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hidePivotFieldList="1" defaultThemeVersion="124226"/>
  <mc:AlternateContent xmlns:mc="http://schemas.openxmlformats.org/markup-compatibility/2006">
    <mc:Choice Requires="x15">
      <x15ac:absPath xmlns:x15ac="http://schemas.microsoft.com/office/spreadsheetml/2010/11/ac" url="C:\Users\ito15\Downloads\"/>
    </mc:Choice>
  </mc:AlternateContent>
  <xr:revisionPtr revIDLastSave="0" documentId="13_ncr:1_{493D0BFA-BF56-4D1D-801F-0B0864F918EB}" xr6:coauthVersionLast="47" xr6:coauthVersionMax="47" xr10:uidLastSave="{00000000-0000-0000-0000-000000000000}"/>
  <bookViews>
    <workbookView xWindow="-120" yWindow="-120" windowWidth="20730" windowHeight="11040" tabRatio="926" activeTab="4" xr2:uid="{00000000-000D-0000-FFFF-FFFF00000000}"/>
  </bookViews>
  <sheets>
    <sheet name="KONEKTO" sheetId="51" r:id="rId1"/>
    <sheet name="VIOTEC" sheetId="52" r:id="rId2"/>
    <sheet name="SITECSYS" sheetId="53" r:id="rId3"/>
    <sheet name="COTEL" sheetId="54" r:id="rId4"/>
    <sheet name="RESUMEN ESTUDIO DE MERCADO" sheetId="50" r:id="rId5"/>
  </sheets>
  <definedNames>
    <definedName name="__r">#REF!</definedName>
    <definedName name="_r">#REF!</definedName>
    <definedName name="a">#REF!</definedName>
    <definedName name="AB">#REF!</definedName>
    <definedName name="ABC">#REF!</definedName>
    <definedName name="abx">#REF!</definedName>
    <definedName name="b">#REF!</definedName>
    <definedName name="BuiltIn_Print_Area">#REF!</definedName>
    <definedName name="BuiltIn_Print_Titles">#REF!</definedName>
    <definedName name="Camilo">#REF!</definedName>
    <definedName name="Camilof">#REF!</definedName>
    <definedName name="dolar">#REF!</definedName>
    <definedName name="dólar">#REF!</definedName>
    <definedName name="dolarr">#REF!</definedName>
    <definedName name="E">#REF!</definedName>
    <definedName name="FacTN">#REF!</definedName>
    <definedName name="feature20434">#REF!</definedName>
    <definedName name="FUNG">#REF!</definedName>
    <definedName name="HERR">#REF!</definedName>
    <definedName name="Imprimir_área_IM">#REF!</definedName>
    <definedName name="Imprimir_títulos_IM">#REF!</definedName>
    <definedName name="insumossi">#REF!</definedName>
    <definedName name="IVA">#REF!</definedName>
    <definedName name="JorIng">#REF!</definedName>
    <definedName name="JorTec">#REF!</definedName>
    <definedName name="Leticia">#REF!</definedName>
    <definedName name="m.o">#REF!</definedName>
    <definedName name="maestro">#REF!</definedName>
    <definedName name="mut">#REF!</definedName>
    <definedName name="MUtil">#REF!</definedName>
    <definedName name="obrero">#REF!</definedName>
    <definedName name="oficial">#REF!</definedName>
    <definedName name="Q">#REF!</definedName>
    <definedName name="RECEB">#REF!</definedName>
    <definedName name="SALTA">#REF!</definedName>
    <definedName name="T">#REF!</definedName>
    <definedName name="TITULOS">#REF!</definedName>
    <definedName name="x">#REF!</definedName>
    <definedName name="Z">#REF!</definedName>
    <definedName name="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S3" i="50" l="1"/>
  <c r="R17" i="50"/>
  <c r="S17" i="50"/>
  <c r="R10" i="50"/>
  <c r="S10" i="50" s="1"/>
  <c r="R7" i="50"/>
  <c r="S7" i="50" s="1"/>
  <c r="R3" i="50"/>
  <c r="E18" i="54"/>
  <c r="E17" i="54"/>
  <c r="E11" i="54"/>
  <c r="E12" i="54"/>
  <c r="E13" i="54"/>
  <c r="E14" i="54"/>
  <c r="E15" i="54"/>
  <c r="E10" i="54"/>
  <c r="E8" i="54"/>
  <c r="F8" i="54" s="1"/>
  <c r="E7" i="54"/>
  <c r="E4" i="54"/>
  <c r="F4" i="54" s="1"/>
  <c r="E5" i="54"/>
  <c r="E3" i="54"/>
  <c r="F18" i="54"/>
  <c r="F17" i="54"/>
  <c r="F16" i="54" s="1"/>
  <c r="D17" i="54"/>
  <c r="F15" i="54"/>
  <c r="F14" i="54"/>
  <c r="F13" i="54"/>
  <c r="F12" i="54"/>
  <c r="F11" i="54"/>
  <c r="F10" i="54"/>
  <c r="F9" i="54" s="1"/>
  <c r="F7" i="54"/>
  <c r="F5" i="54"/>
  <c r="F3" i="54"/>
  <c r="E18" i="53"/>
  <c r="F18" i="53" s="1"/>
  <c r="E17" i="53"/>
  <c r="E11" i="53"/>
  <c r="E12" i="53"/>
  <c r="E13" i="53"/>
  <c r="F13" i="53" s="1"/>
  <c r="E14" i="53"/>
  <c r="E15" i="53"/>
  <c r="E10" i="53"/>
  <c r="E8" i="53"/>
  <c r="E7" i="53"/>
  <c r="E4" i="53"/>
  <c r="E5" i="53"/>
  <c r="E3" i="53"/>
  <c r="F17" i="53"/>
  <c r="D17" i="53"/>
  <c r="F15" i="53"/>
  <c r="F14" i="53"/>
  <c r="F12" i="53"/>
  <c r="F11" i="53"/>
  <c r="F10" i="53"/>
  <c r="F8" i="53"/>
  <c r="F7" i="53"/>
  <c r="F6" i="53" s="1"/>
  <c r="F5" i="53"/>
  <c r="F4" i="53"/>
  <c r="F3" i="53"/>
  <c r="F2" i="53" s="1"/>
  <c r="E18" i="52"/>
  <c r="F18" i="52" s="1"/>
  <c r="E17" i="52"/>
  <c r="E13" i="52"/>
  <c r="E14" i="52"/>
  <c r="E15" i="52"/>
  <c r="E11" i="52"/>
  <c r="E12" i="52"/>
  <c r="F12" i="52" s="1"/>
  <c r="E10" i="52"/>
  <c r="E8" i="52"/>
  <c r="E7" i="52"/>
  <c r="E4" i="52"/>
  <c r="E5" i="52"/>
  <c r="E3" i="52"/>
  <c r="F17" i="52"/>
  <c r="D17" i="52"/>
  <c r="F15" i="52"/>
  <c r="F14" i="52"/>
  <c r="F13" i="52"/>
  <c r="F11" i="52"/>
  <c r="F10" i="52"/>
  <c r="F8" i="52"/>
  <c r="F7" i="52"/>
  <c r="F6" i="52" s="1"/>
  <c r="F5" i="52"/>
  <c r="F4" i="52"/>
  <c r="F3" i="52"/>
  <c r="E18" i="51"/>
  <c r="E17" i="51"/>
  <c r="F17" i="51" s="1"/>
  <c r="E11" i="51"/>
  <c r="E12" i="51"/>
  <c r="E13" i="51"/>
  <c r="E14" i="51"/>
  <c r="E15" i="51"/>
  <c r="F15" i="51" s="1"/>
  <c r="F9" i="51" s="1"/>
  <c r="E10" i="51"/>
  <c r="E8" i="51"/>
  <c r="F8" i="51" s="1"/>
  <c r="F6" i="51" s="1"/>
  <c r="E7" i="51"/>
  <c r="E4" i="51"/>
  <c r="F4" i="51" s="1"/>
  <c r="E5" i="51"/>
  <c r="E3" i="51"/>
  <c r="F3" i="51" s="1"/>
  <c r="F18" i="51"/>
  <c r="D17" i="51"/>
  <c r="F14" i="51"/>
  <c r="F13" i="51"/>
  <c r="F12" i="51"/>
  <c r="F11" i="51"/>
  <c r="F10" i="51"/>
  <c r="F7" i="51"/>
  <c r="F5" i="51"/>
  <c r="F6" i="54" l="1"/>
  <c r="F2" i="54"/>
  <c r="F19" i="54" s="1"/>
  <c r="F16" i="53"/>
  <c r="F19" i="53" s="1"/>
  <c r="F9" i="53"/>
  <c r="F9" i="52"/>
  <c r="F2" i="52"/>
  <c r="F16" i="52"/>
  <c r="F16" i="51"/>
  <c r="F2" i="51"/>
  <c r="F19" i="51"/>
  <c r="F19" i="52" l="1"/>
  <c r="H7" i="50" l="1"/>
  <c r="H19" i="50"/>
  <c r="H18" i="50"/>
  <c r="H12" i="50"/>
  <c r="H13" i="50"/>
  <c r="H14" i="50"/>
  <c r="H15" i="50"/>
  <c r="H16" i="50"/>
  <c r="H11" i="50"/>
  <c r="H9" i="50"/>
  <c r="H8" i="50"/>
  <c r="H5" i="50"/>
  <c r="H6" i="50"/>
  <c r="H4" i="50"/>
  <c r="L19" i="50"/>
  <c r="L18" i="50"/>
  <c r="L12" i="50"/>
  <c r="L13" i="50"/>
  <c r="L14" i="50"/>
  <c r="L15" i="50"/>
  <c r="L16" i="50"/>
  <c r="L11" i="50"/>
  <c r="L9" i="50"/>
  <c r="L8" i="50"/>
  <c r="L5" i="50"/>
  <c r="L6" i="50"/>
  <c r="L4" i="50"/>
  <c r="J19" i="50"/>
  <c r="J18" i="50"/>
  <c r="J12" i="50"/>
  <c r="J13" i="50"/>
  <c r="J14" i="50"/>
  <c r="J15" i="50"/>
  <c r="J16" i="50"/>
  <c r="J11" i="50"/>
  <c r="J9" i="50"/>
  <c r="J8" i="50"/>
  <c r="J5" i="50"/>
  <c r="J6" i="50"/>
  <c r="J4" i="50"/>
  <c r="F13" i="50" l="1"/>
  <c r="M13" i="50" l="1"/>
  <c r="O13" i="50"/>
  <c r="P13" i="50"/>
  <c r="Q13" i="50"/>
  <c r="R13" i="50"/>
  <c r="N13" i="50"/>
  <c r="F19" i="50"/>
  <c r="F5" i="50"/>
  <c r="F6" i="50"/>
  <c r="F9" i="50"/>
  <c r="D18" i="50"/>
  <c r="F18" i="50" s="1"/>
  <c r="F16" i="50"/>
  <c r="F15" i="50"/>
  <c r="F14" i="50"/>
  <c r="F11" i="50"/>
  <c r="F12" i="50"/>
  <c r="F4" i="50"/>
  <c r="F8" i="50"/>
  <c r="S13" i="50" l="1"/>
  <c r="R5" i="50"/>
  <c r="N5" i="50"/>
  <c r="M5" i="50"/>
  <c r="O5" i="50"/>
  <c r="P5" i="50"/>
  <c r="Q5" i="50"/>
  <c r="N16" i="50"/>
  <c r="M16" i="50"/>
  <c r="O16" i="50"/>
  <c r="P16" i="50"/>
  <c r="Q16" i="50"/>
  <c r="R16" i="50"/>
  <c r="R18" i="50"/>
  <c r="Q18" i="50"/>
  <c r="P18" i="50"/>
  <c r="N18" i="50"/>
  <c r="O18" i="50"/>
  <c r="M18" i="50"/>
  <c r="O9" i="50"/>
  <c r="P9" i="50"/>
  <c r="Q9" i="50"/>
  <c r="R9" i="50"/>
  <c r="S9" i="50" s="1"/>
  <c r="N9" i="50"/>
  <c r="M9" i="50"/>
  <c r="O6" i="50"/>
  <c r="P6" i="50"/>
  <c r="Q6" i="50"/>
  <c r="R6" i="50"/>
  <c r="N6" i="50"/>
  <c r="M6" i="50"/>
  <c r="O19" i="50"/>
  <c r="P19" i="50"/>
  <c r="Q19" i="50"/>
  <c r="Q17" i="50" s="1"/>
  <c r="R19" i="50"/>
  <c r="S19" i="50" s="1"/>
  <c r="N19" i="50"/>
  <c r="N17" i="50" s="1"/>
  <c r="M19" i="50"/>
  <c r="R8" i="50"/>
  <c r="N8" i="50"/>
  <c r="Q8" i="50"/>
  <c r="M8" i="50"/>
  <c r="P8" i="50"/>
  <c r="O8" i="50"/>
  <c r="R4" i="50"/>
  <c r="Q4" i="50"/>
  <c r="P4" i="50"/>
  <c r="P3" i="50" s="1"/>
  <c r="O4" i="50"/>
  <c r="N4" i="50"/>
  <c r="N3" i="50" s="1"/>
  <c r="M4" i="50"/>
  <c r="P12" i="50"/>
  <c r="Q12" i="50"/>
  <c r="R12" i="50"/>
  <c r="N12" i="50"/>
  <c r="O12" i="50"/>
  <c r="M12" i="50"/>
  <c r="O11" i="50"/>
  <c r="N11" i="50"/>
  <c r="M11" i="50"/>
  <c r="R11" i="50"/>
  <c r="S11" i="50" s="1"/>
  <c r="Q11" i="50"/>
  <c r="Q10" i="50" s="1"/>
  <c r="P11" i="50"/>
  <c r="N14" i="50"/>
  <c r="M14" i="50"/>
  <c r="O14" i="50"/>
  <c r="P14" i="50"/>
  <c r="Q14" i="50"/>
  <c r="R14" i="50"/>
  <c r="S14" i="50" s="1"/>
  <c r="O15" i="50"/>
  <c r="P15" i="50"/>
  <c r="N15" i="50"/>
  <c r="Q15" i="50"/>
  <c r="M15" i="50"/>
  <c r="R15" i="50"/>
  <c r="F7" i="50"/>
  <c r="F3" i="50"/>
  <c r="H10" i="50"/>
  <c r="H17" i="50"/>
  <c r="F10" i="50"/>
  <c r="F17" i="50"/>
  <c r="S6" i="50" l="1"/>
  <c r="S15" i="50"/>
  <c r="M3" i="50"/>
  <c r="S16" i="50"/>
  <c r="M10" i="50"/>
  <c r="N10" i="50"/>
  <c r="S4" i="50"/>
  <c r="O7" i="50"/>
  <c r="M17" i="50"/>
  <c r="P7" i="50"/>
  <c r="O17" i="50"/>
  <c r="P10" i="50"/>
  <c r="M7" i="50"/>
  <c r="O10" i="50"/>
  <c r="S12" i="50"/>
  <c r="Q7" i="50"/>
  <c r="Q3" i="50"/>
  <c r="Q20" i="50" s="1"/>
  <c r="P17" i="50"/>
  <c r="N7" i="50"/>
  <c r="N20" i="50" s="1"/>
  <c r="S8" i="50"/>
  <c r="O3" i="50"/>
  <c r="S18" i="50"/>
  <c r="S5" i="50"/>
  <c r="J17" i="50"/>
  <c r="L17" i="50"/>
  <c r="J10" i="50"/>
  <c r="L10" i="50"/>
  <c r="H3" i="50"/>
  <c r="F20" i="50"/>
  <c r="J7" i="50"/>
  <c r="L7" i="50"/>
  <c r="P20" i="50" l="1"/>
  <c r="M20" i="50"/>
  <c r="O20" i="50"/>
  <c r="H20" i="50"/>
  <c r="L3" i="50"/>
  <c r="L20" i="50" s="1"/>
  <c r="J3" i="50"/>
  <c r="J20" i="50" s="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954B36BA-D8C3-4D24-9D4B-5F9BCD4E01EB}" keepAlive="1" name="Consulta - Inventario" description="Conexión a la consulta 'Inventario' en el libro." type="5" refreshedVersion="8" background="1" refreshOnLoad="1" saveData="1">
    <dbPr connection="Provider=Microsoft.Mashup.OleDb.1;Data Source=$Workbook$;Location=Inventario;Extended Properties=&quot;&quot;" command="SELECT * FROM [Inventario]"/>
  </connection>
  <connection id="2" xr16:uid="{00000000-0015-0000-FFFF-FFFF00000000}" keepAlive="1" name="Consulta - Tabla1" description="Conexión a la consulta 'Tabla1' en el libro." type="5" refreshedVersion="4" background="1" saveData="1">
    <dbPr connection="Provider=Microsoft.Mashup.OleDb.1;Data Source=$Workbook$;Location=Tabla1;Extended Properties=&quot;&quot;" command="SELECT * FROM [Tabla1]"/>
  </connection>
</connections>
</file>

<file path=xl/sharedStrings.xml><?xml version="1.0" encoding="utf-8"?>
<sst xmlns="http://schemas.openxmlformats.org/spreadsheetml/2006/main" count="267" uniqueCount="49">
  <si>
    <t>ITEM</t>
  </si>
  <si>
    <t>DESCRIPCION</t>
  </si>
  <si>
    <t>CANTIDAD</t>
  </si>
  <si>
    <t>UNIDAD</t>
  </si>
  <si>
    <t>GLOBAL</t>
  </si>
  <si>
    <t>1.1</t>
  </si>
  <si>
    <t>1.2</t>
  </si>
  <si>
    <t>2.1</t>
  </si>
  <si>
    <t>2.2</t>
  </si>
  <si>
    <t>3.1</t>
  </si>
  <si>
    <t>3.2</t>
  </si>
  <si>
    <t>Suministro de monitores para estaciones de trabajo</t>
  </si>
  <si>
    <t>4.1</t>
  </si>
  <si>
    <t>4.2</t>
  </si>
  <si>
    <t>Suministro de módulos para fibra óptica monomodo 10GE</t>
  </si>
  <si>
    <t>VALOR TOTAL</t>
  </si>
  <si>
    <t>1. Adquirir sistema de almacenamiento definido por software (SDS)</t>
  </si>
  <si>
    <t>2. Instalar sistema de administración de video (VMS)</t>
  </si>
  <si>
    <t>3. Renovar plataforma de procesamiento</t>
  </si>
  <si>
    <t>4. Actualizar infraestructura de conectividad y puntos de videovigilancia.</t>
  </si>
  <si>
    <t>Instalación, configuración, pruebas y puesta en funcionamiento de los servidores destinados al procesamiento y operación del sistema de gestión de video (VMS).</t>
  </si>
  <si>
    <t>Configuración, integración y pruebas de conectividad de los servidores de procesamiento del VMS con la infraestructura de almacenamiento SAN suministrada mediante el Contrato 004 de 2026. Este ítem no contempla el suministro de componentes físicos de la SAN.</t>
  </si>
  <si>
    <t>1.3</t>
  </si>
  <si>
    <t>Suministro de la plataforma de visualización, control y administración de video (VMS), incluyendo dos mil cincuenta y tres (2.053) licencias para cámaras.</t>
  </si>
  <si>
    <t>Prestación de los servicios de instalación, configuración, parametrización, integración, pruebas y puesta en funcionamiento de la plataforma VMS, incluyendo su integración con el SECAD de la Policía Nacional, de acuerdo con las interfaces y condiciones técnicas establecidas para el proyecto.</t>
  </si>
  <si>
    <t>VALOR TOTAL INCLUIDO IVA</t>
  </si>
  <si>
    <t xml:space="preserve">VALOR UNITARIO INCLUIDO IVA </t>
  </si>
  <si>
    <t>Suministro Switchs de 48 puertos para red LAN</t>
  </si>
  <si>
    <t>Prestación de los servicios de instalación, configuración, actualización, integración, pruebas y puesta en funcionamiento del servidor y de las licencias de las cámaras de reconocimiento automático de placas (LPR), garantizando su correcta operación y compatibilidad con la plataforma existente.</t>
  </si>
  <si>
    <t>3.3</t>
  </si>
  <si>
    <t>3.4</t>
  </si>
  <si>
    <t>3.5</t>
  </si>
  <si>
    <t>3.6</t>
  </si>
  <si>
    <t>Instalación de los módulos para fibra óptica monomodo 10GE, incluyendo la capacitación al personal técnico designado por la Policía Nacional para la configuración, administración, operación y verificación de la solución de conectividad.</t>
  </si>
  <si>
    <t>Suministro de licencias de actualización de la plataforma de reconocimiento de placas (LPR)</t>
  </si>
  <si>
    <t>Suministro de servidor para sistema de reconocimiento de placas (LPR)</t>
  </si>
  <si>
    <t>Suministro de estaciones de trabajo para monitoreo</t>
  </si>
  <si>
    <t>Suministro de servidores y demás componentes requeridos para soportar el procesamiento y la operación del sistema de gestión de video (VMS), de conformidad con las especificaciones técnicas establecidas.</t>
  </si>
  <si>
    <t>KONEKTO</t>
  </si>
  <si>
    <t>VIOTEC</t>
  </si>
  <si>
    <t>SITECSYS</t>
  </si>
  <si>
    <t>COTEL</t>
  </si>
  <si>
    <t>MENOR VALOR</t>
  </si>
  <si>
    <t>MÁXIMO VALOR</t>
  </si>
  <si>
    <t>MEDIA ARITMÉTICA</t>
  </si>
  <si>
    <t>MEDIA ARMONICA</t>
  </si>
  <si>
    <t>MEDIA GEOMÉTRICA</t>
  </si>
  <si>
    <t>DESVIACIÓN ESTÁNDAR</t>
  </si>
  <si>
    <t>% DISPERSIÓN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</si>
</sst>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0">
    <numFmt numFmtId="41" formatCode="_-* #,##0_-;\-* #,##0_-;_-* &quot;-&quot;_-;_-@_-"/>
    <numFmt numFmtId="43" formatCode="_-* #,##0.00_-;\-* #,##0.00_-;_-* &quot;-&quot;??_-;_-@_-"/>
    <numFmt numFmtId="164" formatCode="_-&quot;$&quot;\ * #,##0_-;\-&quot;$&quot;\ * #,##0_-;_-&quot;$&quot;\ * &quot;-&quot;_-;_-@_-"/>
    <numFmt numFmtId="165" formatCode="_-&quot;$&quot;\ * #,##0.00_-;\-&quot;$&quot;\ * #,##0.00_-;_-&quot;$&quot;\ * &quot;-&quot;??_-;_-@_-"/>
    <numFmt numFmtId="166" formatCode="_-&quot;$&quot;* #,##0_-;\-&quot;$&quot;* #,##0_-;_-&quot;$&quot;* &quot;-&quot;_-;_-@_-"/>
    <numFmt numFmtId="167" formatCode="_-&quot;$&quot;* #,##0.00_-;\-&quot;$&quot;* #,##0.00_-;_-&quot;$&quot;* &quot;-&quot;??_-;_-@_-"/>
    <numFmt numFmtId="168" formatCode="_-* #,##0.00\ &quot;€&quot;_-;\-* #,##0.00\ &quot;€&quot;_-;_-* &quot;-&quot;??\ &quot;€&quot;_-;_-@_-"/>
    <numFmt numFmtId="169" formatCode="&quot;$&quot;\ #,##0_);[Red]\(&quot;$&quot;\ #,##0\)"/>
    <numFmt numFmtId="170" formatCode="_(* #,##0_);_(* \(#,##0\);_(* &quot;-&quot;_);_(@_)"/>
    <numFmt numFmtId="171" formatCode="_(&quot;$&quot;\ * #,##0.00_);_(&quot;$&quot;\ * \(#,##0.00\);_(&quot;$&quot;\ * &quot;-&quot;??_);_(@_)"/>
    <numFmt numFmtId="172" formatCode="_(* #,##0.00_);_(* \(#,##0.00\);_(* &quot;-&quot;??_);_(@_)"/>
    <numFmt numFmtId="173" formatCode="_ &quot;$&quot;\ * #,##0.00_ ;_ &quot;$&quot;\ * \-#,##0.00_ ;_ &quot;$&quot;\ * &quot;-&quot;??_ ;_ @_ "/>
    <numFmt numFmtId="174" formatCode="_ &quot;$ &quot;* #,##0_ ;_ &quot;$ &quot;* \-#,##0_ ;_ &quot;$ &quot;* \-??_ ;_ @_ "/>
    <numFmt numFmtId="175" formatCode="_ &quot;$ &quot;* #,##0.00_ ;_ &quot;$ &quot;* \-#,##0.00_ ;_ &quot;$ &quot;* \-??_ ;_ @_ "/>
    <numFmt numFmtId="176" formatCode="[$USD]\ #,##0.00000"/>
    <numFmt numFmtId="177" formatCode="_ * #,##0.00_ ;_ * \-#,##0.00_ ;_ * \-??_ ;_ @_ "/>
    <numFmt numFmtId="178" formatCode="_(&quot;$&quot;* #,##0.00_);_(&quot;$&quot;* \(#,##0.00\);_(&quot;$&quot;* &quot;-&quot;??_);_(@_)"/>
    <numFmt numFmtId="179" formatCode="_ * #,##0_ ;_ * \-#,##0_ ;_ * &quot;-&quot;_ ;_ @_ "/>
    <numFmt numFmtId="180" formatCode="&quot;$&quot;\ #,##0;&quot;$&quot;\ \-#,##0"/>
    <numFmt numFmtId="181" formatCode="_-* #,##0.00\ _F_-;\-* #,##0.00\ _F_-;_-* &quot;-&quot;??\ _F_-;_-@_-"/>
    <numFmt numFmtId="182" formatCode="&quot;$&quot;\ #,##0"/>
    <numFmt numFmtId="183" formatCode="&quot;$ &quot;#,##0"/>
    <numFmt numFmtId="184" formatCode="&quot;$&quot;\ #,##0.00;[Red]&quot;$&quot;\ \-#,##0.00"/>
    <numFmt numFmtId="185" formatCode="_(&quot;R$ &quot;* #,##0.00_);_(&quot;R$ &quot;* \(#,##0.00\);_(&quot;R$ &quot;* &quot;-&quot;??_);_(@_)"/>
    <numFmt numFmtId="186" formatCode="_(&quot;C$&quot;* #,##0.00_);_(&quot;C$&quot;* \(#,##0.00\);_(&quot;C$&quot;* &quot;-&quot;??_);_(@_)"/>
    <numFmt numFmtId="187" formatCode="[$USD]\ #,##0.00"/>
    <numFmt numFmtId="188" formatCode="&quot;$&quot;\ #,##0;[Red]&quot;$&quot;\ \-#,##0"/>
    <numFmt numFmtId="189" formatCode="_ &quot;$&quot;\ * #,##0_ ;_ &quot;$&quot;\ * \-#,##0_ ;_ &quot;$&quot;\ * &quot;-&quot;_ ;_ @_ "/>
    <numFmt numFmtId="190" formatCode="_ &quot;$ &quot;* #,##0_ ;_ &quot;$ &quot;* \-#,##0_ ;_ &quot;$ &quot;* \-_ ;_ @_ "/>
    <numFmt numFmtId="191" formatCode="_ * #,##0.00_ ;_ * \-#,##0.00_ ;_ * &quot;-&quot;??_ ;_ @_ "/>
  </numFmts>
  <fonts count="5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indexed="8"/>
      <name val="Calibri"/>
      <family val="2"/>
    </font>
    <font>
      <sz val="10"/>
      <name val="Arial"/>
      <family val="2"/>
    </font>
    <font>
      <b/>
      <sz val="10"/>
      <name val="Arial"/>
      <family val="2"/>
    </font>
    <font>
      <u/>
      <sz val="10"/>
      <color indexed="12"/>
      <name val="Arial"/>
      <family val="2"/>
    </font>
    <font>
      <b/>
      <sz val="11"/>
      <name val="Arial"/>
      <family val="2"/>
    </font>
    <font>
      <sz val="11"/>
      <color indexed="10"/>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name val="Tahoma"/>
      <family val="2"/>
    </font>
    <font>
      <sz val="12"/>
      <name val="Times New Roman"/>
      <family val="1"/>
    </font>
    <font>
      <sz val="11"/>
      <name val="돋움"/>
      <family val="3"/>
      <charset val="129"/>
    </font>
    <font>
      <sz val="12"/>
      <color indexed="24"/>
      <name val="Arial"/>
      <family val="2"/>
    </font>
    <font>
      <u/>
      <sz val="10"/>
      <color indexed="36"/>
      <name val="Arial"/>
      <family val="2"/>
    </font>
    <font>
      <b/>
      <sz val="18"/>
      <color indexed="24"/>
      <name val="Arial"/>
      <family val="2"/>
    </font>
    <font>
      <b/>
      <sz val="12"/>
      <color indexed="24"/>
      <name val="Arial"/>
      <family val="2"/>
    </font>
    <font>
      <sz val="10"/>
      <color indexed="8"/>
      <name val="Arial"/>
      <family val="2"/>
    </font>
    <font>
      <sz val="10"/>
      <name val="Verdana"/>
      <family val="2"/>
    </font>
    <font>
      <sz val="10"/>
      <name val="Times New Roman"/>
      <family val="1"/>
      <charset val="204"/>
    </font>
    <font>
      <sz val="10"/>
      <color indexed="8"/>
      <name val="MS Sans Serif"/>
      <family val="2"/>
    </font>
    <font>
      <sz val="10"/>
      <name val="Helv"/>
      <charset val="204"/>
    </font>
    <font>
      <sz val="10"/>
      <name val="Arial"/>
      <family val="2"/>
      <charset val="204"/>
    </font>
    <font>
      <b/>
      <sz val="18"/>
      <color indexed="62"/>
      <name val="Cambria"/>
      <family val="2"/>
    </font>
    <font>
      <sz val="11"/>
      <name val="ＭＳ Ｐゴシック"/>
      <family val="3"/>
      <charset val="128"/>
    </font>
    <font>
      <sz val="11"/>
      <name val="Arial"/>
      <family val="2"/>
    </font>
    <font>
      <sz val="11"/>
      <color theme="1"/>
      <name val="Calibri"/>
      <family val="2"/>
      <scheme val="minor"/>
    </font>
    <font>
      <u/>
      <sz val="10"/>
      <color theme="10"/>
      <name val="Tahoma"/>
      <family val="2"/>
    </font>
    <font>
      <u/>
      <sz val="12"/>
      <color theme="10"/>
      <name val="Calibri"/>
      <family val="2"/>
      <scheme val="minor"/>
    </font>
    <font>
      <sz val="11"/>
      <color theme="1"/>
      <name val="Calibri"/>
      <family val="2"/>
    </font>
    <font>
      <b/>
      <sz val="11"/>
      <color rgb="FF000000"/>
      <name val="Arial"/>
      <family val="2"/>
    </font>
    <font>
      <b/>
      <sz val="12"/>
      <name val="Arial"/>
      <family val="2"/>
    </font>
    <font>
      <sz val="12"/>
      <name val="Arial"/>
      <family val="2"/>
    </font>
    <font>
      <sz val="10"/>
      <name val="Arial"/>
      <family val="2"/>
    </font>
    <font>
      <b/>
      <sz val="14"/>
      <name val="Arial"/>
      <family val="2"/>
    </font>
  </fonts>
  <fills count="6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41"/>
      </patternFill>
    </fill>
    <fill>
      <patternFill patternType="solid">
        <fgColor indexed="45"/>
        <bgColor indexed="50"/>
      </patternFill>
    </fill>
    <fill>
      <patternFill patternType="solid">
        <fgColor indexed="42"/>
        <bgColor indexed="27"/>
      </patternFill>
    </fill>
    <fill>
      <patternFill patternType="solid">
        <fgColor indexed="46"/>
        <bgColor indexed="45"/>
      </patternFill>
    </fill>
    <fill>
      <patternFill patternType="solid">
        <fgColor indexed="27"/>
        <bgColor indexed="42"/>
      </patternFill>
    </fill>
    <fill>
      <patternFill patternType="solid">
        <fgColor indexed="47"/>
        <bgColor indexed="41"/>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50"/>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patternFill>
    </fill>
    <fill>
      <patternFill patternType="solid">
        <fgColor indexed="22"/>
        <bgColor indexed="24"/>
      </patternFill>
    </fill>
    <fill>
      <patternFill patternType="solid">
        <fgColor indexed="55"/>
      </patternFill>
    </fill>
    <fill>
      <patternFill patternType="solid">
        <fgColor indexed="55"/>
        <bgColor indexed="23"/>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lightUp">
        <fgColor indexed="9"/>
        <bgColor indexed="55"/>
      </patternFill>
    </fill>
    <fill>
      <patternFill patternType="solid">
        <fgColor indexed="24"/>
        <bgColor indexed="22"/>
      </patternFill>
    </fill>
    <fill>
      <patternFill patternType="lightUp">
        <fgColor indexed="9"/>
        <bgColor indexed="29"/>
      </patternFill>
    </fill>
    <fill>
      <patternFill patternType="solid">
        <fgColor indexed="50"/>
        <bgColor indexed="45"/>
      </patternFill>
    </fill>
    <fill>
      <patternFill patternType="lightUp">
        <fgColor indexed="9"/>
        <bgColor indexed="22"/>
      </patternFill>
    </fill>
    <fill>
      <patternFill patternType="solid">
        <fgColor indexed="41"/>
        <bgColor indexed="31"/>
      </patternFill>
    </fill>
    <fill>
      <patternFill patternType="solid">
        <fgColor indexed="31"/>
        <bgColor indexed="31"/>
      </patternFill>
    </fill>
    <fill>
      <patternFill patternType="solid">
        <fgColor indexed="44"/>
        <bgColor indexed="44"/>
      </patternFill>
    </fill>
    <fill>
      <patternFill patternType="solid">
        <fgColor indexed="62"/>
        <bgColor indexed="56"/>
      </patternFill>
    </fill>
    <fill>
      <patternFill patternType="solid">
        <fgColor indexed="26"/>
        <bgColor indexed="26"/>
      </patternFill>
    </fill>
    <fill>
      <patternFill patternType="solid">
        <fgColor indexed="26"/>
        <bgColor indexed="9"/>
      </patternFill>
    </fill>
    <fill>
      <patternFill patternType="solid">
        <fgColor indexed="22"/>
        <bgColor indexed="22"/>
      </patternFill>
    </fill>
    <fill>
      <patternFill patternType="solid">
        <fgColor indexed="55"/>
        <bgColor indexed="55"/>
      </patternFill>
    </fill>
    <fill>
      <patternFill patternType="solid">
        <fgColor indexed="10"/>
        <bgColor indexed="60"/>
      </patternFill>
    </fill>
    <fill>
      <patternFill patternType="solid">
        <fgColor indexed="42"/>
        <bgColor indexed="42"/>
      </patternFill>
    </fill>
    <fill>
      <patternFill patternType="solid">
        <fgColor indexed="57"/>
        <bgColor indexed="21"/>
      </patternFill>
    </fill>
    <fill>
      <patternFill patternType="solid">
        <fgColor indexed="27"/>
        <bgColor indexed="27"/>
      </patternFill>
    </fill>
    <fill>
      <patternFill patternType="solid">
        <fgColor indexed="47"/>
        <bgColor indexed="47"/>
      </patternFill>
    </fill>
    <fill>
      <patternFill patternType="solid">
        <fgColor indexed="53"/>
        <bgColor indexed="52"/>
      </patternFill>
    </fill>
    <fill>
      <patternFill patternType="solid">
        <fgColor indexed="43"/>
      </patternFill>
    </fill>
    <fill>
      <patternFill patternType="solid">
        <fgColor indexed="43"/>
        <bgColor indexed="26"/>
      </patternFill>
    </fill>
    <fill>
      <patternFill patternType="solid">
        <fgColor indexed="26"/>
      </patternFill>
    </fill>
    <fill>
      <patternFill patternType="solid">
        <fgColor theme="0" tint="-0.14999847407452621"/>
        <bgColor indexed="64"/>
      </patternFill>
    </fill>
    <fill>
      <patternFill patternType="solid">
        <fgColor theme="0" tint="-0.249977111117893"/>
        <bgColor indexed="64"/>
      </patternFill>
    </fill>
  </fills>
  <borders count="30">
    <border>
      <left/>
      <right/>
      <top/>
      <bottom/>
      <diagonal/>
    </border>
    <border>
      <left style="double">
        <color indexed="23"/>
      </left>
      <right style="double">
        <color indexed="23"/>
      </right>
      <top style="thin">
        <color indexed="23"/>
      </top>
      <bottom style="thin">
        <color indexed="23"/>
      </bottom>
      <diagonal/>
    </border>
    <border>
      <left style="double">
        <color indexed="23"/>
      </left>
      <right style="double">
        <color indexed="23"/>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s>
  <cellStyleXfs count="1900">
    <xf numFmtId="0" fontId="0" fillId="0" borderId="0"/>
    <xf numFmtId="0" fontId="6" fillId="0" borderId="0"/>
    <xf numFmtId="0" fontId="6" fillId="0" borderId="0"/>
    <xf numFmtId="0" fontId="27" fillId="0" borderId="0"/>
    <xf numFmtId="0" fontId="26" fillId="0" borderId="0"/>
    <xf numFmtId="0" fontId="26" fillId="0" borderId="0"/>
    <xf numFmtId="176" fontId="26" fillId="0" borderId="0"/>
    <xf numFmtId="176" fontId="26" fillId="0" borderId="0"/>
    <xf numFmtId="0" fontId="6" fillId="0" borderId="0"/>
    <xf numFmtId="176" fontId="6" fillId="0" borderId="0"/>
    <xf numFmtId="176" fontId="6" fillId="0" borderId="0"/>
    <xf numFmtId="176" fontId="26" fillId="0" borderId="0"/>
    <xf numFmtId="176" fontId="26" fillId="0" borderId="0"/>
    <xf numFmtId="0" fontId="6" fillId="0" borderId="0"/>
    <xf numFmtId="0" fontId="6" fillId="0" borderId="0"/>
    <xf numFmtId="176" fontId="6" fillId="0" borderId="0"/>
    <xf numFmtId="176" fontId="6" fillId="0" borderId="0"/>
    <xf numFmtId="176" fontId="6" fillId="0" borderId="0"/>
    <xf numFmtId="176" fontId="6" fillId="0" borderId="0"/>
    <xf numFmtId="176" fontId="27" fillId="0" borderId="0"/>
    <xf numFmtId="176" fontId="27" fillId="0" borderId="0"/>
    <xf numFmtId="0" fontId="26" fillId="0" borderId="0"/>
    <xf numFmtId="0" fontId="5" fillId="2"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176" fontId="5" fillId="8" borderId="0" applyNumberFormat="0" applyBorder="0" applyAlignment="0" applyProtection="0"/>
    <xf numFmtId="176" fontId="5" fillId="8" borderId="0" applyNumberFormat="0" applyBorder="0" applyAlignment="0" applyProtection="0"/>
    <xf numFmtId="0" fontId="5" fillId="2" borderId="0" applyNumberFormat="0" applyBorder="0" applyAlignment="0" applyProtection="0"/>
    <xf numFmtId="176" fontId="5" fillId="2" borderId="0" applyNumberFormat="0" applyBorder="0" applyAlignment="0" applyProtection="0"/>
    <xf numFmtId="176" fontId="5" fillId="2" borderId="0" applyNumberFormat="0" applyBorder="0" applyAlignment="0" applyProtection="0"/>
    <xf numFmtId="0" fontId="5" fillId="9" borderId="0" applyNumberFormat="0" applyBorder="0" applyAlignment="0" applyProtection="0"/>
    <xf numFmtId="176" fontId="5" fillId="9" borderId="0" applyNumberFormat="0" applyBorder="0" applyAlignment="0" applyProtection="0"/>
    <xf numFmtId="176" fontId="5" fillId="9" borderId="0" applyNumberFormat="0" applyBorder="0" applyAlignment="0" applyProtection="0"/>
    <xf numFmtId="0" fontId="5" fillId="3" borderId="0" applyNumberFormat="0" applyBorder="0" applyAlignment="0" applyProtection="0"/>
    <xf numFmtId="176" fontId="5" fillId="3" borderId="0" applyNumberFormat="0" applyBorder="0" applyAlignment="0" applyProtection="0"/>
    <xf numFmtId="176" fontId="5" fillId="3" borderId="0" applyNumberFormat="0" applyBorder="0" applyAlignment="0" applyProtection="0"/>
    <xf numFmtId="0" fontId="5" fillId="10" borderId="0" applyNumberFormat="0" applyBorder="0" applyAlignment="0" applyProtection="0"/>
    <xf numFmtId="176" fontId="5" fillId="10" borderId="0" applyNumberFormat="0" applyBorder="0" applyAlignment="0" applyProtection="0"/>
    <xf numFmtId="176" fontId="5" fillId="10" borderId="0" applyNumberFormat="0" applyBorder="0" applyAlignment="0" applyProtection="0"/>
    <xf numFmtId="0" fontId="5" fillId="4" borderId="0" applyNumberFormat="0" applyBorder="0" applyAlignment="0" applyProtection="0"/>
    <xf numFmtId="176" fontId="5" fillId="4" borderId="0" applyNumberFormat="0" applyBorder="0" applyAlignment="0" applyProtection="0"/>
    <xf numFmtId="176" fontId="5" fillId="4" borderId="0" applyNumberFormat="0" applyBorder="0" applyAlignment="0" applyProtection="0"/>
    <xf numFmtId="0" fontId="5" fillId="11" borderId="0" applyNumberFormat="0" applyBorder="0" applyAlignment="0" applyProtection="0"/>
    <xf numFmtId="176" fontId="5" fillId="11" borderId="0" applyNumberFormat="0" applyBorder="0" applyAlignment="0" applyProtection="0"/>
    <xf numFmtId="176" fontId="5" fillId="11" borderId="0" applyNumberFormat="0" applyBorder="0" applyAlignment="0" applyProtection="0"/>
    <xf numFmtId="0" fontId="5" fillId="5" borderId="0" applyNumberFormat="0" applyBorder="0" applyAlignment="0" applyProtection="0"/>
    <xf numFmtId="176" fontId="5" fillId="5" borderId="0" applyNumberFormat="0" applyBorder="0" applyAlignment="0" applyProtection="0"/>
    <xf numFmtId="176" fontId="5" fillId="5" borderId="0" applyNumberFormat="0" applyBorder="0" applyAlignment="0" applyProtection="0"/>
    <xf numFmtId="0" fontId="5" fillId="12" borderId="0" applyNumberFormat="0" applyBorder="0" applyAlignment="0" applyProtection="0"/>
    <xf numFmtId="176" fontId="5" fillId="12" borderId="0" applyNumberFormat="0" applyBorder="0" applyAlignment="0" applyProtection="0"/>
    <xf numFmtId="176" fontId="5" fillId="12" borderId="0" applyNumberFormat="0" applyBorder="0" applyAlignment="0" applyProtection="0"/>
    <xf numFmtId="0" fontId="5" fillId="6" borderId="0" applyNumberFormat="0" applyBorder="0" applyAlignment="0" applyProtection="0"/>
    <xf numFmtId="176" fontId="5" fillId="6" borderId="0" applyNumberFormat="0" applyBorder="0" applyAlignment="0" applyProtection="0"/>
    <xf numFmtId="176" fontId="5" fillId="6" borderId="0" applyNumberFormat="0" applyBorder="0" applyAlignment="0" applyProtection="0"/>
    <xf numFmtId="0" fontId="5" fillId="13" borderId="0" applyNumberFormat="0" applyBorder="0" applyAlignment="0" applyProtection="0"/>
    <xf numFmtId="176" fontId="5" fillId="13" borderId="0" applyNumberFormat="0" applyBorder="0" applyAlignment="0" applyProtection="0"/>
    <xf numFmtId="176" fontId="5" fillId="13" borderId="0" applyNumberFormat="0" applyBorder="0" applyAlignment="0" applyProtection="0"/>
    <xf numFmtId="0" fontId="5" fillId="7" borderId="0" applyNumberFormat="0" applyBorder="0" applyAlignment="0" applyProtection="0"/>
    <xf numFmtId="176" fontId="5" fillId="7" borderId="0" applyNumberFormat="0" applyBorder="0" applyAlignment="0" applyProtection="0"/>
    <xf numFmtId="176" fontId="5" fillId="7"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5" borderId="0" applyNumberFormat="0" applyBorder="0" applyAlignment="0" applyProtection="0"/>
    <xf numFmtId="0" fontId="5" fillId="14"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176" fontId="5" fillId="18" borderId="0" applyNumberFormat="0" applyBorder="0" applyAlignment="0" applyProtection="0"/>
    <xf numFmtId="176" fontId="5" fillId="18" borderId="0" applyNumberFormat="0" applyBorder="0" applyAlignment="0" applyProtection="0"/>
    <xf numFmtId="0" fontId="5" fillId="14" borderId="0" applyNumberFormat="0" applyBorder="0" applyAlignment="0" applyProtection="0"/>
    <xf numFmtId="176" fontId="5" fillId="14" borderId="0" applyNumberFormat="0" applyBorder="0" applyAlignment="0" applyProtection="0"/>
    <xf numFmtId="176" fontId="5" fillId="14" borderId="0" applyNumberFormat="0" applyBorder="0" applyAlignment="0" applyProtection="0"/>
    <xf numFmtId="0" fontId="5" fillId="19" borderId="0" applyNumberFormat="0" applyBorder="0" applyAlignment="0" applyProtection="0"/>
    <xf numFmtId="176" fontId="5" fillId="19" borderId="0" applyNumberFormat="0" applyBorder="0" applyAlignment="0" applyProtection="0"/>
    <xf numFmtId="176" fontId="5" fillId="19" borderId="0" applyNumberFormat="0" applyBorder="0" applyAlignment="0" applyProtection="0"/>
    <xf numFmtId="0" fontId="5" fillId="15" borderId="0" applyNumberFormat="0" applyBorder="0" applyAlignment="0" applyProtection="0"/>
    <xf numFmtId="176" fontId="5" fillId="15" borderId="0" applyNumberFormat="0" applyBorder="0" applyAlignment="0" applyProtection="0"/>
    <xf numFmtId="176" fontId="5" fillId="15" borderId="0" applyNumberFormat="0" applyBorder="0" applyAlignment="0" applyProtection="0"/>
    <xf numFmtId="0" fontId="5" fillId="20" borderId="0" applyNumberFormat="0" applyBorder="0" applyAlignment="0" applyProtection="0"/>
    <xf numFmtId="176" fontId="5" fillId="20" borderId="0" applyNumberFormat="0" applyBorder="0" applyAlignment="0" applyProtection="0"/>
    <xf numFmtId="176" fontId="5" fillId="20" borderId="0" applyNumberFormat="0" applyBorder="0" applyAlignment="0" applyProtection="0"/>
    <xf numFmtId="0" fontId="5" fillId="16" borderId="0" applyNumberFormat="0" applyBorder="0" applyAlignment="0" applyProtection="0"/>
    <xf numFmtId="176" fontId="5" fillId="16" borderId="0" applyNumberFormat="0" applyBorder="0" applyAlignment="0" applyProtection="0"/>
    <xf numFmtId="176" fontId="5" fillId="16" borderId="0" applyNumberFormat="0" applyBorder="0" applyAlignment="0" applyProtection="0"/>
    <xf numFmtId="0" fontId="5" fillId="11" borderId="0" applyNumberFormat="0" applyBorder="0" applyAlignment="0" applyProtection="0"/>
    <xf numFmtId="176" fontId="5" fillId="11" borderId="0" applyNumberFormat="0" applyBorder="0" applyAlignment="0" applyProtection="0"/>
    <xf numFmtId="176" fontId="5" fillId="11" borderId="0" applyNumberFormat="0" applyBorder="0" applyAlignment="0" applyProtection="0"/>
    <xf numFmtId="0" fontId="5" fillId="5" borderId="0" applyNumberFormat="0" applyBorder="0" applyAlignment="0" applyProtection="0"/>
    <xf numFmtId="176" fontId="5" fillId="5" borderId="0" applyNumberFormat="0" applyBorder="0" applyAlignment="0" applyProtection="0"/>
    <xf numFmtId="176" fontId="5" fillId="5" borderId="0" applyNumberFormat="0" applyBorder="0" applyAlignment="0" applyProtection="0"/>
    <xf numFmtId="0" fontId="5" fillId="18" borderId="0" applyNumberFormat="0" applyBorder="0" applyAlignment="0" applyProtection="0"/>
    <xf numFmtId="176" fontId="5" fillId="18" borderId="0" applyNumberFormat="0" applyBorder="0" applyAlignment="0" applyProtection="0"/>
    <xf numFmtId="176" fontId="5" fillId="18" borderId="0" applyNumberFormat="0" applyBorder="0" applyAlignment="0" applyProtection="0"/>
    <xf numFmtId="0" fontId="5" fillId="14" borderId="0" applyNumberFormat="0" applyBorder="0" applyAlignment="0" applyProtection="0"/>
    <xf numFmtId="176" fontId="5" fillId="14" borderId="0" applyNumberFormat="0" applyBorder="0" applyAlignment="0" applyProtection="0"/>
    <xf numFmtId="176" fontId="5" fillId="14" borderId="0" applyNumberFormat="0" applyBorder="0" applyAlignment="0" applyProtection="0"/>
    <xf numFmtId="0" fontId="5" fillId="21" borderId="0" applyNumberFormat="0" applyBorder="0" applyAlignment="0" applyProtection="0"/>
    <xf numFmtId="176" fontId="5" fillId="21" borderId="0" applyNumberFormat="0" applyBorder="0" applyAlignment="0" applyProtection="0"/>
    <xf numFmtId="176" fontId="5" fillId="21" borderId="0" applyNumberFormat="0" applyBorder="0" applyAlignment="0" applyProtection="0"/>
    <xf numFmtId="0" fontId="5" fillId="17" borderId="0" applyNumberFormat="0" applyBorder="0" applyAlignment="0" applyProtection="0"/>
    <xf numFmtId="176" fontId="5" fillId="17" borderId="0" applyNumberFormat="0" applyBorder="0" applyAlignment="0" applyProtection="0"/>
    <xf numFmtId="176" fontId="5" fillId="17" borderId="0" applyNumberFormat="0" applyBorder="0" applyAlignment="0" applyProtection="0"/>
    <xf numFmtId="0" fontId="11" fillId="22" borderId="0" applyNumberFormat="0" applyBorder="0" applyAlignment="0" applyProtection="0"/>
    <xf numFmtId="0" fontId="11" fillId="15" borderId="0" applyNumberFormat="0" applyBorder="0" applyAlignment="0" applyProtection="0"/>
    <xf numFmtId="0" fontId="11" fillId="16" borderId="0" applyNumberFormat="0" applyBorder="0" applyAlignment="0" applyProtection="0"/>
    <xf numFmtId="0" fontId="11" fillId="23" borderId="0" applyNumberFormat="0" applyBorder="0" applyAlignment="0" applyProtection="0"/>
    <xf numFmtId="0" fontId="11" fillId="24" borderId="0" applyNumberFormat="0" applyBorder="0" applyAlignment="0" applyProtection="0"/>
    <xf numFmtId="0" fontId="11" fillId="25" borderId="0" applyNumberFormat="0" applyBorder="0" applyAlignment="0" applyProtection="0"/>
    <xf numFmtId="0" fontId="11" fillId="26" borderId="0" applyNumberFormat="0" applyBorder="0" applyAlignment="0" applyProtection="0"/>
    <xf numFmtId="176" fontId="11" fillId="26" borderId="0" applyNumberFormat="0" applyBorder="0" applyAlignment="0" applyProtection="0"/>
    <xf numFmtId="176" fontId="11" fillId="26" borderId="0" applyNumberFormat="0" applyBorder="0" applyAlignment="0" applyProtection="0"/>
    <xf numFmtId="0" fontId="11" fillId="22" borderId="0" applyNumberFormat="0" applyBorder="0" applyAlignment="0" applyProtection="0"/>
    <xf numFmtId="176" fontId="11" fillId="22" borderId="0" applyNumberFormat="0" applyBorder="0" applyAlignment="0" applyProtection="0"/>
    <xf numFmtId="176" fontId="11" fillId="22" borderId="0" applyNumberFormat="0" applyBorder="0" applyAlignment="0" applyProtection="0"/>
    <xf numFmtId="0" fontId="11" fillId="19" borderId="0" applyNumberFormat="0" applyBorder="0" applyAlignment="0" applyProtection="0"/>
    <xf numFmtId="176" fontId="11" fillId="19" borderId="0" applyNumberFormat="0" applyBorder="0" applyAlignment="0" applyProtection="0"/>
    <xf numFmtId="176" fontId="11" fillId="19" borderId="0" applyNumberFormat="0" applyBorder="0" applyAlignment="0" applyProtection="0"/>
    <xf numFmtId="0" fontId="11" fillId="15" borderId="0" applyNumberFormat="0" applyBorder="0" applyAlignment="0" applyProtection="0"/>
    <xf numFmtId="176" fontId="11" fillId="15" borderId="0" applyNumberFormat="0" applyBorder="0" applyAlignment="0" applyProtection="0"/>
    <xf numFmtId="176" fontId="11" fillId="15" borderId="0" applyNumberFormat="0" applyBorder="0" applyAlignment="0" applyProtection="0"/>
    <xf numFmtId="0" fontId="11" fillId="20" borderId="0" applyNumberFormat="0" applyBorder="0" applyAlignment="0" applyProtection="0"/>
    <xf numFmtId="176" fontId="11" fillId="20" borderId="0" applyNumberFormat="0" applyBorder="0" applyAlignment="0" applyProtection="0"/>
    <xf numFmtId="176" fontId="11" fillId="20" borderId="0" applyNumberFormat="0" applyBorder="0" applyAlignment="0" applyProtection="0"/>
    <xf numFmtId="0" fontId="11" fillId="16" borderId="0" applyNumberFormat="0" applyBorder="0" applyAlignment="0" applyProtection="0"/>
    <xf numFmtId="176" fontId="11" fillId="16" borderId="0" applyNumberFormat="0" applyBorder="0" applyAlignment="0" applyProtection="0"/>
    <xf numFmtId="176" fontId="11" fillId="16" borderId="0" applyNumberFormat="0" applyBorder="0" applyAlignment="0" applyProtection="0"/>
    <xf numFmtId="0" fontId="11" fillId="27" borderId="0" applyNumberFormat="0" applyBorder="0" applyAlignment="0" applyProtection="0"/>
    <xf numFmtId="176" fontId="11" fillId="27" borderId="0" applyNumberFormat="0" applyBorder="0" applyAlignment="0" applyProtection="0"/>
    <xf numFmtId="176" fontId="11" fillId="27" borderId="0" applyNumberFormat="0" applyBorder="0" applyAlignment="0" applyProtection="0"/>
    <xf numFmtId="0" fontId="11" fillId="23" borderId="0" applyNumberFormat="0" applyBorder="0" applyAlignment="0" applyProtection="0"/>
    <xf numFmtId="176" fontId="11" fillId="23" borderId="0" applyNumberFormat="0" applyBorder="0" applyAlignment="0" applyProtection="0"/>
    <xf numFmtId="176" fontId="11" fillId="23" borderId="0" applyNumberFormat="0" applyBorder="0" applyAlignment="0" applyProtection="0"/>
    <xf numFmtId="0" fontId="11" fillId="28" borderId="0" applyNumberFormat="0" applyBorder="0" applyAlignment="0" applyProtection="0"/>
    <xf numFmtId="176" fontId="11" fillId="28" borderId="0" applyNumberFormat="0" applyBorder="0" applyAlignment="0" applyProtection="0"/>
    <xf numFmtId="176" fontId="11" fillId="28" borderId="0" applyNumberFormat="0" applyBorder="0" applyAlignment="0" applyProtection="0"/>
    <xf numFmtId="0" fontId="11" fillId="24" borderId="0" applyNumberFormat="0" applyBorder="0" applyAlignment="0" applyProtection="0"/>
    <xf numFmtId="176" fontId="11" fillId="24" borderId="0" applyNumberFormat="0" applyBorder="0" applyAlignment="0" applyProtection="0"/>
    <xf numFmtId="176" fontId="11" fillId="24" borderId="0" applyNumberFormat="0" applyBorder="0" applyAlignment="0" applyProtection="0"/>
    <xf numFmtId="0" fontId="11" fillId="29" borderId="0" applyNumberFormat="0" applyBorder="0" applyAlignment="0" applyProtection="0"/>
    <xf numFmtId="176" fontId="11" fillId="29" borderId="0" applyNumberFormat="0" applyBorder="0" applyAlignment="0" applyProtection="0"/>
    <xf numFmtId="176" fontId="11" fillId="29" borderId="0" applyNumberFormat="0" applyBorder="0" applyAlignment="0" applyProtection="0"/>
    <xf numFmtId="0" fontId="11" fillId="25" borderId="0" applyNumberFormat="0" applyBorder="0" applyAlignment="0" applyProtection="0"/>
    <xf numFmtId="176" fontId="11" fillId="25" borderId="0" applyNumberFormat="0" applyBorder="0" applyAlignment="0" applyProtection="0"/>
    <xf numFmtId="176" fontId="11" fillId="25" borderId="0" applyNumberFormat="0" applyBorder="0" applyAlignment="0" applyProtection="0"/>
    <xf numFmtId="0" fontId="12" fillId="4" borderId="0" applyNumberFormat="0" applyBorder="0" applyAlignment="0" applyProtection="0"/>
    <xf numFmtId="0" fontId="7" fillId="0" borderId="1" applyNumberFormat="0" applyFont="0" applyFill="0" applyAlignment="0">
      <alignment horizontal="left"/>
    </xf>
    <xf numFmtId="176" fontId="7" fillId="0" borderId="1" applyNumberFormat="0" applyFont="0" applyFill="0" applyAlignment="0">
      <alignment horizontal="left"/>
    </xf>
    <xf numFmtId="176" fontId="7" fillId="0" borderId="1" applyNumberFormat="0" applyFont="0" applyFill="0" applyAlignment="0">
      <alignment horizontal="left"/>
    </xf>
    <xf numFmtId="0" fontId="7" fillId="0" borderId="2" applyNumberFormat="0" applyFont="0" applyFill="0" applyAlignment="0" applyProtection="0">
      <alignment horizontal="left"/>
    </xf>
    <xf numFmtId="176" fontId="7" fillId="0" borderId="2" applyNumberFormat="0" applyFont="0" applyFill="0" applyAlignment="0" applyProtection="0">
      <alignment horizontal="left"/>
    </xf>
    <xf numFmtId="176" fontId="7" fillId="0" borderId="2" applyNumberFormat="0" applyFont="0" applyFill="0" applyAlignment="0" applyProtection="0">
      <alignment horizontal="left"/>
    </xf>
    <xf numFmtId="0" fontId="12" fillId="10" borderId="0" applyNumberFormat="0" applyBorder="0" applyAlignment="0" applyProtection="0"/>
    <xf numFmtId="176" fontId="12" fillId="10" borderId="0" applyNumberFormat="0" applyBorder="0" applyAlignment="0" applyProtection="0"/>
    <xf numFmtId="176" fontId="12" fillId="10" borderId="0" applyNumberFormat="0" applyBorder="0" applyAlignment="0" applyProtection="0"/>
    <xf numFmtId="0" fontId="12" fillId="4" borderId="0" applyNumberFormat="0" applyBorder="0" applyAlignment="0" applyProtection="0"/>
    <xf numFmtId="176" fontId="12" fillId="4" borderId="0" applyNumberFormat="0" applyBorder="0" applyAlignment="0" applyProtection="0"/>
    <xf numFmtId="176" fontId="12" fillId="4" borderId="0" applyNumberFormat="0" applyBorder="0" applyAlignment="0" applyProtection="0"/>
    <xf numFmtId="0" fontId="13" fillId="31" borderId="3" applyNumberFormat="0" applyAlignment="0" applyProtection="0"/>
    <xf numFmtId="0" fontId="13" fillId="30" borderId="3" applyNumberFormat="0" applyAlignment="0" applyProtection="0"/>
    <xf numFmtId="176" fontId="13" fillId="31" borderId="3" applyNumberFormat="0" applyAlignment="0" applyProtection="0"/>
    <xf numFmtId="0" fontId="13" fillId="30" borderId="3" applyNumberFormat="0" applyAlignment="0" applyProtection="0"/>
    <xf numFmtId="176" fontId="13" fillId="30" borderId="3" applyNumberFormat="0" applyAlignment="0" applyProtection="0"/>
    <xf numFmtId="176" fontId="13" fillId="30" borderId="3" applyNumberFormat="0" applyAlignment="0" applyProtection="0"/>
    <xf numFmtId="0" fontId="6" fillId="0" borderId="0"/>
    <xf numFmtId="176" fontId="6" fillId="0" borderId="0"/>
    <xf numFmtId="176" fontId="6" fillId="0" borderId="0"/>
    <xf numFmtId="0" fontId="14" fillId="33" borderId="4" applyNumberFormat="0" applyAlignment="0" applyProtection="0"/>
    <xf numFmtId="176" fontId="14" fillId="33" borderId="4" applyNumberFormat="0" applyAlignment="0" applyProtection="0"/>
    <xf numFmtId="176" fontId="14" fillId="33" borderId="4" applyNumberFormat="0" applyAlignment="0" applyProtection="0"/>
    <xf numFmtId="0" fontId="14" fillId="32" borderId="4" applyNumberFormat="0" applyAlignment="0" applyProtection="0"/>
    <xf numFmtId="176" fontId="14" fillId="32" borderId="4" applyNumberFormat="0" applyAlignment="0" applyProtection="0"/>
    <xf numFmtId="176" fontId="14" fillId="32" borderId="4" applyNumberFormat="0" applyAlignment="0" applyProtection="0"/>
    <xf numFmtId="0" fontId="15" fillId="0" borderId="5" applyNumberFormat="0" applyFill="0" applyAlignment="0" applyProtection="0"/>
    <xf numFmtId="176" fontId="15" fillId="0" borderId="5" applyNumberFormat="0" applyFill="0" applyAlignment="0" applyProtection="0"/>
    <xf numFmtId="176" fontId="15" fillId="0" borderId="5" applyNumberFormat="0" applyFill="0" applyAlignment="0" applyProtection="0"/>
    <xf numFmtId="0" fontId="14" fillId="32" borderId="4" applyNumberFormat="0" applyAlignment="0" applyProtection="0"/>
    <xf numFmtId="0" fontId="15" fillId="0" borderId="5" applyNumberFormat="0" applyFill="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5"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5" fillId="0" borderId="0" applyFont="0" applyFill="0" applyBorder="0" applyAlignment="0" applyProtection="0"/>
    <xf numFmtId="172" fontId="26"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5"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5"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41" fontId="28" fillId="0" borderId="0" applyFont="0" applyFill="0" applyBorder="0" applyAlignment="0" applyProtection="0">
      <alignment vertical="center"/>
    </xf>
    <xf numFmtId="177" fontId="6" fillId="0" borderId="0" applyFill="0" applyBorder="0" applyAlignment="0" applyProtection="0"/>
    <xf numFmtId="0" fontId="6" fillId="0" borderId="0"/>
    <xf numFmtId="172" fontId="6" fillId="0" borderId="0" applyFont="0" applyFill="0" applyBorder="0" applyAlignment="0" applyProtection="0"/>
    <xf numFmtId="172" fontId="6" fillId="0" borderId="0" applyFont="0" applyFill="0" applyBorder="0" applyAlignment="0" applyProtection="0"/>
    <xf numFmtId="175" fontId="6" fillId="0" borderId="0" applyFill="0" applyBorder="0" applyAlignment="0" applyProtection="0"/>
    <xf numFmtId="178" fontId="6" fillId="0" borderId="0" applyFont="0" applyFill="0" applyBorder="0" applyAlignment="0" applyProtection="0"/>
    <xf numFmtId="179" fontId="6" fillId="0" borderId="0" applyFont="0" applyFill="0" applyBorder="0" applyAlignment="0" applyProtection="0"/>
    <xf numFmtId="180" fontId="6" fillId="0" borderId="0" applyFont="0" applyFill="0" applyBorder="0" applyAlignment="0" applyProtection="0"/>
    <xf numFmtId="178" fontId="6" fillId="0" borderId="0" applyFont="0" applyFill="0" applyBorder="0" applyAlignment="0" applyProtection="0"/>
    <xf numFmtId="179" fontId="42" fillId="0" borderId="0" applyFont="0" applyFill="0" applyBorder="0" applyAlignment="0" applyProtection="0"/>
    <xf numFmtId="179" fontId="42" fillId="0" borderId="0" applyFont="0" applyFill="0" applyBorder="0" applyAlignment="0" applyProtection="0"/>
    <xf numFmtId="179" fontId="42" fillId="0" borderId="0" applyFont="0" applyFill="0" applyBorder="0" applyAlignment="0" applyProtection="0"/>
    <xf numFmtId="179" fontId="42" fillId="0" borderId="0" applyFont="0" applyFill="0" applyBorder="0" applyAlignment="0" applyProtection="0"/>
    <xf numFmtId="179" fontId="42" fillId="0" borderId="0" applyFont="0" applyFill="0" applyBorder="0" applyAlignment="0" applyProtection="0"/>
    <xf numFmtId="180" fontId="6" fillId="0" borderId="0" applyFont="0" applyFill="0" applyBorder="0" applyAlignment="0" applyProtection="0"/>
    <xf numFmtId="178" fontId="5" fillId="0" borderId="0" applyFont="0" applyFill="0" applyBorder="0" applyAlignment="0" applyProtection="0"/>
    <xf numFmtId="180" fontId="5" fillId="0" borderId="0" applyFont="0" applyFill="0" applyBorder="0" applyAlignment="0" applyProtection="0"/>
    <xf numFmtId="0" fontId="29" fillId="0" borderId="0" applyFill="0" applyBorder="0" applyAlignment="0" applyProtection="0"/>
    <xf numFmtId="176" fontId="29" fillId="0" borderId="0" applyFill="0" applyBorder="0" applyAlignment="0" applyProtection="0"/>
    <xf numFmtId="176" fontId="29" fillId="0" borderId="0" applyFill="0" applyBorder="0" applyAlignment="0" applyProtection="0"/>
    <xf numFmtId="0" fontId="16" fillId="0" borderId="0" applyNumberFormat="0" applyFill="0" applyBorder="0" applyAlignment="0" applyProtection="0"/>
    <xf numFmtId="176" fontId="16" fillId="0" borderId="0" applyNumberFormat="0" applyFill="0" applyBorder="0" applyAlignment="0" applyProtection="0"/>
    <xf numFmtId="176" fontId="16" fillId="0" borderId="0" applyNumberFormat="0" applyFill="0" applyBorder="0" applyAlignment="0" applyProtection="0"/>
    <xf numFmtId="0" fontId="11" fillId="34" borderId="0" applyNumberFormat="0" applyBorder="0" applyAlignment="0" applyProtection="0"/>
    <xf numFmtId="0" fontId="11" fillId="35" borderId="0" applyNumberFormat="0" applyBorder="0" applyAlignment="0" applyProtection="0"/>
    <xf numFmtId="0" fontId="11" fillId="36" borderId="0" applyNumberFormat="0" applyBorder="0" applyAlignment="0" applyProtection="0"/>
    <xf numFmtId="0" fontId="11" fillId="23" borderId="0" applyNumberFormat="0" applyBorder="0" applyAlignment="0" applyProtection="0"/>
    <xf numFmtId="0" fontId="11" fillId="24" borderId="0" applyNumberFormat="0" applyBorder="0" applyAlignment="0" applyProtection="0"/>
    <xf numFmtId="0" fontId="11" fillId="37" borderId="0" applyNumberFormat="0" applyBorder="0" applyAlignment="0" applyProtection="0"/>
    <xf numFmtId="0" fontId="25" fillId="38" borderId="0" applyNumberFormat="0" applyBorder="0" applyAlignment="0" applyProtection="0"/>
    <xf numFmtId="0" fontId="25" fillId="39" borderId="0" applyNumberFormat="0" applyBorder="0" applyAlignment="0" applyProtection="0"/>
    <xf numFmtId="176" fontId="25" fillId="39" borderId="0" applyNumberFormat="0" applyBorder="0" applyAlignment="0" applyProtection="0"/>
    <xf numFmtId="176" fontId="25" fillId="39" borderId="0" applyNumberFormat="0" applyBorder="0" applyAlignment="0" applyProtection="0"/>
    <xf numFmtId="176" fontId="25" fillId="38" borderId="0" applyNumberFormat="0" applyBorder="0" applyAlignment="0" applyProtection="0"/>
    <xf numFmtId="176" fontId="25" fillId="38" borderId="0" applyNumberFormat="0" applyBorder="0" applyAlignment="0" applyProtection="0"/>
    <xf numFmtId="0" fontId="25" fillId="40" borderId="0" applyNumberFormat="0" applyBorder="0" applyAlignment="0" applyProtection="0"/>
    <xf numFmtId="0" fontId="25" fillId="41" borderId="0" applyNumberFormat="0" applyBorder="0" applyAlignment="0" applyProtection="0"/>
    <xf numFmtId="176" fontId="25" fillId="41" borderId="0" applyNumberFormat="0" applyBorder="0" applyAlignment="0" applyProtection="0"/>
    <xf numFmtId="176" fontId="25" fillId="41" borderId="0" applyNumberFormat="0" applyBorder="0" applyAlignment="0" applyProtection="0"/>
    <xf numFmtId="176" fontId="25" fillId="40" borderId="0" applyNumberFormat="0" applyBorder="0" applyAlignment="0" applyProtection="0"/>
    <xf numFmtId="176" fontId="25" fillId="40" borderId="0" applyNumberFormat="0" applyBorder="0" applyAlignment="0" applyProtection="0"/>
    <xf numFmtId="0" fontId="25" fillId="42" borderId="0" applyNumberFormat="0" applyBorder="0" applyAlignment="0" applyProtection="0"/>
    <xf numFmtId="0" fontId="25" fillId="43" borderId="0" applyNumberFormat="0" applyBorder="0" applyAlignment="0" applyProtection="0"/>
    <xf numFmtId="176" fontId="25" fillId="43" borderId="0" applyNumberFormat="0" applyBorder="0" applyAlignment="0" applyProtection="0"/>
    <xf numFmtId="176" fontId="25" fillId="43" borderId="0" applyNumberFormat="0" applyBorder="0" applyAlignment="0" applyProtection="0"/>
    <xf numFmtId="176" fontId="25" fillId="42" borderId="0" applyNumberFormat="0" applyBorder="0" applyAlignment="0" applyProtection="0"/>
    <xf numFmtId="176" fontId="25" fillId="42" borderId="0" applyNumberFormat="0" applyBorder="0" applyAlignment="0" applyProtection="0"/>
    <xf numFmtId="0" fontId="5" fillId="44" borderId="0" applyNumberFormat="0" applyBorder="0" applyAlignment="0" applyProtection="0"/>
    <xf numFmtId="0" fontId="5" fillId="8" borderId="0" applyNumberFormat="0" applyBorder="0" applyAlignment="0" applyProtection="0"/>
    <xf numFmtId="176" fontId="5" fillId="8" borderId="0" applyNumberFormat="0" applyBorder="0" applyAlignment="0" applyProtection="0"/>
    <xf numFmtId="176" fontId="5" fillId="8" borderId="0" applyNumberFormat="0" applyBorder="0" applyAlignment="0" applyProtection="0"/>
    <xf numFmtId="176" fontId="5" fillId="44" borderId="0" applyNumberFormat="0" applyBorder="0" applyAlignment="0" applyProtection="0"/>
    <xf numFmtId="176" fontId="5" fillId="44" borderId="0" applyNumberFormat="0" applyBorder="0" applyAlignment="0" applyProtection="0"/>
    <xf numFmtId="0" fontId="5" fillId="44" borderId="0" applyNumberFormat="0" applyBorder="0" applyAlignment="0" applyProtection="0"/>
    <xf numFmtId="0" fontId="5" fillId="8" borderId="0" applyNumberFormat="0" applyBorder="0" applyAlignment="0" applyProtection="0"/>
    <xf numFmtId="176" fontId="5" fillId="8" borderId="0" applyNumberFormat="0" applyBorder="0" applyAlignment="0" applyProtection="0"/>
    <xf numFmtId="176" fontId="5" fillId="8" borderId="0" applyNumberFormat="0" applyBorder="0" applyAlignment="0" applyProtection="0"/>
    <xf numFmtId="176" fontId="5" fillId="44" borderId="0" applyNumberFormat="0" applyBorder="0" applyAlignment="0" applyProtection="0"/>
    <xf numFmtId="176" fontId="5" fillId="44" borderId="0" applyNumberFormat="0" applyBorder="0" applyAlignment="0" applyProtection="0"/>
    <xf numFmtId="0" fontId="11" fillId="45" borderId="0" applyNumberFormat="0" applyBorder="0" applyAlignment="0" applyProtection="0"/>
    <xf numFmtId="0" fontId="11" fillId="18" borderId="0" applyNumberFormat="0" applyBorder="0" applyAlignment="0" applyProtection="0"/>
    <xf numFmtId="176" fontId="11" fillId="18" borderId="0" applyNumberFormat="0" applyBorder="0" applyAlignment="0" applyProtection="0"/>
    <xf numFmtId="176" fontId="11" fillId="18" borderId="0" applyNumberFormat="0" applyBorder="0" applyAlignment="0" applyProtection="0"/>
    <xf numFmtId="176" fontId="11" fillId="45" borderId="0" applyNumberFormat="0" applyBorder="0" applyAlignment="0" applyProtection="0"/>
    <xf numFmtId="176" fontId="11" fillId="45" borderId="0" applyNumberFormat="0" applyBorder="0" applyAlignment="0" applyProtection="0"/>
    <xf numFmtId="0" fontId="11" fillId="34" borderId="0" applyNumberFormat="0" applyBorder="0" applyAlignment="0" applyProtection="0"/>
    <xf numFmtId="176" fontId="11" fillId="34" borderId="0" applyNumberFormat="0" applyBorder="0" applyAlignment="0" applyProtection="0"/>
    <xf numFmtId="176" fontId="11" fillId="34" borderId="0" applyNumberFormat="0" applyBorder="0" applyAlignment="0" applyProtection="0"/>
    <xf numFmtId="0" fontId="11" fillId="34" borderId="0" applyNumberFormat="0" applyBorder="0" applyAlignment="0" applyProtection="0"/>
    <xf numFmtId="176" fontId="11" fillId="34" borderId="0" applyNumberFormat="0" applyBorder="0" applyAlignment="0" applyProtection="0"/>
    <xf numFmtId="176" fontId="11" fillId="34" borderId="0" applyNumberFormat="0" applyBorder="0" applyAlignment="0" applyProtection="0"/>
    <xf numFmtId="0" fontId="11" fillId="34" borderId="0" applyNumberFormat="0" applyBorder="0" applyAlignment="0" applyProtection="0"/>
    <xf numFmtId="176" fontId="11" fillId="34" borderId="0" applyNumberFormat="0" applyBorder="0" applyAlignment="0" applyProtection="0"/>
    <xf numFmtId="176" fontId="11" fillId="34" borderId="0" applyNumberFormat="0" applyBorder="0" applyAlignment="0" applyProtection="0"/>
    <xf numFmtId="0" fontId="11" fillId="34" borderId="0" applyNumberFormat="0" applyBorder="0" applyAlignment="0" applyProtection="0"/>
    <xf numFmtId="176" fontId="11" fillId="34" borderId="0" applyNumberFormat="0" applyBorder="0" applyAlignment="0" applyProtection="0"/>
    <xf numFmtId="176" fontId="11" fillId="34" borderId="0" applyNumberFormat="0" applyBorder="0" applyAlignment="0" applyProtection="0"/>
    <xf numFmtId="0" fontId="11" fillId="34" borderId="0" applyNumberFormat="0" applyBorder="0" applyAlignment="0" applyProtection="0"/>
    <xf numFmtId="176" fontId="11" fillId="34" borderId="0" applyNumberFormat="0" applyBorder="0" applyAlignment="0" applyProtection="0"/>
    <xf numFmtId="176" fontId="11" fillId="34" borderId="0" applyNumberFormat="0" applyBorder="0" applyAlignment="0" applyProtection="0"/>
    <xf numFmtId="0" fontId="11" fillId="34" borderId="0" applyNumberFormat="0" applyBorder="0" applyAlignment="0" applyProtection="0"/>
    <xf numFmtId="176" fontId="11" fillId="34" borderId="0" applyNumberFormat="0" applyBorder="0" applyAlignment="0" applyProtection="0"/>
    <xf numFmtId="176" fontId="11" fillId="34" borderId="0" applyNumberFormat="0" applyBorder="0" applyAlignment="0" applyProtection="0"/>
    <xf numFmtId="0" fontId="11" fillId="34" borderId="0" applyNumberFormat="0" applyBorder="0" applyAlignment="0" applyProtection="0"/>
    <xf numFmtId="176" fontId="11" fillId="34" borderId="0" applyNumberFormat="0" applyBorder="0" applyAlignment="0" applyProtection="0"/>
    <xf numFmtId="176" fontId="11" fillId="34" borderId="0" applyNumberFormat="0" applyBorder="0" applyAlignment="0" applyProtection="0"/>
    <xf numFmtId="0" fontId="11" fillId="34" borderId="0" applyNumberFormat="0" applyBorder="0" applyAlignment="0" applyProtection="0"/>
    <xf numFmtId="176" fontId="11" fillId="34" borderId="0" applyNumberFormat="0" applyBorder="0" applyAlignment="0" applyProtection="0"/>
    <xf numFmtId="176" fontId="11" fillId="34" borderId="0" applyNumberFormat="0" applyBorder="0" applyAlignment="0" applyProtection="0"/>
    <xf numFmtId="0" fontId="11" fillId="34" borderId="0" applyNumberFormat="0" applyBorder="0" applyAlignment="0" applyProtection="0"/>
    <xf numFmtId="176" fontId="11" fillId="34" borderId="0" applyNumberFormat="0" applyBorder="0" applyAlignment="0" applyProtection="0"/>
    <xf numFmtId="176" fontId="11" fillId="34" borderId="0" applyNumberFormat="0" applyBorder="0" applyAlignment="0" applyProtection="0"/>
    <xf numFmtId="0" fontId="11" fillId="34" borderId="0" applyNumberFormat="0" applyBorder="0" applyAlignment="0" applyProtection="0"/>
    <xf numFmtId="176" fontId="11" fillId="34" borderId="0" applyNumberFormat="0" applyBorder="0" applyAlignment="0" applyProtection="0"/>
    <xf numFmtId="176" fontId="11" fillId="34" borderId="0" applyNumberFormat="0" applyBorder="0" applyAlignment="0" applyProtection="0"/>
    <xf numFmtId="0" fontId="11" fillId="46" borderId="0" applyNumberFormat="0" applyBorder="0" applyAlignment="0" applyProtection="0"/>
    <xf numFmtId="176" fontId="11" fillId="46" borderId="0" applyNumberFormat="0" applyBorder="0" applyAlignment="0" applyProtection="0"/>
    <xf numFmtId="176" fontId="11" fillId="46" borderId="0" applyNumberFormat="0" applyBorder="0" applyAlignment="0" applyProtection="0"/>
    <xf numFmtId="0" fontId="11" fillId="34" borderId="0" applyNumberFormat="0" applyBorder="0" applyAlignment="0" applyProtection="0"/>
    <xf numFmtId="0" fontId="11" fillId="46" borderId="0" applyNumberFormat="0" applyBorder="0" applyAlignment="0" applyProtection="0"/>
    <xf numFmtId="176" fontId="11" fillId="46" borderId="0" applyNumberFormat="0" applyBorder="0" applyAlignment="0" applyProtection="0"/>
    <xf numFmtId="176" fontId="11" fillId="46" borderId="0" applyNumberFormat="0" applyBorder="0" applyAlignment="0" applyProtection="0"/>
    <xf numFmtId="0" fontId="11" fillId="46" borderId="0" applyNumberFormat="0" applyBorder="0" applyAlignment="0" applyProtection="0"/>
    <xf numFmtId="176" fontId="11" fillId="46" borderId="0" applyNumberFormat="0" applyBorder="0" applyAlignment="0" applyProtection="0"/>
    <xf numFmtId="176" fontId="11" fillId="46" borderId="0" applyNumberFormat="0" applyBorder="0" applyAlignment="0" applyProtection="0"/>
    <xf numFmtId="0" fontId="11" fillId="34" borderId="0" applyNumberFormat="0" applyBorder="0" applyAlignment="0" applyProtection="0"/>
    <xf numFmtId="176" fontId="11" fillId="34" borderId="0" applyNumberFormat="0" applyBorder="0" applyAlignment="0" applyProtection="0"/>
    <xf numFmtId="176" fontId="11" fillId="34" borderId="0" applyNumberFormat="0" applyBorder="0" applyAlignment="0" applyProtection="0"/>
    <xf numFmtId="0" fontId="11" fillId="34" borderId="0" applyNumberFormat="0" applyBorder="0" applyAlignment="0" applyProtection="0"/>
    <xf numFmtId="176" fontId="11" fillId="34" borderId="0" applyNumberFormat="0" applyBorder="0" applyAlignment="0" applyProtection="0"/>
    <xf numFmtId="176" fontId="11" fillId="34" borderId="0" applyNumberFormat="0" applyBorder="0" applyAlignment="0" applyProtection="0"/>
    <xf numFmtId="0" fontId="11" fillId="34" borderId="0" applyNumberFormat="0" applyBorder="0" applyAlignment="0" applyProtection="0"/>
    <xf numFmtId="176" fontId="11" fillId="34" borderId="0" applyNumberFormat="0" applyBorder="0" applyAlignment="0" applyProtection="0"/>
    <xf numFmtId="176" fontId="11" fillId="34" borderId="0" applyNumberFormat="0" applyBorder="0" applyAlignment="0" applyProtection="0"/>
    <xf numFmtId="0" fontId="11" fillId="34" borderId="0" applyNumberFormat="0" applyBorder="0" applyAlignment="0" applyProtection="0"/>
    <xf numFmtId="176" fontId="11" fillId="34" borderId="0" applyNumberFormat="0" applyBorder="0" applyAlignment="0" applyProtection="0"/>
    <xf numFmtId="176" fontId="11" fillId="34" borderId="0" applyNumberFormat="0" applyBorder="0" applyAlignment="0" applyProtection="0"/>
    <xf numFmtId="0" fontId="11" fillId="34" borderId="0" applyNumberFormat="0" applyBorder="0" applyAlignment="0" applyProtection="0"/>
    <xf numFmtId="176" fontId="11" fillId="34" borderId="0" applyNumberFormat="0" applyBorder="0" applyAlignment="0" applyProtection="0"/>
    <xf numFmtId="176" fontId="11" fillId="34" borderId="0" applyNumberFormat="0" applyBorder="0" applyAlignment="0" applyProtection="0"/>
    <xf numFmtId="0" fontId="5" fillId="47" borderId="0" applyNumberFormat="0" applyBorder="0" applyAlignment="0" applyProtection="0"/>
    <xf numFmtId="0" fontId="5" fillId="48" borderId="0" applyNumberFormat="0" applyBorder="0" applyAlignment="0" applyProtection="0"/>
    <xf numFmtId="176" fontId="5" fillId="48" borderId="0" applyNumberFormat="0" applyBorder="0" applyAlignment="0" applyProtection="0"/>
    <xf numFmtId="176" fontId="5" fillId="48" borderId="0" applyNumberFormat="0" applyBorder="0" applyAlignment="0" applyProtection="0"/>
    <xf numFmtId="176" fontId="5" fillId="47" borderId="0" applyNumberFormat="0" applyBorder="0" applyAlignment="0" applyProtection="0"/>
    <xf numFmtId="176" fontId="5" fillId="47" borderId="0" applyNumberFormat="0" applyBorder="0" applyAlignment="0" applyProtection="0"/>
    <xf numFmtId="0" fontId="5" fillId="49" borderId="0" applyNumberFormat="0" applyBorder="0" applyAlignment="0" applyProtection="0"/>
    <xf numFmtId="0" fontId="5" fillId="31" borderId="0" applyNumberFormat="0" applyBorder="0" applyAlignment="0" applyProtection="0"/>
    <xf numFmtId="176" fontId="5" fillId="31" borderId="0" applyNumberFormat="0" applyBorder="0" applyAlignment="0" applyProtection="0"/>
    <xf numFmtId="176" fontId="5" fillId="31" borderId="0" applyNumberFormat="0" applyBorder="0" applyAlignment="0" applyProtection="0"/>
    <xf numFmtId="176" fontId="5" fillId="49" borderId="0" applyNumberFormat="0" applyBorder="0" applyAlignment="0" applyProtection="0"/>
    <xf numFmtId="176" fontId="5" fillId="49" borderId="0" applyNumberFormat="0" applyBorder="0" applyAlignment="0" applyProtection="0"/>
    <xf numFmtId="0" fontId="11" fillId="50" borderId="0" applyNumberFormat="0" applyBorder="0" applyAlignment="0" applyProtection="0"/>
    <xf numFmtId="0" fontId="11" fillId="33" borderId="0" applyNumberFormat="0" applyBorder="0" applyAlignment="0" applyProtection="0"/>
    <xf numFmtId="176" fontId="11" fillId="33" borderId="0" applyNumberFormat="0" applyBorder="0" applyAlignment="0" applyProtection="0"/>
    <xf numFmtId="176" fontId="11" fillId="33" borderId="0" applyNumberFormat="0" applyBorder="0" applyAlignment="0" applyProtection="0"/>
    <xf numFmtId="176" fontId="11" fillId="50" borderId="0" applyNumberFormat="0" applyBorder="0" applyAlignment="0" applyProtection="0"/>
    <xf numFmtId="176" fontId="11" fillId="50" borderId="0" applyNumberFormat="0" applyBorder="0" applyAlignment="0" applyProtection="0"/>
    <xf numFmtId="0" fontId="11" fillId="35" borderId="0" applyNumberFormat="0" applyBorder="0" applyAlignment="0" applyProtection="0"/>
    <xf numFmtId="176" fontId="11" fillId="35" borderId="0" applyNumberFormat="0" applyBorder="0" applyAlignment="0" applyProtection="0"/>
    <xf numFmtId="176" fontId="11" fillId="35" borderId="0" applyNumberFormat="0" applyBorder="0" applyAlignment="0" applyProtection="0"/>
    <xf numFmtId="0" fontId="11" fillId="35" borderId="0" applyNumberFormat="0" applyBorder="0" applyAlignment="0" applyProtection="0"/>
    <xf numFmtId="176" fontId="11" fillId="35" borderId="0" applyNumberFormat="0" applyBorder="0" applyAlignment="0" applyProtection="0"/>
    <xf numFmtId="176" fontId="11" fillId="35" borderId="0" applyNumberFormat="0" applyBorder="0" applyAlignment="0" applyProtection="0"/>
    <xf numFmtId="0" fontId="11" fillId="35" borderId="0" applyNumberFormat="0" applyBorder="0" applyAlignment="0" applyProtection="0"/>
    <xf numFmtId="176" fontId="11" fillId="35" borderId="0" applyNumberFormat="0" applyBorder="0" applyAlignment="0" applyProtection="0"/>
    <xf numFmtId="176" fontId="11" fillId="35" borderId="0" applyNumberFormat="0" applyBorder="0" applyAlignment="0" applyProtection="0"/>
    <xf numFmtId="0" fontId="11" fillId="35" borderId="0" applyNumberFormat="0" applyBorder="0" applyAlignment="0" applyProtection="0"/>
    <xf numFmtId="176" fontId="11" fillId="35" borderId="0" applyNumberFormat="0" applyBorder="0" applyAlignment="0" applyProtection="0"/>
    <xf numFmtId="176" fontId="11" fillId="35" borderId="0" applyNumberFormat="0" applyBorder="0" applyAlignment="0" applyProtection="0"/>
    <xf numFmtId="0" fontId="11" fillId="35" borderId="0" applyNumberFormat="0" applyBorder="0" applyAlignment="0" applyProtection="0"/>
    <xf numFmtId="176" fontId="11" fillId="35" borderId="0" applyNumberFormat="0" applyBorder="0" applyAlignment="0" applyProtection="0"/>
    <xf numFmtId="176" fontId="11" fillId="35" borderId="0" applyNumberFormat="0" applyBorder="0" applyAlignment="0" applyProtection="0"/>
    <xf numFmtId="0" fontId="11" fillId="35" borderId="0" applyNumberFormat="0" applyBorder="0" applyAlignment="0" applyProtection="0"/>
    <xf numFmtId="176" fontId="11" fillId="35" borderId="0" applyNumberFormat="0" applyBorder="0" applyAlignment="0" applyProtection="0"/>
    <xf numFmtId="176" fontId="11" fillId="35" borderId="0" applyNumberFormat="0" applyBorder="0" applyAlignment="0" applyProtection="0"/>
    <xf numFmtId="0" fontId="11" fillId="35" borderId="0" applyNumberFormat="0" applyBorder="0" applyAlignment="0" applyProtection="0"/>
    <xf numFmtId="176" fontId="11" fillId="35" borderId="0" applyNumberFormat="0" applyBorder="0" applyAlignment="0" applyProtection="0"/>
    <xf numFmtId="176" fontId="11" fillId="35" borderId="0" applyNumberFormat="0" applyBorder="0" applyAlignment="0" applyProtection="0"/>
    <xf numFmtId="0" fontId="11" fillId="35" borderId="0" applyNumberFormat="0" applyBorder="0" applyAlignment="0" applyProtection="0"/>
    <xf numFmtId="176" fontId="11" fillId="35" borderId="0" applyNumberFormat="0" applyBorder="0" applyAlignment="0" applyProtection="0"/>
    <xf numFmtId="176" fontId="11" fillId="35" borderId="0" applyNumberFormat="0" applyBorder="0" applyAlignment="0" applyProtection="0"/>
    <xf numFmtId="0" fontId="11" fillId="35" borderId="0" applyNumberFormat="0" applyBorder="0" applyAlignment="0" applyProtection="0"/>
    <xf numFmtId="176" fontId="11" fillId="35" borderId="0" applyNumberFormat="0" applyBorder="0" applyAlignment="0" applyProtection="0"/>
    <xf numFmtId="176" fontId="11" fillId="35" borderId="0" applyNumberFormat="0" applyBorder="0" applyAlignment="0" applyProtection="0"/>
    <xf numFmtId="0" fontId="11" fillId="35" borderId="0" applyNumberFormat="0" applyBorder="0" applyAlignment="0" applyProtection="0"/>
    <xf numFmtId="176" fontId="11" fillId="35" borderId="0" applyNumberFormat="0" applyBorder="0" applyAlignment="0" applyProtection="0"/>
    <xf numFmtId="176" fontId="11" fillId="35" borderId="0" applyNumberFormat="0" applyBorder="0" applyAlignment="0" applyProtection="0"/>
    <xf numFmtId="0" fontId="11" fillId="51" borderId="0" applyNumberFormat="0" applyBorder="0" applyAlignment="0" applyProtection="0"/>
    <xf numFmtId="176" fontId="11" fillId="51" borderId="0" applyNumberFormat="0" applyBorder="0" applyAlignment="0" applyProtection="0"/>
    <xf numFmtId="176" fontId="11" fillId="51" borderId="0" applyNumberFormat="0" applyBorder="0" applyAlignment="0" applyProtection="0"/>
    <xf numFmtId="0" fontId="11" fillId="35" borderId="0" applyNumberFormat="0" applyBorder="0" applyAlignment="0" applyProtection="0"/>
    <xf numFmtId="0" fontId="11" fillId="51" borderId="0" applyNumberFormat="0" applyBorder="0" applyAlignment="0" applyProtection="0"/>
    <xf numFmtId="176" fontId="11" fillId="51" borderId="0" applyNumberFormat="0" applyBorder="0" applyAlignment="0" applyProtection="0"/>
    <xf numFmtId="176" fontId="11" fillId="51" borderId="0" applyNumberFormat="0" applyBorder="0" applyAlignment="0" applyProtection="0"/>
    <xf numFmtId="0" fontId="11" fillId="51" borderId="0" applyNumberFormat="0" applyBorder="0" applyAlignment="0" applyProtection="0"/>
    <xf numFmtId="176" fontId="11" fillId="51" borderId="0" applyNumberFormat="0" applyBorder="0" applyAlignment="0" applyProtection="0"/>
    <xf numFmtId="176" fontId="11" fillId="51" borderId="0" applyNumberFormat="0" applyBorder="0" applyAlignment="0" applyProtection="0"/>
    <xf numFmtId="0" fontId="11" fillId="35" borderId="0" applyNumberFormat="0" applyBorder="0" applyAlignment="0" applyProtection="0"/>
    <xf numFmtId="176" fontId="11" fillId="35" borderId="0" applyNumberFormat="0" applyBorder="0" applyAlignment="0" applyProtection="0"/>
    <xf numFmtId="176" fontId="11" fillId="35" borderId="0" applyNumberFormat="0" applyBorder="0" applyAlignment="0" applyProtection="0"/>
    <xf numFmtId="0" fontId="11" fillId="35" borderId="0" applyNumberFormat="0" applyBorder="0" applyAlignment="0" applyProtection="0"/>
    <xf numFmtId="176" fontId="11" fillId="35" borderId="0" applyNumberFormat="0" applyBorder="0" applyAlignment="0" applyProtection="0"/>
    <xf numFmtId="176" fontId="11" fillId="35" borderId="0" applyNumberFormat="0" applyBorder="0" applyAlignment="0" applyProtection="0"/>
    <xf numFmtId="0" fontId="11" fillId="35" borderId="0" applyNumberFormat="0" applyBorder="0" applyAlignment="0" applyProtection="0"/>
    <xf numFmtId="176" fontId="11" fillId="35" borderId="0" applyNumberFormat="0" applyBorder="0" applyAlignment="0" applyProtection="0"/>
    <xf numFmtId="176" fontId="11" fillId="35" borderId="0" applyNumberFormat="0" applyBorder="0" applyAlignment="0" applyProtection="0"/>
    <xf numFmtId="0" fontId="11" fillId="35" borderId="0" applyNumberFormat="0" applyBorder="0" applyAlignment="0" applyProtection="0"/>
    <xf numFmtId="176" fontId="11" fillId="35" borderId="0" applyNumberFormat="0" applyBorder="0" applyAlignment="0" applyProtection="0"/>
    <xf numFmtId="176" fontId="11" fillId="35" borderId="0" applyNumberFormat="0" applyBorder="0" applyAlignment="0" applyProtection="0"/>
    <xf numFmtId="0" fontId="11" fillId="35" borderId="0" applyNumberFormat="0" applyBorder="0" applyAlignment="0" applyProtection="0"/>
    <xf numFmtId="176" fontId="11" fillId="35" borderId="0" applyNumberFormat="0" applyBorder="0" applyAlignment="0" applyProtection="0"/>
    <xf numFmtId="176" fontId="11" fillId="35" borderId="0" applyNumberFormat="0" applyBorder="0" applyAlignment="0" applyProtection="0"/>
    <xf numFmtId="0" fontId="5" fillId="47" borderId="0" applyNumberFormat="0" applyBorder="0" applyAlignment="0" applyProtection="0"/>
    <xf numFmtId="0" fontId="5" fillId="48" borderId="0" applyNumberFormat="0" applyBorder="0" applyAlignment="0" applyProtection="0"/>
    <xf numFmtId="176" fontId="5" fillId="48" borderId="0" applyNumberFormat="0" applyBorder="0" applyAlignment="0" applyProtection="0"/>
    <xf numFmtId="176" fontId="5" fillId="48" borderId="0" applyNumberFormat="0" applyBorder="0" applyAlignment="0" applyProtection="0"/>
    <xf numFmtId="176" fontId="5" fillId="47" borderId="0" applyNumberFormat="0" applyBorder="0" applyAlignment="0" applyProtection="0"/>
    <xf numFmtId="176" fontId="5" fillId="47" borderId="0" applyNumberFormat="0" applyBorder="0" applyAlignment="0" applyProtection="0"/>
    <xf numFmtId="0" fontId="5" fillId="52" borderId="0" applyNumberFormat="0" applyBorder="0" applyAlignment="0" applyProtection="0"/>
    <xf numFmtId="0" fontId="5" fillId="10" borderId="0" applyNumberFormat="0" applyBorder="0" applyAlignment="0" applyProtection="0"/>
    <xf numFmtId="176" fontId="5" fillId="10" borderId="0" applyNumberFormat="0" applyBorder="0" applyAlignment="0" applyProtection="0"/>
    <xf numFmtId="176" fontId="5" fillId="10" borderId="0" applyNumberFormat="0" applyBorder="0" applyAlignment="0" applyProtection="0"/>
    <xf numFmtId="176" fontId="5" fillId="52" borderId="0" applyNumberFormat="0" applyBorder="0" applyAlignment="0" applyProtection="0"/>
    <xf numFmtId="176" fontId="5" fillId="52" borderId="0" applyNumberFormat="0" applyBorder="0" applyAlignment="0" applyProtection="0"/>
    <xf numFmtId="0" fontId="11" fillId="49" borderId="0" applyNumberFormat="0" applyBorder="0" applyAlignment="0" applyProtection="0"/>
    <xf numFmtId="0" fontId="11" fillId="31" borderId="0" applyNumberFormat="0" applyBorder="0" applyAlignment="0" applyProtection="0"/>
    <xf numFmtId="176" fontId="11" fillId="31" borderId="0" applyNumberFormat="0" applyBorder="0" applyAlignment="0" applyProtection="0"/>
    <xf numFmtId="176" fontId="11" fillId="31" borderId="0" applyNumberFormat="0" applyBorder="0" applyAlignment="0" applyProtection="0"/>
    <xf numFmtId="176" fontId="11" fillId="49" borderId="0" applyNumberFormat="0" applyBorder="0" applyAlignment="0" applyProtection="0"/>
    <xf numFmtId="176" fontId="11" fillId="49" borderId="0" applyNumberFormat="0" applyBorder="0" applyAlignment="0" applyProtection="0"/>
    <xf numFmtId="0" fontId="11" fillId="36" borderId="0" applyNumberFormat="0" applyBorder="0" applyAlignment="0" applyProtection="0"/>
    <xf numFmtId="176" fontId="11" fillId="36" borderId="0" applyNumberFormat="0" applyBorder="0" applyAlignment="0" applyProtection="0"/>
    <xf numFmtId="176" fontId="11" fillId="36" borderId="0" applyNumberFormat="0" applyBorder="0" applyAlignment="0" applyProtection="0"/>
    <xf numFmtId="0" fontId="11" fillId="36" borderId="0" applyNumberFormat="0" applyBorder="0" applyAlignment="0" applyProtection="0"/>
    <xf numFmtId="176" fontId="11" fillId="36" borderId="0" applyNumberFormat="0" applyBorder="0" applyAlignment="0" applyProtection="0"/>
    <xf numFmtId="176" fontId="11" fillId="36" borderId="0" applyNumberFormat="0" applyBorder="0" applyAlignment="0" applyProtection="0"/>
    <xf numFmtId="0" fontId="11" fillId="36" borderId="0" applyNumberFormat="0" applyBorder="0" applyAlignment="0" applyProtection="0"/>
    <xf numFmtId="176" fontId="11" fillId="36" borderId="0" applyNumberFormat="0" applyBorder="0" applyAlignment="0" applyProtection="0"/>
    <xf numFmtId="176" fontId="11" fillId="36" borderId="0" applyNumberFormat="0" applyBorder="0" applyAlignment="0" applyProtection="0"/>
    <xf numFmtId="0" fontId="11" fillId="36" borderId="0" applyNumberFormat="0" applyBorder="0" applyAlignment="0" applyProtection="0"/>
    <xf numFmtId="176" fontId="11" fillId="36" borderId="0" applyNumberFormat="0" applyBorder="0" applyAlignment="0" applyProtection="0"/>
    <xf numFmtId="176" fontId="11" fillId="36" borderId="0" applyNumberFormat="0" applyBorder="0" applyAlignment="0" applyProtection="0"/>
    <xf numFmtId="0" fontId="11" fillId="36" borderId="0" applyNumberFormat="0" applyBorder="0" applyAlignment="0" applyProtection="0"/>
    <xf numFmtId="176" fontId="11" fillId="36" borderId="0" applyNumberFormat="0" applyBorder="0" applyAlignment="0" applyProtection="0"/>
    <xf numFmtId="176" fontId="11" fillId="36" borderId="0" applyNumberFormat="0" applyBorder="0" applyAlignment="0" applyProtection="0"/>
    <xf numFmtId="0" fontId="11" fillId="36" borderId="0" applyNumberFormat="0" applyBorder="0" applyAlignment="0" applyProtection="0"/>
    <xf numFmtId="176" fontId="11" fillId="36" borderId="0" applyNumberFormat="0" applyBorder="0" applyAlignment="0" applyProtection="0"/>
    <xf numFmtId="176" fontId="11" fillId="36" borderId="0" applyNumberFormat="0" applyBorder="0" applyAlignment="0" applyProtection="0"/>
    <xf numFmtId="0" fontId="11" fillId="36" borderId="0" applyNumberFormat="0" applyBorder="0" applyAlignment="0" applyProtection="0"/>
    <xf numFmtId="176" fontId="11" fillId="36" borderId="0" applyNumberFormat="0" applyBorder="0" applyAlignment="0" applyProtection="0"/>
    <xf numFmtId="176" fontId="11" fillId="36" borderId="0" applyNumberFormat="0" applyBorder="0" applyAlignment="0" applyProtection="0"/>
    <xf numFmtId="0" fontId="11" fillId="36" borderId="0" applyNumberFormat="0" applyBorder="0" applyAlignment="0" applyProtection="0"/>
    <xf numFmtId="176" fontId="11" fillId="36" borderId="0" applyNumberFormat="0" applyBorder="0" applyAlignment="0" applyProtection="0"/>
    <xf numFmtId="176" fontId="11" fillId="36" borderId="0" applyNumberFormat="0" applyBorder="0" applyAlignment="0" applyProtection="0"/>
    <xf numFmtId="0" fontId="11" fillId="36" borderId="0" applyNumberFormat="0" applyBorder="0" applyAlignment="0" applyProtection="0"/>
    <xf numFmtId="176" fontId="11" fillId="36" borderId="0" applyNumberFormat="0" applyBorder="0" applyAlignment="0" applyProtection="0"/>
    <xf numFmtId="176" fontId="11" fillId="36" borderId="0" applyNumberFormat="0" applyBorder="0" applyAlignment="0" applyProtection="0"/>
    <xf numFmtId="0" fontId="11" fillId="36" borderId="0" applyNumberFormat="0" applyBorder="0" applyAlignment="0" applyProtection="0"/>
    <xf numFmtId="176" fontId="11" fillId="36" borderId="0" applyNumberFormat="0" applyBorder="0" applyAlignment="0" applyProtection="0"/>
    <xf numFmtId="176" fontId="11" fillId="36" borderId="0" applyNumberFormat="0" applyBorder="0" applyAlignment="0" applyProtection="0"/>
    <xf numFmtId="0" fontId="11" fillId="53" borderId="0" applyNumberFormat="0" applyBorder="0" applyAlignment="0" applyProtection="0"/>
    <xf numFmtId="176" fontId="11" fillId="53" borderId="0" applyNumberFormat="0" applyBorder="0" applyAlignment="0" applyProtection="0"/>
    <xf numFmtId="176" fontId="11" fillId="53" borderId="0" applyNumberFormat="0" applyBorder="0" applyAlignment="0" applyProtection="0"/>
    <xf numFmtId="0" fontId="11" fillId="36" borderId="0" applyNumberFormat="0" applyBorder="0" applyAlignment="0" applyProtection="0"/>
    <xf numFmtId="0" fontId="11" fillId="53" borderId="0" applyNumberFormat="0" applyBorder="0" applyAlignment="0" applyProtection="0"/>
    <xf numFmtId="176" fontId="11" fillId="53" borderId="0" applyNumberFormat="0" applyBorder="0" applyAlignment="0" applyProtection="0"/>
    <xf numFmtId="176" fontId="11" fillId="53" borderId="0" applyNumberFormat="0" applyBorder="0" applyAlignment="0" applyProtection="0"/>
    <xf numFmtId="0" fontId="11" fillId="53" borderId="0" applyNumberFormat="0" applyBorder="0" applyAlignment="0" applyProtection="0"/>
    <xf numFmtId="176" fontId="11" fillId="53" borderId="0" applyNumberFormat="0" applyBorder="0" applyAlignment="0" applyProtection="0"/>
    <xf numFmtId="176" fontId="11" fillId="53" borderId="0" applyNumberFormat="0" applyBorder="0" applyAlignment="0" applyProtection="0"/>
    <xf numFmtId="0" fontId="11" fillId="36" borderId="0" applyNumberFormat="0" applyBorder="0" applyAlignment="0" applyProtection="0"/>
    <xf numFmtId="176" fontId="11" fillId="36" borderId="0" applyNumberFormat="0" applyBorder="0" applyAlignment="0" applyProtection="0"/>
    <xf numFmtId="176" fontId="11" fillId="36" borderId="0" applyNumberFormat="0" applyBorder="0" applyAlignment="0" applyProtection="0"/>
    <xf numFmtId="0" fontId="11" fillId="36" borderId="0" applyNumberFormat="0" applyBorder="0" applyAlignment="0" applyProtection="0"/>
    <xf numFmtId="176" fontId="11" fillId="36" borderId="0" applyNumberFormat="0" applyBorder="0" applyAlignment="0" applyProtection="0"/>
    <xf numFmtId="176" fontId="11" fillId="36" borderId="0" applyNumberFormat="0" applyBorder="0" applyAlignment="0" applyProtection="0"/>
    <xf numFmtId="0" fontId="11" fillId="36" borderId="0" applyNumberFormat="0" applyBorder="0" applyAlignment="0" applyProtection="0"/>
    <xf numFmtId="176" fontId="11" fillId="36" borderId="0" applyNumberFormat="0" applyBorder="0" applyAlignment="0" applyProtection="0"/>
    <xf numFmtId="176" fontId="11" fillId="36" borderId="0" applyNumberFormat="0" applyBorder="0" applyAlignment="0" applyProtection="0"/>
    <xf numFmtId="0" fontId="11" fillId="36" borderId="0" applyNumberFormat="0" applyBorder="0" applyAlignment="0" applyProtection="0"/>
    <xf numFmtId="176" fontId="11" fillId="36" borderId="0" applyNumberFormat="0" applyBorder="0" applyAlignment="0" applyProtection="0"/>
    <xf numFmtId="176" fontId="11" fillId="36" borderId="0" applyNumberFormat="0" applyBorder="0" applyAlignment="0" applyProtection="0"/>
    <xf numFmtId="0" fontId="11" fillId="36" borderId="0" applyNumberFormat="0" applyBorder="0" applyAlignment="0" applyProtection="0"/>
    <xf numFmtId="176" fontId="11" fillId="36" borderId="0" applyNumberFormat="0" applyBorder="0" applyAlignment="0" applyProtection="0"/>
    <xf numFmtId="176" fontId="11" fillId="36" borderId="0" applyNumberFormat="0" applyBorder="0" applyAlignment="0" applyProtection="0"/>
    <xf numFmtId="0" fontId="5" fillId="44" borderId="0" applyNumberFormat="0" applyBorder="0" applyAlignment="0" applyProtection="0"/>
    <xf numFmtId="0" fontId="5" fillId="8" borderId="0" applyNumberFormat="0" applyBorder="0" applyAlignment="0" applyProtection="0"/>
    <xf numFmtId="176" fontId="5" fillId="8" borderId="0" applyNumberFormat="0" applyBorder="0" applyAlignment="0" applyProtection="0"/>
    <xf numFmtId="176" fontId="5" fillId="8" borderId="0" applyNumberFormat="0" applyBorder="0" applyAlignment="0" applyProtection="0"/>
    <xf numFmtId="176" fontId="5" fillId="44" borderId="0" applyNumberFormat="0" applyBorder="0" applyAlignment="0" applyProtection="0"/>
    <xf numFmtId="176" fontId="5" fillId="44" borderId="0" applyNumberFormat="0" applyBorder="0" applyAlignment="0" applyProtection="0"/>
    <xf numFmtId="0" fontId="5" fillId="49" borderId="0" applyNumberFormat="0" applyBorder="0" applyAlignment="0" applyProtection="0"/>
    <xf numFmtId="0" fontId="5" fillId="31" borderId="0" applyNumberFormat="0" applyBorder="0" applyAlignment="0" applyProtection="0"/>
    <xf numFmtId="176" fontId="5" fillId="31" borderId="0" applyNumberFormat="0" applyBorder="0" applyAlignment="0" applyProtection="0"/>
    <xf numFmtId="176" fontId="5" fillId="31" borderId="0" applyNumberFormat="0" applyBorder="0" applyAlignment="0" applyProtection="0"/>
    <xf numFmtId="176" fontId="5" fillId="49" borderId="0" applyNumberFormat="0" applyBorder="0" applyAlignment="0" applyProtection="0"/>
    <xf numFmtId="176" fontId="5" fillId="49" borderId="0" applyNumberFormat="0" applyBorder="0" applyAlignment="0" applyProtection="0"/>
    <xf numFmtId="0" fontId="11" fillId="49" borderId="0" applyNumberFormat="0" applyBorder="0" applyAlignment="0" applyProtection="0"/>
    <xf numFmtId="0" fontId="11" fillId="31" borderId="0" applyNumberFormat="0" applyBorder="0" applyAlignment="0" applyProtection="0"/>
    <xf numFmtId="176" fontId="11" fillId="31" borderId="0" applyNumberFormat="0" applyBorder="0" applyAlignment="0" applyProtection="0"/>
    <xf numFmtId="176" fontId="11" fillId="31" borderId="0" applyNumberFormat="0" applyBorder="0" applyAlignment="0" applyProtection="0"/>
    <xf numFmtId="176" fontId="11" fillId="49" borderId="0" applyNumberFormat="0" applyBorder="0" applyAlignment="0" applyProtection="0"/>
    <xf numFmtId="176" fontId="11" fillId="49" borderId="0" applyNumberFormat="0" applyBorder="0" applyAlignment="0" applyProtection="0"/>
    <xf numFmtId="0" fontId="11" fillId="23" borderId="0" applyNumberFormat="0" applyBorder="0" applyAlignment="0" applyProtection="0"/>
    <xf numFmtId="176" fontId="11" fillId="23" borderId="0" applyNumberFormat="0" applyBorder="0" applyAlignment="0" applyProtection="0"/>
    <xf numFmtId="176" fontId="11" fillId="23" borderId="0" applyNumberFormat="0" applyBorder="0" applyAlignment="0" applyProtection="0"/>
    <xf numFmtId="0" fontId="11" fillId="23" borderId="0" applyNumberFormat="0" applyBorder="0" applyAlignment="0" applyProtection="0"/>
    <xf numFmtId="176" fontId="11" fillId="23" borderId="0" applyNumberFormat="0" applyBorder="0" applyAlignment="0" applyProtection="0"/>
    <xf numFmtId="176" fontId="11" fillId="23" borderId="0" applyNumberFormat="0" applyBorder="0" applyAlignment="0" applyProtection="0"/>
    <xf numFmtId="0" fontId="11" fillId="23" borderId="0" applyNumberFormat="0" applyBorder="0" applyAlignment="0" applyProtection="0"/>
    <xf numFmtId="176" fontId="11" fillId="23" borderId="0" applyNumberFormat="0" applyBorder="0" applyAlignment="0" applyProtection="0"/>
    <xf numFmtId="176" fontId="11" fillId="23" borderId="0" applyNumberFormat="0" applyBorder="0" applyAlignment="0" applyProtection="0"/>
    <xf numFmtId="0" fontId="11" fillId="23" borderId="0" applyNumberFormat="0" applyBorder="0" applyAlignment="0" applyProtection="0"/>
    <xf numFmtId="176" fontId="11" fillId="23" borderId="0" applyNumberFormat="0" applyBorder="0" applyAlignment="0" applyProtection="0"/>
    <xf numFmtId="176" fontId="11" fillId="23" borderId="0" applyNumberFormat="0" applyBorder="0" applyAlignment="0" applyProtection="0"/>
    <xf numFmtId="0" fontId="11" fillId="23" borderId="0" applyNumberFormat="0" applyBorder="0" applyAlignment="0" applyProtection="0"/>
    <xf numFmtId="176" fontId="11" fillId="23" borderId="0" applyNumberFormat="0" applyBorder="0" applyAlignment="0" applyProtection="0"/>
    <xf numFmtId="176" fontId="11" fillId="23" borderId="0" applyNumberFormat="0" applyBorder="0" applyAlignment="0" applyProtection="0"/>
    <xf numFmtId="0" fontId="11" fillId="23" borderId="0" applyNumberFormat="0" applyBorder="0" applyAlignment="0" applyProtection="0"/>
    <xf numFmtId="176" fontId="11" fillId="23" borderId="0" applyNumberFormat="0" applyBorder="0" applyAlignment="0" applyProtection="0"/>
    <xf numFmtId="176" fontId="11" fillId="23" borderId="0" applyNumberFormat="0" applyBorder="0" applyAlignment="0" applyProtection="0"/>
    <xf numFmtId="0" fontId="11" fillId="23" borderId="0" applyNumberFormat="0" applyBorder="0" applyAlignment="0" applyProtection="0"/>
    <xf numFmtId="176" fontId="11" fillId="23" borderId="0" applyNumberFormat="0" applyBorder="0" applyAlignment="0" applyProtection="0"/>
    <xf numFmtId="176" fontId="11" fillId="23" borderId="0" applyNumberFormat="0" applyBorder="0" applyAlignment="0" applyProtection="0"/>
    <xf numFmtId="0" fontId="11" fillId="23" borderId="0" applyNumberFormat="0" applyBorder="0" applyAlignment="0" applyProtection="0"/>
    <xf numFmtId="176" fontId="11" fillId="23" borderId="0" applyNumberFormat="0" applyBorder="0" applyAlignment="0" applyProtection="0"/>
    <xf numFmtId="176" fontId="11" fillId="23" borderId="0" applyNumberFormat="0" applyBorder="0" applyAlignment="0" applyProtection="0"/>
    <xf numFmtId="0" fontId="11" fillId="23" borderId="0" applyNumberFormat="0" applyBorder="0" applyAlignment="0" applyProtection="0"/>
    <xf numFmtId="176" fontId="11" fillId="23" borderId="0" applyNumberFormat="0" applyBorder="0" applyAlignment="0" applyProtection="0"/>
    <xf numFmtId="176" fontId="11" fillId="23" borderId="0" applyNumberFormat="0" applyBorder="0" applyAlignment="0" applyProtection="0"/>
    <xf numFmtId="0" fontId="11" fillId="23" borderId="0" applyNumberFormat="0" applyBorder="0" applyAlignment="0" applyProtection="0"/>
    <xf numFmtId="176" fontId="11" fillId="23" borderId="0" applyNumberFormat="0" applyBorder="0" applyAlignment="0" applyProtection="0"/>
    <xf numFmtId="176" fontId="11" fillId="23" borderId="0" applyNumberFormat="0" applyBorder="0" applyAlignment="0" applyProtection="0"/>
    <xf numFmtId="0" fontId="11" fillId="27" borderId="0" applyNumberFormat="0" applyBorder="0" applyAlignment="0" applyProtection="0"/>
    <xf numFmtId="176" fontId="11" fillId="27" borderId="0" applyNumberFormat="0" applyBorder="0" applyAlignment="0" applyProtection="0"/>
    <xf numFmtId="176" fontId="11" fillId="27" borderId="0" applyNumberFormat="0" applyBorder="0" applyAlignment="0" applyProtection="0"/>
    <xf numFmtId="0" fontId="11" fillId="23" borderId="0" applyNumberFormat="0" applyBorder="0" applyAlignment="0" applyProtection="0"/>
    <xf numFmtId="0" fontId="11" fillId="27" borderId="0" applyNumberFormat="0" applyBorder="0" applyAlignment="0" applyProtection="0"/>
    <xf numFmtId="176" fontId="11" fillId="27" borderId="0" applyNumberFormat="0" applyBorder="0" applyAlignment="0" applyProtection="0"/>
    <xf numFmtId="176" fontId="11" fillId="27" borderId="0" applyNumberFormat="0" applyBorder="0" applyAlignment="0" applyProtection="0"/>
    <xf numFmtId="0" fontId="11" fillId="27" borderId="0" applyNumberFormat="0" applyBorder="0" applyAlignment="0" applyProtection="0"/>
    <xf numFmtId="176" fontId="11" fillId="27" borderId="0" applyNumberFormat="0" applyBorder="0" applyAlignment="0" applyProtection="0"/>
    <xf numFmtId="176" fontId="11" fillId="27" borderId="0" applyNumberFormat="0" applyBorder="0" applyAlignment="0" applyProtection="0"/>
    <xf numFmtId="0" fontId="11" fillId="23" borderId="0" applyNumberFormat="0" applyBorder="0" applyAlignment="0" applyProtection="0"/>
    <xf numFmtId="176" fontId="11" fillId="23" borderId="0" applyNumberFormat="0" applyBorder="0" applyAlignment="0" applyProtection="0"/>
    <xf numFmtId="176" fontId="11" fillId="23" borderId="0" applyNumberFormat="0" applyBorder="0" applyAlignment="0" applyProtection="0"/>
    <xf numFmtId="0" fontId="11" fillId="23" borderId="0" applyNumberFormat="0" applyBorder="0" applyAlignment="0" applyProtection="0"/>
    <xf numFmtId="176" fontId="11" fillId="23" borderId="0" applyNumberFormat="0" applyBorder="0" applyAlignment="0" applyProtection="0"/>
    <xf numFmtId="176" fontId="11" fillId="23" borderId="0" applyNumberFormat="0" applyBorder="0" applyAlignment="0" applyProtection="0"/>
    <xf numFmtId="0" fontId="11" fillId="23" borderId="0" applyNumberFormat="0" applyBorder="0" applyAlignment="0" applyProtection="0"/>
    <xf numFmtId="176" fontId="11" fillId="23" borderId="0" applyNumberFormat="0" applyBorder="0" applyAlignment="0" applyProtection="0"/>
    <xf numFmtId="176" fontId="11" fillId="23" borderId="0" applyNumberFormat="0" applyBorder="0" applyAlignment="0" applyProtection="0"/>
    <xf numFmtId="0" fontId="11" fillId="23" borderId="0" applyNumberFormat="0" applyBorder="0" applyAlignment="0" applyProtection="0"/>
    <xf numFmtId="176" fontId="11" fillId="23" borderId="0" applyNumberFormat="0" applyBorder="0" applyAlignment="0" applyProtection="0"/>
    <xf numFmtId="176" fontId="11" fillId="23" borderId="0" applyNumberFormat="0" applyBorder="0" applyAlignment="0" applyProtection="0"/>
    <xf numFmtId="0" fontId="11" fillId="23" borderId="0" applyNumberFormat="0" applyBorder="0" applyAlignment="0" applyProtection="0"/>
    <xf numFmtId="176" fontId="11" fillId="23" borderId="0" applyNumberFormat="0" applyBorder="0" applyAlignment="0" applyProtection="0"/>
    <xf numFmtId="176" fontId="11" fillId="23" borderId="0" applyNumberFormat="0" applyBorder="0" applyAlignment="0" applyProtection="0"/>
    <xf numFmtId="0" fontId="5" fillId="54" borderId="0" applyNumberFormat="0" applyBorder="0" applyAlignment="0" applyProtection="0"/>
    <xf numFmtId="0" fontId="5" fillId="12" borderId="0" applyNumberFormat="0" applyBorder="0" applyAlignment="0" applyProtection="0"/>
    <xf numFmtId="176" fontId="5" fillId="12" borderId="0" applyNumberFormat="0" applyBorder="0" applyAlignment="0" applyProtection="0"/>
    <xf numFmtId="176" fontId="5" fillId="12" borderId="0" applyNumberFormat="0" applyBorder="0" applyAlignment="0" applyProtection="0"/>
    <xf numFmtId="176" fontId="5" fillId="54" borderId="0" applyNumberFormat="0" applyBorder="0" applyAlignment="0" applyProtection="0"/>
    <xf numFmtId="176" fontId="5" fillId="54" borderId="0" applyNumberFormat="0" applyBorder="0" applyAlignment="0" applyProtection="0"/>
    <xf numFmtId="0" fontId="5" fillId="44" borderId="0" applyNumberFormat="0" applyBorder="0" applyAlignment="0" applyProtection="0"/>
    <xf numFmtId="0" fontId="5" fillId="8" borderId="0" applyNumberFormat="0" applyBorder="0" applyAlignment="0" applyProtection="0"/>
    <xf numFmtId="176" fontId="5" fillId="8" borderId="0" applyNumberFormat="0" applyBorder="0" applyAlignment="0" applyProtection="0"/>
    <xf numFmtId="176" fontId="5" fillId="8" borderId="0" applyNumberFormat="0" applyBorder="0" applyAlignment="0" applyProtection="0"/>
    <xf numFmtId="176" fontId="5" fillId="44" borderId="0" applyNumberFormat="0" applyBorder="0" applyAlignment="0" applyProtection="0"/>
    <xf numFmtId="176" fontId="5" fillId="44" borderId="0" applyNumberFormat="0" applyBorder="0" applyAlignment="0" applyProtection="0"/>
    <xf numFmtId="0" fontId="11" fillId="45" borderId="0" applyNumberFormat="0" applyBorder="0" applyAlignment="0" applyProtection="0"/>
    <xf numFmtId="0" fontId="11" fillId="18" borderId="0" applyNumberFormat="0" applyBorder="0" applyAlignment="0" applyProtection="0"/>
    <xf numFmtId="176" fontId="11" fillId="18" borderId="0" applyNumberFormat="0" applyBorder="0" applyAlignment="0" applyProtection="0"/>
    <xf numFmtId="176" fontId="11" fillId="18" borderId="0" applyNumberFormat="0" applyBorder="0" applyAlignment="0" applyProtection="0"/>
    <xf numFmtId="176" fontId="11" fillId="45" borderId="0" applyNumberFormat="0" applyBorder="0" applyAlignment="0" applyProtection="0"/>
    <xf numFmtId="176" fontId="11" fillId="45" borderId="0" applyNumberFormat="0" applyBorder="0" applyAlignment="0" applyProtection="0"/>
    <xf numFmtId="0" fontId="11" fillId="24" borderId="0" applyNumberFormat="0" applyBorder="0" applyAlignment="0" applyProtection="0"/>
    <xf numFmtId="176" fontId="11" fillId="24" borderId="0" applyNumberFormat="0" applyBorder="0" applyAlignment="0" applyProtection="0"/>
    <xf numFmtId="176" fontId="11" fillId="24" borderId="0" applyNumberFormat="0" applyBorder="0" applyAlignment="0" applyProtection="0"/>
    <xf numFmtId="0" fontId="11" fillId="24" borderId="0" applyNumberFormat="0" applyBorder="0" applyAlignment="0" applyProtection="0"/>
    <xf numFmtId="176" fontId="11" fillId="24" borderId="0" applyNumberFormat="0" applyBorder="0" applyAlignment="0" applyProtection="0"/>
    <xf numFmtId="176" fontId="11" fillId="24" borderId="0" applyNumberFormat="0" applyBorder="0" applyAlignment="0" applyProtection="0"/>
    <xf numFmtId="0" fontId="11" fillId="24" borderId="0" applyNumberFormat="0" applyBorder="0" applyAlignment="0" applyProtection="0"/>
    <xf numFmtId="176" fontId="11" fillId="24" borderId="0" applyNumberFormat="0" applyBorder="0" applyAlignment="0" applyProtection="0"/>
    <xf numFmtId="176" fontId="11" fillId="24" borderId="0" applyNumberFormat="0" applyBorder="0" applyAlignment="0" applyProtection="0"/>
    <xf numFmtId="0" fontId="11" fillId="24" borderId="0" applyNumberFormat="0" applyBorder="0" applyAlignment="0" applyProtection="0"/>
    <xf numFmtId="176" fontId="11" fillId="24" borderId="0" applyNumberFormat="0" applyBorder="0" applyAlignment="0" applyProtection="0"/>
    <xf numFmtId="176" fontId="11" fillId="24" borderId="0" applyNumberFormat="0" applyBorder="0" applyAlignment="0" applyProtection="0"/>
    <xf numFmtId="0" fontId="11" fillId="24" borderId="0" applyNumberFormat="0" applyBorder="0" applyAlignment="0" applyProtection="0"/>
    <xf numFmtId="176" fontId="11" fillId="24" borderId="0" applyNumberFormat="0" applyBorder="0" applyAlignment="0" applyProtection="0"/>
    <xf numFmtId="176" fontId="11" fillId="24" borderId="0" applyNumberFormat="0" applyBorder="0" applyAlignment="0" applyProtection="0"/>
    <xf numFmtId="0" fontId="11" fillId="24" borderId="0" applyNumberFormat="0" applyBorder="0" applyAlignment="0" applyProtection="0"/>
    <xf numFmtId="176" fontId="11" fillId="24" borderId="0" applyNumberFormat="0" applyBorder="0" applyAlignment="0" applyProtection="0"/>
    <xf numFmtId="176" fontId="11" fillId="24" borderId="0" applyNumberFormat="0" applyBorder="0" applyAlignment="0" applyProtection="0"/>
    <xf numFmtId="0" fontId="11" fillId="24" borderId="0" applyNumberFormat="0" applyBorder="0" applyAlignment="0" applyProtection="0"/>
    <xf numFmtId="176" fontId="11" fillId="24" borderId="0" applyNumberFormat="0" applyBorder="0" applyAlignment="0" applyProtection="0"/>
    <xf numFmtId="176" fontId="11" fillId="24" borderId="0" applyNumberFormat="0" applyBorder="0" applyAlignment="0" applyProtection="0"/>
    <xf numFmtId="0" fontId="11" fillId="24" borderId="0" applyNumberFormat="0" applyBorder="0" applyAlignment="0" applyProtection="0"/>
    <xf numFmtId="176" fontId="11" fillId="24" borderId="0" applyNumberFormat="0" applyBorder="0" applyAlignment="0" applyProtection="0"/>
    <xf numFmtId="176" fontId="11" fillId="24" borderId="0" applyNumberFormat="0" applyBorder="0" applyAlignment="0" applyProtection="0"/>
    <xf numFmtId="0" fontId="11" fillId="24" borderId="0" applyNumberFormat="0" applyBorder="0" applyAlignment="0" applyProtection="0"/>
    <xf numFmtId="176" fontId="11" fillId="24" borderId="0" applyNumberFormat="0" applyBorder="0" applyAlignment="0" applyProtection="0"/>
    <xf numFmtId="176" fontId="11" fillId="24" borderId="0" applyNumberFormat="0" applyBorder="0" applyAlignment="0" applyProtection="0"/>
    <xf numFmtId="0" fontId="11" fillId="24" borderId="0" applyNumberFormat="0" applyBorder="0" applyAlignment="0" applyProtection="0"/>
    <xf numFmtId="176" fontId="11" fillId="24" borderId="0" applyNumberFormat="0" applyBorder="0" applyAlignment="0" applyProtection="0"/>
    <xf numFmtId="176" fontId="11" fillId="24" borderId="0" applyNumberFormat="0" applyBorder="0" applyAlignment="0" applyProtection="0"/>
    <xf numFmtId="0" fontId="11" fillId="28" borderId="0" applyNumberFormat="0" applyBorder="0" applyAlignment="0" applyProtection="0"/>
    <xf numFmtId="176" fontId="11" fillId="28" borderId="0" applyNumberFormat="0" applyBorder="0" applyAlignment="0" applyProtection="0"/>
    <xf numFmtId="176" fontId="11" fillId="28" borderId="0" applyNumberFormat="0" applyBorder="0" applyAlignment="0" applyProtection="0"/>
    <xf numFmtId="0" fontId="11" fillId="24" borderId="0" applyNumberFormat="0" applyBorder="0" applyAlignment="0" applyProtection="0"/>
    <xf numFmtId="0" fontId="11" fillId="28" borderId="0" applyNumberFormat="0" applyBorder="0" applyAlignment="0" applyProtection="0"/>
    <xf numFmtId="176" fontId="11" fillId="28" borderId="0" applyNumberFormat="0" applyBorder="0" applyAlignment="0" applyProtection="0"/>
    <xf numFmtId="176" fontId="11" fillId="28" borderId="0" applyNumberFormat="0" applyBorder="0" applyAlignment="0" applyProtection="0"/>
    <xf numFmtId="0" fontId="11" fillId="28" borderId="0" applyNumberFormat="0" applyBorder="0" applyAlignment="0" applyProtection="0"/>
    <xf numFmtId="176" fontId="11" fillId="28" borderId="0" applyNumberFormat="0" applyBorder="0" applyAlignment="0" applyProtection="0"/>
    <xf numFmtId="176" fontId="11" fillId="28" borderId="0" applyNumberFormat="0" applyBorder="0" applyAlignment="0" applyProtection="0"/>
    <xf numFmtId="0" fontId="11" fillId="24" borderId="0" applyNumberFormat="0" applyBorder="0" applyAlignment="0" applyProtection="0"/>
    <xf numFmtId="176" fontId="11" fillId="24" borderId="0" applyNumberFormat="0" applyBorder="0" applyAlignment="0" applyProtection="0"/>
    <xf numFmtId="176" fontId="11" fillId="24" borderId="0" applyNumberFormat="0" applyBorder="0" applyAlignment="0" applyProtection="0"/>
    <xf numFmtId="0" fontId="11" fillId="24" borderId="0" applyNumberFormat="0" applyBorder="0" applyAlignment="0" applyProtection="0"/>
    <xf numFmtId="176" fontId="11" fillId="24" borderId="0" applyNumberFormat="0" applyBorder="0" applyAlignment="0" applyProtection="0"/>
    <xf numFmtId="176" fontId="11" fillId="24" borderId="0" applyNumberFormat="0" applyBorder="0" applyAlignment="0" applyProtection="0"/>
    <xf numFmtId="0" fontId="11" fillId="24" borderId="0" applyNumberFormat="0" applyBorder="0" applyAlignment="0" applyProtection="0"/>
    <xf numFmtId="176" fontId="11" fillId="24" borderId="0" applyNumberFormat="0" applyBorder="0" applyAlignment="0" applyProtection="0"/>
    <xf numFmtId="176" fontId="11" fillId="24" borderId="0" applyNumberFormat="0" applyBorder="0" applyAlignment="0" applyProtection="0"/>
    <xf numFmtId="0" fontId="11" fillId="24" borderId="0" applyNumberFormat="0" applyBorder="0" applyAlignment="0" applyProtection="0"/>
    <xf numFmtId="176" fontId="11" fillId="24" borderId="0" applyNumberFormat="0" applyBorder="0" applyAlignment="0" applyProtection="0"/>
    <xf numFmtId="176" fontId="11" fillId="24" borderId="0" applyNumberFormat="0" applyBorder="0" applyAlignment="0" applyProtection="0"/>
    <xf numFmtId="0" fontId="11" fillId="24" borderId="0" applyNumberFormat="0" applyBorder="0" applyAlignment="0" applyProtection="0"/>
    <xf numFmtId="176" fontId="11" fillId="24" borderId="0" applyNumberFormat="0" applyBorder="0" applyAlignment="0" applyProtection="0"/>
    <xf numFmtId="176" fontId="11" fillId="24" borderId="0" applyNumberFormat="0" applyBorder="0" applyAlignment="0" applyProtection="0"/>
    <xf numFmtId="0" fontId="5" fillId="47" borderId="0" applyNumberFormat="0" applyBorder="0" applyAlignment="0" applyProtection="0"/>
    <xf numFmtId="0" fontId="5" fillId="48" borderId="0" applyNumberFormat="0" applyBorder="0" applyAlignment="0" applyProtection="0"/>
    <xf numFmtId="176" fontId="5" fillId="48" borderId="0" applyNumberFormat="0" applyBorder="0" applyAlignment="0" applyProtection="0"/>
    <xf numFmtId="176" fontId="5" fillId="48" borderId="0" applyNumberFormat="0" applyBorder="0" applyAlignment="0" applyProtection="0"/>
    <xf numFmtId="176" fontId="5" fillId="47" borderId="0" applyNumberFormat="0" applyBorder="0" applyAlignment="0" applyProtection="0"/>
    <xf numFmtId="176" fontId="5" fillId="47" borderId="0" applyNumberFormat="0" applyBorder="0" applyAlignment="0" applyProtection="0"/>
    <xf numFmtId="0" fontId="5" fillId="55" borderId="0" applyNumberFormat="0" applyBorder="0" applyAlignment="0" applyProtection="0"/>
    <xf numFmtId="0" fontId="5" fillId="13" borderId="0" applyNumberFormat="0" applyBorder="0" applyAlignment="0" applyProtection="0"/>
    <xf numFmtId="176" fontId="5" fillId="13" borderId="0" applyNumberFormat="0" applyBorder="0" applyAlignment="0" applyProtection="0"/>
    <xf numFmtId="176" fontId="5" fillId="13" borderId="0" applyNumberFormat="0" applyBorder="0" applyAlignment="0" applyProtection="0"/>
    <xf numFmtId="176" fontId="5" fillId="55" borderId="0" applyNumberFormat="0" applyBorder="0" applyAlignment="0" applyProtection="0"/>
    <xf numFmtId="176" fontId="5" fillId="55" borderId="0" applyNumberFormat="0" applyBorder="0" applyAlignment="0" applyProtection="0"/>
    <xf numFmtId="0" fontId="11" fillId="55" borderId="0" applyNumberFormat="0" applyBorder="0" applyAlignment="0" applyProtection="0"/>
    <xf numFmtId="0" fontId="11" fillId="13" borderId="0" applyNumberFormat="0" applyBorder="0" applyAlignment="0" applyProtection="0"/>
    <xf numFmtId="176" fontId="11" fillId="13" borderId="0" applyNumberFormat="0" applyBorder="0" applyAlignment="0" applyProtection="0"/>
    <xf numFmtId="176" fontId="11" fillId="13" borderId="0" applyNumberFormat="0" applyBorder="0" applyAlignment="0" applyProtection="0"/>
    <xf numFmtId="176" fontId="11" fillId="55" borderId="0" applyNumberFormat="0" applyBorder="0" applyAlignment="0" applyProtection="0"/>
    <xf numFmtId="176" fontId="11" fillId="55" borderId="0" applyNumberFormat="0" applyBorder="0" applyAlignment="0" applyProtection="0"/>
    <xf numFmtId="0" fontId="11" fillId="37" borderId="0" applyNumberFormat="0" applyBorder="0" applyAlignment="0" applyProtection="0"/>
    <xf numFmtId="176" fontId="11" fillId="37" borderId="0" applyNumberFormat="0" applyBorder="0" applyAlignment="0" applyProtection="0"/>
    <xf numFmtId="176" fontId="11" fillId="37" borderId="0" applyNumberFormat="0" applyBorder="0" applyAlignment="0" applyProtection="0"/>
    <xf numFmtId="0" fontId="11" fillId="37" borderId="0" applyNumberFormat="0" applyBorder="0" applyAlignment="0" applyProtection="0"/>
    <xf numFmtId="176" fontId="11" fillId="37" borderId="0" applyNumberFormat="0" applyBorder="0" applyAlignment="0" applyProtection="0"/>
    <xf numFmtId="176" fontId="11" fillId="37" borderId="0" applyNumberFormat="0" applyBorder="0" applyAlignment="0" applyProtection="0"/>
    <xf numFmtId="0" fontId="11" fillId="37" borderId="0" applyNumberFormat="0" applyBorder="0" applyAlignment="0" applyProtection="0"/>
    <xf numFmtId="176" fontId="11" fillId="37" borderId="0" applyNumberFormat="0" applyBorder="0" applyAlignment="0" applyProtection="0"/>
    <xf numFmtId="176" fontId="11" fillId="37" borderId="0" applyNumberFormat="0" applyBorder="0" applyAlignment="0" applyProtection="0"/>
    <xf numFmtId="0" fontId="11" fillId="37" borderId="0" applyNumberFormat="0" applyBorder="0" applyAlignment="0" applyProtection="0"/>
    <xf numFmtId="176" fontId="11" fillId="37" borderId="0" applyNumberFormat="0" applyBorder="0" applyAlignment="0" applyProtection="0"/>
    <xf numFmtId="176" fontId="11" fillId="37" borderId="0" applyNumberFormat="0" applyBorder="0" applyAlignment="0" applyProtection="0"/>
    <xf numFmtId="0" fontId="11" fillId="37" borderId="0" applyNumberFormat="0" applyBorder="0" applyAlignment="0" applyProtection="0"/>
    <xf numFmtId="176" fontId="11" fillId="37" borderId="0" applyNumberFormat="0" applyBorder="0" applyAlignment="0" applyProtection="0"/>
    <xf numFmtId="176" fontId="11" fillId="37" borderId="0" applyNumberFormat="0" applyBorder="0" applyAlignment="0" applyProtection="0"/>
    <xf numFmtId="0" fontId="11" fillId="37" borderId="0" applyNumberFormat="0" applyBorder="0" applyAlignment="0" applyProtection="0"/>
    <xf numFmtId="176" fontId="11" fillId="37" borderId="0" applyNumberFormat="0" applyBorder="0" applyAlignment="0" applyProtection="0"/>
    <xf numFmtId="176" fontId="11" fillId="37" borderId="0" applyNumberFormat="0" applyBorder="0" applyAlignment="0" applyProtection="0"/>
    <xf numFmtId="0" fontId="11" fillId="37" borderId="0" applyNumberFormat="0" applyBorder="0" applyAlignment="0" applyProtection="0"/>
    <xf numFmtId="176" fontId="11" fillId="37" borderId="0" applyNumberFormat="0" applyBorder="0" applyAlignment="0" applyProtection="0"/>
    <xf numFmtId="176" fontId="11" fillId="37" borderId="0" applyNumberFormat="0" applyBorder="0" applyAlignment="0" applyProtection="0"/>
    <xf numFmtId="0" fontId="11" fillId="37" borderId="0" applyNumberFormat="0" applyBorder="0" applyAlignment="0" applyProtection="0"/>
    <xf numFmtId="176" fontId="11" fillId="37" borderId="0" applyNumberFormat="0" applyBorder="0" applyAlignment="0" applyProtection="0"/>
    <xf numFmtId="176" fontId="11" fillId="37" borderId="0" applyNumberFormat="0" applyBorder="0" applyAlignment="0" applyProtection="0"/>
    <xf numFmtId="0" fontId="11" fillId="37" borderId="0" applyNumberFormat="0" applyBorder="0" applyAlignment="0" applyProtection="0"/>
    <xf numFmtId="176" fontId="11" fillId="37" borderId="0" applyNumberFormat="0" applyBorder="0" applyAlignment="0" applyProtection="0"/>
    <xf numFmtId="176" fontId="11" fillId="37" borderId="0" applyNumberFormat="0" applyBorder="0" applyAlignment="0" applyProtection="0"/>
    <xf numFmtId="0" fontId="11" fillId="37" borderId="0" applyNumberFormat="0" applyBorder="0" applyAlignment="0" applyProtection="0"/>
    <xf numFmtId="176" fontId="11" fillId="37" borderId="0" applyNumberFormat="0" applyBorder="0" applyAlignment="0" applyProtection="0"/>
    <xf numFmtId="176" fontId="11" fillId="37" borderId="0" applyNumberFormat="0" applyBorder="0" applyAlignment="0" applyProtection="0"/>
    <xf numFmtId="0" fontId="11" fillId="56" borderId="0" applyNumberFormat="0" applyBorder="0" applyAlignment="0" applyProtection="0"/>
    <xf numFmtId="176" fontId="11" fillId="56" borderId="0" applyNumberFormat="0" applyBorder="0" applyAlignment="0" applyProtection="0"/>
    <xf numFmtId="176" fontId="11" fillId="56" borderId="0" applyNumberFormat="0" applyBorder="0" applyAlignment="0" applyProtection="0"/>
    <xf numFmtId="0" fontId="11" fillId="37" borderId="0" applyNumberFormat="0" applyBorder="0" applyAlignment="0" applyProtection="0"/>
    <xf numFmtId="0" fontId="11" fillId="56" borderId="0" applyNumberFormat="0" applyBorder="0" applyAlignment="0" applyProtection="0"/>
    <xf numFmtId="176" fontId="11" fillId="56" borderId="0" applyNumberFormat="0" applyBorder="0" applyAlignment="0" applyProtection="0"/>
    <xf numFmtId="176" fontId="11" fillId="56" borderId="0" applyNumberFormat="0" applyBorder="0" applyAlignment="0" applyProtection="0"/>
    <xf numFmtId="0" fontId="11" fillId="56" borderId="0" applyNumberFormat="0" applyBorder="0" applyAlignment="0" applyProtection="0"/>
    <xf numFmtId="176" fontId="11" fillId="56" borderId="0" applyNumberFormat="0" applyBorder="0" applyAlignment="0" applyProtection="0"/>
    <xf numFmtId="176" fontId="11" fillId="56" borderId="0" applyNumberFormat="0" applyBorder="0" applyAlignment="0" applyProtection="0"/>
    <xf numFmtId="0" fontId="11" fillId="37" borderId="0" applyNumberFormat="0" applyBorder="0" applyAlignment="0" applyProtection="0"/>
    <xf numFmtId="176" fontId="11" fillId="37" borderId="0" applyNumberFormat="0" applyBorder="0" applyAlignment="0" applyProtection="0"/>
    <xf numFmtId="176" fontId="11" fillId="37" borderId="0" applyNumberFormat="0" applyBorder="0" applyAlignment="0" applyProtection="0"/>
    <xf numFmtId="0" fontId="11" fillId="37" borderId="0" applyNumberFormat="0" applyBorder="0" applyAlignment="0" applyProtection="0"/>
    <xf numFmtId="176" fontId="11" fillId="37" borderId="0" applyNumberFormat="0" applyBorder="0" applyAlignment="0" applyProtection="0"/>
    <xf numFmtId="176" fontId="11" fillId="37" borderId="0" applyNumberFormat="0" applyBorder="0" applyAlignment="0" applyProtection="0"/>
    <xf numFmtId="0" fontId="11" fillId="37" borderId="0" applyNumberFormat="0" applyBorder="0" applyAlignment="0" applyProtection="0"/>
    <xf numFmtId="176" fontId="11" fillId="37" borderId="0" applyNumberFormat="0" applyBorder="0" applyAlignment="0" applyProtection="0"/>
    <xf numFmtId="176" fontId="11" fillId="37" borderId="0" applyNumberFormat="0" applyBorder="0" applyAlignment="0" applyProtection="0"/>
    <xf numFmtId="0" fontId="11" fillId="37" borderId="0" applyNumberFormat="0" applyBorder="0" applyAlignment="0" applyProtection="0"/>
    <xf numFmtId="176" fontId="11" fillId="37" borderId="0" applyNumberFormat="0" applyBorder="0" applyAlignment="0" applyProtection="0"/>
    <xf numFmtId="176" fontId="11" fillId="37" borderId="0" applyNumberFormat="0" applyBorder="0" applyAlignment="0" applyProtection="0"/>
    <xf numFmtId="0" fontId="11" fillId="37" borderId="0" applyNumberFormat="0" applyBorder="0" applyAlignment="0" applyProtection="0"/>
    <xf numFmtId="176" fontId="11" fillId="37" borderId="0" applyNumberFormat="0" applyBorder="0" applyAlignment="0" applyProtection="0"/>
    <xf numFmtId="176" fontId="11" fillId="37" borderId="0" applyNumberFormat="0" applyBorder="0" applyAlignment="0" applyProtection="0"/>
    <xf numFmtId="0" fontId="17" fillId="13" borderId="3" applyNumberFormat="0" applyAlignment="0" applyProtection="0"/>
    <xf numFmtId="0" fontId="17" fillId="7" borderId="3" applyNumberFormat="0" applyAlignment="0" applyProtection="0"/>
    <xf numFmtId="176" fontId="17" fillId="13" borderId="3" applyNumberFormat="0" applyAlignment="0" applyProtection="0"/>
    <xf numFmtId="0" fontId="17" fillId="7" borderId="3" applyNumberFormat="0" applyAlignment="0" applyProtection="0"/>
    <xf numFmtId="176" fontId="17" fillId="7" borderId="3" applyNumberFormat="0" applyAlignment="0" applyProtection="0"/>
    <xf numFmtId="176" fontId="17" fillId="7" borderId="3" applyNumberFormat="0" applyAlignment="0" applyProtection="0"/>
    <xf numFmtId="0" fontId="6" fillId="0" borderId="0"/>
    <xf numFmtId="0" fontId="26" fillId="0" borderId="0" applyFont="0" applyFill="0" applyBorder="0" applyAlignment="0" applyProtection="0"/>
    <xf numFmtId="0" fontId="26" fillId="0" borderId="0" applyFill="0" applyBorder="0" applyAlignment="0" applyProtection="0"/>
    <xf numFmtId="176" fontId="26" fillId="0" borderId="0" applyFill="0" applyBorder="0" applyAlignment="0" applyProtection="0"/>
    <xf numFmtId="176" fontId="26" fillId="0" borderId="0" applyFill="0" applyBorder="0" applyAlignment="0" applyProtection="0"/>
    <xf numFmtId="176" fontId="26" fillId="0" borderId="0" applyFont="0" applyFill="0" applyBorder="0" applyAlignment="0" applyProtection="0"/>
    <xf numFmtId="176" fontId="26" fillId="0" borderId="0" applyFont="0" applyFill="0" applyBorder="0" applyAlignment="0" applyProtection="0"/>
    <xf numFmtId="2" fontId="29" fillId="0" borderId="0" applyFill="0" applyBorder="0" applyAlignment="0" applyProtection="0"/>
    <xf numFmtId="0" fontId="30" fillId="0" borderId="0" applyNumberFormat="0" applyFill="0" applyBorder="0" applyAlignment="0" applyProtection="0">
      <alignment vertical="top"/>
      <protection locked="0"/>
    </xf>
    <xf numFmtId="0" fontId="31" fillId="0" borderId="0" applyNumberFormat="0" applyFill="0" applyBorder="0" applyAlignment="0" applyProtection="0"/>
    <xf numFmtId="176" fontId="31" fillId="0" borderId="0" applyNumberFormat="0" applyFill="0" applyBorder="0" applyAlignment="0" applyProtection="0"/>
    <xf numFmtId="176" fontId="31" fillId="0" borderId="0" applyNumberFormat="0" applyFill="0" applyBorder="0" applyAlignment="0" applyProtection="0"/>
    <xf numFmtId="0" fontId="32" fillId="0" borderId="0" applyNumberFormat="0" applyFill="0" applyBorder="0" applyAlignment="0" applyProtection="0"/>
    <xf numFmtId="176" fontId="32" fillId="0" borderId="0" applyNumberFormat="0" applyFill="0" applyBorder="0" applyAlignment="0" applyProtection="0"/>
    <xf numFmtId="176" fontId="32" fillId="0" borderId="0" applyNumberFormat="0" applyFill="0" applyBorder="0" applyAlignment="0" applyProtection="0"/>
    <xf numFmtId="0" fontId="8" fillId="0" borderId="0" applyNumberFormat="0" applyFill="0" applyBorder="0" applyAlignment="0" applyProtection="0">
      <alignment vertical="top"/>
      <protection locked="0"/>
    </xf>
    <xf numFmtId="176" fontId="8" fillId="0" borderId="0" applyNumberFormat="0" applyFill="0" applyBorder="0" applyAlignment="0" applyProtection="0">
      <alignment vertical="top"/>
      <protection locked="0"/>
    </xf>
    <xf numFmtId="176" fontId="8" fillId="0" borderId="0" applyNumberFormat="0" applyFill="0" applyBorder="0" applyAlignment="0" applyProtection="0">
      <alignment vertical="top"/>
      <protection locked="0"/>
    </xf>
    <xf numFmtId="0" fontId="8" fillId="0" borderId="0" applyNumberFormat="0" applyFill="0" applyBorder="0" applyAlignment="0" applyProtection="0">
      <alignment vertical="top"/>
      <protection locked="0"/>
    </xf>
    <xf numFmtId="176" fontId="8" fillId="0" borderId="0" applyNumberFormat="0" applyFill="0" applyBorder="0" applyAlignment="0" applyProtection="0">
      <alignment vertical="top"/>
      <protection locked="0"/>
    </xf>
    <xf numFmtId="176" fontId="8" fillId="0" borderId="0" applyNumberFormat="0" applyFill="0" applyBorder="0" applyAlignment="0" applyProtection="0">
      <alignment vertical="top"/>
      <protection locked="0"/>
    </xf>
    <xf numFmtId="176" fontId="8" fillId="0" borderId="0" applyNumberFormat="0" applyFill="0" applyBorder="0" applyAlignment="0" applyProtection="0">
      <alignment vertical="top"/>
      <protection locked="0"/>
    </xf>
    <xf numFmtId="176" fontId="8" fillId="0" borderId="0" applyNumberFormat="0" applyFill="0" applyBorder="0" applyAlignment="0" applyProtection="0">
      <alignment vertical="top"/>
      <protection locked="0"/>
    </xf>
    <xf numFmtId="0" fontId="8" fillId="0" borderId="0" applyNumberFormat="0" applyFill="0" applyBorder="0" applyAlignment="0" applyProtection="0">
      <alignment vertical="top"/>
      <protection locked="0"/>
    </xf>
    <xf numFmtId="176" fontId="43" fillId="0" borderId="0" applyNumberFormat="0" applyFill="0" applyBorder="0" applyAlignment="0" applyProtection="0"/>
    <xf numFmtId="0" fontId="8" fillId="0" borderId="0" applyNumberFormat="0" applyFill="0" applyBorder="0" applyAlignment="0" applyProtection="0">
      <alignment vertical="top"/>
      <protection locked="0"/>
    </xf>
    <xf numFmtId="0" fontId="8" fillId="0" borderId="0" applyNumberFormat="0" applyFill="0" applyBorder="0" applyAlignment="0" applyProtection="0">
      <alignment vertical="top"/>
      <protection locked="0"/>
    </xf>
    <xf numFmtId="0" fontId="44" fillId="0" borderId="0" applyNumberFormat="0" applyFill="0" applyBorder="0" applyAlignment="0" applyProtection="0"/>
    <xf numFmtId="0" fontId="18" fillId="9" borderId="0" applyNumberFormat="0" applyBorder="0" applyAlignment="0" applyProtection="0"/>
    <xf numFmtId="176" fontId="18" fillId="9" borderId="0" applyNumberFormat="0" applyBorder="0" applyAlignment="0" applyProtection="0"/>
    <xf numFmtId="176" fontId="18" fillId="9" borderId="0" applyNumberFormat="0" applyBorder="0" applyAlignment="0" applyProtection="0"/>
    <xf numFmtId="0" fontId="18" fillId="3" borderId="0" applyNumberFormat="0" applyBorder="0" applyAlignment="0" applyProtection="0"/>
    <xf numFmtId="176" fontId="18" fillId="3" borderId="0" applyNumberFormat="0" applyBorder="0" applyAlignment="0" applyProtection="0"/>
    <xf numFmtId="176" fontId="18" fillId="3" borderId="0" applyNumberFormat="0" applyBorder="0" applyAlignment="0" applyProtection="0"/>
    <xf numFmtId="0" fontId="18" fillId="3" borderId="0" applyNumberFormat="0" applyBorder="0" applyAlignment="0" applyProtection="0"/>
    <xf numFmtId="181" fontId="6" fillId="0" borderId="0" applyFont="0" applyFill="0" applyBorder="0" applyAlignment="0" applyProtection="0"/>
    <xf numFmtId="172" fontId="42" fillId="0" borderId="0" applyFont="0" applyFill="0" applyBorder="0" applyAlignment="0" applyProtection="0"/>
    <xf numFmtId="172" fontId="5"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82" fontId="6" fillId="0" borderId="0" applyFont="0" applyFill="0" applyBorder="0" applyAlignment="0" applyProtection="0"/>
    <xf numFmtId="182" fontId="6" fillId="0" borderId="0" applyFont="0" applyFill="0" applyBorder="0" applyAlignment="0" applyProtection="0"/>
    <xf numFmtId="183" fontId="26" fillId="0" borderId="0" applyFill="0" applyBorder="0" applyAlignment="0" applyProtection="0"/>
    <xf numFmtId="172" fontId="5" fillId="0" borderId="0" applyFont="0" applyFill="0" applyBorder="0" applyAlignment="0" applyProtection="0"/>
    <xf numFmtId="172" fontId="6" fillId="0" borderId="0" applyFont="0" applyFill="0" applyBorder="0" applyAlignment="0" applyProtection="0"/>
    <xf numFmtId="184" fontId="6" fillId="0" borderId="0" applyFont="0" applyFill="0" applyBorder="0" applyAlignment="0" applyProtection="0"/>
    <xf numFmtId="43" fontId="6" fillId="0" borderId="0" applyFont="0" applyFill="0" applyBorder="0" applyAlignment="0" applyProtection="0"/>
    <xf numFmtId="169" fontId="26" fillId="0" borderId="0" applyFont="0" applyFill="0" applyBorder="0" applyAlignment="0" applyProtection="0"/>
    <xf numFmtId="172" fontId="26"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5" fillId="0" borderId="0" applyFont="0" applyFill="0" applyBorder="0" applyAlignment="0" applyProtection="0"/>
    <xf numFmtId="172" fontId="26" fillId="0" borderId="0" applyFont="0" applyFill="0" applyBorder="0" applyAlignment="0" applyProtection="0"/>
    <xf numFmtId="169" fontId="6" fillId="0" borderId="0" applyFill="0" applyBorder="0" applyAlignment="0" applyProtection="0"/>
    <xf numFmtId="172" fontId="42" fillId="0" borderId="0" applyFont="0" applyFill="0" applyBorder="0" applyAlignment="0" applyProtection="0"/>
    <xf numFmtId="172" fontId="42" fillId="0" borderId="0" applyFont="0" applyFill="0" applyBorder="0" applyAlignment="0" applyProtection="0"/>
    <xf numFmtId="172" fontId="42" fillId="0" borderId="0" applyFont="0" applyFill="0" applyBorder="0" applyAlignment="0" applyProtection="0"/>
    <xf numFmtId="172" fontId="42" fillId="0" borderId="0" applyFont="0" applyFill="0" applyBorder="0" applyAlignment="0" applyProtection="0"/>
    <xf numFmtId="172" fontId="42" fillId="0" borderId="0" applyFont="0" applyFill="0" applyBorder="0" applyAlignment="0" applyProtection="0"/>
    <xf numFmtId="172" fontId="42" fillId="0" borderId="0" applyFont="0" applyFill="0" applyBorder="0" applyAlignment="0" applyProtection="0"/>
    <xf numFmtId="172" fontId="42" fillId="0" borderId="0" applyFont="0" applyFill="0" applyBorder="0" applyAlignment="0" applyProtection="0"/>
    <xf numFmtId="172" fontId="5" fillId="0" borderId="0" applyFont="0" applyFill="0" applyBorder="0" applyAlignment="0" applyProtection="0"/>
    <xf numFmtId="172" fontId="42" fillId="0" borderId="0" applyFont="0" applyFill="0" applyBorder="0" applyAlignment="0" applyProtection="0"/>
    <xf numFmtId="172" fontId="42" fillId="0" borderId="0" applyFont="0" applyFill="0" applyBorder="0" applyAlignment="0" applyProtection="0"/>
    <xf numFmtId="172" fontId="42" fillId="0" borderId="0" applyFont="0" applyFill="0" applyBorder="0" applyAlignment="0" applyProtection="0"/>
    <xf numFmtId="172" fontId="42" fillId="0" borderId="0" applyFont="0" applyFill="0" applyBorder="0" applyAlignment="0" applyProtection="0"/>
    <xf numFmtId="172" fontId="5" fillId="0" borderId="0" applyFont="0" applyFill="0" applyBorder="0" applyAlignment="0" applyProtection="0"/>
    <xf numFmtId="172" fontId="42" fillId="0" borderId="0" applyFont="0" applyFill="0" applyBorder="0" applyAlignment="0" applyProtection="0"/>
    <xf numFmtId="172" fontId="42" fillId="0" borderId="0" applyFont="0" applyFill="0" applyBorder="0" applyAlignment="0" applyProtection="0"/>
    <xf numFmtId="172" fontId="42" fillId="0" borderId="0" applyFont="0" applyFill="0" applyBorder="0" applyAlignment="0" applyProtection="0"/>
    <xf numFmtId="172" fontId="42" fillId="0" borderId="0" applyFont="0" applyFill="0" applyBorder="0" applyAlignment="0" applyProtection="0"/>
    <xf numFmtId="172" fontId="42" fillId="0" borderId="0" applyFont="0" applyFill="0" applyBorder="0" applyAlignment="0" applyProtection="0"/>
    <xf numFmtId="172" fontId="5" fillId="0" borderId="0" applyFont="0" applyFill="0" applyBorder="0" applyAlignment="0" applyProtection="0"/>
    <xf numFmtId="172" fontId="42" fillId="0" borderId="0" applyFont="0" applyFill="0" applyBorder="0" applyAlignment="0" applyProtection="0"/>
    <xf numFmtId="172" fontId="42" fillId="0" borderId="0" applyFont="0" applyFill="0" applyBorder="0" applyAlignment="0" applyProtection="0"/>
    <xf numFmtId="172" fontId="42" fillId="0" borderId="0" applyFont="0" applyFill="0" applyBorder="0" applyAlignment="0" applyProtection="0"/>
    <xf numFmtId="172" fontId="42" fillId="0" borderId="0" applyFont="0" applyFill="0" applyBorder="0" applyAlignment="0" applyProtection="0"/>
    <xf numFmtId="172" fontId="5" fillId="0" borderId="0" applyFont="0" applyFill="0" applyBorder="0" applyAlignment="0" applyProtection="0"/>
    <xf numFmtId="181" fontId="6" fillId="0" borderId="0" applyFont="0" applyFill="0" applyBorder="0" applyAlignment="0" applyProtection="0"/>
    <xf numFmtId="181" fontId="6" fillId="0" borderId="0" applyFont="0" applyFill="0" applyBorder="0" applyAlignment="0" applyProtection="0"/>
    <xf numFmtId="181" fontId="6" fillId="0" borderId="0" applyFont="0" applyFill="0" applyBorder="0" applyAlignment="0" applyProtection="0"/>
    <xf numFmtId="181" fontId="6" fillId="0" borderId="0" applyFont="0" applyFill="0" applyBorder="0" applyAlignment="0" applyProtection="0"/>
    <xf numFmtId="166"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67" fontId="42" fillId="0" borderId="0" applyFont="0" applyFill="0" applyBorder="0" applyAlignment="0" applyProtection="0"/>
    <xf numFmtId="167" fontId="42" fillId="0" borderId="0" applyFont="0" applyFill="0" applyBorder="0" applyAlignment="0" applyProtection="0"/>
    <xf numFmtId="167" fontId="42" fillId="0" borderId="0" applyFont="0" applyFill="0" applyBorder="0" applyAlignment="0" applyProtection="0"/>
    <xf numFmtId="167" fontId="42" fillId="0" borderId="0" applyFont="0" applyFill="0" applyBorder="0" applyAlignment="0" applyProtection="0"/>
    <xf numFmtId="167" fontId="42" fillId="0" borderId="0" applyFont="0" applyFill="0" applyBorder="0" applyAlignment="0" applyProtection="0"/>
    <xf numFmtId="167" fontId="5" fillId="0" borderId="0" applyFont="0" applyFill="0" applyBorder="0" applyAlignment="0" applyProtection="0"/>
    <xf numFmtId="171" fontId="42" fillId="0" borderId="0" applyFont="0" applyFill="0" applyBorder="0" applyAlignment="0" applyProtection="0"/>
    <xf numFmtId="178" fontId="33" fillId="0" borderId="0" applyFont="0" applyFill="0" applyBorder="0" applyAlignment="0" applyProtection="0">
      <alignment vertical="top"/>
    </xf>
    <xf numFmtId="171" fontId="5" fillId="0" borderId="0" applyFont="0" applyFill="0" applyBorder="0" applyAlignment="0" applyProtection="0"/>
    <xf numFmtId="185" fontId="6" fillId="0" borderId="0" applyFont="0" applyFill="0" applyBorder="0" applyAlignment="0" applyProtection="0"/>
    <xf numFmtId="173" fontId="6" fillId="0" borderId="0" applyFont="0" applyFill="0" applyBorder="0" applyAlignment="0" applyProtection="0"/>
    <xf numFmtId="171" fontId="42" fillId="0" borderId="0" applyFont="0" applyFill="0" applyBorder="0" applyAlignment="0" applyProtection="0"/>
    <xf numFmtId="171" fontId="42" fillId="0" borderId="0" applyFont="0" applyFill="0" applyBorder="0" applyAlignment="0" applyProtection="0"/>
    <xf numFmtId="168" fontId="5" fillId="0" borderId="0" applyFont="0" applyFill="0" applyBorder="0" applyAlignment="0" applyProtection="0"/>
    <xf numFmtId="186" fontId="6" fillId="0" borderId="0" applyFont="0" applyFill="0" applyBorder="0" applyAlignment="0" applyProtection="0"/>
    <xf numFmtId="186" fontId="6" fillId="0" borderId="0" applyFont="0" applyFill="0" applyBorder="0" applyAlignment="0" applyProtection="0"/>
    <xf numFmtId="168" fontId="5" fillId="0" borderId="0" applyFont="0" applyFill="0" applyBorder="0" applyAlignment="0" applyProtection="0"/>
    <xf numFmtId="185"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0" fontId="6" fillId="0" borderId="0" applyFont="0" applyFill="0" applyBorder="0" applyAlignment="0" applyProtection="0"/>
    <xf numFmtId="173" fontId="26" fillId="0" borderId="0" applyFont="0" applyFill="0" applyBorder="0" applyAlignment="0" applyProtection="0"/>
    <xf numFmtId="173" fontId="26" fillId="0" borderId="0" applyFill="0" applyBorder="0" applyAlignment="0" applyProtection="0"/>
    <xf numFmtId="173" fontId="26" fillId="0" borderId="0" applyFill="0" applyBorder="0" applyAlignment="0" applyProtection="0"/>
    <xf numFmtId="173" fontId="26" fillId="0" borderId="0" applyFont="0" applyFill="0" applyBorder="0" applyAlignment="0" applyProtection="0"/>
    <xf numFmtId="175" fontId="26" fillId="0" borderId="0" applyFill="0" applyBorder="0" applyAlignment="0" applyProtection="0"/>
    <xf numFmtId="176" fontId="6" fillId="0" borderId="0" applyFont="0" applyFill="0" applyBorder="0" applyAlignment="0" applyProtection="0"/>
    <xf numFmtId="173" fontId="6" fillId="0" borderId="0" applyFont="0" applyFill="0" applyBorder="0" applyAlignment="0" applyProtection="0"/>
    <xf numFmtId="171" fontId="5"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71" fontId="42" fillId="0" borderId="0" applyFont="0" applyFill="0" applyBorder="0" applyAlignment="0" applyProtection="0"/>
    <xf numFmtId="171" fontId="42" fillId="0" borderId="0" applyFont="0" applyFill="0" applyBorder="0" applyAlignment="0" applyProtection="0"/>
    <xf numFmtId="171" fontId="5" fillId="0" borderId="0" applyFont="0" applyFill="0" applyBorder="0" applyAlignment="0" applyProtection="0"/>
    <xf numFmtId="173" fontId="26" fillId="0" borderId="0" applyFont="0" applyFill="0" applyBorder="0" applyAlignment="0" applyProtection="0"/>
    <xf numFmtId="187" fontId="26" fillId="0" borderId="0" applyFont="0" applyFill="0" applyBorder="0" applyAlignment="0" applyProtection="0"/>
    <xf numFmtId="178" fontId="42" fillId="0" borderId="0" applyFont="0" applyFill="0" applyBorder="0" applyAlignment="0" applyProtection="0"/>
    <xf numFmtId="178" fontId="42" fillId="0" borderId="0" applyFont="0" applyFill="0" applyBorder="0" applyAlignment="0" applyProtection="0"/>
    <xf numFmtId="187" fontId="26" fillId="0" borderId="0" applyFont="0" applyFill="0" applyBorder="0" applyAlignment="0" applyProtection="0"/>
    <xf numFmtId="0" fontId="26" fillId="0" borderId="0" applyFont="0" applyFill="0" applyBorder="0" applyAlignment="0" applyProtection="0"/>
    <xf numFmtId="0" fontId="26" fillId="0" borderId="0" applyFont="0" applyFill="0" applyBorder="0" applyAlignment="0" applyProtection="0"/>
    <xf numFmtId="176" fontId="26" fillId="0" borderId="0" applyFont="0" applyFill="0" applyBorder="0" applyAlignment="0" applyProtection="0"/>
    <xf numFmtId="176" fontId="26" fillId="0" borderId="0" applyFont="0" applyFill="0" applyBorder="0" applyAlignment="0" applyProtection="0"/>
    <xf numFmtId="0" fontId="26" fillId="0" borderId="0" applyFill="0" applyBorder="0" applyAlignment="0" applyProtection="0"/>
    <xf numFmtId="176" fontId="26" fillId="0" borderId="0" applyFill="0" applyBorder="0" applyAlignment="0" applyProtection="0"/>
    <xf numFmtId="176" fontId="26" fillId="0" borderId="0" applyFill="0" applyBorder="0" applyAlignment="0" applyProtection="0"/>
    <xf numFmtId="176" fontId="26" fillId="0" borderId="0" applyFont="0" applyFill="0" applyBorder="0" applyAlignment="0" applyProtection="0"/>
    <xf numFmtId="176" fontId="26" fillId="0" borderId="0" applyFont="0" applyFill="0" applyBorder="0" applyAlignment="0" applyProtection="0"/>
    <xf numFmtId="187" fontId="26" fillId="0" borderId="0" applyFill="0" applyBorder="0" applyAlignment="0" applyProtection="0"/>
    <xf numFmtId="176" fontId="26" fillId="0" borderId="0" applyFill="0" applyBorder="0" applyAlignment="0" applyProtection="0"/>
    <xf numFmtId="176" fontId="26" fillId="0" borderId="0" applyFill="0" applyBorder="0" applyAlignment="0" applyProtection="0"/>
    <xf numFmtId="176" fontId="26" fillId="0" borderId="0" applyFill="0" applyBorder="0" applyAlignment="0" applyProtection="0"/>
    <xf numFmtId="176" fontId="26" fillId="0" borderId="0" applyFont="0" applyFill="0" applyBorder="0" applyAlignment="0" applyProtection="0"/>
    <xf numFmtId="176" fontId="26" fillId="0" borderId="0" applyFont="0" applyFill="0" applyBorder="0" applyAlignment="0" applyProtection="0"/>
    <xf numFmtId="176" fontId="26" fillId="0" borderId="0" applyFont="0" applyFill="0" applyBorder="0" applyAlignment="0" applyProtection="0"/>
    <xf numFmtId="187" fontId="26" fillId="0" borderId="0" applyFill="0" applyBorder="0" applyAlignment="0" applyProtection="0"/>
    <xf numFmtId="176" fontId="26" fillId="0" borderId="0" applyFill="0" applyBorder="0" applyAlignment="0" applyProtection="0"/>
    <xf numFmtId="176" fontId="26" fillId="0" borderId="0" applyFill="0" applyBorder="0" applyAlignment="0" applyProtection="0"/>
    <xf numFmtId="176" fontId="26" fillId="0" borderId="0" applyFill="0" applyBorder="0" applyAlignment="0" applyProtection="0"/>
    <xf numFmtId="178" fontId="42" fillId="0" borderId="0" applyFont="0" applyFill="0" applyBorder="0" applyAlignment="0" applyProtection="0"/>
    <xf numFmtId="188" fontId="6" fillId="0" borderId="0" applyFont="0" applyFill="0" applyBorder="0" applyAlignment="0" applyProtection="0"/>
    <xf numFmtId="176" fontId="26" fillId="0" borderId="0" applyFont="0" applyFill="0" applyBorder="0" applyAlignment="0" applyProtection="0"/>
    <xf numFmtId="176" fontId="26" fillId="0" borderId="0" applyFont="0" applyFill="0" applyBorder="0" applyAlignment="0" applyProtection="0"/>
    <xf numFmtId="178" fontId="42" fillId="0" borderId="0" applyFont="0" applyFill="0" applyBorder="0" applyAlignment="0" applyProtection="0"/>
    <xf numFmtId="178" fontId="42" fillId="0" borderId="0" applyFont="0" applyFill="0" applyBorder="0" applyAlignment="0" applyProtection="0"/>
    <xf numFmtId="178" fontId="42" fillId="0" borderId="0" applyFont="0" applyFill="0" applyBorder="0" applyAlignment="0" applyProtection="0"/>
    <xf numFmtId="178" fontId="42" fillId="0" borderId="0" applyFont="0" applyFill="0" applyBorder="0" applyAlignment="0" applyProtection="0"/>
    <xf numFmtId="176" fontId="26" fillId="0" borderId="0" applyFont="0" applyFill="0" applyBorder="0" applyAlignment="0" applyProtection="0"/>
    <xf numFmtId="189" fontId="6" fillId="0" borderId="0" applyFont="0" applyFill="0" applyBorder="0" applyAlignment="0" applyProtection="0"/>
    <xf numFmtId="190" fontId="26" fillId="0" borderId="0" applyFill="0" applyBorder="0" applyAlignment="0" applyProtection="0"/>
    <xf numFmtId="182" fontId="34" fillId="0" borderId="0" applyFill="0" applyBorder="0" applyAlignment="0" applyProtection="0"/>
    <xf numFmtId="167" fontId="6" fillId="0" borderId="0" applyFont="0" applyFill="0" applyBorder="0" applyAlignment="0" applyProtection="0"/>
    <xf numFmtId="174" fontId="26" fillId="0" borderId="0" applyFill="0" applyBorder="0" applyAlignment="0" applyProtection="0"/>
    <xf numFmtId="167" fontId="6" fillId="0" borderId="0" applyFont="0" applyFill="0" applyBorder="0" applyAlignment="0" applyProtection="0"/>
    <xf numFmtId="173" fontId="26" fillId="0" borderId="0" applyFont="0" applyFill="0" applyBorder="0" applyAlignment="0" applyProtection="0"/>
    <xf numFmtId="167" fontId="42" fillId="0" borderId="0" applyFont="0" applyFill="0" applyBorder="0" applyAlignment="0" applyProtection="0"/>
    <xf numFmtId="167" fontId="42" fillId="0" borderId="0" applyFont="0" applyFill="0" applyBorder="0" applyAlignment="0" applyProtection="0"/>
    <xf numFmtId="167" fontId="42" fillId="0" borderId="0" applyFont="0" applyFill="0" applyBorder="0" applyAlignment="0" applyProtection="0"/>
    <xf numFmtId="167" fontId="42" fillId="0" borderId="0" applyFont="0" applyFill="0" applyBorder="0" applyAlignment="0" applyProtection="0"/>
    <xf numFmtId="167" fontId="42" fillId="0" borderId="0" applyFont="0" applyFill="0" applyBorder="0" applyAlignment="0" applyProtection="0"/>
    <xf numFmtId="167" fontId="5" fillId="0" borderId="0" applyFont="0" applyFill="0" applyBorder="0" applyAlignment="0" applyProtection="0"/>
    <xf numFmtId="167" fontId="6" fillId="0" borderId="0" applyFont="0" applyFill="0" applyBorder="0" applyAlignment="0" applyProtection="0"/>
    <xf numFmtId="173" fontId="26" fillId="0" borderId="0" applyFill="0" applyBorder="0" applyAlignment="0" applyProtection="0"/>
    <xf numFmtId="172" fontId="26" fillId="0" borderId="0" applyFill="0" applyBorder="0" applyAlignment="0" applyProtection="0"/>
    <xf numFmtId="173" fontId="26" fillId="0" borderId="0" applyFont="0" applyFill="0" applyBorder="0" applyAlignment="0" applyProtection="0"/>
    <xf numFmtId="171" fontId="42" fillId="0" borderId="0" applyFont="0" applyFill="0" applyBorder="0" applyAlignment="0" applyProtection="0"/>
    <xf numFmtId="171" fontId="42" fillId="0" borderId="0" applyFont="0" applyFill="0" applyBorder="0" applyAlignment="0" applyProtection="0"/>
    <xf numFmtId="171" fontId="42" fillId="0" borderId="0" applyFont="0" applyFill="0" applyBorder="0" applyAlignment="0" applyProtection="0"/>
    <xf numFmtId="171" fontId="42" fillId="0" borderId="0" applyFont="0" applyFill="0" applyBorder="0" applyAlignment="0" applyProtection="0"/>
    <xf numFmtId="171" fontId="42" fillId="0" borderId="0" applyFont="0" applyFill="0" applyBorder="0" applyAlignment="0" applyProtection="0"/>
    <xf numFmtId="171" fontId="42" fillId="0" borderId="0" applyFont="0" applyFill="0" applyBorder="0" applyAlignment="0" applyProtection="0"/>
    <xf numFmtId="171" fontId="5" fillId="0" borderId="0" applyFont="0" applyFill="0" applyBorder="0" applyAlignment="0" applyProtection="0"/>
    <xf numFmtId="171" fontId="42" fillId="0" borderId="0" applyFont="0" applyFill="0" applyBorder="0" applyAlignment="0" applyProtection="0"/>
    <xf numFmtId="171" fontId="42" fillId="0" borderId="0" applyFont="0" applyFill="0" applyBorder="0" applyAlignment="0" applyProtection="0"/>
    <xf numFmtId="171" fontId="42" fillId="0" borderId="0" applyFont="0" applyFill="0" applyBorder="0" applyAlignment="0" applyProtection="0"/>
    <xf numFmtId="171" fontId="42" fillId="0" borderId="0" applyFont="0" applyFill="0" applyBorder="0" applyAlignment="0" applyProtection="0"/>
    <xf numFmtId="171" fontId="5"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67" fontId="42" fillId="0" borderId="0" applyFont="0" applyFill="0" applyBorder="0" applyAlignment="0" applyProtection="0"/>
    <xf numFmtId="167" fontId="42" fillId="0" borderId="0" applyFont="0" applyFill="0" applyBorder="0" applyAlignment="0" applyProtection="0"/>
    <xf numFmtId="167" fontId="42" fillId="0" borderId="0" applyFont="0" applyFill="0" applyBorder="0" applyAlignment="0" applyProtection="0"/>
    <xf numFmtId="167" fontId="42" fillId="0" borderId="0" applyFont="0" applyFill="0" applyBorder="0" applyAlignment="0" applyProtection="0"/>
    <xf numFmtId="167" fontId="42" fillId="0" borderId="0" applyFont="0" applyFill="0" applyBorder="0" applyAlignment="0" applyProtection="0"/>
    <xf numFmtId="167" fontId="42" fillId="0" borderId="0" applyFont="0" applyFill="0" applyBorder="0" applyAlignment="0" applyProtection="0"/>
    <xf numFmtId="167" fontId="5" fillId="0" borderId="0" applyFont="0" applyFill="0" applyBorder="0" applyAlignment="0" applyProtection="0"/>
    <xf numFmtId="167" fontId="42" fillId="0" borderId="0" applyFont="0" applyFill="0" applyBorder="0" applyAlignment="0" applyProtection="0"/>
    <xf numFmtId="167" fontId="42" fillId="0" borderId="0" applyFont="0" applyFill="0" applyBorder="0" applyAlignment="0" applyProtection="0"/>
    <xf numFmtId="167" fontId="42" fillId="0" borderId="0" applyFont="0" applyFill="0" applyBorder="0" applyAlignment="0" applyProtection="0"/>
    <xf numFmtId="167" fontId="42" fillId="0" borderId="0" applyFont="0" applyFill="0" applyBorder="0" applyAlignment="0" applyProtection="0"/>
    <xf numFmtId="167" fontId="5" fillId="0" borderId="0" applyFont="0" applyFill="0" applyBorder="0" applyAlignment="0" applyProtection="0"/>
    <xf numFmtId="0" fontId="19" fillId="57" borderId="0" applyNumberFormat="0" applyBorder="0" applyAlignment="0" applyProtection="0"/>
    <xf numFmtId="0" fontId="19" fillId="58" borderId="0" applyNumberFormat="0" applyBorder="0" applyAlignment="0" applyProtection="0"/>
    <xf numFmtId="176" fontId="19" fillId="58" borderId="0" applyNumberFormat="0" applyBorder="0" applyAlignment="0" applyProtection="0"/>
    <xf numFmtId="176" fontId="19" fillId="58" borderId="0" applyNumberFormat="0" applyBorder="0" applyAlignment="0" applyProtection="0"/>
    <xf numFmtId="0" fontId="19" fillId="57" borderId="0" applyNumberFormat="0" applyBorder="0" applyAlignment="0" applyProtection="0"/>
    <xf numFmtId="176" fontId="19" fillId="57" borderId="0" applyNumberFormat="0" applyBorder="0" applyAlignment="0" applyProtection="0"/>
    <xf numFmtId="176" fontId="19" fillId="57" borderId="0" applyNumberFormat="0" applyBorder="0" applyAlignment="0" applyProtection="0"/>
    <xf numFmtId="0" fontId="19" fillId="57" borderId="0" applyNumberFormat="0" applyBorder="0" applyAlignment="0" applyProtection="0"/>
    <xf numFmtId="0" fontId="5" fillId="0" borderId="0"/>
    <xf numFmtId="0" fontId="6" fillId="0" borderId="0"/>
    <xf numFmtId="0" fontId="6" fillId="0" borderId="0"/>
    <xf numFmtId="0" fontId="6" fillId="0" borderId="0"/>
    <xf numFmtId="176" fontId="6" fillId="0" borderId="0"/>
    <xf numFmtId="176" fontId="6" fillId="0" borderId="0"/>
    <xf numFmtId="0" fontId="34" fillId="0" borderId="0"/>
    <xf numFmtId="176" fontId="6" fillId="0" borderId="0"/>
    <xf numFmtId="176" fontId="6" fillId="0" borderId="0"/>
    <xf numFmtId="0" fontId="26" fillId="0" borderId="0"/>
    <xf numFmtId="0" fontId="26" fillId="0" borderId="0"/>
    <xf numFmtId="176" fontId="26" fillId="0" borderId="0"/>
    <xf numFmtId="176" fontId="26" fillId="0" borderId="0"/>
    <xf numFmtId="176" fontId="26" fillId="0" borderId="0"/>
    <xf numFmtId="176" fontId="26" fillId="0" borderId="0"/>
    <xf numFmtId="176" fontId="26" fillId="0" borderId="0"/>
    <xf numFmtId="0" fontId="42" fillId="0" borderId="0"/>
    <xf numFmtId="0" fontId="42" fillId="0" borderId="0"/>
    <xf numFmtId="176" fontId="42" fillId="0" borderId="0"/>
    <xf numFmtId="176" fontId="42" fillId="0" borderId="0"/>
    <xf numFmtId="176" fontId="42" fillId="0" borderId="0"/>
    <xf numFmtId="176" fontId="42" fillId="0" borderId="0"/>
    <xf numFmtId="0" fontId="42" fillId="0" borderId="0"/>
    <xf numFmtId="176" fontId="5" fillId="0" borderId="0"/>
    <xf numFmtId="176" fontId="42" fillId="0" borderId="0"/>
    <xf numFmtId="176" fontId="42" fillId="0" borderId="0"/>
    <xf numFmtId="176" fontId="42" fillId="0" borderId="0"/>
    <xf numFmtId="176" fontId="42" fillId="0" borderId="0"/>
    <xf numFmtId="0" fontId="42" fillId="0" borderId="0"/>
    <xf numFmtId="176" fontId="5" fillId="0" borderId="0"/>
    <xf numFmtId="0" fontId="42" fillId="0" borderId="0"/>
    <xf numFmtId="0" fontId="42" fillId="0" borderId="0"/>
    <xf numFmtId="176" fontId="42" fillId="0" borderId="0"/>
    <xf numFmtId="176" fontId="42" fillId="0" borderId="0"/>
    <xf numFmtId="176" fontId="42" fillId="0" borderId="0"/>
    <xf numFmtId="176" fontId="42" fillId="0" borderId="0"/>
    <xf numFmtId="0" fontId="42" fillId="0" borderId="0"/>
    <xf numFmtId="176" fontId="5" fillId="0" borderId="0"/>
    <xf numFmtId="0" fontId="42" fillId="0" borderId="0"/>
    <xf numFmtId="176" fontId="42" fillId="0" borderId="0"/>
    <xf numFmtId="176" fontId="42" fillId="0" borderId="0"/>
    <xf numFmtId="176" fontId="42" fillId="0" borderId="0"/>
    <xf numFmtId="176" fontId="42" fillId="0" borderId="0"/>
    <xf numFmtId="0" fontId="42" fillId="0" borderId="0"/>
    <xf numFmtId="176" fontId="5" fillId="0" borderId="0"/>
    <xf numFmtId="176" fontId="42" fillId="0" borderId="0"/>
    <xf numFmtId="176" fontId="42" fillId="0" borderId="0"/>
    <xf numFmtId="176" fontId="42" fillId="0" borderId="0"/>
    <xf numFmtId="176" fontId="42" fillId="0" borderId="0"/>
    <xf numFmtId="0" fontId="42" fillId="0" borderId="0"/>
    <xf numFmtId="176" fontId="5" fillId="0" borderId="0"/>
    <xf numFmtId="0" fontId="6" fillId="0" borderId="0"/>
    <xf numFmtId="176" fontId="6" fillId="0" borderId="0"/>
    <xf numFmtId="176" fontId="6" fillId="0" borderId="0"/>
    <xf numFmtId="176" fontId="6" fillId="0" borderId="0"/>
    <xf numFmtId="176" fontId="6" fillId="0" borderId="0"/>
    <xf numFmtId="0" fontId="6" fillId="0" borderId="0"/>
    <xf numFmtId="0" fontId="42" fillId="0" borderId="0"/>
    <xf numFmtId="176" fontId="42" fillId="0" borderId="0"/>
    <xf numFmtId="176" fontId="42" fillId="0" borderId="0"/>
    <xf numFmtId="176" fontId="42" fillId="0" borderId="0"/>
    <xf numFmtId="176" fontId="42" fillId="0" borderId="0"/>
    <xf numFmtId="0" fontId="42" fillId="0" borderId="0"/>
    <xf numFmtId="176" fontId="5" fillId="0" borderId="0"/>
    <xf numFmtId="0" fontId="42" fillId="0" borderId="0"/>
    <xf numFmtId="0" fontId="6" fillId="0" borderId="0"/>
    <xf numFmtId="176" fontId="26" fillId="0" borderId="0"/>
    <xf numFmtId="0" fontId="42" fillId="0" borderId="0"/>
    <xf numFmtId="0" fontId="42" fillId="0" borderId="0"/>
    <xf numFmtId="0" fontId="42" fillId="0" borderId="0"/>
    <xf numFmtId="0" fontId="6" fillId="0" borderId="0"/>
    <xf numFmtId="0" fontId="42" fillId="0" borderId="0"/>
    <xf numFmtId="176" fontId="26" fillId="0" borderId="0"/>
    <xf numFmtId="0" fontId="42" fillId="0" borderId="0"/>
    <xf numFmtId="0" fontId="42" fillId="0" borderId="0"/>
    <xf numFmtId="0" fontId="35" fillId="0" borderId="0" applyNumberFormat="0" applyFill="0" applyBorder="0" applyProtection="0">
      <alignment vertical="top" wrapText="1"/>
    </xf>
    <xf numFmtId="0" fontId="6" fillId="0" borderId="0"/>
    <xf numFmtId="0" fontId="6" fillId="0" borderId="0"/>
    <xf numFmtId="0" fontId="45" fillId="0" borderId="0"/>
    <xf numFmtId="0" fontId="26" fillId="0" borderId="0"/>
    <xf numFmtId="0" fontId="6" fillId="0" borderId="0"/>
    <xf numFmtId="176" fontId="6" fillId="0" borderId="0"/>
    <xf numFmtId="0" fontId="26" fillId="0" borderId="0"/>
    <xf numFmtId="0" fontId="26" fillId="0" borderId="0"/>
    <xf numFmtId="176" fontId="26" fillId="0" borderId="0"/>
    <xf numFmtId="176" fontId="26" fillId="0" borderId="0"/>
    <xf numFmtId="0" fontId="6" fillId="0" borderId="0"/>
    <xf numFmtId="176" fontId="26" fillId="0" borderId="0"/>
    <xf numFmtId="0" fontId="6" fillId="0" borderId="0"/>
    <xf numFmtId="176" fontId="26" fillId="0" borderId="0"/>
    <xf numFmtId="0" fontId="42" fillId="0" borderId="0"/>
    <xf numFmtId="0" fontId="42" fillId="0" borderId="0"/>
    <xf numFmtId="176" fontId="42" fillId="0" borderId="0"/>
    <xf numFmtId="176" fontId="42" fillId="0" borderId="0"/>
    <xf numFmtId="176" fontId="42" fillId="0" borderId="0"/>
    <xf numFmtId="176" fontId="42" fillId="0" borderId="0"/>
    <xf numFmtId="0" fontId="42" fillId="0" borderId="0"/>
    <xf numFmtId="176" fontId="5" fillId="0" borderId="0"/>
    <xf numFmtId="176" fontId="42" fillId="0" borderId="0"/>
    <xf numFmtId="176" fontId="42" fillId="0" borderId="0"/>
    <xf numFmtId="176" fontId="42" fillId="0" borderId="0"/>
    <xf numFmtId="176" fontId="42" fillId="0" borderId="0"/>
    <xf numFmtId="0" fontId="42" fillId="0" borderId="0"/>
    <xf numFmtId="176" fontId="5" fillId="0" borderId="0"/>
    <xf numFmtId="0" fontId="45" fillId="0" borderId="0"/>
    <xf numFmtId="176" fontId="6" fillId="0" borderId="0"/>
    <xf numFmtId="0" fontId="6" fillId="0" borderId="0"/>
    <xf numFmtId="176" fontId="26" fillId="0" borderId="0"/>
    <xf numFmtId="0" fontId="45" fillId="0" borderId="0"/>
    <xf numFmtId="0" fontId="6" fillId="0" borderId="0"/>
    <xf numFmtId="0" fontId="26" fillId="0" borderId="0"/>
    <xf numFmtId="0" fontId="42" fillId="0" borderId="0"/>
    <xf numFmtId="0" fontId="42" fillId="0" borderId="0"/>
    <xf numFmtId="0" fontId="42" fillId="0" borderId="0"/>
    <xf numFmtId="0" fontId="42" fillId="0" borderId="0"/>
    <xf numFmtId="0" fontId="6" fillId="0" borderId="0"/>
    <xf numFmtId="0" fontId="42" fillId="0" borderId="0"/>
    <xf numFmtId="0" fontId="42" fillId="0" borderId="0"/>
    <xf numFmtId="0" fontId="42" fillId="0" borderId="0"/>
    <xf numFmtId="0" fontId="42" fillId="0" borderId="0"/>
    <xf numFmtId="0" fontId="42" fillId="0" borderId="0"/>
    <xf numFmtId="0" fontId="26" fillId="0" borderId="0"/>
    <xf numFmtId="0" fontId="6" fillId="0" borderId="0"/>
    <xf numFmtId="176" fontId="26" fillId="0" borderId="0"/>
    <xf numFmtId="176" fontId="26" fillId="0" borderId="0"/>
    <xf numFmtId="0" fontId="6" fillId="0" borderId="0"/>
    <xf numFmtId="0" fontId="6" fillId="0" borderId="0"/>
    <xf numFmtId="0" fontId="6" fillId="0" borderId="0"/>
    <xf numFmtId="0" fontId="6" fillId="0" borderId="0"/>
    <xf numFmtId="0" fontId="42" fillId="0" borderId="0"/>
    <xf numFmtId="0" fontId="42" fillId="0" borderId="0"/>
    <xf numFmtId="0" fontId="42" fillId="0" borderId="0"/>
    <xf numFmtId="0" fontId="42" fillId="0" borderId="0"/>
    <xf numFmtId="0" fontId="42" fillId="0" borderId="0"/>
    <xf numFmtId="0" fontId="6" fillId="0" borderId="0"/>
    <xf numFmtId="0" fontId="6" fillId="0" borderId="0"/>
    <xf numFmtId="0" fontId="42" fillId="0" borderId="0"/>
    <xf numFmtId="176" fontId="6" fillId="0" borderId="0"/>
    <xf numFmtId="0" fontId="42" fillId="0" borderId="0"/>
    <xf numFmtId="0" fontId="42" fillId="0" borderId="0"/>
    <xf numFmtId="0" fontId="42" fillId="0" borderId="0"/>
    <xf numFmtId="0" fontId="42" fillId="0" borderId="0"/>
    <xf numFmtId="0" fontId="42" fillId="0" borderId="0"/>
    <xf numFmtId="0" fontId="6" fillId="0" borderId="0"/>
    <xf numFmtId="0" fontId="42" fillId="0" borderId="0"/>
    <xf numFmtId="0" fontId="42" fillId="0" borderId="0"/>
    <xf numFmtId="0" fontId="42" fillId="0" borderId="0"/>
    <xf numFmtId="0" fontId="42" fillId="0" borderId="0"/>
    <xf numFmtId="0" fontId="42" fillId="0" borderId="0"/>
    <xf numFmtId="0" fontId="26"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176" fontId="26" fillId="0" borderId="0"/>
    <xf numFmtId="0" fontId="42" fillId="0" borderId="0"/>
    <xf numFmtId="0" fontId="42" fillId="0" borderId="0"/>
    <xf numFmtId="0" fontId="42" fillId="0" borderId="0"/>
    <xf numFmtId="0" fontId="6" fillId="0" borderId="0"/>
    <xf numFmtId="0" fontId="42" fillId="0" borderId="0"/>
    <xf numFmtId="0" fontId="42" fillId="0" borderId="0"/>
    <xf numFmtId="0" fontId="26" fillId="0" borderId="0"/>
    <xf numFmtId="176" fontId="26" fillId="0" borderId="0"/>
    <xf numFmtId="176" fontId="26" fillId="0" borderId="0"/>
    <xf numFmtId="0" fontId="42" fillId="0" borderId="0"/>
    <xf numFmtId="176" fontId="42" fillId="0" borderId="0"/>
    <xf numFmtId="176" fontId="42" fillId="0" borderId="0"/>
    <xf numFmtId="176" fontId="42" fillId="0" borderId="0"/>
    <xf numFmtId="176" fontId="42" fillId="0" borderId="0"/>
    <xf numFmtId="0" fontId="42" fillId="0" borderId="0"/>
    <xf numFmtId="176" fontId="5" fillId="0" borderId="0"/>
    <xf numFmtId="0" fontId="42" fillId="0" borderId="0"/>
    <xf numFmtId="176" fontId="6" fillId="0" borderId="0"/>
    <xf numFmtId="176" fontId="6" fillId="0" borderId="0"/>
    <xf numFmtId="0" fontId="42" fillId="0" borderId="0"/>
    <xf numFmtId="0" fontId="42" fillId="0" borderId="0"/>
    <xf numFmtId="0" fontId="42" fillId="0" borderId="0"/>
    <xf numFmtId="0" fontId="42" fillId="0" borderId="0"/>
    <xf numFmtId="0" fontId="6" fillId="0" borderId="0"/>
    <xf numFmtId="0" fontId="42" fillId="0" borderId="0"/>
    <xf numFmtId="0" fontId="42" fillId="0" borderId="0"/>
    <xf numFmtId="0" fontId="42" fillId="0" borderId="0"/>
    <xf numFmtId="176" fontId="42" fillId="0" borderId="0"/>
    <xf numFmtId="176" fontId="42" fillId="0" borderId="0"/>
    <xf numFmtId="176" fontId="42" fillId="0" borderId="0"/>
    <xf numFmtId="176" fontId="42" fillId="0" borderId="0"/>
    <xf numFmtId="0" fontId="42" fillId="0" borderId="0"/>
    <xf numFmtId="176" fontId="5" fillId="0" borderId="0"/>
    <xf numFmtId="176" fontId="42" fillId="0" borderId="0"/>
    <xf numFmtId="176" fontId="42" fillId="0" borderId="0"/>
    <xf numFmtId="176" fontId="42" fillId="0" borderId="0"/>
    <xf numFmtId="176" fontId="42" fillId="0" borderId="0"/>
    <xf numFmtId="0" fontId="42" fillId="0" borderId="0"/>
    <xf numFmtId="176" fontId="5" fillId="0" borderId="0"/>
    <xf numFmtId="0" fontId="42" fillId="0" borderId="0"/>
    <xf numFmtId="176" fontId="42" fillId="0" borderId="0"/>
    <xf numFmtId="176" fontId="42" fillId="0" borderId="0"/>
    <xf numFmtId="176" fontId="42" fillId="0" borderId="0"/>
    <xf numFmtId="176" fontId="42" fillId="0" borderId="0"/>
    <xf numFmtId="0" fontId="42" fillId="0" borderId="0"/>
    <xf numFmtId="176" fontId="5" fillId="0" borderId="0"/>
    <xf numFmtId="176" fontId="42" fillId="0" borderId="0"/>
    <xf numFmtId="176" fontId="42" fillId="0" borderId="0"/>
    <xf numFmtId="176" fontId="42" fillId="0" borderId="0"/>
    <xf numFmtId="176" fontId="42" fillId="0" borderId="0"/>
    <xf numFmtId="0" fontId="42" fillId="0" borderId="0"/>
    <xf numFmtId="176" fontId="5" fillId="0" borderId="0"/>
    <xf numFmtId="0" fontId="42" fillId="0" borderId="0"/>
    <xf numFmtId="0" fontId="42" fillId="0" borderId="0"/>
    <xf numFmtId="0" fontId="42" fillId="0" borderId="0"/>
    <xf numFmtId="176" fontId="42" fillId="0" borderId="0"/>
    <xf numFmtId="176" fontId="42" fillId="0" borderId="0"/>
    <xf numFmtId="176" fontId="42" fillId="0" borderId="0"/>
    <xf numFmtId="176" fontId="42" fillId="0" borderId="0"/>
    <xf numFmtId="0" fontId="42" fillId="0" borderId="0"/>
    <xf numFmtId="176" fontId="5" fillId="0" borderId="0"/>
    <xf numFmtId="176" fontId="42" fillId="0" borderId="0"/>
    <xf numFmtId="176" fontId="42" fillId="0" borderId="0"/>
    <xf numFmtId="176" fontId="42" fillId="0" borderId="0"/>
    <xf numFmtId="176" fontId="42" fillId="0" borderId="0"/>
    <xf numFmtId="0" fontId="42" fillId="0" borderId="0"/>
    <xf numFmtId="176" fontId="5" fillId="0" borderId="0"/>
    <xf numFmtId="0" fontId="42" fillId="0" borderId="0"/>
    <xf numFmtId="176" fontId="42" fillId="0" borderId="0"/>
    <xf numFmtId="176" fontId="42" fillId="0" borderId="0"/>
    <xf numFmtId="176" fontId="42" fillId="0" borderId="0"/>
    <xf numFmtId="176" fontId="42" fillId="0" borderId="0"/>
    <xf numFmtId="0" fontId="42" fillId="0" borderId="0"/>
    <xf numFmtId="176" fontId="5" fillId="0" borderId="0"/>
    <xf numFmtId="176" fontId="42" fillId="0" borderId="0"/>
    <xf numFmtId="176" fontId="42" fillId="0" borderId="0"/>
    <xf numFmtId="176" fontId="42" fillId="0" borderId="0"/>
    <xf numFmtId="176" fontId="42" fillId="0" borderId="0"/>
    <xf numFmtId="0" fontId="42" fillId="0" borderId="0"/>
    <xf numFmtId="176" fontId="5" fillId="0" borderId="0"/>
    <xf numFmtId="0" fontId="42" fillId="0" borderId="0"/>
    <xf numFmtId="0" fontId="42" fillId="0" borderId="0"/>
    <xf numFmtId="176" fontId="42" fillId="0" borderId="0"/>
    <xf numFmtId="176" fontId="42" fillId="0" borderId="0"/>
    <xf numFmtId="176" fontId="42" fillId="0" borderId="0"/>
    <xf numFmtId="176" fontId="42" fillId="0" borderId="0"/>
    <xf numFmtId="0" fontId="42" fillId="0" borderId="0"/>
    <xf numFmtId="176" fontId="5" fillId="0" borderId="0"/>
    <xf numFmtId="176" fontId="42" fillId="0" borderId="0"/>
    <xf numFmtId="176" fontId="42" fillId="0" borderId="0"/>
    <xf numFmtId="176" fontId="42" fillId="0" borderId="0"/>
    <xf numFmtId="176" fontId="42" fillId="0" borderId="0"/>
    <xf numFmtId="0" fontId="42" fillId="0" borderId="0"/>
    <xf numFmtId="176" fontId="5" fillId="0" borderId="0"/>
    <xf numFmtId="0" fontId="42" fillId="0" borderId="0"/>
    <xf numFmtId="176" fontId="42" fillId="0" borderId="0"/>
    <xf numFmtId="176" fontId="42" fillId="0" borderId="0"/>
    <xf numFmtId="176" fontId="42" fillId="0" borderId="0"/>
    <xf numFmtId="176" fontId="42" fillId="0" borderId="0"/>
    <xf numFmtId="0" fontId="42" fillId="0" borderId="0"/>
    <xf numFmtId="176" fontId="5" fillId="0" borderId="0"/>
    <xf numFmtId="0" fontId="6" fillId="0" borderId="0"/>
    <xf numFmtId="176" fontId="42" fillId="0" borderId="0"/>
    <xf numFmtId="176" fontId="42" fillId="0" borderId="0"/>
    <xf numFmtId="176" fontId="42" fillId="0" borderId="0"/>
    <xf numFmtId="0" fontId="42" fillId="0" borderId="0"/>
    <xf numFmtId="176" fontId="5" fillId="0" borderId="0"/>
    <xf numFmtId="0" fontId="42" fillId="0" borderId="0"/>
    <xf numFmtId="0" fontId="42" fillId="0" borderId="0"/>
    <xf numFmtId="0" fontId="42" fillId="0" borderId="0"/>
    <xf numFmtId="176" fontId="42" fillId="0" borderId="0"/>
    <xf numFmtId="176" fontId="42" fillId="0" borderId="0"/>
    <xf numFmtId="176" fontId="42" fillId="0" borderId="0"/>
    <xf numFmtId="176" fontId="42" fillId="0" borderId="0"/>
    <xf numFmtId="0" fontId="42" fillId="0" borderId="0"/>
    <xf numFmtId="176" fontId="5" fillId="0" borderId="0"/>
    <xf numFmtId="176" fontId="42" fillId="0" borderId="0"/>
    <xf numFmtId="176" fontId="42" fillId="0" borderId="0"/>
    <xf numFmtId="176" fontId="42" fillId="0" borderId="0"/>
    <xf numFmtId="176" fontId="42" fillId="0" borderId="0"/>
    <xf numFmtId="0" fontId="42" fillId="0" borderId="0"/>
    <xf numFmtId="176" fontId="5" fillId="0" borderId="0"/>
    <xf numFmtId="0" fontId="42" fillId="0" borderId="0"/>
    <xf numFmtId="176" fontId="42" fillId="0" borderId="0"/>
    <xf numFmtId="176" fontId="42" fillId="0" borderId="0"/>
    <xf numFmtId="176" fontId="42" fillId="0" borderId="0"/>
    <xf numFmtId="176" fontId="42" fillId="0" borderId="0"/>
    <xf numFmtId="0" fontId="42" fillId="0" borderId="0"/>
    <xf numFmtId="176" fontId="5" fillId="0" borderId="0"/>
    <xf numFmtId="176" fontId="42" fillId="0" borderId="0"/>
    <xf numFmtId="176" fontId="42" fillId="0" borderId="0"/>
    <xf numFmtId="176" fontId="42" fillId="0" borderId="0"/>
    <xf numFmtId="176" fontId="42" fillId="0" borderId="0"/>
    <xf numFmtId="0" fontId="42" fillId="0" borderId="0"/>
    <xf numFmtId="176" fontId="5" fillId="0" borderId="0"/>
    <xf numFmtId="0" fontId="42" fillId="0" borderId="0"/>
    <xf numFmtId="0" fontId="42" fillId="0" borderId="0"/>
    <xf numFmtId="0" fontId="42" fillId="0" borderId="0"/>
    <xf numFmtId="0" fontId="42" fillId="0" borderId="0"/>
    <xf numFmtId="0" fontId="42" fillId="0" borderId="0"/>
    <xf numFmtId="176" fontId="42" fillId="0" borderId="0"/>
    <xf numFmtId="176" fontId="42" fillId="0" borderId="0"/>
    <xf numFmtId="176" fontId="42" fillId="0" borderId="0"/>
    <xf numFmtId="176" fontId="42" fillId="0" borderId="0"/>
    <xf numFmtId="0" fontId="42" fillId="0" borderId="0"/>
    <xf numFmtId="176" fontId="5" fillId="0" borderId="0"/>
    <xf numFmtId="176" fontId="42" fillId="0" borderId="0"/>
    <xf numFmtId="176" fontId="42" fillId="0" borderId="0"/>
    <xf numFmtId="176" fontId="42" fillId="0" borderId="0"/>
    <xf numFmtId="176" fontId="42" fillId="0" borderId="0"/>
    <xf numFmtId="0" fontId="42" fillId="0" borderId="0"/>
    <xf numFmtId="176" fontId="5" fillId="0" borderId="0"/>
    <xf numFmtId="0" fontId="42" fillId="0" borderId="0"/>
    <xf numFmtId="176" fontId="42" fillId="0" borderId="0"/>
    <xf numFmtId="176" fontId="42" fillId="0" borderId="0"/>
    <xf numFmtId="176" fontId="42" fillId="0" borderId="0"/>
    <xf numFmtId="176" fontId="42" fillId="0" borderId="0"/>
    <xf numFmtId="0" fontId="42" fillId="0" borderId="0"/>
    <xf numFmtId="176" fontId="5" fillId="0" borderId="0"/>
    <xf numFmtId="0" fontId="42" fillId="0" borderId="0"/>
    <xf numFmtId="176" fontId="42" fillId="0" borderId="0"/>
    <xf numFmtId="176" fontId="42" fillId="0" borderId="0"/>
    <xf numFmtId="176" fontId="42" fillId="0" borderId="0"/>
    <xf numFmtId="0" fontId="42" fillId="0" borderId="0"/>
    <xf numFmtId="0" fontId="42" fillId="0" borderId="0"/>
    <xf numFmtId="0" fontId="42" fillId="0" borderId="0"/>
    <xf numFmtId="176" fontId="5" fillId="0" borderId="0"/>
    <xf numFmtId="0" fontId="6" fillId="59" borderId="7" applyNumberFormat="0" applyFont="0" applyAlignment="0" applyProtection="0"/>
    <xf numFmtId="0" fontId="6" fillId="59" borderId="7" applyNumberFormat="0" applyFont="0" applyAlignment="0" applyProtection="0"/>
    <xf numFmtId="0" fontId="6" fillId="59" borderId="7" applyNumberFormat="0" applyFont="0" applyAlignment="0" applyProtection="0"/>
    <xf numFmtId="0" fontId="26" fillId="48" borderId="7" applyNumberFormat="0" applyAlignment="0" applyProtection="0"/>
    <xf numFmtId="176" fontId="26" fillId="48" borderId="7" applyNumberFormat="0" applyAlignment="0" applyProtection="0"/>
    <xf numFmtId="176" fontId="26" fillId="48" borderId="7" applyNumberFormat="0" applyAlignment="0" applyProtection="0"/>
    <xf numFmtId="0" fontId="6" fillId="59" borderId="7" applyNumberFormat="0" applyFont="0" applyAlignment="0" applyProtection="0"/>
    <xf numFmtId="176" fontId="6" fillId="59" borderId="7" applyNumberFormat="0" applyFont="0" applyAlignment="0" applyProtection="0"/>
    <xf numFmtId="176" fontId="6" fillId="59" borderId="7" applyNumberFormat="0" applyFont="0" applyAlignment="0" applyProtection="0"/>
    <xf numFmtId="0" fontId="5" fillId="59" borderId="7" applyNumberFormat="0" applyFont="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6" fillId="0" borderId="0" applyFont="0" applyFill="0" applyBorder="0" applyAlignment="0" applyProtection="0"/>
    <xf numFmtId="9" fontId="26" fillId="0" borderId="0" applyFont="0" applyFill="0" applyBorder="0" applyAlignment="0" applyProtection="0"/>
    <xf numFmtId="9" fontId="6"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5" fillId="0" borderId="0" applyFont="0" applyFill="0" applyBorder="0" applyAlignment="0" applyProtection="0"/>
    <xf numFmtId="9" fontId="6"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5"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5" fillId="0" borderId="0" applyFont="0" applyFill="0" applyBorder="0" applyAlignment="0" applyProtection="0"/>
    <xf numFmtId="9" fontId="42" fillId="0" borderId="0" applyFont="0" applyFill="0" applyBorder="0" applyAlignment="0" applyProtection="0"/>
    <xf numFmtId="9" fontId="5"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26" fillId="0" borderId="0" applyFill="0" applyBorder="0" applyAlignment="0" applyProtection="0"/>
    <xf numFmtId="9" fontId="26" fillId="0" borderId="0" applyFill="0" applyBorder="0" applyAlignment="0" applyProtection="0"/>
    <xf numFmtId="9" fontId="6" fillId="0" borderId="0" applyFont="0" applyFill="0" applyBorder="0" applyAlignment="0" applyProtection="0"/>
    <xf numFmtId="9" fontId="5" fillId="0" borderId="0" applyFont="0" applyFill="0" applyBorder="0" applyAlignment="0" applyProtection="0"/>
    <xf numFmtId="9" fontId="6" fillId="0" borderId="0" applyFont="0" applyFill="0" applyBorder="0" applyAlignment="0" applyProtection="0"/>
    <xf numFmtId="9" fontId="6" fillId="0" borderId="0" applyFill="0" applyBorder="0" applyAlignment="0" applyProtection="0"/>
    <xf numFmtId="9" fontId="6" fillId="0" borderId="0" applyFill="0" applyBorder="0" applyAlignment="0" applyProtection="0"/>
    <xf numFmtId="9" fontId="26"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5"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5"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5"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5"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5"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5"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5"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5"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5"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5"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5"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5"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5"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5" fillId="0" borderId="0" applyFont="0" applyFill="0" applyBorder="0" applyAlignment="0" applyProtection="0"/>
    <xf numFmtId="9" fontId="42" fillId="0" borderId="0" applyFont="0" applyFill="0" applyBorder="0" applyAlignment="0" applyProtection="0"/>
    <xf numFmtId="0" fontId="20" fillId="30" borderId="8" applyNumberFormat="0" applyAlignment="0" applyProtection="0"/>
    <xf numFmtId="0" fontId="20" fillId="31" borderId="8" applyNumberFormat="0" applyAlignment="0" applyProtection="0"/>
    <xf numFmtId="176" fontId="20" fillId="31" borderId="8" applyNumberFormat="0" applyAlignment="0" applyProtection="0"/>
    <xf numFmtId="176" fontId="20" fillId="31" borderId="8" applyNumberFormat="0" applyAlignment="0" applyProtection="0"/>
    <xf numFmtId="0" fontId="20" fillId="30" borderId="8" applyNumberFormat="0" applyAlignment="0" applyProtection="0"/>
    <xf numFmtId="176" fontId="20" fillId="30" borderId="8" applyNumberFormat="0" applyAlignment="0" applyProtection="0"/>
    <xf numFmtId="176" fontId="20" fillId="30" borderId="8" applyNumberFormat="0" applyAlignment="0" applyProtection="0"/>
    <xf numFmtId="0" fontId="36" fillId="0" borderId="0"/>
    <xf numFmtId="0" fontId="37" fillId="0" borderId="0"/>
    <xf numFmtId="0" fontId="38" fillId="0" borderId="0"/>
    <xf numFmtId="176" fontId="38" fillId="0" borderId="0"/>
    <xf numFmtId="176" fontId="38" fillId="0" borderId="0"/>
    <xf numFmtId="176" fontId="37" fillId="0" borderId="0"/>
    <xf numFmtId="176" fontId="37" fillId="0" borderId="0"/>
    <xf numFmtId="0" fontId="10" fillId="0" borderId="0" applyNumberFormat="0" applyFill="0" applyBorder="0" applyAlignment="0" applyProtection="0"/>
    <xf numFmtId="176" fontId="10" fillId="0" borderId="0" applyNumberFormat="0" applyFill="0" applyBorder="0" applyAlignment="0" applyProtection="0"/>
    <xf numFmtId="176" fontId="10" fillId="0" borderId="0" applyNumberFormat="0" applyFill="0" applyBorder="0" applyAlignment="0" applyProtection="0"/>
    <xf numFmtId="0" fontId="10" fillId="0" borderId="0" applyNumberFormat="0" applyFill="0" applyBorder="0" applyAlignment="0" applyProtection="0"/>
    <xf numFmtId="0" fontId="21" fillId="0" borderId="0" applyNumberFormat="0" applyFill="0" applyBorder="0" applyAlignment="0" applyProtection="0"/>
    <xf numFmtId="176" fontId="21" fillId="0" borderId="0" applyNumberFormat="0" applyFill="0" applyBorder="0" applyAlignment="0" applyProtection="0"/>
    <xf numFmtId="176"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3" fillId="0" borderId="6" applyNumberFormat="0" applyFill="0" applyAlignment="0" applyProtection="0"/>
    <xf numFmtId="176" fontId="23" fillId="0" borderId="6" applyNumberFormat="0" applyFill="0" applyAlignment="0" applyProtection="0"/>
    <xf numFmtId="176" fontId="23" fillId="0" borderId="6" applyNumberFormat="0" applyFill="0" applyAlignment="0" applyProtection="0"/>
    <xf numFmtId="0" fontId="24" fillId="0" borderId="9" applyNumberFormat="0" applyFill="0" applyAlignment="0" applyProtection="0"/>
    <xf numFmtId="176" fontId="24" fillId="0" borderId="9" applyNumberFormat="0" applyFill="0" applyAlignment="0" applyProtection="0"/>
    <xf numFmtId="176" fontId="24" fillId="0" borderId="9" applyNumberFormat="0" applyFill="0" applyAlignment="0" applyProtection="0"/>
    <xf numFmtId="0" fontId="16" fillId="0" borderId="10" applyNumberFormat="0" applyFill="0" applyAlignment="0" applyProtection="0"/>
    <xf numFmtId="176" fontId="16" fillId="0" borderId="10" applyNumberFormat="0" applyFill="0" applyAlignment="0" applyProtection="0"/>
    <xf numFmtId="176" fontId="16" fillId="0" borderId="10" applyNumberFormat="0" applyFill="0" applyAlignment="0" applyProtection="0"/>
    <xf numFmtId="0" fontId="22" fillId="0" borderId="0" applyNumberFormat="0" applyFill="0" applyBorder="0" applyAlignment="0" applyProtection="0"/>
    <xf numFmtId="0" fontId="16" fillId="0" borderId="0" applyNumberFormat="0" applyFill="0" applyBorder="0" applyAlignment="0" applyProtection="0"/>
    <xf numFmtId="176" fontId="22" fillId="0" borderId="0" applyNumberFormat="0" applyFill="0" applyBorder="0" applyAlignment="0" applyProtection="0"/>
    <xf numFmtId="0" fontId="22" fillId="0" borderId="0" applyNumberFormat="0" applyFill="0" applyBorder="0" applyAlignment="0" applyProtection="0"/>
    <xf numFmtId="0" fontId="39" fillId="0" borderId="0" applyNumberFormat="0" applyFill="0" applyBorder="0" applyAlignment="0" applyProtection="0"/>
    <xf numFmtId="176" fontId="39" fillId="0" borderId="0" applyNumberFormat="0" applyFill="0" applyBorder="0" applyAlignment="0" applyProtection="0"/>
    <xf numFmtId="176" fontId="39" fillId="0" borderId="0" applyNumberFormat="0" applyFill="0" applyBorder="0" applyAlignment="0" applyProtection="0"/>
    <xf numFmtId="0" fontId="25" fillId="0" borderId="11" applyNumberFormat="0" applyFill="0" applyAlignment="0" applyProtection="0"/>
    <xf numFmtId="176" fontId="25" fillId="0" borderId="11" applyNumberFormat="0" applyFill="0" applyAlignment="0" applyProtection="0"/>
    <xf numFmtId="176" fontId="25" fillId="0" borderId="11" applyNumberFormat="0" applyFill="0" applyAlignment="0" applyProtection="0"/>
    <xf numFmtId="0" fontId="25" fillId="0" borderId="11" applyNumberFormat="0" applyFill="0" applyAlignment="0" applyProtection="0"/>
    <xf numFmtId="0" fontId="6" fillId="0" borderId="0" applyFont="0" applyFill="0" applyBorder="0" applyAlignment="0" applyProtection="0"/>
    <xf numFmtId="0" fontId="28" fillId="0" borderId="0">
      <alignment vertical="center"/>
    </xf>
    <xf numFmtId="0" fontId="6" fillId="0" borderId="0"/>
    <xf numFmtId="191" fontId="6" fillId="0" borderId="0" applyFont="0" applyFill="0" applyBorder="0" applyAlignment="0" applyProtection="0"/>
    <xf numFmtId="0" fontId="40" fillId="0" borderId="0"/>
    <xf numFmtId="0" fontId="4" fillId="0" borderId="0"/>
    <xf numFmtId="43" fontId="4" fillId="0" borderId="0" applyFont="0" applyFill="0" applyBorder="0" applyAlignment="0" applyProtection="0"/>
    <xf numFmtId="178" fontId="5" fillId="0" borderId="0" applyFont="0" applyFill="0" applyBorder="0" applyAlignment="0" applyProtection="0"/>
    <xf numFmtId="0" fontId="3" fillId="0" borderId="0"/>
    <xf numFmtId="0" fontId="6" fillId="0" borderId="0"/>
    <xf numFmtId="0" fontId="2" fillId="0" borderId="0"/>
    <xf numFmtId="164" fontId="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xf numFmtId="41" fontId="28" fillId="0" borderId="0" applyFont="0" applyFill="0" applyBorder="0" applyAlignment="0" applyProtection="0">
      <alignment vertical="center"/>
    </xf>
    <xf numFmtId="43"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65" fontId="5"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71" fontId="1" fillId="0" borderId="0" applyFont="0" applyFill="0" applyBorder="0" applyAlignment="0" applyProtection="0"/>
    <xf numFmtId="165" fontId="33" fillId="0" borderId="0" applyFont="0" applyFill="0" applyBorder="0" applyAlignment="0" applyProtection="0">
      <alignment vertical="top"/>
    </xf>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43" fontId="26" fillId="0" borderId="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0" fontId="1" fillId="0" borderId="0"/>
    <xf numFmtId="0" fontId="1" fillId="0" borderId="0"/>
    <xf numFmtId="176" fontId="1" fillId="0" borderId="0"/>
    <xf numFmtId="176" fontId="1" fillId="0" borderId="0"/>
    <xf numFmtId="176" fontId="1" fillId="0" borderId="0"/>
    <xf numFmtId="176" fontId="1" fillId="0" borderId="0"/>
    <xf numFmtId="0" fontId="1" fillId="0" borderId="0"/>
    <xf numFmtId="176" fontId="1" fillId="0" borderId="0"/>
    <xf numFmtId="176" fontId="1" fillId="0" borderId="0"/>
    <xf numFmtId="176" fontId="1" fillId="0" borderId="0"/>
    <xf numFmtId="176" fontId="1" fillId="0" borderId="0"/>
    <xf numFmtId="0" fontId="1" fillId="0" borderId="0"/>
    <xf numFmtId="0" fontId="1" fillId="0" borderId="0"/>
    <xf numFmtId="0" fontId="1" fillId="0" borderId="0"/>
    <xf numFmtId="176" fontId="1" fillId="0" borderId="0"/>
    <xf numFmtId="176" fontId="1" fillId="0" borderId="0"/>
    <xf numFmtId="176" fontId="1" fillId="0" borderId="0"/>
    <xf numFmtId="176" fontId="1" fillId="0" borderId="0"/>
    <xf numFmtId="0" fontId="1" fillId="0" borderId="0"/>
    <xf numFmtId="0" fontId="1" fillId="0" borderId="0"/>
    <xf numFmtId="176" fontId="1" fillId="0" borderId="0"/>
    <xf numFmtId="176" fontId="1" fillId="0" borderId="0"/>
    <xf numFmtId="176" fontId="1" fillId="0" borderId="0"/>
    <xf numFmtId="176" fontId="1" fillId="0" borderId="0"/>
    <xf numFmtId="0" fontId="1" fillId="0" borderId="0"/>
    <xf numFmtId="176" fontId="1" fillId="0" borderId="0"/>
    <xf numFmtId="176" fontId="1" fillId="0" borderId="0"/>
    <xf numFmtId="176" fontId="1" fillId="0" borderId="0"/>
    <xf numFmtId="176" fontId="1" fillId="0" borderId="0"/>
    <xf numFmtId="0" fontId="1" fillId="0" borderId="0"/>
    <xf numFmtId="0" fontId="1" fillId="0" borderId="0"/>
    <xf numFmtId="176" fontId="1" fillId="0" borderId="0"/>
    <xf numFmtId="176" fontId="1" fillId="0" borderId="0"/>
    <xf numFmtId="176" fontId="1" fillId="0" borderId="0"/>
    <xf numFmtId="176"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6" fontId="1" fillId="0" borderId="0"/>
    <xf numFmtId="176" fontId="1" fillId="0" borderId="0"/>
    <xf numFmtId="176" fontId="1" fillId="0" borderId="0"/>
    <xf numFmtId="176" fontId="1" fillId="0" borderId="0"/>
    <xf numFmtId="0" fontId="1" fillId="0" borderId="0"/>
    <xf numFmtId="176" fontId="1" fillId="0" borderId="0"/>
    <xf numFmtId="176" fontId="1" fillId="0" borderId="0"/>
    <xf numFmtId="176" fontId="1" fillId="0" borderId="0"/>
    <xf numFmtId="176"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6" fontId="1" fillId="0" borderId="0"/>
    <xf numFmtId="176" fontId="1" fillId="0" borderId="0"/>
    <xf numFmtId="176" fontId="1" fillId="0" borderId="0"/>
    <xf numFmtId="176"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6" fontId="1" fillId="0" borderId="0"/>
    <xf numFmtId="176" fontId="1" fillId="0" borderId="0"/>
    <xf numFmtId="176" fontId="1" fillId="0" borderId="0"/>
    <xf numFmtId="176" fontId="1" fillId="0" borderId="0"/>
    <xf numFmtId="0" fontId="1" fillId="0" borderId="0"/>
    <xf numFmtId="176" fontId="1" fillId="0" borderId="0"/>
    <xf numFmtId="176" fontId="1" fillId="0" borderId="0"/>
    <xf numFmtId="176" fontId="1" fillId="0" borderId="0"/>
    <xf numFmtId="176" fontId="1" fillId="0" borderId="0"/>
    <xf numFmtId="0" fontId="1" fillId="0" borderId="0"/>
    <xf numFmtId="0" fontId="1" fillId="0" borderId="0"/>
    <xf numFmtId="176" fontId="1" fillId="0" borderId="0"/>
    <xf numFmtId="176" fontId="1" fillId="0" borderId="0"/>
    <xf numFmtId="176" fontId="1" fillId="0" borderId="0"/>
    <xf numFmtId="176" fontId="1" fillId="0" borderId="0"/>
    <xf numFmtId="0" fontId="1" fillId="0" borderId="0"/>
    <xf numFmtId="176" fontId="1" fillId="0" borderId="0"/>
    <xf numFmtId="176" fontId="1" fillId="0" borderId="0"/>
    <xf numFmtId="176" fontId="1" fillId="0" borderId="0"/>
    <xf numFmtId="176" fontId="1" fillId="0" borderId="0"/>
    <xf numFmtId="0" fontId="1" fillId="0" borderId="0"/>
    <xf numFmtId="0" fontId="1" fillId="0" borderId="0"/>
    <xf numFmtId="0" fontId="1" fillId="0" borderId="0"/>
    <xf numFmtId="0" fontId="1" fillId="0" borderId="0"/>
    <xf numFmtId="176" fontId="1" fillId="0" borderId="0"/>
    <xf numFmtId="176" fontId="1" fillId="0" borderId="0"/>
    <xf numFmtId="176" fontId="1" fillId="0" borderId="0"/>
    <xf numFmtId="176" fontId="1" fillId="0" borderId="0"/>
    <xf numFmtId="0" fontId="1" fillId="0" borderId="0"/>
    <xf numFmtId="176" fontId="1" fillId="0" borderId="0"/>
    <xf numFmtId="176" fontId="1" fillId="0" borderId="0"/>
    <xf numFmtId="176" fontId="1" fillId="0" borderId="0"/>
    <xf numFmtId="176" fontId="1" fillId="0" borderId="0"/>
    <xf numFmtId="0" fontId="1" fillId="0" borderId="0"/>
    <xf numFmtId="0" fontId="1" fillId="0" borderId="0"/>
    <xf numFmtId="176" fontId="1" fillId="0" borderId="0"/>
    <xf numFmtId="176" fontId="1" fillId="0" borderId="0"/>
    <xf numFmtId="176" fontId="1" fillId="0" borderId="0"/>
    <xf numFmtId="176" fontId="1" fillId="0" borderId="0"/>
    <xf numFmtId="0" fontId="1" fillId="0" borderId="0"/>
    <xf numFmtId="176" fontId="1" fillId="0" borderId="0"/>
    <xf numFmtId="176" fontId="1" fillId="0" borderId="0"/>
    <xf numFmtId="176" fontId="1" fillId="0" borderId="0"/>
    <xf numFmtId="176" fontId="1" fillId="0" borderId="0"/>
    <xf numFmtId="0" fontId="1" fillId="0" borderId="0"/>
    <xf numFmtId="0" fontId="1" fillId="0" borderId="0"/>
    <xf numFmtId="0" fontId="1" fillId="0" borderId="0"/>
    <xf numFmtId="176" fontId="1" fillId="0" borderId="0"/>
    <xf numFmtId="176" fontId="1" fillId="0" borderId="0"/>
    <xf numFmtId="176" fontId="1" fillId="0" borderId="0"/>
    <xf numFmtId="176" fontId="1" fillId="0" borderId="0"/>
    <xf numFmtId="0" fontId="1" fillId="0" borderId="0"/>
    <xf numFmtId="176" fontId="1" fillId="0" borderId="0"/>
    <xf numFmtId="176" fontId="1" fillId="0" borderId="0"/>
    <xf numFmtId="176" fontId="1" fillId="0" borderId="0"/>
    <xf numFmtId="176" fontId="1" fillId="0" borderId="0"/>
    <xf numFmtId="0" fontId="1" fillId="0" borderId="0"/>
    <xf numFmtId="0" fontId="1" fillId="0" borderId="0"/>
    <xf numFmtId="176" fontId="1" fillId="0" borderId="0"/>
    <xf numFmtId="176" fontId="1" fillId="0" borderId="0"/>
    <xf numFmtId="176" fontId="1" fillId="0" borderId="0"/>
    <xf numFmtId="176" fontId="1" fillId="0" borderId="0"/>
    <xf numFmtId="0" fontId="1" fillId="0" borderId="0"/>
    <xf numFmtId="176" fontId="1" fillId="0" borderId="0"/>
    <xf numFmtId="176" fontId="1" fillId="0" borderId="0"/>
    <xf numFmtId="176" fontId="1" fillId="0" borderId="0"/>
    <xf numFmtId="0" fontId="1" fillId="0" borderId="0"/>
    <xf numFmtId="0" fontId="1" fillId="0" borderId="0"/>
    <xf numFmtId="0" fontId="1" fillId="0" borderId="0"/>
    <xf numFmtId="0" fontId="1" fillId="0" borderId="0"/>
    <xf numFmtId="176" fontId="1" fillId="0" borderId="0"/>
    <xf numFmtId="176" fontId="1" fillId="0" borderId="0"/>
    <xf numFmtId="176" fontId="1" fillId="0" borderId="0"/>
    <xf numFmtId="176" fontId="1" fillId="0" borderId="0"/>
    <xf numFmtId="0" fontId="1" fillId="0" borderId="0"/>
    <xf numFmtId="176" fontId="1" fillId="0" borderId="0"/>
    <xf numFmtId="176" fontId="1" fillId="0" borderId="0"/>
    <xf numFmtId="176" fontId="1" fillId="0" borderId="0"/>
    <xf numFmtId="176" fontId="1" fillId="0" borderId="0"/>
    <xf numFmtId="0" fontId="1" fillId="0" borderId="0"/>
    <xf numFmtId="0" fontId="1" fillId="0" borderId="0"/>
    <xf numFmtId="176" fontId="1" fillId="0" borderId="0"/>
    <xf numFmtId="176" fontId="1" fillId="0" borderId="0"/>
    <xf numFmtId="176" fontId="1" fillId="0" borderId="0"/>
    <xf numFmtId="176" fontId="1" fillId="0" borderId="0"/>
    <xf numFmtId="0" fontId="1" fillId="0" borderId="0"/>
    <xf numFmtId="176" fontId="1" fillId="0" borderId="0"/>
    <xf numFmtId="176" fontId="1" fillId="0" borderId="0"/>
    <xf numFmtId="176" fontId="1" fillId="0" borderId="0"/>
    <xf numFmtId="176" fontId="1" fillId="0" borderId="0"/>
    <xf numFmtId="0" fontId="1" fillId="0" borderId="0"/>
    <xf numFmtId="0" fontId="1" fillId="0" borderId="0"/>
    <xf numFmtId="0" fontId="1" fillId="0" borderId="0"/>
    <xf numFmtId="0" fontId="1" fillId="0" borderId="0"/>
    <xf numFmtId="0" fontId="1" fillId="0" borderId="0"/>
    <xf numFmtId="0" fontId="1" fillId="0" borderId="0"/>
    <xf numFmtId="176" fontId="1" fillId="0" borderId="0"/>
    <xf numFmtId="176" fontId="1" fillId="0" borderId="0"/>
    <xf numFmtId="176" fontId="1" fillId="0" borderId="0"/>
    <xf numFmtId="176" fontId="1" fillId="0" borderId="0"/>
    <xf numFmtId="0" fontId="1" fillId="0" borderId="0"/>
    <xf numFmtId="176" fontId="1" fillId="0" borderId="0"/>
    <xf numFmtId="176" fontId="1" fillId="0" borderId="0"/>
    <xf numFmtId="176" fontId="1" fillId="0" borderId="0"/>
    <xf numFmtId="176" fontId="1" fillId="0" borderId="0"/>
    <xf numFmtId="0" fontId="1" fillId="0" borderId="0"/>
    <xf numFmtId="0" fontId="1" fillId="0" borderId="0"/>
    <xf numFmtId="176" fontId="1" fillId="0" borderId="0"/>
    <xf numFmtId="176" fontId="1" fillId="0" borderId="0"/>
    <xf numFmtId="176" fontId="1" fillId="0" borderId="0"/>
    <xf numFmtId="176" fontId="1" fillId="0" borderId="0"/>
    <xf numFmtId="0" fontId="1" fillId="0" borderId="0"/>
    <xf numFmtId="0" fontId="1" fillId="0" borderId="0"/>
    <xf numFmtId="176" fontId="1" fillId="0" borderId="0"/>
    <xf numFmtId="176" fontId="1" fillId="0" borderId="0"/>
    <xf numFmtId="176"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166" fontId="1" fillId="0" borderId="0" applyFont="0" applyFill="0" applyBorder="0" applyAlignment="0" applyProtection="0"/>
    <xf numFmtId="0" fontId="1" fillId="0" borderId="0"/>
    <xf numFmtId="0" fontId="1" fillId="0" borderId="0"/>
    <xf numFmtId="9" fontId="49" fillId="0" borderId="0" applyFont="0" applyFill="0" applyBorder="0" applyAlignment="0" applyProtection="0"/>
  </cellStyleXfs>
  <cellXfs count="48">
    <xf numFmtId="0" fontId="0" fillId="0" borderId="0" xfId="0"/>
    <xf numFmtId="0" fontId="41" fillId="0" borderId="12" xfId="0" applyFont="1" applyBorder="1" applyAlignment="1">
      <alignment horizontal="center" vertical="center" wrapText="1"/>
    </xf>
    <xf numFmtId="0" fontId="41" fillId="0" borderId="12" xfId="0" applyFont="1" applyBorder="1" applyAlignment="1">
      <alignment vertical="center" wrapText="1"/>
    </xf>
    <xf numFmtId="0" fontId="0" fillId="0" borderId="0" xfId="0" applyAlignment="1">
      <alignment horizontal="center"/>
    </xf>
    <xf numFmtId="0" fontId="9" fillId="60" borderId="12" xfId="0" applyFont="1" applyFill="1" applyBorder="1" applyAlignment="1">
      <alignment horizontal="center" vertical="center" wrapText="1"/>
    </xf>
    <xf numFmtId="0" fontId="46" fillId="60" borderId="12" xfId="0" applyFont="1" applyFill="1" applyBorder="1" applyAlignment="1">
      <alignment horizontal="center" vertical="center" wrapText="1"/>
    </xf>
    <xf numFmtId="182" fontId="0" fillId="0" borderId="12" xfId="0" applyNumberFormat="1" applyBorder="1" applyAlignment="1">
      <alignment vertical="center" wrapText="1"/>
    </xf>
    <xf numFmtId="182" fontId="47" fillId="61" borderId="12" xfId="0" applyNumberFormat="1" applyFont="1" applyFill="1" applyBorder="1" applyAlignment="1">
      <alignment vertical="center" wrapText="1"/>
    </xf>
    <xf numFmtId="182" fontId="0" fillId="0" borderId="0" xfId="0" applyNumberFormat="1"/>
    <xf numFmtId="0" fontId="48" fillId="0" borderId="12" xfId="0" applyFont="1" applyBorder="1"/>
    <xf numFmtId="182" fontId="47" fillId="0" borderId="12" xfId="0" applyNumberFormat="1" applyFont="1" applyBorder="1"/>
    <xf numFmtId="182" fontId="48" fillId="0" borderId="12" xfId="0" applyNumberFormat="1" applyFont="1" applyBorder="1" applyAlignment="1">
      <alignment vertical="center" wrapText="1"/>
    </xf>
    <xf numFmtId="182" fontId="47" fillId="0" borderId="12" xfId="0" applyNumberFormat="1" applyFont="1" applyBorder="1" applyAlignment="1">
      <alignment vertical="center" wrapText="1"/>
    </xf>
    <xf numFmtId="0" fontId="0" fillId="0" borderId="16" xfId="0" applyBorder="1"/>
    <xf numFmtId="0" fontId="0" fillId="0" borderId="17" xfId="0" applyBorder="1"/>
    <xf numFmtId="0" fontId="0" fillId="0" borderId="17" xfId="0" applyBorder="1" applyAlignment="1">
      <alignment horizontal="center"/>
    </xf>
    <xf numFmtId="0" fontId="9" fillId="60" borderId="20" xfId="0" applyFont="1" applyFill="1" applyBorder="1" applyAlignment="1">
      <alignment horizontal="center" vertical="center" wrapText="1"/>
    </xf>
    <xf numFmtId="0" fontId="9" fillId="60" borderId="21" xfId="0" applyFont="1" applyFill="1" applyBorder="1" applyAlignment="1">
      <alignment horizontal="center" vertical="center" wrapText="1"/>
    </xf>
    <xf numFmtId="182" fontId="47" fillId="0" borderId="21" xfId="0" applyNumberFormat="1" applyFont="1" applyBorder="1"/>
    <xf numFmtId="0" fontId="41" fillId="0" borderId="20" xfId="0" applyFont="1" applyBorder="1" applyAlignment="1">
      <alignment horizontal="center" vertical="center" wrapText="1"/>
    </xf>
    <xf numFmtId="182" fontId="0" fillId="0" borderId="21" xfId="0" applyNumberFormat="1" applyBorder="1" applyAlignment="1">
      <alignment vertical="center" wrapText="1"/>
    </xf>
    <xf numFmtId="182" fontId="47" fillId="0" borderId="21" xfId="0" applyNumberFormat="1" applyFont="1" applyBorder="1" applyAlignment="1">
      <alignment vertical="center" wrapText="1"/>
    </xf>
    <xf numFmtId="182" fontId="47" fillId="61" borderId="25" xfId="0" applyNumberFormat="1" applyFont="1" applyFill="1" applyBorder="1" applyAlignment="1">
      <alignment vertical="center" wrapText="1"/>
    </xf>
    <xf numFmtId="0" fontId="0" fillId="0" borderId="26" xfId="0" applyBorder="1"/>
    <xf numFmtId="182" fontId="47" fillId="61" borderId="27" xfId="0" applyNumberFormat="1" applyFont="1" applyFill="1" applyBorder="1" applyAlignment="1">
      <alignment vertical="center" wrapText="1"/>
    </xf>
    <xf numFmtId="0" fontId="9" fillId="60" borderId="28" xfId="0" applyFont="1" applyFill="1" applyBorder="1" applyAlignment="1">
      <alignment horizontal="center" vertical="center" wrapText="1"/>
    </xf>
    <xf numFmtId="0" fontId="9" fillId="60" borderId="18" xfId="0" applyFont="1" applyFill="1" applyBorder="1" applyAlignment="1">
      <alignment horizontal="center" vertical="center" wrapText="1"/>
    </xf>
    <xf numFmtId="0" fontId="9" fillId="60" borderId="19" xfId="0" applyFont="1" applyFill="1" applyBorder="1" applyAlignment="1">
      <alignment horizontal="center" vertical="center" wrapText="1"/>
    </xf>
    <xf numFmtId="182" fontId="47" fillId="0" borderId="20" xfId="0" applyNumberFormat="1" applyFont="1" applyBorder="1"/>
    <xf numFmtId="182" fontId="0" fillId="0" borderId="20" xfId="0" applyNumberFormat="1" applyBorder="1" applyAlignment="1">
      <alignment vertical="center" wrapText="1"/>
    </xf>
    <xf numFmtId="182" fontId="47" fillId="0" borderId="20" xfId="0" applyNumberFormat="1" applyFont="1" applyBorder="1" applyAlignment="1">
      <alignment vertical="center" wrapText="1"/>
    </xf>
    <xf numFmtId="182" fontId="47" fillId="61" borderId="29" xfId="0" applyNumberFormat="1" applyFont="1" applyFill="1" applyBorder="1" applyAlignment="1">
      <alignment vertical="center" wrapText="1"/>
    </xf>
    <xf numFmtId="0" fontId="0" fillId="0" borderId="25" xfId="0" applyBorder="1"/>
    <xf numFmtId="0" fontId="0" fillId="0" borderId="27" xfId="0" applyBorder="1"/>
    <xf numFmtId="10" fontId="0" fillId="0" borderId="21" xfId="1899" applyNumberFormat="1" applyFont="1" applyBorder="1" applyAlignment="1">
      <alignment horizontal="center" vertical="center" wrapText="1"/>
    </xf>
    <xf numFmtId="10" fontId="0" fillId="0" borderId="0" xfId="1899" applyNumberFormat="1" applyFont="1"/>
    <xf numFmtId="182" fontId="9" fillId="0" borderId="12" xfId="0" applyNumberFormat="1" applyFont="1" applyBorder="1" applyAlignment="1">
      <alignment vertical="center" wrapText="1"/>
    </xf>
    <xf numFmtId="10" fontId="9" fillId="0" borderId="21" xfId="1899" applyNumberFormat="1" applyFont="1" applyBorder="1" applyAlignment="1">
      <alignment horizontal="center" vertical="center" wrapText="1"/>
    </xf>
    <xf numFmtId="0" fontId="50" fillId="60" borderId="18" xfId="0" applyFont="1" applyFill="1" applyBorder="1" applyAlignment="1">
      <alignment horizontal="center"/>
    </xf>
    <xf numFmtId="0" fontId="50" fillId="60" borderId="19" xfId="0" applyFont="1" applyFill="1" applyBorder="1" applyAlignment="1">
      <alignment horizontal="center"/>
    </xf>
    <xf numFmtId="0" fontId="47" fillId="0" borderId="20" xfId="0" applyFont="1" applyBorder="1" applyAlignment="1">
      <alignment vertical="center" wrapText="1"/>
    </xf>
    <xf numFmtId="0" fontId="47" fillId="0" borderId="12" xfId="0" applyFont="1" applyBorder="1" applyAlignment="1">
      <alignment vertical="center" wrapText="1"/>
    </xf>
    <xf numFmtId="0" fontId="47" fillId="61" borderId="22" xfId="0" applyFont="1" applyFill="1" applyBorder="1" applyAlignment="1">
      <alignment horizontal="center"/>
    </xf>
    <xf numFmtId="0" fontId="47" fillId="61" borderId="23" xfId="0" applyFont="1" applyFill="1" applyBorder="1" applyAlignment="1">
      <alignment horizontal="center"/>
    </xf>
    <xf numFmtId="0" fontId="47" fillId="61" borderId="24" xfId="0" applyFont="1" applyFill="1" applyBorder="1" applyAlignment="1">
      <alignment horizontal="center"/>
    </xf>
    <xf numFmtId="0" fontId="47" fillId="61" borderId="13" xfId="0" applyFont="1" applyFill="1" applyBorder="1" applyAlignment="1">
      <alignment horizontal="center"/>
    </xf>
    <xf numFmtId="0" fontId="47" fillId="61" borderId="15" xfId="0" applyFont="1" applyFill="1" applyBorder="1" applyAlignment="1">
      <alignment horizontal="center"/>
    </xf>
    <xf numFmtId="0" fontId="47" fillId="61" borderId="14" xfId="0" applyFont="1" applyFill="1" applyBorder="1" applyAlignment="1">
      <alignment horizontal="center"/>
    </xf>
  </cellXfs>
  <cellStyles count="1900">
    <cellStyle name="0,0_x000a__x000a_NA_x000a__x000a_" xfId="1" xr:uid="{00000000-0005-0000-0000-000000000000}"/>
    <cellStyle name="0,0_x000a__x000a_NA_x000a__x000a_ 2" xfId="2" xr:uid="{00000000-0005-0000-0000-000001000000}"/>
    <cellStyle name="0,0_x000d__x000a_NA_x000d__x000a_" xfId="3" xr:uid="{00000000-0005-0000-0000-000002000000}"/>
    <cellStyle name="0,0_x000d__x000a_NA_x000d__x000a_ 2" xfId="4" xr:uid="{00000000-0005-0000-0000-000003000000}"/>
    <cellStyle name="0,0_x000d__x000a_NA_x000d__x000a_ 2 2" xfId="5" xr:uid="{00000000-0005-0000-0000-000004000000}"/>
    <cellStyle name="0,0_x000d__x000a_NA_x000d__x000a_ 2 2 2" xfId="6" xr:uid="{00000000-0005-0000-0000-000005000000}"/>
    <cellStyle name="0,0_x000d__x000a_NA_x000d__x000a_ 2 2 3" xfId="7" xr:uid="{00000000-0005-0000-0000-000006000000}"/>
    <cellStyle name="0,0_x000d__x000a_NA_x000d__x000a_ 2 3" xfId="8" xr:uid="{00000000-0005-0000-0000-000007000000}"/>
    <cellStyle name="0,0_x000d__x000a_NA_x000d__x000a_ 2 3 2" xfId="9" xr:uid="{00000000-0005-0000-0000-000008000000}"/>
    <cellStyle name="0,0_x000d__x000a_NA_x000d__x000a_ 2 3 3" xfId="10" xr:uid="{00000000-0005-0000-0000-000009000000}"/>
    <cellStyle name="0,0_x000d__x000a_NA_x000d__x000a_ 2 4" xfId="11" xr:uid="{00000000-0005-0000-0000-00000A000000}"/>
    <cellStyle name="0,0_x000d__x000a_NA_x000d__x000a_ 2 5" xfId="12" xr:uid="{00000000-0005-0000-0000-00000B000000}"/>
    <cellStyle name="0,0_x000d__x000a_NA_x000d__x000a_ 3" xfId="13" xr:uid="{00000000-0005-0000-0000-00000C000000}"/>
    <cellStyle name="0,0_x000d__x000a_NA_x000d__x000a_ 3 2" xfId="14" xr:uid="{00000000-0005-0000-0000-00000D000000}"/>
    <cellStyle name="0,0_x000d__x000a_NA_x000d__x000a_ 3 2 2" xfId="15" xr:uid="{00000000-0005-0000-0000-00000E000000}"/>
    <cellStyle name="0,0_x000d__x000a_NA_x000d__x000a_ 3 2 3" xfId="16" xr:uid="{00000000-0005-0000-0000-00000F000000}"/>
    <cellStyle name="0,0_x000d__x000a_NA_x000d__x000a_ 3 3" xfId="17" xr:uid="{00000000-0005-0000-0000-000010000000}"/>
    <cellStyle name="0,0_x000d__x000a_NA_x000d__x000a_ 3 4" xfId="18" xr:uid="{00000000-0005-0000-0000-000011000000}"/>
    <cellStyle name="0,0_x000d__x000a_NA_x000d__x000a_ 4" xfId="19" xr:uid="{00000000-0005-0000-0000-000012000000}"/>
    <cellStyle name="0,0_x000d__x000a_NA_x000d__x000a_ 5" xfId="20" xr:uid="{00000000-0005-0000-0000-000013000000}"/>
    <cellStyle name="0,0_x000d__x000a_NA_x000d__x000a__Cuadro de costos ICESI-30-01-07_1" xfId="21" xr:uid="{00000000-0005-0000-0000-000014000000}"/>
    <cellStyle name="20% - Ênfase1" xfId="22" xr:uid="{00000000-0005-0000-0000-000015000000}"/>
    <cellStyle name="20% - Ênfase2" xfId="23" xr:uid="{00000000-0005-0000-0000-000016000000}"/>
    <cellStyle name="20% - Ênfase3" xfId="24" xr:uid="{00000000-0005-0000-0000-000017000000}"/>
    <cellStyle name="20% - Ênfase4" xfId="25" xr:uid="{00000000-0005-0000-0000-000018000000}"/>
    <cellStyle name="20% - Ênfase5" xfId="26" xr:uid="{00000000-0005-0000-0000-000019000000}"/>
    <cellStyle name="20% - Ênfase6" xfId="27" xr:uid="{00000000-0005-0000-0000-00001A000000}"/>
    <cellStyle name="20% - Énfasis1 2" xfId="28" xr:uid="{00000000-0005-0000-0000-00001B000000}"/>
    <cellStyle name="20% - Énfasis1 2 2" xfId="29" xr:uid="{00000000-0005-0000-0000-00001C000000}"/>
    <cellStyle name="20% - Énfasis1 2 3" xfId="30" xr:uid="{00000000-0005-0000-0000-00001D000000}"/>
    <cellStyle name="20% - Énfasis1 3" xfId="31" xr:uid="{00000000-0005-0000-0000-00001E000000}"/>
    <cellStyle name="20% - Énfasis1 3 2" xfId="32" xr:uid="{00000000-0005-0000-0000-00001F000000}"/>
    <cellStyle name="20% - Énfasis1 3 3" xfId="33" xr:uid="{00000000-0005-0000-0000-000020000000}"/>
    <cellStyle name="20% - Énfasis2 2" xfId="34" xr:uid="{00000000-0005-0000-0000-000021000000}"/>
    <cellStyle name="20% - Énfasis2 2 2" xfId="35" xr:uid="{00000000-0005-0000-0000-000022000000}"/>
    <cellStyle name="20% - Énfasis2 2 3" xfId="36" xr:uid="{00000000-0005-0000-0000-000023000000}"/>
    <cellStyle name="20% - Énfasis2 3" xfId="37" xr:uid="{00000000-0005-0000-0000-000024000000}"/>
    <cellStyle name="20% - Énfasis2 3 2" xfId="38" xr:uid="{00000000-0005-0000-0000-000025000000}"/>
    <cellStyle name="20% - Énfasis2 3 3" xfId="39" xr:uid="{00000000-0005-0000-0000-000026000000}"/>
    <cellStyle name="20% - Énfasis3 2" xfId="40" xr:uid="{00000000-0005-0000-0000-000027000000}"/>
    <cellStyle name="20% - Énfasis3 2 2" xfId="41" xr:uid="{00000000-0005-0000-0000-000028000000}"/>
    <cellStyle name="20% - Énfasis3 2 3" xfId="42" xr:uid="{00000000-0005-0000-0000-000029000000}"/>
    <cellStyle name="20% - Énfasis3 3" xfId="43" xr:uid="{00000000-0005-0000-0000-00002A000000}"/>
    <cellStyle name="20% - Énfasis3 3 2" xfId="44" xr:uid="{00000000-0005-0000-0000-00002B000000}"/>
    <cellStyle name="20% - Énfasis3 3 3" xfId="45" xr:uid="{00000000-0005-0000-0000-00002C000000}"/>
    <cellStyle name="20% - Énfasis4 2" xfId="46" xr:uid="{00000000-0005-0000-0000-00002D000000}"/>
    <cellStyle name="20% - Énfasis4 2 2" xfId="47" xr:uid="{00000000-0005-0000-0000-00002E000000}"/>
    <cellStyle name="20% - Énfasis4 2 3" xfId="48" xr:uid="{00000000-0005-0000-0000-00002F000000}"/>
    <cellStyle name="20% - Énfasis4 3" xfId="49" xr:uid="{00000000-0005-0000-0000-000030000000}"/>
    <cellStyle name="20% - Énfasis4 3 2" xfId="50" xr:uid="{00000000-0005-0000-0000-000031000000}"/>
    <cellStyle name="20% - Énfasis4 3 3" xfId="51" xr:uid="{00000000-0005-0000-0000-000032000000}"/>
    <cellStyle name="20% - Énfasis5 2" xfId="52" xr:uid="{00000000-0005-0000-0000-000033000000}"/>
    <cellStyle name="20% - Énfasis5 2 2" xfId="53" xr:uid="{00000000-0005-0000-0000-000034000000}"/>
    <cellStyle name="20% - Énfasis5 2 3" xfId="54" xr:uid="{00000000-0005-0000-0000-000035000000}"/>
    <cellStyle name="20% - Énfasis5 3" xfId="55" xr:uid="{00000000-0005-0000-0000-000036000000}"/>
    <cellStyle name="20% - Énfasis5 3 2" xfId="56" xr:uid="{00000000-0005-0000-0000-000037000000}"/>
    <cellStyle name="20% - Énfasis5 3 3" xfId="57" xr:uid="{00000000-0005-0000-0000-000038000000}"/>
    <cellStyle name="20% - Énfasis6 2" xfId="58" xr:uid="{00000000-0005-0000-0000-000039000000}"/>
    <cellStyle name="20% - Énfasis6 2 2" xfId="59" xr:uid="{00000000-0005-0000-0000-00003A000000}"/>
    <cellStyle name="20% - Énfasis6 2 3" xfId="60" xr:uid="{00000000-0005-0000-0000-00003B000000}"/>
    <cellStyle name="20% - Énfasis6 3" xfId="61" xr:uid="{00000000-0005-0000-0000-00003C000000}"/>
    <cellStyle name="20% - Énfasis6 3 2" xfId="62" xr:uid="{00000000-0005-0000-0000-00003D000000}"/>
    <cellStyle name="20% - Énfasis6 3 3" xfId="63" xr:uid="{00000000-0005-0000-0000-00003E000000}"/>
    <cellStyle name="40% - Ênfase1" xfId="64" xr:uid="{00000000-0005-0000-0000-00003F000000}"/>
    <cellStyle name="40% - Ênfase2" xfId="65" xr:uid="{00000000-0005-0000-0000-000040000000}"/>
    <cellStyle name="40% - Ênfase3" xfId="66" xr:uid="{00000000-0005-0000-0000-000041000000}"/>
    <cellStyle name="40% - Ênfase4" xfId="67" xr:uid="{00000000-0005-0000-0000-000042000000}"/>
    <cellStyle name="40% - Ênfase5" xfId="68" xr:uid="{00000000-0005-0000-0000-000043000000}"/>
    <cellStyle name="40% - Ênfase6" xfId="69" xr:uid="{00000000-0005-0000-0000-000044000000}"/>
    <cellStyle name="40% - Énfasis1 2" xfId="70" xr:uid="{00000000-0005-0000-0000-000045000000}"/>
    <cellStyle name="40% - Énfasis1 2 2" xfId="71" xr:uid="{00000000-0005-0000-0000-000046000000}"/>
    <cellStyle name="40% - Énfasis1 2 3" xfId="72" xr:uid="{00000000-0005-0000-0000-000047000000}"/>
    <cellStyle name="40% - Énfasis1 3" xfId="73" xr:uid="{00000000-0005-0000-0000-000048000000}"/>
    <cellStyle name="40% - Énfasis1 3 2" xfId="74" xr:uid="{00000000-0005-0000-0000-000049000000}"/>
    <cellStyle name="40% - Énfasis1 3 3" xfId="75" xr:uid="{00000000-0005-0000-0000-00004A000000}"/>
    <cellStyle name="40% - Énfasis2 2" xfId="76" xr:uid="{00000000-0005-0000-0000-00004B000000}"/>
    <cellStyle name="40% - Énfasis2 2 2" xfId="77" xr:uid="{00000000-0005-0000-0000-00004C000000}"/>
    <cellStyle name="40% - Énfasis2 2 3" xfId="78" xr:uid="{00000000-0005-0000-0000-00004D000000}"/>
    <cellStyle name="40% - Énfasis2 3" xfId="79" xr:uid="{00000000-0005-0000-0000-00004E000000}"/>
    <cellStyle name="40% - Énfasis2 3 2" xfId="80" xr:uid="{00000000-0005-0000-0000-00004F000000}"/>
    <cellStyle name="40% - Énfasis2 3 3" xfId="81" xr:uid="{00000000-0005-0000-0000-000050000000}"/>
    <cellStyle name="40% - Énfasis3 2" xfId="82" xr:uid="{00000000-0005-0000-0000-000051000000}"/>
    <cellStyle name="40% - Énfasis3 2 2" xfId="83" xr:uid="{00000000-0005-0000-0000-000052000000}"/>
    <cellStyle name="40% - Énfasis3 2 3" xfId="84" xr:uid="{00000000-0005-0000-0000-000053000000}"/>
    <cellStyle name="40% - Énfasis3 3" xfId="85" xr:uid="{00000000-0005-0000-0000-000054000000}"/>
    <cellStyle name="40% - Énfasis3 3 2" xfId="86" xr:uid="{00000000-0005-0000-0000-000055000000}"/>
    <cellStyle name="40% - Énfasis3 3 3" xfId="87" xr:uid="{00000000-0005-0000-0000-000056000000}"/>
    <cellStyle name="40% - Énfasis4 2" xfId="88" xr:uid="{00000000-0005-0000-0000-000057000000}"/>
    <cellStyle name="40% - Énfasis4 2 2" xfId="89" xr:uid="{00000000-0005-0000-0000-000058000000}"/>
    <cellStyle name="40% - Énfasis4 2 3" xfId="90" xr:uid="{00000000-0005-0000-0000-000059000000}"/>
    <cellStyle name="40% - Énfasis4 3" xfId="91" xr:uid="{00000000-0005-0000-0000-00005A000000}"/>
    <cellStyle name="40% - Énfasis4 3 2" xfId="92" xr:uid="{00000000-0005-0000-0000-00005B000000}"/>
    <cellStyle name="40% - Énfasis4 3 3" xfId="93" xr:uid="{00000000-0005-0000-0000-00005C000000}"/>
    <cellStyle name="40% - Énfasis5 2" xfId="94" xr:uid="{00000000-0005-0000-0000-00005D000000}"/>
    <cellStyle name="40% - Énfasis5 2 2" xfId="95" xr:uid="{00000000-0005-0000-0000-00005E000000}"/>
    <cellStyle name="40% - Énfasis5 2 3" xfId="96" xr:uid="{00000000-0005-0000-0000-00005F000000}"/>
    <cellStyle name="40% - Énfasis5 3" xfId="97" xr:uid="{00000000-0005-0000-0000-000060000000}"/>
    <cellStyle name="40% - Énfasis5 3 2" xfId="98" xr:uid="{00000000-0005-0000-0000-000061000000}"/>
    <cellStyle name="40% - Énfasis5 3 3" xfId="99" xr:uid="{00000000-0005-0000-0000-000062000000}"/>
    <cellStyle name="40% - Énfasis6 2" xfId="100" xr:uid="{00000000-0005-0000-0000-000063000000}"/>
    <cellStyle name="40% - Énfasis6 2 2" xfId="101" xr:uid="{00000000-0005-0000-0000-000064000000}"/>
    <cellStyle name="40% - Énfasis6 2 3" xfId="102" xr:uid="{00000000-0005-0000-0000-000065000000}"/>
    <cellStyle name="40% - Énfasis6 3" xfId="103" xr:uid="{00000000-0005-0000-0000-000066000000}"/>
    <cellStyle name="40% - Énfasis6 3 2" xfId="104" xr:uid="{00000000-0005-0000-0000-000067000000}"/>
    <cellStyle name="40% - Énfasis6 3 3" xfId="105" xr:uid="{00000000-0005-0000-0000-000068000000}"/>
    <cellStyle name="60% - Ênfase1" xfId="106" xr:uid="{00000000-0005-0000-0000-000069000000}"/>
    <cellStyle name="60% - Ênfase2" xfId="107" xr:uid="{00000000-0005-0000-0000-00006A000000}"/>
    <cellStyle name="60% - Ênfase3" xfId="108" xr:uid="{00000000-0005-0000-0000-00006B000000}"/>
    <cellStyle name="60% - Ênfase4" xfId="109" xr:uid="{00000000-0005-0000-0000-00006C000000}"/>
    <cellStyle name="60% - Ênfase5" xfId="110" xr:uid="{00000000-0005-0000-0000-00006D000000}"/>
    <cellStyle name="60% - Ênfase6" xfId="111" xr:uid="{00000000-0005-0000-0000-00006E000000}"/>
    <cellStyle name="60% - Énfasis1 2" xfId="112" xr:uid="{00000000-0005-0000-0000-00006F000000}"/>
    <cellStyle name="60% - Énfasis1 2 2" xfId="113" xr:uid="{00000000-0005-0000-0000-000070000000}"/>
    <cellStyle name="60% - Énfasis1 2 3" xfId="114" xr:uid="{00000000-0005-0000-0000-000071000000}"/>
    <cellStyle name="60% - Énfasis1 3" xfId="115" xr:uid="{00000000-0005-0000-0000-000072000000}"/>
    <cellStyle name="60% - Énfasis1 3 2" xfId="116" xr:uid="{00000000-0005-0000-0000-000073000000}"/>
    <cellStyle name="60% - Énfasis1 3 3" xfId="117" xr:uid="{00000000-0005-0000-0000-000074000000}"/>
    <cellStyle name="60% - Énfasis2 2" xfId="118" xr:uid="{00000000-0005-0000-0000-000075000000}"/>
    <cellStyle name="60% - Énfasis2 2 2" xfId="119" xr:uid="{00000000-0005-0000-0000-000076000000}"/>
    <cellStyle name="60% - Énfasis2 2 3" xfId="120" xr:uid="{00000000-0005-0000-0000-000077000000}"/>
    <cellStyle name="60% - Énfasis2 3" xfId="121" xr:uid="{00000000-0005-0000-0000-000078000000}"/>
    <cellStyle name="60% - Énfasis2 3 2" xfId="122" xr:uid="{00000000-0005-0000-0000-000079000000}"/>
    <cellStyle name="60% - Énfasis2 3 3" xfId="123" xr:uid="{00000000-0005-0000-0000-00007A000000}"/>
    <cellStyle name="60% - Énfasis3 2" xfId="124" xr:uid="{00000000-0005-0000-0000-00007B000000}"/>
    <cellStyle name="60% - Énfasis3 2 2" xfId="125" xr:uid="{00000000-0005-0000-0000-00007C000000}"/>
    <cellStyle name="60% - Énfasis3 2 3" xfId="126" xr:uid="{00000000-0005-0000-0000-00007D000000}"/>
    <cellStyle name="60% - Énfasis3 3" xfId="127" xr:uid="{00000000-0005-0000-0000-00007E000000}"/>
    <cellStyle name="60% - Énfasis3 3 2" xfId="128" xr:uid="{00000000-0005-0000-0000-00007F000000}"/>
    <cellStyle name="60% - Énfasis3 3 3" xfId="129" xr:uid="{00000000-0005-0000-0000-000080000000}"/>
    <cellStyle name="60% - Énfasis4 2" xfId="130" xr:uid="{00000000-0005-0000-0000-000081000000}"/>
    <cellStyle name="60% - Énfasis4 2 2" xfId="131" xr:uid="{00000000-0005-0000-0000-000082000000}"/>
    <cellStyle name="60% - Énfasis4 2 3" xfId="132" xr:uid="{00000000-0005-0000-0000-000083000000}"/>
    <cellStyle name="60% - Énfasis4 3" xfId="133" xr:uid="{00000000-0005-0000-0000-000084000000}"/>
    <cellStyle name="60% - Énfasis4 3 2" xfId="134" xr:uid="{00000000-0005-0000-0000-000085000000}"/>
    <cellStyle name="60% - Énfasis4 3 3" xfId="135" xr:uid="{00000000-0005-0000-0000-000086000000}"/>
    <cellStyle name="60% - Énfasis5 2" xfId="136" xr:uid="{00000000-0005-0000-0000-000087000000}"/>
    <cellStyle name="60% - Énfasis5 2 2" xfId="137" xr:uid="{00000000-0005-0000-0000-000088000000}"/>
    <cellStyle name="60% - Énfasis5 2 3" xfId="138" xr:uid="{00000000-0005-0000-0000-000089000000}"/>
    <cellStyle name="60% - Énfasis5 3" xfId="139" xr:uid="{00000000-0005-0000-0000-00008A000000}"/>
    <cellStyle name="60% - Énfasis5 3 2" xfId="140" xr:uid="{00000000-0005-0000-0000-00008B000000}"/>
    <cellStyle name="60% - Énfasis5 3 3" xfId="141" xr:uid="{00000000-0005-0000-0000-00008C000000}"/>
    <cellStyle name="60% - Énfasis6 2" xfId="142" xr:uid="{00000000-0005-0000-0000-00008D000000}"/>
    <cellStyle name="60% - Énfasis6 2 2" xfId="143" xr:uid="{00000000-0005-0000-0000-00008E000000}"/>
    <cellStyle name="60% - Énfasis6 2 3" xfId="144" xr:uid="{00000000-0005-0000-0000-00008F000000}"/>
    <cellStyle name="60% - Énfasis6 3" xfId="145" xr:uid="{00000000-0005-0000-0000-000090000000}"/>
    <cellStyle name="60% - Énfasis6 3 2" xfId="146" xr:uid="{00000000-0005-0000-0000-000091000000}"/>
    <cellStyle name="60% - Énfasis6 3 3" xfId="147" xr:uid="{00000000-0005-0000-0000-000092000000}"/>
    <cellStyle name="Bom" xfId="148" xr:uid="{00000000-0005-0000-0000-000093000000}"/>
    <cellStyle name="BORDES TEXTO INF." xfId="149" xr:uid="{00000000-0005-0000-0000-000094000000}"/>
    <cellStyle name="BORDES TEXTO INF. 2" xfId="150" xr:uid="{00000000-0005-0000-0000-000095000000}"/>
    <cellStyle name="BORDES TEXTO INF. 3" xfId="151" xr:uid="{00000000-0005-0000-0000-000096000000}"/>
    <cellStyle name="BORDES TITU. INT." xfId="152" xr:uid="{00000000-0005-0000-0000-000097000000}"/>
    <cellStyle name="BORDES TITU. INT. 2" xfId="153" xr:uid="{00000000-0005-0000-0000-000098000000}"/>
    <cellStyle name="BORDES TITU. INT. 3" xfId="154" xr:uid="{00000000-0005-0000-0000-000099000000}"/>
    <cellStyle name="Buena 2" xfId="155" xr:uid="{00000000-0005-0000-0000-00009B000000}"/>
    <cellStyle name="Buena 2 2" xfId="156" xr:uid="{00000000-0005-0000-0000-00009C000000}"/>
    <cellStyle name="Buena 2 3" xfId="157" xr:uid="{00000000-0005-0000-0000-00009D000000}"/>
    <cellStyle name="Buena 3" xfId="158" xr:uid="{00000000-0005-0000-0000-00009E000000}"/>
    <cellStyle name="Buena 3 2" xfId="159" xr:uid="{00000000-0005-0000-0000-00009F000000}"/>
    <cellStyle name="Buena 3 3" xfId="160" xr:uid="{00000000-0005-0000-0000-0000A0000000}"/>
    <cellStyle name="Cálculo 2" xfId="161" xr:uid="{00000000-0005-0000-0000-0000A1000000}"/>
    <cellStyle name="Cálculo 2 2" xfId="162" xr:uid="{00000000-0005-0000-0000-0000A2000000}"/>
    <cellStyle name="Cálculo 2 3" xfId="163" xr:uid="{00000000-0005-0000-0000-0000A3000000}"/>
    <cellStyle name="Cálculo 3" xfId="164" xr:uid="{00000000-0005-0000-0000-0000A4000000}"/>
    <cellStyle name="Cálculo 3 2" xfId="165" xr:uid="{00000000-0005-0000-0000-0000A5000000}"/>
    <cellStyle name="Cálculo 3 3" xfId="166" xr:uid="{00000000-0005-0000-0000-0000A6000000}"/>
    <cellStyle name="Cancel" xfId="167" xr:uid="{00000000-0005-0000-0000-0000A7000000}"/>
    <cellStyle name="Cancel 2" xfId="168" xr:uid="{00000000-0005-0000-0000-0000A8000000}"/>
    <cellStyle name="Cancel 3" xfId="169" xr:uid="{00000000-0005-0000-0000-0000A9000000}"/>
    <cellStyle name="Celda de comprobación 2" xfId="170" xr:uid="{00000000-0005-0000-0000-0000AA000000}"/>
    <cellStyle name="Celda de comprobación 2 2" xfId="171" xr:uid="{00000000-0005-0000-0000-0000AB000000}"/>
    <cellStyle name="Celda de comprobación 2 3" xfId="172" xr:uid="{00000000-0005-0000-0000-0000AC000000}"/>
    <cellStyle name="Celda de comprobación 3" xfId="173" xr:uid="{00000000-0005-0000-0000-0000AD000000}"/>
    <cellStyle name="Celda de comprobación 3 2" xfId="174" xr:uid="{00000000-0005-0000-0000-0000AE000000}"/>
    <cellStyle name="Celda de comprobación 3 3" xfId="175" xr:uid="{00000000-0005-0000-0000-0000AF000000}"/>
    <cellStyle name="Celda vinculada 2" xfId="176" xr:uid="{00000000-0005-0000-0000-0000B0000000}"/>
    <cellStyle name="Celda vinculada 2 2" xfId="177" xr:uid="{00000000-0005-0000-0000-0000B1000000}"/>
    <cellStyle name="Celda vinculada 2 3" xfId="178" xr:uid="{00000000-0005-0000-0000-0000B2000000}"/>
    <cellStyle name="Célula de Verificação" xfId="179" xr:uid="{00000000-0005-0000-0000-0000B3000000}"/>
    <cellStyle name="Célula Vinculada" xfId="180" xr:uid="{00000000-0005-0000-0000-0000B4000000}"/>
    <cellStyle name="Coma 2" xfId="181" xr:uid="{00000000-0005-0000-0000-0000B5000000}"/>
    <cellStyle name="Coma 2 2" xfId="182" xr:uid="{00000000-0005-0000-0000-0000B6000000}"/>
    <cellStyle name="Coma 2 2 2" xfId="183" xr:uid="{00000000-0005-0000-0000-0000B7000000}"/>
    <cellStyle name="Coma 2 2 2 2" xfId="184" xr:uid="{00000000-0005-0000-0000-0000B8000000}"/>
    <cellStyle name="Coma 2 2 2 2 2" xfId="1448" xr:uid="{00000000-0005-0000-0000-0000B9000000}"/>
    <cellStyle name="Coma 2 2 2 3" xfId="1447" xr:uid="{00000000-0005-0000-0000-0000BA000000}"/>
    <cellStyle name="Coma 2 2 3" xfId="185" xr:uid="{00000000-0005-0000-0000-0000BB000000}"/>
    <cellStyle name="Coma 2 2 3 2" xfId="1449" xr:uid="{00000000-0005-0000-0000-0000BC000000}"/>
    <cellStyle name="Coma 2 2 4" xfId="186" xr:uid="{00000000-0005-0000-0000-0000BD000000}"/>
    <cellStyle name="Coma 2 2 4 2" xfId="1450" xr:uid="{00000000-0005-0000-0000-0000BE000000}"/>
    <cellStyle name="Coma 2 2 5" xfId="187" xr:uid="{00000000-0005-0000-0000-0000BF000000}"/>
    <cellStyle name="Coma 2 2 5 2" xfId="1451" xr:uid="{00000000-0005-0000-0000-0000C0000000}"/>
    <cellStyle name="Coma 2 2 6" xfId="1446" xr:uid="{00000000-0005-0000-0000-0000C1000000}"/>
    <cellStyle name="Coma 2 3" xfId="188" xr:uid="{00000000-0005-0000-0000-0000C2000000}"/>
    <cellStyle name="Coma 2 3 2" xfId="189" xr:uid="{00000000-0005-0000-0000-0000C3000000}"/>
    <cellStyle name="Coma 2 3 2 2" xfId="1453" xr:uid="{00000000-0005-0000-0000-0000C4000000}"/>
    <cellStyle name="Coma 2 3 3" xfId="1452" xr:uid="{00000000-0005-0000-0000-0000C5000000}"/>
    <cellStyle name="Coma 2 4" xfId="190" xr:uid="{00000000-0005-0000-0000-0000C6000000}"/>
    <cellStyle name="Coma 2 4 2" xfId="1454" xr:uid="{00000000-0005-0000-0000-0000C7000000}"/>
    <cellStyle name="Coma 2 5" xfId="191" xr:uid="{00000000-0005-0000-0000-0000C8000000}"/>
    <cellStyle name="Coma 2 5 2" xfId="1455" xr:uid="{00000000-0005-0000-0000-0000C9000000}"/>
    <cellStyle name="Coma 2 6" xfId="192" xr:uid="{00000000-0005-0000-0000-0000CA000000}"/>
    <cellStyle name="Coma 2 6 2" xfId="1456" xr:uid="{00000000-0005-0000-0000-0000CB000000}"/>
    <cellStyle name="Coma 2 7" xfId="1445" xr:uid="{00000000-0005-0000-0000-0000CC000000}"/>
    <cellStyle name="Coma 3" xfId="193" xr:uid="{00000000-0005-0000-0000-0000CD000000}"/>
    <cellStyle name="Coma 3 2" xfId="1457" xr:uid="{00000000-0005-0000-0000-0000CE000000}"/>
    <cellStyle name="Coma 4" xfId="194" xr:uid="{00000000-0005-0000-0000-0000CF000000}"/>
    <cellStyle name="Coma 4 2" xfId="195" xr:uid="{00000000-0005-0000-0000-0000D0000000}"/>
    <cellStyle name="Coma 4 2 2" xfId="196" xr:uid="{00000000-0005-0000-0000-0000D1000000}"/>
    <cellStyle name="Coma 4 2 2 2" xfId="1460" xr:uid="{00000000-0005-0000-0000-0000D2000000}"/>
    <cellStyle name="Coma 4 2 3" xfId="1459" xr:uid="{00000000-0005-0000-0000-0000D3000000}"/>
    <cellStyle name="Coma 4 3" xfId="197" xr:uid="{00000000-0005-0000-0000-0000D4000000}"/>
    <cellStyle name="Coma 4 3 2" xfId="1461" xr:uid="{00000000-0005-0000-0000-0000D5000000}"/>
    <cellStyle name="Coma 4 4" xfId="198" xr:uid="{00000000-0005-0000-0000-0000D6000000}"/>
    <cellStyle name="Coma 4 4 2" xfId="1462" xr:uid="{00000000-0005-0000-0000-0000D7000000}"/>
    <cellStyle name="Coma 4 5" xfId="199" xr:uid="{00000000-0005-0000-0000-0000D8000000}"/>
    <cellStyle name="Coma 4 5 2" xfId="1463" xr:uid="{00000000-0005-0000-0000-0000D9000000}"/>
    <cellStyle name="Coma 4 6" xfId="1458" xr:uid="{00000000-0005-0000-0000-0000DA000000}"/>
    <cellStyle name="Coma 5" xfId="200" xr:uid="{00000000-0005-0000-0000-0000DB000000}"/>
    <cellStyle name="Coma 5 2" xfId="201" xr:uid="{00000000-0005-0000-0000-0000DC000000}"/>
    <cellStyle name="Coma 5 2 2" xfId="202" xr:uid="{00000000-0005-0000-0000-0000DD000000}"/>
    <cellStyle name="Coma 5 2 2 2" xfId="1466" xr:uid="{00000000-0005-0000-0000-0000DE000000}"/>
    <cellStyle name="Coma 5 2 3" xfId="1465" xr:uid="{00000000-0005-0000-0000-0000DF000000}"/>
    <cellStyle name="Coma 5 3" xfId="203" xr:uid="{00000000-0005-0000-0000-0000E0000000}"/>
    <cellStyle name="Coma 5 3 2" xfId="1467" xr:uid="{00000000-0005-0000-0000-0000E1000000}"/>
    <cellStyle name="Coma 5 4" xfId="204" xr:uid="{00000000-0005-0000-0000-0000E2000000}"/>
    <cellStyle name="Coma 5 4 2" xfId="1468" xr:uid="{00000000-0005-0000-0000-0000E3000000}"/>
    <cellStyle name="Coma 5 5" xfId="205" xr:uid="{00000000-0005-0000-0000-0000E4000000}"/>
    <cellStyle name="Coma 5 5 2" xfId="1469" xr:uid="{00000000-0005-0000-0000-0000E5000000}"/>
    <cellStyle name="Coma 5 6" xfId="1464" xr:uid="{00000000-0005-0000-0000-0000E6000000}"/>
    <cellStyle name="Comma [0] 2" xfId="206" xr:uid="{00000000-0005-0000-0000-0000E7000000}"/>
    <cellStyle name="Comma [0] 2 2" xfId="207" xr:uid="{00000000-0005-0000-0000-0000E8000000}"/>
    <cellStyle name="Comma [0] 2 2 2" xfId="1471" xr:uid="{00000000-0005-0000-0000-0000E9000000}"/>
    <cellStyle name="Comma [0] 2 3" xfId="208" xr:uid="{00000000-0005-0000-0000-0000EA000000}"/>
    <cellStyle name="Comma [0] 2 3 2" xfId="1472" xr:uid="{00000000-0005-0000-0000-0000EB000000}"/>
    <cellStyle name="Comma [0] 2 4" xfId="1470" xr:uid="{00000000-0005-0000-0000-0000EC000000}"/>
    <cellStyle name="Comma 2" xfId="209" xr:uid="{00000000-0005-0000-0000-0000ED000000}"/>
    <cellStyle name="Comma 3" xfId="210" xr:uid="{00000000-0005-0000-0000-0000EE000000}"/>
    <cellStyle name="Comma 4" xfId="211" xr:uid="{00000000-0005-0000-0000-0000EF000000}"/>
    <cellStyle name="Comma 4 2" xfId="1473" xr:uid="{00000000-0005-0000-0000-0000F0000000}"/>
    <cellStyle name="Comma_Sheet1" xfId="212" xr:uid="{00000000-0005-0000-0000-0000F1000000}"/>
    <cellStyle name="Currency 2" xfId="213" xr:uid="{00000000-0005-0000-0000-0000F2000000}"/>
    <cellStyle name="Currency 2 2" xfId="214" xr:uid="{00000000-0005-0000-0000-0000F3000000}"/>
    <cellStyle name="Currency 2 2 2" xfId="215" xr:uid="{00000000-0005-0000-0000-0000F4000000}"/>
    <cellStyle name="Currency 2 2 3" xfId="216" xr:uid="{00000000-0005-0000-0000-0000F5000000}"/>
    <cellStyle name="Currency 2 2 4" xfId="1474" xr:uid="{00000000-0005-0000-0000-0000F6000000}"/>
    <cellStyle name="Currency 2 3" xfId="217" xr:uid="{00000000-0005-0000-0000-0000F7000000}"/>
    <cellStyle name="Currency 2 3 2" xfId="218" xr:uid="{00000000-0005-0000-0000-0000F8000000}"/>
    <cellStyle name="Currency 2 3 2 2" xfId="1476" xr:uid="{00000000-0005-0000-0000-0000F9000000}"/>
    <cellStyle name="Currency 2 3 3" xfId="219" xr:uid="{00000000-0005-0000-0000-0000FA000000}"/>
    <cellStyle name="Currency 2 3 3 2" xfId="1477" xr:uid="{00000000-0005-0000-0000-0000FB000000}"/>
    <cellStyle name="Currency 2 3 4" xfId="220" xr:uid="{00000000-0005-0000-0000-0000FC000000}"/>
    <cellStyle name="Currency 2 3 4 2" xfId="1478" xr:uid="{00000000-0005-0000-0000-0000FD000000}"/>
    <cellStyle name="Currency 2 3 5" xfId="221" xr:uid="{00000000-0005-0000-0000-0000FE000000}"/>
    <cellStyle name="Currency 2 3 5 2" xfId="1479" xr:uid="{00000000-0005-0000-0000-0000FF000000}"/>
    <cellStyle name="Currency 2 3 6" xfId="222" xr:uid="{00000000-0005-0000-0000-000000010000}"/>
    <cellStyle name="Currency 2 3 6 2" xfId="1480" xr:uid="{00000000-0005-0000-0000-000001010000}"/>
    <cellStyle name="Currency 2 3 7" xfId="1475" xr:uid="{00000000-0005-0000-0000-000002010000}"/>
    <cellStyle name="Currency 2 4" xfId="223" xr:uid="{00000000-0005-0000-0000-000003010000}"/>
    <cellStyle name="Currency 3" xfId="224" xr:uid="{00000000-0005-0000-0000-000004010000}"/>
    <cellStyle name="Currency 3 2" xfId="225" xr:uid="{00000000-0005-0000-0000-000005010000}"/>
    <cellStyle name="Currency 3 3" xfId="1481" xr:uid="{00000000-0005-0000-0000-000006010000}"/>
    <cellStyle name="DATE" xfId="226" xr:uid="{00000000-0005-0000-0000-000007010000}"/>
    <cellStyle name="DATE 2" xfId="227" xr:uid="{00000000-0005-0000-0000-000008010000}"/>
    <cellStyle name="DATE 3" xfId="228" xr:uid="{00000000-0005-0000-0000-000009010000}"/>
    <cellStyle name="Encabezado 4 2" xfId="229" xr:uid="{00000000-0005-0000-0000-00000A010000}"/>
    <cellStyle name="Encabezado 4 2 2" xfId="230" xr:uid="{00000000-0005-0000-0000-00000B010000}"/>
    <cellStyle name="Encabezado 4 2 3" xfId="231" xr:uid="{00000000-0005-0000-0000-00000C010000}"/>
    <cellStyle name="Ênfase1" xfId="232" xr:uid="{00000000-0005-0000-0000-00000D010000}"/>
    <cellStyle name="Ênfase2" xfId="233" xr:uid="{00000000-0005-0000-0000-00000E010000}"/>
    <cellStyle name="Ênfase3" xfId="234" xr:uid="{00000000-0005-0000-0000-00000F010000}"/>
    <cellStyle name="Ênfase4" xfId="235" xr:uid="{00000000-0005-0000-0000-000010010000}"/>
    <cellStyle name="Ênfase5" xfId="236" xr:uid="{00000000-0005-0000-0000-000011010000}"/>
    <cellStyle name="Ênfase6" xfId="237" xr:uid="{00000000-0005-0000-0000-000012010000}"/>
    <cellStyle name="Énfasis 1" xfId="238" xr:uid="{00000000-0005-0000-0000-000013010000}"/>
    <cellStyle name="Énfasis 1 2" xfId="239" xr:uid="{00000000-0005-0000-0000-000014010000}"/>
    <cellStyle name="Énfasis 1 2 2" xfId="240" xr:uid="{00000000-0005-0000-0000-000015010000}"/>
    <cellStyle name="Énfasis 1 2 3" xfId="241" xr:uid="{00000000-0005-0000-0000-000016010000}"/>
    <cellStyle name="Énfasis 1 3" xfId="242" xr:uid="{00000000-0005-0000-0000-000017010000}"/>
    <cellStyle name="Énfasis 1 4" xfId="243" xr:uid="{00000000-0005-0000-0000-000018010000}"/>
    <cellStyle name="Énfasis 2" xfId="244" xr:uid="{00000000-0005-0000-0000-000019010000}"/>
    <cellStyle name="Énfasis 2 2" xfId="245" xr:uid="{00000000-0005-0000-0000-00001A010000}"/>
    <cellStyle name="Énfasis 2 2 2" xfId="246" xr:uid="{00000000-0005-0000-0000-00001B010000}"/>
    <cellStyle name="Énfasis 2 2 3" xfId="247" xr:uid="{00000000-0005-0000-0000-00001C010000}"/>
    <cellStyle name="Énfasis 2 3" xfId="248" xr:uid="{00000000-0005-0000-0000-00001D010000}"/>
    <cellStyle name="Énfasis 2 4" xfId="249" xr:uid="{00000000-0005-0000-0000-00001E010000}"/>
    <cellStyle name="Énfasis 3" xfId="250" xr:uid="{00000000-0005-0000-0000-00001F010000}"/>
    <cellStyle name="Énfasis 3 2" xfId="251" xr:uid="{00000000-0005-0000-0000-000020010000}"/>
    <cellStyle name="Énfasis 3 2 2" xfId="252" xr:uid="{00000000-0005-0000-0000-000021010000}"/>
    <cellStyle name="Énfasis 3 2 3" xfId="253" xr:uid="{00000000-0005-0000-0000-000022010000}"/>
    <cellStyle name="Énfasis 3 3" xfId="254" xr:uid="{00000000-0005-0000-0000-000023010000}"/>
    <cellStyle name="Énfasis 3 4" xfId="255" xr:uid="{00000000-0005-0000-0000-000024010000}"/>
    <cellStyle name="Énfasis1 - 20%" xfId="256" xr:uid="{00000000-0005-0000-0000-000025010000}"/>
    <cellStyle name="Énfasis1 - 20% 2" xfId="257" xr:uid="{00000000-0005-0000-0000-000026010000}"/>
    <cellStyle name="Énfasis1 - 20% 2 2" xfId="258" xr:uid="{00000000-0005-0000-0000-000027010000}"/>
    <cellStyle name="Énfasis1 - 20% 2 3" xfId="259" xr:uid="{00000000-0005-0000-0000-000028010000}"/>
    <cellStyle name="Énfasis1 - 20% 3" xfId="260" xr:uid="{00000000-0005-0000-0000-000029010000}"/>
    <cellStyle name="Énfasis1 - 20% 4" xfId="261" xr:uid="{00000000-0005-0000-0000-00002A010000}"/>
    <cellStyle name="Énfasis1 - 40%" xfId="262" xr:uid="{00000000-0005-0000-0000-00002B010000}"/>
    <cellStyle name="Énfasis1 - 40% 2" xfId="263" xr:uid="{00000000-0005-0000-0000-00002C010000}"/>
    <cellStyle name="Énfasis1 - 40% 2 2" xfId="264" xr:uid="{00000000-0005-0000-0000-00002D010000}"/>
    <cellStyle name="Énfasis1 - 40% 2 3" xfId="265" xr:uid="{00000000-0005-0000-0000-00002E010000}"/>
    <cellStyle name="Énfasis1 - 40% 3" xfId="266" xr:uid="{00000000-0005-0000-0000-00002F010000}"/>
    <cellStyle name="Énfasis1 - 40% 4" xfId="267" xr:uid="{00000000-0005-0000-0000-000030010000}"/>
    <cellStyle name="Énfasis1 - 60%" xfId="268" xr:uid="{00000000-0005-0000-0000-000031010000}"/>
    <cellStyle name="Énfasis1 - 60% 2" xfId="269" xr:uid="{00000000-0005-0000-0000-000032010000}"/>
    <cellStyle name="Énfasis1 - 60% 2 2" xfId="270" xr:uid="{00000000-0005-0000-0000-000033010000}"/>
    <cellStyle name="Énfasis1 - 60% 2 3" xfId="271" xr:uid="{00000000-0005-0000-0000-000034010000}"/>
    <cellStyle name="Énfasis1 - 60% 3" xfId="272" xr:uid="{00000000-0005-0000-0000-000035010000}"/>
    <cellStyle name="Énfasis1 - 60% 4" xfId="273" xr:uid="{00000000-0005-0000-0000-000036010000}"/>
    <cellStyle name="Énfasis1 10" xfId="274" xr:uid="{00000000-0005-0000-0000-000037010000}"/>
    <cellStyle name="Énfasis1 10 2" xfId="275" xr:uid="{00000000-0005-0000-0000-000038010000}"/>
    <cellStyle name="Énfasis1 10 3" xfId="276" xr:uid="{00000000-0005-0000-0000-000039010000}"/>
    <cellStyle name="Énfasis1 11" xfId="277" xr:uid="{00000000-0005-0000-0000-00003A010000}"/>
    <cellStyle name="Énfasis1 11 2" xfId="278" xr:uid="{00000000-0005-0000-0000-00003B010000}"/>
    <cellStyle name="Énfasis1 11 3" xfId="279" xr:uid="{00000000-0005-0000-0000-00003C010000}"/>
    <cellStyle name="Énfasis1 12" xfId="280" xr:uid="{00000000-0005-0000-0000-00003D010000}"/>
    <cellStyle name="Énfasis1 12 2" xfId="281" xr:uid="{00000000-0005-0000-0000-00003E010000}"/>
    <cellStyle name="Énfasis1 12 3" xfId="282" xr:uid="{00000000-0005-0000-0000-00003F010000}"/>
    <cellStyle name="Énfasis1 13" xfId="283" xr:uid="{00000000-0005-0000-0000-000040010000}"/>
    <cellStyle name="Énfasis1 13 2" xfId="284" xr:uid="{00000000-0005-0000-0000-000041010000}"/>
    <cellStyle name="Énfasis1 13 3" xfId="285" xr:uid="{00000000-0005-0000-0000-000042010000}"/>
    <cellStyle name="Énfasis1 14" xfId="286" xr:uid="{00000000-0005-0000-0000-000043010000}"/>
    <cellStyle name="Énfasis1 14 2" xfId="287" xr:uid="{00000000-0005-0000-0000-000044010000}"/>
    <cellStyle name="Énfasis1 14 3" xfId="288" xr:uid="{00000000-0005-0000-0000-000045010000}"/>
    <cellStyle name="Énfasis1 15" xfId="289" xr:uid="{00000000-0005-0000-0000-000046010000}"/>
    <cellStyle name="Énfasis1 15 2" xfId="290" xr:uid="{00000000-0005-0000-0000-000047010000}"/>
    <cellStyle name="Énfasis1 15 3" xfId="291" xr:uid="{00000000-0005-0000-0000-000048010000}"/>
    <cellStyle name="Énfasis1 16" xfId="292" xr:uid="{00000000-0005-0000-0000-000049010000}"/>
    <cellStyle name="Énfasis1 16 2" xfId="293" xr:uid="{00000000-0005-0000-0000-00004A010000}"/>
    <cellStyle name="Énfasis1 16 3" xfId="294" xr:uid="{00000000-0005-0000-0000-00004B010000}"/>
    <cellStyle name="Énfasis1 17" xfId="295" xr:uid="{00000000-0005-0000-0000-00004C010000}"/>
    <cellStyle name="Énfasis1 17 2" xfId="296" xr:uid="{00000000-0005-0000-0000-00004D010000}"/>
    <cellStyle name="Énfasis1 17 3" xfId="297" xr:uid="{00000000-0005-0000-0000-00004E010000}"/>
    <cellStyle name="Énfasis1 18" xfId="298" xr:uid="{00000000-0005-0000-0000-00004F010000}"/>
    <cellStyle name="Énfasis1 18 2" xfId="299" xr:uid="{00000000-0005-0000-0000-000050010000}"/>
    <cellStyle name="Énfasis1 18 3" xfId="300" xr:uid="{00000000-0005-0000-0000-000051010000}"/>
    <cellStyle name="Énfasis1 19" xfId="301" xr:uid="{00000000-0005-0000-0000-000052010000}"/>
    <cellStyle name="Énfasis1 19 2" xfId="302" xr:uid="{00000000-0005-0000-0000-000053010000}"/>
    <cellStyle name="Énfasis1 19 3" xfId="303" xr:uid="{00000000-0005-0000-0000-000054010000}"/>
    <cellStyle name="Énfasis1 2" xfId="304" xr:uid="{00000000-0005-0000-0000-000055010000}"/>
    <cellStyle name="Énfasis1 2 2" xfId="305" xr:uid="{00000000-0005-0000-0000-000056010000}"/>
    <cellStyle name="Énfasis1 2 3" xfId="306" xr:uid="{00000000-0005-0000-0000-000057010000}"/>
    <cellStyle name="Énfasis1 20" xfId="307" xr:uid="{00000000-0005-0000-0000-000058010000}"/>
    <cellStyle name="Énfasis1 3" xfId="308" xr:uid="{00000000-0005-0000-0000-000059010000}"/>
    <cellStyle name="Énfasis1 3 2" xfId="309" xr:uid="{00000000-0005-0000-0000-00005A010000}"/>
    <cellStyle name="Énfasis1 3 3" xfId="310" xr:uid="{00000000-0005-0000-0000-00005B010000}"/>
    <cellStyle name="Énfasis1 4" xfId="311" xr:uid="{00000000-0005-0000-0000-00005C010000}"/>
    <cellStyle name="Énfasis1 4 2" xfId="312" xr:uid="{00000000-0005-0000-0000-00005D010000}"/>
    <cellStyle name="Énfasis1 4 3" xfId="313" xr:uid="{00000000-0005-0000-0000-00005E010000}"/>
    <cellStyle name="Énfasis1 5" xfId="314" xr:uid="{00000000-0005-0000-0000-00005F010000}"/>
    <cellStyle name="Énfasis1 5 2" xfId="315" xr:uid="{00000000-0005-0000-0000-000060010000}"/>
    <cellStyle name="Énfasis1 5 3" xfId="316" xr:uid="{00000000-0005-0000-0000-000061010000}"/>
    <cellStyle name="Énfasis1 6" xfId="317" xr:uid="{00000000-0005-0000-0000-000062010000}"/>
    <cellStyle name="Énfasis1 6 2" xfId="318" xr:uid="{00000000-0005-0000-0000-000063010000}"/>
    <cellStyle name="Énfasis1 6 3" xfId="319" xr:uid="{00000000-0005-0000-0000-000064010000}"/>
    <cellStyle name="Énfasis1 7" xfId="320" xr:uid="{00000000-0005-0000-0000-000065010000}"/>
    <cellStyle name="Énfasis1 7 2" xfId="321" xr:uid="{00000000-0005-0000-0000-000066010000}"/>
    <cellStyle name="Énfasis1 7 3" xfId="322" xr:uid="{00000000-0005-0000-0000-000067010000}"/>
    <cellStyle name="Énfasis1 8" xfId="323" xr:uid="{00000000-0005-0000-0000-000068010000}"/>
    <cellStyle name="Énfasis1 8 2" xfId="324" xr:uid="{00000000-0005-0000-0000-000069010000}"/>
    <cellStyle name="Énfasis1 8 3" xfId="325" xr:uid="{00000000-0005-0000-0000-00006A010000}"/>
    <cellStyle name="Énfasis1 9" xfId="326" xr:uid="{00000000-0005-0000-0000-00006B010000}"/>
    <cellStyle name="Énfasis1 9 2" xfId="327" xr:uid="{00000000-0005-0000-0000-00006C010000}"/>
    <cellStyle name="Énfasis1 9 3" xfId="328" xr:uid="{00000000-0005-0000-0000-00006D010000}"/>
    <cellStyle name="Énfasis2 - 20%" xfId="329" xr:uid="{00000000-0005-0000-0000-00006E010000}"/>
    <cellStyle name="Énfasis2 - 20% 2" xfId="330" xr:uid="{00000000-0005-0000-0000-00006F010000}"/>
    <cellStyle name="Énfasis2 - 20% 2 2" xfId="331" xr:uid="{00000000-0005-0000-0000-000070010000}"/>
    <cellStyle name="Énfasis2 - 20% 2 3" xfId="332" xr:uid="{00000000-0005-0000-0000-000071010000}"/>
    <cellStyle name="Énfasis2 - 20% 3" xfId="333" xr:uid="{00000000-0005-0000-0000-000072010000}"/>
    <cellStyle name="Énfasis2 - 20% 4" xfId="334" xr:uid="{00000000-0005-0000-0000-000073010000}"/>
    <cellStyle name="Énfasis2 - 40%" xfId="335" xr:uid="{00000000-0005-0000-0000-000074010000}"/>
    <cellStyle name="Énfasis2 - 40% 2" xfId="336" xr:uid="{00000000-0005-0000-0000-000075010000}"/>
    <cellStyle name="Énfasis2 - 40% 2 2" xfId="337" xr:uid="{00000000-0005-0000-0000-000076010000}"/>
    <cellStyle name="Énfasis2 - 40% 2 3" xfId="338" xr:uid="{00000000-0005-0000-0000-000077010000}"/>
    <cellStyle name="Énfasis2 - 40% 3" xfId="339" xr:uid="{00000000-0005-0000-0000-000078010000}"/>
    <cellStyle name="Énfasis2 - 40% 4" xfId="340" xr:uid="{00000000-0005-0000-0000-000079010000}"/>
    <cellStyle name="Énfasis2 - 60%" xfId="341" xr:uid="{00000000-0005-0000-0000-00007A010000}"/>
    <cellStyle name="Énfasis2 - 60% 2" xfId="342" xr:uid="{00000000-0005-0000-0000-00007B010000}"/>
    <cellStyle name="Énfasis2 - 60% 2 2" xfId="343" xr:uid="{00000000-0005-0000-0000-00007C010000}"/>
    <cellStyle name="Énfasis2 - 60% 2 3" xfId="344" xr:uid="{00000000-0005-0000-0000-00007D010000}"/>
    <cellStyle name="Énfasis2 - 60% 3" xfId="345" xr:uid="{00000000-0005-0000-0000-00007E010000}"/>
    <cellStyle name="Énfasis2 - 60% 4" xfId="346" xr:uid="{00000000-0005-0000-0000-00007F010000}"/>
    <cellStyle name="Énfasis2 10" xfId="347" xr:uid="{00000000-0005-0000-0000-000080010000}"/>
    <cellStyle name="Énfasis2 10 2" xfId="348" xr:uid="{00000000-0005-0000-0000-000081010000}"/>
    <cellStyle name="Énfasis2 10 3" xfId="349" xr:uid="{00000000-0005-0000-0000-000082010000}"/>
    <cellStyle name="Énfasis2 11" xfId="350" xr:uid="{00000000-0005-0000-0000-000083010000}"/>
    <cellStyle name="Énfasis2 11 2" xfId="351" xr:uid="{00000000-0005-0000-0000-000084010000}"/>
    <cellStyle name="Énfasis2 11 3" xfId="352" xr:uid="{00000000-0005-0000-0000-000085010000}"/>
    <cellStyle name="Énfasis2 12" xfId="353" xr:uid="{00000000-0005-0000-0000-000086010000}"/>
    <cellStyle name="Énfasis2 12 2" xfId="354" xr:uid="{00000000-0005-0000-0000-000087010000}"/>
    <cellStyle name="Énfasis2 12 3" xfId="355" xr:uid="{00000000-0005-0000-0000-000088010000}"/>
    <cellStyle name="Énfasis2 13" xfId="356" xr:uid="{00000000-0005-0000-0000-000089010000}"/>
    <cellStyle name="Énfasis2 13 2" xfId="357" xr:uid="{00000000-0005-0000-0000-00008A010000}"/>
    <cellStyle name="Énfasis2 13 3" xfId="358" xr:uid="{00000000-0005-0000-0000-00008B010000}"/>
    <cellStyle name="Énfasis2 14" xfId="359" xr:uid="{00000000-0005-0000-0000-00008C010000}"/>
    <cellStyle name="Énfasis2 14 2" xfId="360" xr:uid="{00000000-0005-0000-0000-00008D010000}"/>
    <cellStyle name="Énfasis2 14 3" xfId="361" xr:uid="{00000000-0005-0000-0000-00008E010000}"/>
    <cellStyle name="Énfasis2 15" xfId="362" xr:uid="{00000000-0005-0000-0000-00008F010000}"/>
    <cellStyle name="Énfasis2 15 2" xfId="363" xr:uid="{00000000-0005-0000-0000-000090010000}"/>
    <cellStyle name="Énfasis2 15 3" xfId="364" xr:uid="{00000000-0005-0000-0000-000091010000}"/>
    <cellStyle name="Énfasis2 16" xfId="365" xr:uid="{00000000-0005-0000-0000-000092010000}"/>
    <cellStyle name="Énfasis2 16 2" xfId="366" xr:uid="{00000000-0005-0000-0000-000093010000}"/>
    <cellStyle name="Énfasis2 16 3" xfId="367" xr:uid="{00000000-0005-0000-0000-000094010000}"/>
    <cellStyle name="Énfasis2 17" xfId="368" xr:uid="{00000000-0005-0000-0000-000095010000}"/>
    <cellStyle name="Énfasis2 17 2" xfId="369" xr:uid="{00000000-0005-0000-0000-000096010000}"/>
    <cellStyle name="Énfasis2 17 3" xfId="370" xr:uid="{00000000-0005-0000-0000-000097010000}"/>
    <cellStyle name="Énfasis2 18" xfId="371" xr:uid="{00000000-0005-0000-0000-000098010000}"/>
    <cellStyle name="Énfasis2 18 2" xfId="372" xr:uid="{00000000-0005-0000-0000-000099010000}"/>
    <cellStyle name="Énfasis2 18 3" xfId="373" xr:uid="{00000000-0005-0000-0000-00009A010000}"/>
    <cellStyle name="Énfasis2 19" xfId="374" xr:uid="{00000000-0005-0000-0000-00009B010000}"/>
    <cellStyle name="Énfasis2 19 2" xfId="375" xr:uid="{00000000-0005-0000-0000-00009C010000}"/>
    <cellStyle name="Énfasis2 19 3" xfId="376" xr:uid="{00000000-0005-0000-0000-00009D010000}"/>
    <cellStyle name="Énfasis2 2" xfId="377" xr:uid="{00000000-0005-0000-0000-00009E010000}"/>
    <cellStyle name="Énfasis2 2 2" xfId="378" xr:uid="{00000000-0005-0000-0000-00009F010000}"/>
    <cellStyle name="Énfasis2 2 3" xfId="379" xr:uid="{00000000-0005-0000-0000-0000A0010000}"/>
    <cellStyle name="Énfasis2 20" xfId="380" xr:uid="{00000000-0005-0000-0000-0000A1010000}"/>
    <cellStyle name="Énfasis2 3" xfId="381" xr:uid="{00000000-0005-0000-0000-0000A2010000}"/>
    <cellStyle name="Énfasis2 3 2" xfId="382" xr:uid="{00000000-0005-0000-0000-0000A3010000}"/>
    <cellStyle name="Énfasis2 3 3" xfId="383" xr:uid="{00000000-0005-0000-0000-0000A4010000}"/>
    <cellStyle name="Énfasis2 4" xfId="384" xr:uid="{00000000-0005-0000-0000-0000A5010000}"/>
    <cellStyle name="Énfasis2 4 2" xfId="385" xr:uid="{00000000-0005-0000-0000-0000A6010000}"/>
    <cellStyle name="Énfasis2 4 3" xfId="386" xr:uid="{00000000-0005-0000-0000-0000A7010000}"/>
    <cellStyle name="Énfasis2 5" xfId="387" xr:uid="{00000000-0005-0000-0000-0000A8010000}"/>
    <cellStyle name="Énfasis2 5 2" xfId="388" xr:uid="{00000000-0005-0000-0000-0000A9010000}"/>
    <cellStyle name="Énfasis2 5 3" xfId="389" xr:uid="{00000000-0005-0000-0000-0000AA010000}"/>
    <cellStyle name="Énfasis2 6" xfId="390" xr:uid="{00000000-0005-0000-0000-0000AB010000}"/>
    <cellStyle name="Énfasis2 6 2" xfId="391" xr:uid="{00000000-0005-0000-0000-0000AC010000}"/>
    <cellStyle name="Énfasis2 6 3" xfId="392" xr:uid="{00000000-0005-0000-0000-0000AD010000}"/>
    <cellStyle name="Énfasis2 7" xfId="393" xr:uid="{00000000-0005-0000-0000-0000AE010000}"/>
    <cellStyle name="Énfasis2 7 2" xfId="394" xr:uid="{00000000-0005-0000-0000-0000AF010000}"/>
    <cellStyle name="Énfasis2 7 3" xfId="395" xr:uid="{00000000-0005-0000-0000-0000B0010000}"/>
    <cellStyle name="Énfasis2 8" xfId="396" xr:uid="{00000000-0005-0000-0000-0000B1010000}"/>
    <cellStyle name="Énfasis2 8 2" xfId="397" xr:uid="{00000000-0005-0000-0000-0000B2010000}"/>
    <cellStyle name="Énfasis2 8 3" xfId="398" xr:uid="{00000000-0005-0000-0000-0000B3010000}"/>
    <cellStyle name="Énfasis2 9" xfId="399" xr:uid="{00000000-0005-0000-0000-0000B4010000}"/>
    <cellStyle name="Énfasis2 9 2" xfId="400" xr:uid="{00000000-0005-0000-0000-0000B5010000}"/>
    <cellStyle name="Énfasis2 9 3" xfId="401" xr:uid="{00000000-0005-0000-0000-0000B6010000}"/>
    <cellStyle name="Énfasis3 - 20%" xfId="402" xr:uid="{00000000-0005-0000-0000-0000B7010000}"/>
    <cellStyle name="Énfasis3 - 20% 2" xfId="403" xr:uid="{00000000-0005-0000-0000-0000B8010000}"/>
    <cellStyle name="Énfasis3 - 20% 2 2" xfId="404" xr:uid="{00000000-0005-0000-0000-0000B9010000}"/>
    <cellStyle name="Énfasis3 - 20% 2 3" xfId="405" xr:uid="{00000000-0005-0000-0000-0000BA010000}"/>
    <cellStyle name="Énfasis3 - 20% 3" xfId="406" xr:uid="{00000000-0005-0000-0000-0000BB010000}"/>
    <cellStyle name="Énfasis3 - 20% 4" xfId="407" xr:uid="{00000000-0005-0000-0000-0000BC010000}"/>
    <cellStyle name="Énfasis3 - 40%" xfId="408" xr:uid="{00000000-0005-0000-0000-0000BD010000}"/>
    <cellStyle name="Énfasis3 - 40% 2" xfId="409" xr:uid="{00000000-0005-0000-0000-0000BE010000}"/>
    <cellStyle name="Énfasis3 - 40% 2 2" xfId="410" xr:uid="{00000000-0005-0000-0000-0000BF010000}"/>
    <cellStyle name="Énfasis3 - 40% 2 3" xfId="411" xr:uid="{00000000-0005-0000-0000-0000C0010000}"/>
    <cellStyle name="Énfasis3 - 40% 3" xfId="412" xr:uid="{00000000-0005-0000-0000-0000C1010000}"/>
    <cellStyle name="Énfasis3 - 40% 4" xfId="413" xr:uid="{00000000-0005-0000-0000-0000C2010000}"/>
    <cellStyle name="Énfasis3 - 60%" xfId="414" xr:uid="{00000000-0005-0000-0000-0000C3010000}"/>
    <cellStyle name="Énfasis3 - 60% 2" xfId="415" xr:uid="{00000000-0005-0000-0000-0000C4010000}"/>
    <cellStyle name="Énfasis3 - 60% 2 2" xfId="416" xr:uid="{00000000-0005-0000-0000-0000C5010000}"/>
    <cellStyle name="Énfasis3 - 60% 2 3" xfId="417" xr:uid="{00000000-0005-0000-0000-0000C6010000}"/>
    <cellStyle name="Énfasis3 - 60% 3" xfId="418" xr:uid="{00000000-0005-0000-0000-0000C7010000}"/>
    <cellStyle name="Énfasis3 - 60% 4" xfId="419" xr:uid="{00000000-0005-0000-0000-0000C8010000}"/>
    <cellStyle name="Énfasis3 10" xfId="420" xr:uid="{00000000-0005-0000-0000-0000C9010000}"/>
    <cellStyle name="Énfasis3 10 2" xfId="421" xr:uid="{00000000-0005-0000-0000-0000CA010000}"/>
    <cellStyle name="Énfasis3 10 3" xfId="422" xr:uid="{00000000-0005-0000-0000-0000CB010000}"/>
    <cellStyle name="Énfasis3 11" xfId="423" xr:uid="{00000000-0005-0000-0000-0000CC010000}"/>
    <cellStyle name="Énfasis3 11 2" xfId="424" xr:uid="{00000000-0005-0000-0000-0000CD010000}"/>
    <cellStyle name="Énfasis3 11 3" xfId="425" xr:uid="{00000000-0005-0000-0000-0000CE010000}"/>
    <cellStyle name="Énfasis3 12" xfId="426" xr:uid="{00000000-0005-0000-0000-0000CF010000}"/>
    <cellStyle name="Énfasis3 12 2" xfId="427" xr:uid="{00000000-0005-0000-0000-0000D0010000}"/>
    <cellStyle name="Énfasis3 12 3" xfId="428" xr:uid="{00000000-0005-0000-0000-0000D1010000}"/>
    <cellStyle name="Énfasis3 13" xfId="429" xr:uid="{00000000-0005-0000-0000-0000D2010000}"/>
    <cellStyle name="Énfasis3 13 2" xfId="430" xr:uid="{00000000-0005-0000-0000-0000D3010000}"/>
    <cellStyle name="Énfasis3 13 3" xfId="431" xr:uid="{00000000-0005-0000-0000-0000D4010000}"/>
    <cellStyle name="Énfasis3 14" xfId="432" xr:uid="{00000000-0005-0000-0000-0000D5010000}"/>
    <cellStyle name="Énfasis3 14 2" xfId="433" xr:uid="{00000000-0005-0000-0000-0000D6010000}"/>
    <cellStyle name="Énfasis3 14 3" xfId="434" xr:uid="{00000000-0005-0000-0000-0000D7010000}"/>
    <cellStyle name="Énfasis3 15" xfId="435" xr:uid="{00000000-0005-0000-0000-0000D8010000}"/>
    <cellStyle name="Énfasis3 15 2" xfId="436" xr:uid="{00000000-0005-0000-0000-0000D9010000}"/>
    <cellStyle name="Énfasis3 15 3" xfId="437" xr:uid="{00000000-0005-0000-0000-0000DA010000}"/>
    <cellStyle name="Énfasis3 16" xfId="438" xr:uid="{00000000-0005-0000-0000-0000DB010000}"/>
    <cellStyle name="Énfasis3 16 2" xfId="439" xr:uid="{00000000-0005-0000-0000-0000DC010000}"/>
    <cellStyle name="Énfasis3 16 3" xfId="440" xr:uid="{00000000-0005-0000-0000-0000DD010000}"/>
    <cellStyle name="Énfasis3 17" xfId="441" xr:uid="{00000000-0005-0000-0000-0000DE010000}"/>
    <cellStyle name="Énfasis3 17 2" xfId="442" xr:uid="{00000000-0005-0000-0000-0000DF010000}"/>
    <cellStyle name="Énfasis3 17 3" xfId="443" xr:uid="{00000000-0005-0000-0000-0000E0010000}"/>
    <cellStyle name="Énfasis3 18" xfId="444" xr:uid="{00000000-0005-0000-0000-0000E1010000}"/>
    <cellStyle name="Énfasis3 18 2" xfId="445" xr:uid="{00000000-0005-0000-0000-0000E2010000}"/>
    <cellStyle name="Énfasis3 18 3" xfId="446" xr:uid="{00000000-0005-0000-0000-0000E3010000}"/>
    <cellStyle name="Énfasis3 19" xfId="447" xr:uid="{00000000-0005-0000-0000-0000E4010000}"/>
    <cellStyle name="Énfasis3 19 2" xfId="448" xr:uid="{00000000-0005-0000-0000-0000E5010000}"/>
    <cellStyle name="Énfasis3 19 3" xfId="449" xr:uid="{00000000-0005-0000-0000-0000E6010000}"/>
    <cellStyle name="Énfasis3 2" xfId="450" xr:uid="{00000000-0005-0000-0000-0000E7010000}"/>
    <cellStyle name="Énfasis3 2 2" xfId="451" xr:uid="{00000000-0005-0000-0000-0000E8010000}"/>
    <cellStyle name="Énfasis3 2 3" xfId="452" xr:uid="{00000000-0005-0000-0000-0000E9010000}"/>
    <cellStyle name="Énfasis3 20" xfId="453" xr:uid="{00000000-0005-0000-0000-0000EA010000}"/>
    <cellStyle name="Énfasis3 3" xfId="454" xr:uid="{00000000-0005-0000-0000-0000EB010000}"/>
    <cellStyle name="Énfasis3 3 2" xfId="455" xr:uid="{00000000-0005-0000-0000-0000EC010000}"/>
    <cellStyle name="Énfasis3 3 3" xfId="456" xr:uid="{00000000-0005-0000-0000-0000ED010000}"/>
    <cellStyle name="Énfasis3 4" xfId="457" xr:uid="{00000000-0005-0000-0000-0000EE010000}"/>
    <cellStyle name="Énfasis3 4 2" xfId="458" xr:uid="{00000000-0005-0000-0000-0000EF010000}"/>
    <cellStyle name="Énfasis3 4 3" xfId="459" xr:uid="{00000000-0005-0000-0000-0000F0010000}"/>
    <cellStyle name="Énfasis3 5" xfId="460" xr:uid="{00000000-0005-0000-0000-0000F1010000}"/>
    <cellStyle name="Énfasis3 5 2" xfId="461" xr:uid="{00000000-0005-0000-0000-0000F2010000}"/>
    <cellStyle name="Énfasis3 5 3" xfId="462" xr:uid="{00000000-0005-0000-0000-0000F3010000}"/>
    <cellStyle name="Énfasis3 6" xfId="463" xr:uid="{00000000-0005-0000-0000-0000F4010000}"/>
    <cellStyle name="Énfasis3 6 2" xfId="464" xr:uid="{00000000-0005-0000-0000-0000F5010000}"/>
    <cellStyle name="Énfasis3 6 3" xfId="465" xr:uid="{00000000-0005-0000-0000-0000F6010000}"/>
    <cellStyle name="Énfasis3 7" xfId="466" xr:uid="{00000000-0005-0000-0000-0000F7010000}"/>
    <cellStyle name="Énfasis3 7 2" xfId="467" xr:uid="{00000000-0005-0000-0000-0000F8010000}"/>
    <cellStyle name="Énfasis3 7 3" xfId="468" xr:uid="{00000000-0005-0000-0000-0000F9010000}"/>
    <cellStyle name="Énfasis3 8" xfId="469" xr:uid="{00000000-0005-0000-0000-0000FA010000}"/>
    <cellStyle name="Énfasis3 8 2" xfId="470" xr:uid="{00000000-0005-0000-0000-0000FB010000}"/>
    <cellStyle name="Énfasis3 8 3" xfId="471" xr:uid="{00000000-0005-0000-0000-0000FC010000}"/>
    <cellStyle name="Énfasis3 9" xfId="472" xr:uid="{00000000-0005-0000-0000-0000FD010000}"/>
    <cellStyle name="Énfasis3 9 2" xfId="473" xr:uid="{00000000-0005-0000-0000-0000FE010000}"/>
    <cellStyle name="Énfasis3 9 3" xfId="474" xr:uid="{00000000-0005-0000-0000-0000FF010000}"/>
    <cellStyle name="Énfasis4 - 20%" xfId="475" xr:uid="{00000000-0005-0000-0000-000000020000}"/>
    <cellStyle name="Énfasis4 - 20% 2" xfId="476" xr:uid="{00000000-0005-0000-0000-000001020000}"/>
    <cellStyle name="Énfasis4 - 20% 2 2" xfId="477" xr:uid="{00000000-0005-0000-0000-000002020000}"/>
    <cellStyle name="Énfasis4 - 20% 2 3" xfId="478" xr:uid="{00000000-0005-0000-0000-000003020000}"/>
    <cellStyle name="Énfasis4 - 20% 3" xfId="479" xr:uid="{00000000-0005-0000-0000-000004020000}"/>
    <cellStyle name="Énfasis4 - 20% 4" xfId="480" xr:uid="{00000000-0005-0000-0000-000005020000}"/>
    <cellStyle name="Énfasis4 - 40%" xfId="481" xr:uid="{00000000-0005-0000-0000-000006020000}"/>
    <cellStyle name="Énfasis4 - 40% 2" xfId="482" xr:uid="{00000000-0005-0000-0000-000007020000}"/>
    <cellStyle name="Énfasis4 - 40% 2 2" xfId="483" xr:uid="{00000000-0005-0000-0000-000008020000}"/>
    <cellStyle name="Énfasis4 - 40% 2 3" xfId="484" xr:uid="{00000000-0005-0000-0000-000009020000}"/>
    <cellStyle name="Énfasis4 - 40% 3" xfId="485" xr:uid="{00000000-0005-0000-0000-00000A020000}"/>
    <cellStyle name="Énfasis4 - 40% 4" xfId="486" xr:uid="{00000000-0005-0000-0000-00000B020000}"/>
    <cellStyle name="Énfasis4 - 60%" xfId="487" xr:uid="{00000000-0005-0000-0000-00000C020000}"/>
    <cellStyle name="Énfasis4 - 60% 2" xfId="488" xr:uid="{00000000-0005-0000-0000-00000D020000}"/>
    <cellStyle name="Énfasis4 - 60% 2 2" xfId="489" xr:uid="{00000000-0005-0000-0000-00000E020000}"/>
    <cellStyle name="Énfasis4 - 60% 2 3" xfId="490" xr:uid="{00000000-0005-0000-0000-00000F020000}"/>
    <cellStyle name="Énfasis4 - 60% 3" xfId="491" xr:uid="{00000000-0005-0000-0000-000010020000}"/>
    <cellStyle name="Énfasis4 - 60% 4" xfId="492" xr:uid="{00000000-0005-0000-0000-000011020000}"/>
    <cellStyle name="Énfasis4 10" xfId="493" xr:uid="{00000000-0005-0000-0000-000012020000}"/>
    <cellStyle name="Énfasis4 10 2" xfId="494" xr:uid="{00000000-0005-0000-0000-000013020000}"/>
    <cellStyle name="Énfasis4 10 3" xfId="495" xr:uid="{00000000-0005-0000-0000-000014020000}"/>
    <cellStyle name="Énfasis4 11" xfId="496" xr:uid="{00000000-0005-0000-0000-000015020000}"/>
    <cellStyle name="Énfasis4 11 2" xfId="497" xr:uid="{00000000-0005-0000-0000-000016020000}"/>
    <cellStyle name="Énfasis4 11 3" xfId="498" xr:uid="{00000000-0005-0000-0000-000017020000}"/>
    <cellStyle name="Énfasis4 12" xfId="499" xr:uid="{00000000-0005-0000-0000-000018020000}"/>
    <cellStyle name="Énfasis4 12 2" xfId="500" xr:uid="{00000000-0005-0000-0000-000019020000}"/>
    <cellStyle name="Énfasis4 12 3" xfId="501" xr:uid="{00000000-0005-0000-0000-00001A020000}"/>
    <cellStyle name="Énfasis4 13" xfId="502" xr:uid="{00000000-0005-0000-0000-00001B020000}"/>
    <cellStyle name="Énfasis4 13 2" xfId="503" xr:uid="{00000000-0005-0000-0000-00001C020000}"/>
    <cellStyle name="Énfasis4 13 3" xfId="504" xr:uid="{00000000-0005-0000-0000-00001D020000}"/>
    <cellStyle name="Énfasis4 14" xfId="505" xr:uid="{00000000-0005-0000-0000-00001E020000}"/>
    <cellStyle name="Énfasis4 14 2" xfId="506" xr:uid="{00000000-0005-0000-0000-00001F020000}"/>
    <cellStyle name="Énfasis4 14 3" xfId="507" xr:uid="{00000000-0005-0000-0000-000020020000}"/>
    <cellStyle name="Énfasis4 15" xfId="508" xr:uid="{00000000-0005-0000-0000-000021020000}"/>
    <cellStyle name="Énfasis4 15 2" xfId="509" xr:uid="{00000000-0005-0000-0000-000022020000}"/>
    <cellStyle name="Énfasis4 15 3" xfId="510" xr:uid="{00000000-0005-0000-0000-000023020000}"/>
    <cellStyle name="Énfasis4 16" xfId="511" xr:uid="{00000000-0005-0000-0000-000024020000}"/>
    <cellStyle name="Énfasis4 16 2" xfId="512" xr:uid="{00000000-0005-0000-0000-000025020000}"/>
    <cellStyle name="Énfasis4 16 3" xfId="513" xr:uid="{00000000-0005-0000-0000-000026020000}"/>
    <cellStyle name="Énfasis4 17" xfId="514" xr:uid="{00000000-0005-0000-0000-000027020000}"/>
    <cellStyle name="Énfasis4 17 2" xfId="515" xr:uid="{00000000-0005-0000-0000-000028020000}"/>
    <cellStyle name="Énfasis4 17 3" xfId="516" xr:uid="{00000000-0005-0000-0000-000029020000}"/>
    <cellStyle name="Énfasis4 18" xfId="517" xr:uid="{00000000-0005-0000-0000-00002A020000}"/>
    <cellStyle name="Énfasis4 18 2" xfId="518" xr:uid="{00000000-0005-0000-0000-00002B020000}"/>
    <cellStyle name="Énfasis4 18 3" xfId="519" xr:uid="{00000000-0005-0000-0000-00002C020000}"/>
    <cellStyle name="Énfasis4 19" xfId="520" xr:uid="{00000000-0005-0000-0000-00002D020000}"/>
    <cellStyle name="Énfasis4 19 2" xfId="521" xr:uid="{00000000-0005-0000-0000-00002E020000}"/>
    <cellStyle name="Énfasis4 19 3" xfId="522" xr:uid="{00000000-0005-0000-0000-00002F020000}"/>
    <cellStyle name="Énfasis4 2" xfId="523" xr:uid="{00000000-0005-0000-0000-000030020000}"/>
    <cellStyle name="Énfasis4 2 2" xfId="524" xr:uid="{00000000-0005-0000-0000-000031020000}"/>
    <cellStyle name="Énfasis4 2 3" xfId="525" xr:uid="{00000000-0005-0000-0000-000032020000}"/>
    <cellStyle name="Énfasis4 20" xfId="526" xr:uid="{00000000-0005-0000-0000-000033020000}"/>
    <cellStyle name="Énfasis4 3" xfId="527" xr:uid="{00000000-0005-0000-0000-000034020000}"/>
    <cellStyle name="Énfasis4 3 2" xfId="528" xr:uid="{00000000-0005-0000-0000-000035020000}"/>
    <cellStyle name="Énfasis4 3 3" xfId="529" xr:uid="{00000000-0005-0000-0000-000036020000}"/>
    <cellStyle name="Énfasis4 4" xfId="530" xr:uid="{00000000-0005-0000-0000-000037020000}"/>
    <cellStyle name="Énfasis4 4 2" xfId="531" xr:uid="{00000000-0005-0000-0000-000038020000}"/>
    <cellStyle name="Énfasis4 4 3" xfId="532" xr:uid="{00000000-0005-0000-0000-000039020000}"/>
    <cellStyle name="Énfasis4 5" xfId="533" xr:uid="{00000000-0005-0000-0000-00003A020000}"/>
    <cellStyle name="Énfasis4 5 2" xfId="534" xr:uid="{00000000-0005-0000-0000-00003B020000}"/>
    <cellStyle name="Énfasis4 5 3" xfId="535" xr:uid="{00000000-0005-0000-0000-00003C020000}"/>
    <cellStyle name="Énfasis4 6" xfId="536" xr:uid="{00000000-0005-0000-0000-00003D020000}"/>
    <cellStyle name="Énfasis4 6 2" xfId="537" xr:uid="{00000000-0005-0000-0000-00003E020000}"/>
    <cellStyle name="Énfasis4 6 3" xfId="538" xr:uid="{00000000-0005-0000-0000-00003F020000}"/>
    <cellStyle name="Énfasis4 7" xfId="539" xr:uid="{00000000-0005-0000-0000-000040020000}"/>
    <cellStyle name="Énfasis4 7 2" xfId="540" xr:uid="{00000000-0005-0000-0000-000041020000}"/>
    <cellStyle name="Énfasis4 7 3" xfId="541" xr:uid="{00000000-0005-0000-0000-000042020000}"/>
    <cellStyle name="Énfasis4 8" xfId="542" xr:uid="{00000000-0005-0000-0000-000043020000}"/>
    <cellStyle name="Énfasis4 8 2" xfId="543" xr:uid="{00000000-0005-0000-0000-000044020000}"/>
    <cellStyle name="Énfasis4 8 3" xfId="544" xr:uid="{00000000-0005-0000-0000-000045020000}"/>
    <cellStyle name="Énfasis4 9" xfId="545" xr:uid="{00000000-0005-0000-0000-000046020000}"/>
    <cellStyle name="Énfasis4 9 2" xfId="546" xr:uid="{00000000-0005-0000-0000-000047020000}"/>
    <cellStyle name="Énfasis4 9 3" xfId="547" xr:uid="{00000000-0005-0000-0000-000048020000}"/>
    <cellStyle name="Énfasis5 - 20%" xfId="548" xr:uid="{00000000-0005-0000-0000-000049020000}"/>
    <cellStyle name="Énfasis5 - 20% 2" xfId="549" xr:uid="{00000000-0005-0000-0000-00004A020000}"/>
    <cellStyle name="Énfasis5 - 20% 2 2" xfId="550" xr:uid="{00000000-0005-0000-0000-00004B020000}"/>
    <cellStyle name="Énfasis5 - 20% 2 3" xfId="551" xr:uid="{00000000-0005-0000-0000-00004C020000}"/>
    <cellStyle name="Énfasis5 - 20% 3" xfId="552" xr:uid="{00000000-0005-0000-0000-00004D020000}"/>
    <cellStyle name="Énfasis5 - 20% 4" xfId="553" xr:uid="{00000000-0005-0000-0000-00004E020000}"/>
    <cellStyle name="Énfasis5 - 40%" xfId="554" xr:uid="{00000000-0005-0000-0000-00004F020000}"/>
    <cellStyle name="Énfasis5 - 40% 2" xfId="555" xr:uid="{00000000-0005-0000-0000-000050020000}"/>
    <cellStyle name="Énfasis5 - 40% 2 2" xfId="556" xr:uid="{00000000-0005-0000-0000-000051020000}"/>
    <cellStyle name="Énfasis5 - 40% 2 3" xfId="557" xr:uid="{00000000-0005-0000-0000-000052020000}"/>
    <cellStyle name="Énfasis5 - 40% 3" xfId="558" xr:uid="{00000000-0005-0000-0000-000053020000}"/>
    <cellStyle name="Énfasis5 - 40% 4" xfId="559" xr:uid="{00000000-0005-0000-0000-000054020000}"/>
    <cellStyle name="Énfasis5 - 60%" xfId="560" xr:uid="{00000000-0005-0000-0000-000055020000}"/>
    <cellStyle name="Énfasis5 - 60% 2" xfId="561" xr:uid="{00000000-0005-0000-0000-000056020000}"/>
    <cellStyle name="Énfasis5 - 60% 2 2" xfId="562" xr:uid="{00000000-0005-0000-0000-000057020000}"/>
    <cellStyle name="Énfasis5 - 60% 2 3" xfId="563" xr:uid="{00000000-0005-0000-0000-000058020000}"/>
    <cellStyle name="Énfasis5 - 60% 3" xfId="564" xr:uid="{00000000-0005-0000-0000-000059020000}"/>
    <cellStyle name="Énfasis5 - 60% 4" xfId="565" xr:uid="{00000000-0005-0000-0000-00005A020000}"/>
    <cellStyle name="Énfasis5 10" xfId="566" xr:uid="{00000000-0005-0000-0000-00005B020000}"/>
    <cellStyle name="Énfasis5 10 2" xfId="567" xr:uid="{00000000-0005-0000-0000-00005C020000}"/>
    <cellStyle name="Énfasis5 10 3" xfId="568" xr:uid="{00000000-0005-0000-0000-00005D020000}"/>
    <cellStyle name="Énfasis5 11" xfId="569" xr:uid="{00000000-0005-0000-0000-00005E020000}"/>
    <cellStyle name="Énfasis5 11 2" xfId="570" xr:uid="{00000000-0005-0000-0000-00005F020000}"/>
    <cellStyle name="Énfasis5 11 3" xfId="571" xr:uid="{00000000-0005-0000-0000-000060020000}"/>
    <cellStyle name="Énfasis5 12" xfId="572" xr:uid="{00000000-0005-0000-0000-000061020000}"/>
    <cellStyle name="Énfasis5 12 2" xfId="573" xr:uid="{00000000-0005-0000-0000-000062020000}"/>
    <cellStyle name="Énfasis5 12 3" xfId="574" xr:uid="{00000000-0005-0000-0000-000063020000}"/>
    <cellStyle name="Énfasis5 13" xfId="575" xr:uid="{00000000-0005-0000-0000-000064020000}"/>
    <cellStyle name="Énfasis5 13 2" xfId="576" xr:uid="{00000000-0005-0000-0000-000065020000}"/>
    <cellStyle name="Énfasis5 13 3" xfId="577" xr:uid="{00000000-0005-0000-0000-000066020000}"/>
    <cellStyle name="Énfasis5 14" xfId="578" xr:uid="{00000000-0005-0000-0000-000067020000}"/>
    <cellStyle name="Énfasis5 14 2" xfId="579" xr:uid="{00000000-0005-0000-0000-000068020000}"/>
    <cellStyle name="Énfasis5 14 3" xfId="580" xr:uid="{00000000-0005-0000-0000-000069020000}"/>
    <cellStyle name="Énfasis5 15" xfId="581" xr:uid="{00000000-0005-0000-0000-00006A020000}"/>
    <cellStyle name="Énfasis5 15 2" xfId="582" xr:uid="{00000000-0005-0000-0000-00006B020000}"/>
    <cellStyle name="Énfasis5 15 3" xfId="583" xr:uid="{00000000-0005-0000-0000-00006C020000}"/>
    <cellStyle name="Énfasis5 16" xfId="584" xr:uid="{00000000-0005-0000-0000-00006D020000}"/>
    <cellStyle name="Énfasis5 16 2" xfId="585" xr:uid="{00000000-0005-0000-0000-00006E020000}"/>
    <cellStyle name="Énfasis5 16 3" xfId="586" xr:uid="{00000000-0005-0000-0000-00006F020000}"/>
    <cellStyle name="Énfasis5 17" xfId="587" xr:uid="{00000000-0005-0000-0000-000070020000}"/>
    <cellStyle name="Énfasis5 17 2" xfId="588" xr:uid="{00000000-0005-0000-0000-000071020000}"/>
    <cellStyle name="Énfasis5 17 3" xfId="589" xr:uid="{00000000-0005-0000-0000-000072020000}"/>
    <cellStyle name="Énfasis5 18" xfId="590" xr:uid="{00000000-0005-0000-0000-000073020000}"/>
    <cellStyle name="Énfasis5 18 2" xfId="591" xr:uid="{00000000-0005-0000-0000-000074020000}"/>
    <cellStyle name="Énfasis5 18 3" xfId="592" xr:uid="{00000000-0005-0000-0000-000075020000}"/>
    <cellStyle name="Énfasis5 19" xfId="593" xr:uid="{00000000-0005-0000-0000-000076020000}"/>
    <cellStyle name="Énfasis5 19 2" xfId="594" xr:uid="{00000000-0005-0000-0000-000077020000}"/>
    <cellStyle name="Énfasis5 19 3" xfId="595" xr:uid="{00000000-0005-0000-0000-000078020000}"/>
    <cellStyle name="Énfasis5 2" xfId="596" xr:uid="{00000000-0005-0000-0000-000079020000}"/>
    <cellStyle name="Énfasis5 2 2" xfId="597" xr:uid="{00000000-0005-0000-0000-00007A020000}"/>
    <cellStyle name="Énfasis5 2 3" xfId="598" xr:uid="{00000000-0005-0000-0000-00007B020000}"/>
    <cellStyle name="Énfasis5 20" xfId="599" xr:uid="{00000000-0005-0000-0000-00007C020000}"/>
    <cellStyle name="Énfasis5 3" xfId="600" xr:uid="{00000000-0005-0000-0000-00007D020000}"/>
    <cellStyle name="Énfasis5 3 2" xfId="601" xr:uid="{00000000-0005-0000-0000-00007E020000}"/>
    <cellStyle name="Énfasis5 3 3" xfId="602" xr:uid="{00000000-0005-0000-0000-00007F020000}"/>
    <cellStyle name="Énfasis5 4" xfId="603" xr:uid="{00000000-0005-0000-0000-000080020000}"/>
    <cellStyle name="Énfasis5 4 2" xfId="604" xr:uid="{00000000-0005-0000-0000-000081020000}"/>
    <cellStyle name="Énfasis5 4 3" xfId="605" xr:uid="{00000000-0005-0000-0000-000082020000}"/>
    <cellStyle name="Énfasis5 5" xfId="606" xr:uid="{00000000-0005-0000-0000-000083020000}"/>
    <cellStyle name="Énfasis5 5 2" xfId="607" xr:uid="{00000000-0005-0000-0000-000084020000}"/>
    <cellStyle name="Énfasis5 5 3" xfId="608" xr:uid="{00000000-0005-0000-0000-000085020000}"/>
    <cellStyle name="Énfasis5 6" xfId="609" xr:uid="{00000000-0005-0000-0000-000086020000}"/>
    <cellStyle name="Énfasis5 6 2" xfId="610" xr:uid="{00000000-0005-0000-0000-000087020000}"/>
    <cellStyle name="Énfasis5 6 3" xfId="611" xr:uid="{00000000-0005-0000-0000-000088020000}"/>
    <cellStyle name="Énfasis5 7" xfId="612" xr:uid="{00000000-0005-0000-0000-000089020000}"/>
    <cellStyle name="Énfasis5 7 2" xfId="613" xr:uid="{00000000-0005-0000-0000-00008A020000}"/>
    <cellStyle name="Énfasis5 7 3" xfId="614" xr:uid="{00000000-0005-0000-0000-00008B020000}"/>
    <cellStyle name="Énfasis5 8" xfId="615" xr:uid="{00000000-0005-0000-0000-00008C020000}"/>
    <cellStyle name="Énfasis5 8 2" xfId="616" xr:uid="{00000000-0005-0000-0000-00008D020000}"/>
    <cellStyle name="Énfasis5 8 3" xfId="617" xr:uid="{00000000-0005-0000-0000-00008E020000}"/>
    <cellStyle name="Énfasis5 9" xfId="618" xr:uid="{00000000-0005-0000-0000-00008F020000}"/>
    <cellStyle name="Énfasis5 9 2" xfId="619" xr:uid="{00000000-0005-0000-0000-000090020000}"/>
    <cellStyle name="Énfasis5 9 3" xfId="620" xr:uid="{00000000-0005-0000-0000-000091020000}"/>
    <cellStyle name="Énfasis6 - 20%" xfId="621" xr:uid="{00000000-0005-0000-0000-000092020000}"/>
    <cellStyle name="Énfasis6 - 20% 2" xfId="622" xr:uid="{00000000-0005-0000-0000-000093020000}"/>
    <cellStyle name="Énfasis6 - 20% 2 2" xfId="623" xr:uid="{00000000-0005-0000-0000-000094020000}"/>
    <cellStyle name="Énfasis6 - 20% 2 3" xfId="624" xr:uid="{00000000-0005-0000-0000-000095020000}"/>
    <cellStyle name="Énfasis6 - 20% 3" xfId="625" xr:uid="{00000000-0005-0000-0000-000096020000}"/>
    <cellStyle name="Énfasis6 - 20% 4" xfId="626" xr:uid="{00000000-0005-0000-0000-000097020000}"/>
    <cellStyle name="Énfasis6 - 40%" xfId="627" xr:uid="{00000000-0005-0000-0000-000098020000}"/>
    <cellStyle name="Énfasis6 - 40% 2" xfId="628" xr:uid="{00000000-0005-0000-0000-000099020000}"/>
    <cellStyle name="Énfasis6 - 40% 2 2" xfId="629" xr:uid="{00000000-0005-0000-0000-00009A020000}"/>
    <cellStyle name="Énfasis6 - 40% 2 3" xfId="630" xr:uid="{00000000-0005-0000-0000-00009B020000}"/>
    <cellStyle name="Énfasis6 - 40% 3" xfId="631" xr:uid="{00000000-0005-0000-0000-00009C020000}"/>
    <cellStyle name="Énfasis6 - 40% 4" xfId="632" xr:uid="{00000000-0005-0000-0000-00009D020000}"/>
    <cellStyle name="Énfasis6 - 60%" xfId="633" xr:uid="{00000000-0005-0000-0000-00009E020000}"/>
    <cellStyle name="Énfasis6 - 60% 2" xfId="634" xr:uid="{00000000-0005-0000-0000-00009F020000}"/>
    <cellStyle name="Énfasis6 - 60% 2 2" xfId="635" xr:uid="{00000000-0005-0000-0000-0000A0020000}"/>
    <cellStyle name="Énfasis6 - 60% 2 3" xfId="636" xr:uid="{00000000-0005-0000-0000-0000A1020000}"/>
    <cellStyle name="Énfasis6 - 60% 3" xfId="637" xr:uid="{00000000-0005-0000-0000-0000A2020000}"/>
    <cellStyle name="Énfasis6 - 60% 4" xfId="638" xr:uid="{00000000-0005-0000-0000-0000A3020000}"/>
    <cellStyle name="Énfasis6 10" xfId="639" xr:uid="{00000000-0005-0000-0000-0000A4020000}"/>
    <cellStyle name="Énfasis6 10 2" xfId="640" xr:uid="{00000000-0005-0000-0000-0000A5020000}"/>
    <cellStyle name="Énfasis6 10 3" xfId="641" xr:uid="{00000000-0005-0000-0000-0000A6020000}"/>
    <cellStyle name="Énfasis6 11" xfId="642" xr:uid="{00000000-0005-0000-0000-0000A7020000}"/>
    <cellStyle name="Énfasis6 11 2" xfId="643" xr:uid="{00000000-0005-0000-0000-0000A8020000}"/>
    <cellStyle name="Énfasis6 11 3" xfId="644" xr:uid="{00000000-0005-0000-0000-0000A9020000}"/>
    <cellStyle name="Énfasis6 12" xfId="645" xr:uid="{00000000-0005-0000-0000-0000AA020000}"/>
    <cellStyle name="Énfasis6 12 2" xfId="646" xr:uid="{00000000-0005-0000-0000-0000AB020000}"/>
    <cellStyle name="Énfasis6 12 3" xfId="647" xr:uid="{00000000-0005-0000-0000-0000AC020000}"/>
    <cellStyle name="Énfasis6 13" xfId="648" xr:uid="{00000000-0005-0000-0000-0000AD020000}"/>
    <cellStyle name="Énfasis6 13 2" xfId="649" xr:uid="{00000000-0005-0000-0000-0000AE020000}"/>
    <cellStyle name="Énfasis6 13 3" xfId="650" xr:uid="{00000000-0005-0000-0000-0000AF020000}"/>
    <cellStyle name="Énfasis6 14" xfId="651" xr:uid="{00000000-0005-0000-0000-0000B0020000}"/>
    <cellStyle name="Énfasis6 14 2" xfId="652" xr:uid="{00000000-0005-0000-0000-0000B1020000}"/>
    <cellStyle name="Énfasis6 14 3" xfId="653" xr:uid="{00000000-0005-0000-0000-0000B2020000}"/>
    <cellStyle name="Énfasis6 15" xfId="654" xr:uid="{00000000-0005-0000-0000-0000B3020000}"/>
    <cellStyle name="Énfasis6 15 2" xfId="655" xr:uid="{00000000-0005-0000-0000-0000B4020000}"/>
    <cellStyle name="Énfasis6 15 3" xfId="656" xr:uid="{00000000-0005-0000-0000-0000B5020000}"/>
    <cellStyle name="Énfasis6 16" xfId="657" xr:uid="{00000000-0005-0000-0000-0000B6020000}"/>
    <cellStyle name="Énfasis6 16 2" xfId="658" xr:uid="{00000000-0005-0000-0000-0000B7020000}"/>
    <cellStyle name="Énfasis6 16 3" xfId="659" xr:uid="{00000000-0005-0000-0000-0000B8020000}"/>
    <cellStyle name="Énfasis6 17" xfId="660" xr:uid="{00000000-0005-0000-0000-0000B9020000}"/>
    <cellStyle name="Énfasis6 17 2" xfId="661" xr:uid="{00000000-0005-0000-0000-0000BA020000}"/>
    <cellStyle name="Énfasis6 17 3" xfId="662" xr:uid="{00000000-0005-0000-0000-0000BB020000}"/>
    <cellStyle name="Énfasis6 18" xfId="663" xr:uid="{00000000-0005-0000-0000-0000BC020000}"/>
    <cellStyle name="Énfasis6 18 2" xfId="664" xr:uid="{00000000-0005-0000-0000-0000BD020000}"/>
    <cellStyle name="Énfasis6 18 3" xfId="665" xr:uid="{00000000-0005-0000-0000-0000BE020000}"/>
    <cellStyle name="Énfasis6 19" xfId="666" xr:uid="{00000000-0005-0000-0000-0000BF020000}"/>
    <cellStyle name="Énfasis6 19 2" xfId="667" xr:uid="{00000000-0005-0000-0000-0000C0020000}"/>
    <cellStyle name="Énfasis6 19 3" xfId="668" xr:uid="{00000000-0005-0000-0000-0000C1020000}"/>
    <cellStyle name="Énfasis6 2" xfId="669" xr:uid="{00000000-0005-0000-0000-0000C2020000}"/>
    <cellStyle name="Énfasis6 2 2" xfId="670" xr:uid="{00000000-0005-0000-0000-0000C3020000}"/>
    <cellStyle name="Énfasis6 2 3" xfId="671" xr:uid="{00000000-0005-0000-0000-0000C4020000}"/>
    <cellStyle name="Énfasis6 20" xfId="672" xr:uid="{00000000-0005-0000-0000-0000C5020000}"/>
    <cellStyle name="Énfasis6 3" xfId="673" xr:uid="{00000000-0005-0000-0000-0000C6020000}"/>
    <cellStyle name="Énfasis6 3 2" xfId="674" xr:uid="{00000000-0005-0000-0000-0000C7020000}"/>
    <cellStyle name="Énfasis6 3 3" xfId="675" xr:uid="{00000000-0005-0000-0000-0000C8020000}"/>
    <cellStyle name="Énfasis6 4" xfId="676" xr:uid="{00000000-0005-0000-0000-0000C9020000}"/>
    <cellStyle name="Énfasis6 4 2" xfId="677" xr:uid="{00000000-0005-0000-0000-0000CA020000}"/>
    <cellStyle name="Énfasis6 4 3" xfId="678" xr:uid="{00000000-0005-0000-0000-0000CB020000}"/>
    <cellStyle name="Énfasis6 5" xfId="679" xr:uid="{00000000-0005-0000-0000-0000CC020000}"/>
    <cellStyle name="Énfasis6 5 2" xfId="680" xr:uid="{00000000-0005-0000-0000-0000CD020000}"/>
    <cellStyle name="Énfasis6 5 3" xfId="681" xr:uid="{00000000-0005-0000-0000-0000CE020000}"/>
    <cellStyle name="Énfasis6 6" xfId="682" xr:uid="{00000000-0005-0000-0000-0000CF020000}"/>
    <cellStyle name="Énfasis6 6 2" xfId="683" xr:uid="{00000000-0005-0000-0000-0000D0020000}"/>
    <cellStyle name="Énfasis6 6 3" xfId="684" xr:uid="{00000000-0005-0000-0000-0000D1020000}"/>
    <cellStyle name="Énfasis6 7" xfId="685" xr:uid="{00000000-0005-0000-0000-0000D2020000}"/>
    <cellStyle name="Énfasis6 7 2" xfId="686" xr:uid="{00000000-0005-0000-0000-0000D3020000}"/>
    <cellStyle name="Énfasis6 7 3" xfId="687" xr:uid="{00000000-0005-0000-0000-0000D4020000}"/>
    <cellStyle name="Énfasis6 8" xfId="688" xr:uid="{00000000-0005-0000-0000-0000D5020000}"/>
    <cellStyle name="Énfasis6 8 2" xfId="689" xr:uid="{00000000-0005-0000-0000-0000D6020000}"/>
    <cellStyle name="Énfasis6 8 3" xfId="690" xr:uid="{00000000-0005-0000-0000-0000D7020000}"/>
    <cellStyle name="Énfasis6 9" xfId="691" xr:uid="{00000000-0005-0000-0000-0000D8020000}"/>
    <cellStyle name="Énfasis6 9 2" xfId="692" xr:uid="{00000000-0005-0000-0000-0000D9020000}"/>
    <cellStyle name="Énfasis6 9 3" xfId="693" xr:uid="{00000000-0005-0000-0000-0000DA020000}"/>
    <cellStyle name="Entrada 2" xfId="694" xr:uid="{00000000-0005-0000-0000-0000DB020000}"/>
    <cellStyle name="Entrada 2 2" xfId="695" xr:uid="{00000000-0005-0000-0000-0000DC020000}"/>
    <cellStyle name="Entrada 2 3" xfId="696" xr:uid="{00000000-0005-0000-0000-0000DD020000}"/>
    <cellStyle name="Entrada 3" xfId="697" xr:uid="{00000000-0005-0000-0000-0000DE020000}"/>
    <cellStyle name="Entrada 3 2" xfId="698" xr:uid="{00000000-0005-0000-0000-0000DF020000}"/>
    <cellStyle name="Entrada 3 3" xfId="699" xr:uid="{00000000-0005-0000-0000-0000E0020000}"/>
    <cellStyle name="Estilo 1" xfId="700" xr:uid="{00000000-0005-0000-0000-0000E1020000}"/>
    <cellStyle name="Euro" xfId="701" xr:uid="{00000000-0005-0000-0000-0000E2020000}"/>
    <cellStyle name="Euro 2" xfId="702" xr:uid="{00000000-0005-0000-0000-0000E3020000}"/>
    <cellStyle name="Euro 2 2" xfId="703" xr:uid="{00000000-0005-0000-0000-0000E4020000}"/>
    <cellStyle name="Euro 2 3" xfId="704" xr:uid="{00000000-0005-0000-0000-0000E5020000}"/>
    <cellStyle name="Euro 3" xfId="705" xr:uid="{00000000-0005-0000-0000-0000E6020000}"/>
    <cellStyle name="Euro 4" xfId="706" xr:uid="{00000000-0005-0000-0000-0000E7020000}"/>
    <cellStyle name="FIXED" xfId="707" xr:uid="{00000000-0005-0000-0000-0000E8020000}"/>
    <cellStyle name="Followed Hyperlink" xfId="708" xr:uid="{00000000-0005-0000-0000-0000E9020000}"/>
    <cellStyle name="HEADING1" xfId="709" xr:uid="{00000000-0005-0000-0000-0000EA020000}"/>
    <cellStyle name="HEADING1 2" xfId="710" xr:uid="{00000000-0005-0000-0000-0000EB020000}"/>
    <cellStyle name="HEADING1 3" xfId="711" xr:uid="{00000000-0005-0000-0000-0000EC020000}"/>
    <cellStyle name="HEADING2" xfId="712" xr:uid="{00000000-0005-0000-0000-0000ED020000}"/>
    <cellStyle name="HEADING2 2" xfId="713" xr:uid="{00000000-0005-0000-0000-0000EE020000}"/>
    <cellStyle name="HEADING2 3" xfId="714" xr:uid="{00000000-0005-0000-0000-0000EF020000}"/>
    <cellStyle name="Hipervínculo 2" xfId="715" xr:uid="{00000000-0005-0000-0000-0000F1020000}"/>
    <cellStyle name="Hipervínculo 2 2" xfId="716" xr:uid="{00000000-0005-0000-0000-0000F2020000}"/>
    <cellStyle name="Hipervínculo 2 3" xfId="717" xr:uid="{00000000-0005-0000-0000-0000F3020000}"/>
    <cellStyle name="Hipervínculo 3" xfId="718" xr:uid="{00000000-0005-0000-0000-0000F4020000}"/>
    <cellStyle name="Hipervínculo 3 2" xfId="719" xr:uid="{00000000-0005-0000-0000-0000F5020000}"/>
    <cellStyle name="Hipervínculo 3 2 2" xfId="720" xr:uid="{00000000-0005-0000-0000-0000F6020000}"/>
    <cellStyle name="Hipervínculo 3 3" xfId="721" xr:uid="{00000000-0005-0000-0000-0000F7020000}"/>
    <cellStyle name="Hipervínculo 3 4" xfId="722" xr:uid="{00000000-0005-0000-0000-0000F8020000}"/>
    <cellStyle name="Hipervínculo 3 5" xfId="723" xr:uid="{00000000-0005-0000-0000-0000F9020000}"/>
    <cellStyle name="Hipervínculo 4" xfId="724" xr:uid="{00000000-0005-0000-0000-0000FA020000}"/>
    <cellStyle name="Hipervínculo 5" xfId="725" xr:uid="{00000000-0005-0000-0000-0000FB020000}"/>
    <cellStyle name="Hyperlink 2" xfId="726" xr:uid="{00000000-0005-0000-0000-0000FC020000}"/>
    <cellStyle name="Hyperlink 2 2" xfId="727" xr:uid="{00000000-0005-0000-0000-0000FD020000}"/>
    <cellStyle name="Incorrecto 2" xfId="728" xr:uid="{00000000-0005-0000-0000-0000FE020000}"/>
    <cellStyle name="Incorrecto 2 2" xfId="729" xr:uid="{00000000-0005-0000-0000-0000FF020000}"/>
    <cellStyle name="Incorrecto 2 3" xfId="730" xr:uid="{00000000-0005-0000-0000-000000030000}"/>
    <cellStyle name="Incorrecto 3" xfId="731" xr:uid="{00000000-0005-0000-0000-000001030000}"/>
    <cellStyle name="Incorrecto 3 2" xfId="732" xr:uid="{00000000-0005-0000-0000-000002030000}"/>
    <cellStyle name="Incorrecto 3 3" xfId="733" xr:uid="{00000000-0005-0000-0000-000003030000}"/>
    <cellStyle name="Incorreto" xfId="734" xr:uid="{00000000-0005-0000-0000-000004030000}"/>
    <cellStyle name="Millares 10" xfId="735" xr:uid="{00000000-0005-0000-0000-000005030000}"/>
    <cellStyle name="Millares 11" xfId="736" xr:uid="{00000000-0005-0000-0000-000006030000}"/>
    <cellStyle name="Millares 11 2" xfId="737" xr:uid="{00000000-0005-0000-0000-000007030000}"/>
    <cellStyle name="Millares 11 2 2" xfId="1484" xr:uid="{00000000-0005-0000-0000-000008030000}"/>
    <cellStyle name="Millares 11 3" xfId="1483" xr:uid="{00000000-0005-0000-0000-000009030000}"/>
    <cellStyle name="Millares 12" xfId="738" xr:uid="{00000000-0005-0000-0000-00000A030000}"/>
    <cellStyle name="Millares 12 2" xfId="1485" xr:uid="{00000000-0005-0000-0000-00000B030000}"/>
    <cellStyle name="Millares 13" xfId="739" xr:uid="{00000000-0005-0000-0000-00000C030000}"/>
    <cellStyle name="Millares 13 2" xfId="1486" xr:uid="{00000000-0005-0000-0000-00000D030000}"/>
    <cellStyle name="Millares 14" xfId="1439" xr:uid="{00000000-0005-0000-0000-00000E030000}"/>
    <cellStyle name="Millares 15" xfId="1482" xr:uid="{00000000-0005-0000-0000-00000F030000}"/>
    <cellStyle name="Millares 2" xfId="740" xr:uid="{00000000-0005-0000-0000-000010030000}"/>
    <cellStyle name="Millares 2 2" xfId="741" xr:uid="{00000000-0005-0000-0000-000011030000}"/>
    <cellStyle name="Millares 2 2 2" xfId="742" xr:uid="{00000000-0005-0000-0000-000012030000}"/>
    <cellStyle name="Millares 2 3" xfId="743" xr:uid="{00000000-0005-0000-0000-000013030000}"/>
    <cellStyle name="Millares 2 3 2" xfId="1487" xr:uid="{00000000-0005-0000-0000-000014030000}"/>
    <cellStyle name="Millares 2 4" xfId="744" xr:uid="{00000000-0005-0000-0000-000015030000}"/>
    <cellStyle name="Millares 2 4 2" xfId="745" xr:uid="{00000000-0005-0000-0000-000016030000}"/>
    <cellStyle name="Millares 2 4 3" xfId="1488" xr:uid="{00000000-0005-0000-0000-000017030000}"/>
    <cellStyle name="Millares 3" xfId="746" xr:uid="{00000000-0005-0000-0000-000018030000}"/>
    <cellStyle name="Millares 3 2" xfId="747" xr:uid="{00000000-0005-0000-0000-000019030000}"/>
    <cellStyle name="Millares 3 2 2" xfId="748" xr:uid="{00000000-0005-0000-0000-00001A030000}"/>
    <cellStyle name="Millares 3 2 2 2" xfId="1490" xr:uid="{00000000-0005-0000-0000-00001B030000}"/>
    <cellStyle name="Millares 3 3" xfId="749" xr:uid="{00000000-0005-0000-0000-00001C030000}"/>
    <cellStyle name="Millares 3 3 2" xfId="750" xr:uid="{00000000-0005-0000-0000-00001D030000}"/>
    <cellStyle name="Millares 3 3 2 2" xfId="751" xr:uid="{00000000-0005-0000-0000-00001E030000}"/>
    <cellStyle name="Millares 3 3 2 2 2" xfId="1493" xr:uid="{00000000-0005-0000-0000-00001F030000}"/>
    <cellStyle name="Millares 3 3 2 3" xfId="1492" xr:uid="{00000000-0005-0000-0000-000020030000}"/>
    <cellStyle name="Millares 3 3 3" xfId="752" xr:uid="{00000000-0005-0000-0000-000021030000}"/>
    <cellStyle name="Millares 3 3 3 2" xfId="1494" xr:uid="{00000000-0005-0000-0000-000022030000}"/>
    <cellStyle name="Millares 3 3 4" xfId="753" xr:uid="{00000000-0005-0000-0000-000023030000}"/>
    <cellStyle name="Millares 3 3 4 2" xfId="1495" xr:uid="{00000000-0005-0000-0000-000024030000}"/>
    <cellStyle name="Millares 3 3 5" xfId="754" xr:uid="{00000000-0005-0000-0000-000025030000}"/>
    <cellStyle name="Millares 3 3 5 2" xfId="1496" xr:uid="{00000000-0005-0000-0000-000026030000}"/>
    <cellStyle name="Millares 3 3 6" xfId="1491" xr:uid="{00000000-0005-0000-0000-000027030000}"/>
    <cellStyle name="Millares 3 4" xfId="1489" xr:uid="{00000000-0005-0000-0000-000028030000}"/>
    <cellStyle name="Millares 4" xfId="755" xr:uid="{00000000-0005-0000-0000-000029030000}"/>
    <cellStyle name="Millares 4 2" xfId="1497" xr:uid="{00000000-0005-0000-0000-00002A030000}"/>
    <cellStyle name="Millares 5" xfId="756" xr:uid="{00000000-0005-0000-0000-00002B030000}"/>
    <cellStyle name="Millares 6" xfId="757" xr:uid="{00000000-0005-0000-0000-00002C030000}"/>
    <cellStyle name="Millares 6 2" xfId="758" xr:uid="{00000000-0005-0000-0000-00002D030000}"/>
    <cellStyle name="Millares 6 2 2" xfId="759" xr:uid="{00000000-0005-0000-0000-00002E030000}"/>
    <cellStyle name="Millares 6 2 2 2" xfId="760" xr:uid="{00000000-0005-0000-0000-00002F030000}"/>
    <cellStyle name="Millares 6 2 2 2 2" xfId="761" xr:uid="{00000000-0005-0000-0000-000030030000}"/>
    <cellStyle name="Millares 6 2 2 2 2 2" xfId="1502" xr:uid="{00000000-0005-0000-0000-000031030000}"/>
    <cellStyle name="Millares 6 2 2 2 3" xfId="1501" xr:uid="{00000000-0005-0000-0000-000032030000}"/>
    <cellStyle name="Millares 6 2 2 3" xfId="762" xr:uid="{00000000-0005-0000-0000-000033030000}"/>
    <cellStyle name="Millares 6 2 2 3 2" xfId="1503" xr:uid="{00000000-0005-0000-0000-000034030000}"/>
    <cellStyle name="Millares 6 2 2 4" xfId="763" xr:uid="{00000000-0005-0000-0000-000035030000}"/>
    <cellStyle name="Millares 6 2 2 4 2" xfId="1504" xr:uid="{00000000-0005-0000-0000-000036030000}"/>
    <cellStyle name="Millares 6 2 2 5" xfId="764" xr:uid="{00000000-0005-0000-0000-000037030000}"/>
    <cellStyle name="Millares 6 2 2 5 2" xfId="1505" xr:uid="{00000000-0005-0000-0000-000038030000}"/>
    <cellStyle name="Millares 6 2 2 6" xfId="1500" xr:uid="{00000000-0005-0000-0000-000039030000}"/>
    <cellStyle name="Millares 6 2 3" xfId="765" xr:uid="{00000000-0005-0000-0000-00003A030000}"/>
    <cellStyle name="Millares 6 2 3 2" xfId="766" xr:uid="{00000000-0005-0000-0000-00003B030000}"/>
    <cellStyle name="Millares 6 2 3 2 2" xfId="1507" xr:uid="{00000000-0005-0000-0000-00003C030000}"/>
    <cellStyle name="Millares 6 2 3 3" xfId="1506" xr:uid="{00000000-0005-0000-0000-00003D030000}"/>
    <cellStyle name="Millares 6 2 4" xfId="767" xr:uid="{00000000-0005-0000-0000-00003E030000}"/>
    <cellStyle name="Millares 6 2 4 2" xfId="1508" xr:uid="{00000000-0005-0000-0000-00003F030000}"/>
    <cellStyle name="Millares 6 2 5" xfId="768" xr:uid="{00000000-0005-0000-0000-000040030000}"/>
    <cellStyle name="Millares 6 2 5 2" xfId="1509" xr:uid="{00000000-0005-0000-0000-000041030000}"/>
    <cellStyle name="Millares 6 2 6" xfId="769" xr:uid="{00000000-0005-0000-0000-000042030000}"/>
    <cellStyle name="Millares 6 2 6 2" xfId="1510" xr:uid="{00000000-0005-0000-0000-000043030000}"/>
    <cellStyle name="Millares 6 2 7" xfId="1499" xr:uid="{00000000-0005-0000-0000-000044030000}"/>
    <cellStyle name="Millares 6 3" xfId="770" xr:uid="{00000000-0005-0000-0000-000045030000}"/>
    <cellStyle name="Millares 6 3 2" xfId="771" xr:uid="{00000000-0005-0000-0000-000046030000}"/>
    <cellStyle name="Millares 6 3 2 2" xfId="772" xr:uid="{00000000-0005-0000-0000-000047030000}"/>
    <cellStyle name="Millares 6 3 2 2 2" xfId="1513" xr:uid="{00000000-0005-0000-0000-000048030000}"/>
    <cellStyle name="Millares 6 3 2 3" xfId="1512" xr:uid="{00000000-0005-0000-0000-000049030000}"/>
    <cellStyle name="Millares 6 3 3" xfId="773" xr:uid="{00000000-0005-0000-0000-00004A030000}"/>
    <cellStyle name="Millares 6 3 3 2" xfId="1514" xr:uid="{00000000-0005-0000-0000-00004B030000}"/>
    <cellStyle name="Millares 6 3 4" xfId="774" xr:uid="{00000000-0005-0000-0000-00004C030000}"/>
    <cellStyle name="Millares 6 3 4 2" xfId="1515" xr:uid="{00000000-0005-0000-0000-00004D030000}"/>
    <cellStyle name="Millares 6 3 5" xfId="775" xr:uid="{00000000-0005-0000-0000-00004E030000}"/>
    <cellStyle name="Millares 6 3 5 2" xfId="1516" xr:uid="{00000000-0005-0000-0000-00004F030000}"/>
    <cellStyle name="Millares 6 3 6" xfId="1511" xr:uid="{00000000-0005-0000-0000-000050030000}"/>
    <cellStyle name="Millares 6 4" xfId="776" xr:uid="{00000000-0005-0000-0000-000051030000}"/>
    <cellStyle name="Millares 6 4 2" xfId="777" xr:uid="{00000000-0005-0000-0000-000052030000}"/>
    <cellStyle name="Millares 6 4 2 2" xfId="1518" xr:uid="{00000000-0005-0000-0000-000053030000}"/>
    <cellStyle name="Millares 6 4 3" xfId="1517" xr:uid="{00000000-0005-0000-0000-000054030000}"/>
    <cellStyle name="Millares 6 5" xfId="778" xr:uid="{00000000-0005-0000-0000-000055030000}"/>
    <cellStyle name="Millares 6 5 2" xfId="1519" xr:uid="{00000000-0005-0000-0000-000056030000}"/>
    <cellStyle name="Millares 6 6" xfId="779" xr:uid="{00000000-0005-0000-0000-000057030000}"/>
    <cellStyle name="Millares 6 6 2" xfId="1520" xr:uid="{00000000-0005-0000-0000-000058030000}"/>
    <cellStyle name="Millares 6 7" xfId="780" xr:uid="{00000000-0005-0000-0000-000059030000}"/>
    <cellStyle name="Millares 6 7 2" xfId="1521" xr:uid="{00000000-0005-0000-0000-00005A030000}"/>
    <cellStyle name="Millares 6 8" xfId="1498" xr:uid="{00000000-0005-0000-0000-00005B030000}"/>
    <cellStyle name="Millares 7" xfId="781" xr:uid="{00000000-0005-0000-0000-00005C030000}"/>
    <cellStyle name="Millares 8" xfId="782" xr:uid="{00000000-0005-0000-0000-00005D030000}"/>
    <cellStyle name="Millares 9" xfId="783" xr:uid="{00000000-0005-0000-0000-00005E030000}"/>
    <cellStyle name="Milliers_48I001r0" xfId="784" xr:uid="{00000000-0005-0000-0000-00005F030000}"/>
    <cellStyle name="Moneda [0] 2" xfId="785" xr:uid="{00000000-0005-0000-0000-000062030000}"/>
    <cellStyle name="Moneda [0] 3" xfId="1444" xr:uid="{00000000-0005-0000-0000-000063030000}"/>
    <cellStyle name="Moneda [0] 3 2" xfId="1896" xr:uid="{00000000-0005-0000-0000-000064030000}"/>
    <cellStyle name="Moneda 10" xfId="786" xr:uid="{00000000-0005-0000-0000-000065030000}"/>
    <cellStyle name="Moneda 10 2" xfId="787" xr:uid="{00000000-0005-0000-0000-000066030000}"/>
    <cellStyle name="Moneda 10 3" xfId="788" xr:uid="{00000000-0005-0000-0000-000067030000}"/>
    <cellStyle name="Moneda 11" xfId="789" xr:uid="{00000000-0005-0000-0000-000068030000}"/>
    <cellStyle name="Moneda 11 2" xfId="790" xr:uid="{00000000-0005-0000-0000-000069030000}"/>
    <cellStyle name="Moneda 11 3" xfId="791" xr:uid="{00000000-0005-0000-0000-00006A030000}"/>
    <cellStyle name="Moneda 12" xfId="792" xr:uid="{00000000-0005-0000-0000-00006B030000}"/>
    <cellStyle name="Moneda 12 2" xfId="793" xr:uid="{00000000-0005-0000-0000-00006C030000}"/>
    <cellStyle name="Moneda 12 2 2" xfId="794" xr:uid="{00000000-0005-0000-0000-00006D030000}"/>
    <cellStyle name="Moneda 12 2 2 2" xfId="1524" xr:uid="{00000000-0005-0000-0000-00006E030000}"/>
    <cellStyle name="Moneda 12 2 3" xfId="1523" xr:uid="{00000000-0005-0000-0000-00006F030000}"/>
    <cellStyle name="Moneda 12 3" xfId="795" xr:uid="{00000000-0005-0000-0000-000070030000}"/>
    <cellStyle name="Moneda 12 3 2" xfId="1525" xr:uid="{00000000-0005-0000-0000-000071030000}"/>
    <cellStyle name="Moneda 12 4" xfId="796" xr:uid="{00000000-0005-0000-0000-000072030000}"/>
    <cellStyle name="Moneda 12 4 2" xfId="1526" xr:uid="{00000000-0005-0000-0000-000073030000}"/>
    <cellStyle name="Moneda 12 5" xfId="797" xr:uid="{00000000-0005-0000-0000-000074030000}"/>
    <cellStyle name="Moneda 12 6" xfId="1522" xr:uid="{00000000-0005-0000-0000-000075030000}"/>
    <cellStyle name="Moneda 13" xfId="798" xr:uid="{00000000-0005-0000-0000-000076030000}"/>
    <cellStyle name="Moneda 13 2" xfId="799" xr:uid="{00000000-0005-0000-0000-000077030000}"/>
    <cellStyle name="Moneda 13 2 2" xfId="1528" xr:uid="{00000000-0005-0000-0000-000078030000}"/>
    <cellStyle name="Moneda 13 3" xfId="800" xr:uid="{00000000-0005-0000-0000-000079030000}"/>
    <cellStyle name="Moneda 13 4" xfId="1527" xr:uid="{00000000-0005-0000-0000-00007A030000}"/>
    <cellStyle name="Moneda 14" xfId="801" xr:uid="{00000000-0005-0000-0000-00007B030000}"/>
    <cellStyle name="Moneda 14 2" xfId="802" xr:uid="{00000000-0005-0000-0000-00007C030000}"/>
    <cellStyle name="Moneda 14 2 2" xfId="803" xr:uid="{00000000-0005-0000-0000-00007D030000}"/>
    <cellStyle name="Moneda 14 2 2 2" xfId="1529" xr:uid="{00000000-0005-0000-0000-00007E030000}"/>
    <cellStyle name="Moneda 14 3" xfId="804" xr:uid="{00000000-0005-0000-0000-00007F030000}"/>
    <cellStyle name="Moneda 14 3 2" xfId="1530" xr:uid="{00000000-0005-0000-0000-000080030000}"/>
    <cellStyle name="Moneda 14 4" xfId="805" xr:uid="{00000000-0005-0000-0000-000081030000}"/>
    <cellStyle name="Moneda 15" xfId="806" xr:uid="{00000000-0005-0000-0000-000082030000}"/>
    <cellStyle name="Moneda 15 2" xfId="807" xr:uid="{00000000-0005-0000-0000-000083030000}"/>
    <cellStyle name="Moneda 16" xfId="808" xr:uid="{00000000-0005-0000-0000-000084030000}"/>
    <cellStyle name="Moneda 17" xfId="809" xr:uid="{00000000-0005-0000-0000-000085030000}"/>
    <cellStyle name="Moneda 18" xfId="810" xr:uid="{00000000-0005-0000-0000-000086030000}"/>
    <cellStyle name="Moneda 19" xfId="811" xr:uid="{00000000-0005-0000-0000-000087030000}"/>
    <cellStyle name="Moneda 2" xfId="812" xr:uid="{00000000-0005-0000-0000-000088030000}"/>
    <cellStyle name="Moneda 2 2" xfId="813" xr:uid="{00000000-0005-0000-0000-000089030000}"/>
    <cellStyle name="Moneda 2 2 2" xfId="814" xr:uid="{00000000-0005-0000-0000-00008A030000}"/>
    <cellStyle name="Moneda 2 2 2 2" xfId="815" xr:uid="{00000000-0005-0000-0000-00008B030000}"/>
    <cellStyle name="Moneda 2 2 2 3" xfId="816" xr:uid="{00000000-0005-0000-0000-00008C030000}"/>
    <cellStyle name="Moneda 2 2 3" xfId="817" xr:uid="{00000000-0005-0000-0000-00008D030000}"/>
    <cellStyle name="Moneda 2 2 4" xfId="818" xr:uid="{00000000-0005-0000-0000-00008E030000}"/>
    <cellStyle name="Moneda 2 3" xfId="819" xr:uid="{00000000-0005-0000-0000-00008F030000}"/>
    <cellStyle name="Moneda 2 4" xfId="820" xr:uid="{00000000-0005-0000-0000-000090030000}"/>
    <cellStyle name="Moneda 2 5" xfId="821" xr:uid="{00000000-0005-0000-0000-000091030000}"/>
    <cellStyle name="Moneda 2 6" xfId="822" xr:uid="{00000000-0005-0000-0000-000092030000}"/>
    <cellStyle name="Moneda 2 7" xfId="823" xr:uid="{00000000-0005-0000-0000-000093030000}"/>
    <cellStyle name="Moneda 2 7 2" xfId="824" xr:uid="{00000000-0005-0000-0000-000094030000}"/>
    <cellStyle name="Moneda 2 7 2 2" xfId="1532" xr:uid="{00000000-0005-0000-0000-000095030000}"/>
    <cellStyle name="Moneda 2 7 3" xfId="825" xr:uid="{00000000-0005-0000-0000-000096030000}"/>
    <cellStyle name="Moneda 2 7 4" xfId="1531" xr:uid="{00000000-0005-0000-0000-000097030000}"/>
    <cellStyle name="Moneda 20" xfId="826" xr:uid="{00000000-0005-0000-0000-000098030000}"/>
    <cellStyle name="Moneda 21" xfId="1440" xr:uid="{00000000-0005-0000-0000-000099030000}"/>
    <cellStyle name="Moneda 3" xfId="827" xr:uid="{00000000-0005-0000-0000-00009A030000}"/>
    <cellStyle name="Moneda 3 10" xfId="828" xr:uid="{00000000-0005-0000-0000-00009B030000}"/>
    <cellStyle name="Moneda 3 10 2" xfId="1533" xr:uid="{00000000-0005-0000-0000-00009C030000}"/>
    <cellStyle name="Moneda 3 11" xfId="829" xr:uid="{00000000-0005-0000-0000-00009D030000}"/>
    <cellStyle name="Moneda 3 11 2" xfId="1534" xr:uid="{00000000-0005-0000-0000-00009E030000}"/>
    <cellStyle name="Moneda 3 2" xfId="830" xr:uid="{00000000-0005-0000-0000-00009F030000}"/>
    <cellStyle name="Moneda 3 2 2" xfId="831" xr:uid="{00000000-0005-0000-0000-0000A0030000}"/>
    <cellStyle name="Moneda 3 2 2 2" xfId="832" xr:uid="{00000000-0005-0000-0000-0000A1030000}"/>
    <cellStyle name="Moneda 3 2 2 2 2" xfId="833" xr:uid="{00000000-0005-0000-0000-0000A2030000}"/>
    <cellStyle name="Moneda 3 2 2 2 3" xfId="834" xr:uid="{00000000-0005-0000-0000-0000A3030000}"/>
    <cellStyle name="Moneda 3 2 2 3" xfId="835" xr:uid="{00000000-0005-0000-0000-0000A4030000}"/>
    <cellStyle name="Moneda 3 2 2 3 2" xfId="836" xr:uid="{00000000-0005-0000-0000-0000A5030000}"/>
    <cellStyle name="Moneda 3 2 2 3 3" xfId="837" xr:uid="{00000000-0005-0000-0000-0000A6030000}"/>
    <cellStyle name="Moneda 3 2 2 4" xfId="838" xr:uid="{00000000-0005-0000-0000-0000A7030000}"/>
    <cellStyle name="Moneda 3 2 2 5" xfId="839" xr:uid="{00000000-0005-0000-0000-0000A8030000}"/>
    <cellStyle name="Moneda 3 2 3" xfId="840" xr:uid="{00000000-0005-0000-0000-0000A9030000}"/>
    <cellStyle name="Moneda 3 2 3 2" xfId="841" xr:uid="{00000000-0005-0000-0000-0000AA030000}"/>
    <cellStyle name="Moneda 3 2 3 3" xfId="842" xr:uid="{00000000-0005-0000-0000-0000AB030000}"/>
    <cellStyle name="Moneda 3 2 3_LISTADO 24-06-2010" xfId="843" xr:uid="{00000000-0005-0000-0000-0000AC030000}"/>
    <cellStyle name="Moneda 3 2 4" xfId="844" xr:uid="{00000000-0005-0000-0000-0000AD030000}"/>
    <cellStyle name="Moneda 3 2 5" xfId="845" xr:uid="{00000000-0005-0000-0000-0000AE030000}"/>
    <cellStyle name="Moneda 3 2_LISTADO 24-06-2010" xfId="846" xr:uid="{00000000-0005-0000-0000-0000AF030000}"/>
    <cellStyle name="Moneda 3 3" xfId="847" xr:uid="{00000000-0005-0000-0000-0000B0030000}"/>
    <cellStyle name="Moneda 3 3 2" xfId="848" xr:uid="{00000000-0005-0000-0000-0000B1030000}"/>
    <cellStyle name="Moneda 3 3 3" xfId="849" xr:uid="{00000000-0005-0000-0000-0000B2030000}"/>
    <cellStyle name="Moneda 3 3_LISTADO 24-06-2010" xfId="850" xr:uid="{00000000-0005-0000-0000-0000B3030000}"/>
    <cellStyle name="Moneda 3 4" xfId="851" xr:uid="{00000000-0005-0000-0000-0000B4030000}"/>
    <cellStyle name="Moneda 3 4 2" xfId="852" xr:uid="{00000000-0005-0000-0000-0000B5030000}"/>
    <cellStyle name="Moneda 3 4 3" xfId="853" xr:uid="{00000000-0005-0000-0000-0000B6030000}"/>
    <cellStyle name="Moneda 3 4 4" xfId="1535" xr:uid="{00000000-0005-0000-0000-0000B7030000}"/>
    <cellStyle name="Moneda 3 5" xfId="854" xr:uid="{00000000-0005-0000-0000-0000B8030000}"/>
    <cellStyle name="Moneda 3 6" xfId="855" xr:uid="{00000000-0005-0000-0000-0000B9030000}"/>
    <cellStyle name="Moneda 3 6 2" xfId="1536" xr:uid="{00000000-0005-0000-0000-0000BA030000}"/>
    <cellStyle name="Moneda 3 7" xfId="856" xr:uid="{00000000-0005-0000-0000-0000BB030000}"/>
    <cellStyle name="Moneda 3 7 2" xfId="1537" xr:uid="{00000000-0005-0000-0000-0000BC030000}"/>
    <cellStyle name="Moneda 3 8" xfId="857" xr:uid="{00000000-0005-0000-0000-0000BD030000}"/>
    <cellStyle name="Moneda 3 8 2" xfId="1538" xr:uid="{00000000-0005-0000-0000-0000BE030000}"/>
    <cellStyle name="Moneda 3 9" xfId="858" xr:uid="{00000000-0005-0000-0000-0000BF030000}"/>
    <cellStyle name="Moneda 3 9 2" xfId="1539" xr:uid="{00000000-0005-0000-0000-0000C0030000}"/>
    <cellStyle name="Moneda 3_LISTADO 24-06-2010" xfId="859" xr:uid="{00000000-0005-0000-0000-0000C1030000}"/>
    <cellStyle name="Moneda 4" xfId="860" xr:uid="{00000000-0005-0000-0000-0000C2030000}"/>
    <cellStyle name="Moneda 4 2" xfId="861" xr:uid="{00000000-0005-0000-0000-0000C3030000}"/>
    <cellStyle name="Moneda 4 3" xfId="862" xr:uid="{00000000-0005-0000-0000-0000C4030000}"/>
    <cellStyle name="Moneda 5" xfId="863" xr:uid="{00000000-0005-0000-0000-0000C5030000}"/>
    <cellStyle name="Moneda 5 2" xfId="864" xr:uid="{00000000-0005-0000-0000-0000C6030000}"/>
    <cellStyle name="Moneda 5 2 2" xfId="865" xr:uid="{00000000-0005-0000-0000-0000C7030000}"/>
    <cellStyle name="Moneda 5 3" xfId="866" xr:uid="{00000000-0005-0000-0000-0000C8030000}"/>
    <cellStyle name="Moneda 5 4" xfId="867" xr:uid="{00000000-0005-0000-0000-0000C9030000}"/>
    <cellStyle name="Moneda 5 4 2" xfId="868" xr:uid="{00000000-0005-0000-0000-0000CA030000}"/>
    <cellStyle name="Moneda 5 4 2 2" xfId="869" xr:uid="{00000000-0005-0000-0000-0000CB030000}"/>
    <cellStyle name="Moneda 5 4 2 2 2" xfId="1542" xr:uid="{00000000-0005-0000-0000-0000CC030000}"/>
    <cellStyle name="Moneda 5 4 2 3" xfId="1541" xr:uid="{00000000-0005-0000-0000-0000CD030000}"/>
    <cellStyle name="Moneda 5 4 3" xfId="870" xr:uid="{00000000-0005-0000-0000-0000CE030000}"/>
    <cellStyle name="Moneda 5 4 3 2" xfId="1543" xr:uid="{00000000-0005-0000-0000-0000CF030000}"/>
    <cellStyle name="Moneda 5 4 4" xfId="871" xr:uid="{00000000-0005-0000-0000-0000D0030000}"/>
    <cellStyle name="Moneda 5 4 4 2" xfId="1544" xr:uid="{00000000-0005-0000-0000-0000D1030000}"/>
    <cellStyle name="Moneda 5 4 5" xfId="872" xr:uid="{00000000-0005-0000-0000-0000D2030000}"/>
    <cellStyle name="Moneda 5 4 6" xfId="1540" xr:uid="{00000000-0005-0000-0000-0000D3030000}"/>
    <cellStyle name="Moneda 5 5" xfId="873" xr:uid="{00000000-0005-0000-0000-0000D4030000}"/>
    <cellStyle name="Moneda 6" xfId="874" xr:uid="{00000000-0005-0000-0000-0000D5030000}"/>
    <cellStyle name="Moneda 6 2" xfId="875" xr:uid="{00000000-0005-0000-0000-0000D6030000}"/>
    <cellStyle name="Moneda 6 2 2" xfId="1545" xr:uid="{00000000-0005-0000-0000-0000D7030000}"/>
    <cellStyle name="Moneda 6 3" xfId="876" xr:uid="{00000000-0005-0000-0000-0000D8030000}"/>
    <cellStyle name="Moneda 7" xfId="877" xr:uid="{00000000-0005-0000-0000-0000D9030000}"/>
    <cellStyle name="Moneda 7 2" xfId="878" xr:uid="{00000000-0005-0000-0000-0000DA030000}"/>
    <cellStyle name="Moneda 7 2 2" xfId="879" xr:uid="{00000000-0005-0000-0000-0000DB030000}"/>
    <cellStyle name="Moneda 7 2 2 2" xfId="880" xr:uid="{00000000-0005-0000-0000-0000DC030000}"/>
    <cellStyle name="Moneda 7 2 2 2 2" xfId="1549" xr:uid="{00000000-0005-0000-0000-0000DD030000}"/>
    <cellStyle name="Moneda 7 2 2 3" xfId="1548" xr:uid="{00000000-0005-0000-0000-0000DE030000}"/>
    <cellStyle name="Moneda 7 2 3" xfId="881" xr:uid="{00000000-0005-0000-0000-0000DF030000}"/>
    <cellStyle name="Moneda 7 2 3 2" xfId="1550" xr:uid="{00000000-0005-0000-0000-0000E0030000}"/>
    <cellStyle name="Moneda 7 2 4" xfId="882" xr:uid="{00000000-0005-0000-0000-0000E1030000}"/>
    <cellStyle name="Moneda 7 2 4 2" xfId="1551" xr:uid="{00000000-0005-0000-0000-0000E2030000}"/>
    <cellStyle name="Moneda 7 2 5" xfId="883" xr:uid="{00000000-0005-0000-0000-0000E3030000}"/>
    <cellStyle name="Moneda 7 2 6" xfId="1547" xr:uid="{00000000-0005-0000-0000-0000E4030000}"/>
    <cellStyle name="Moneda 7 3" xfId="884" xr:uid="{00000000-0005-0000-0000-0000E5030000}"/>
    <cellStyle name="Moneda 7 3 2" xfId="885" xr:uid="{00000000-0005-0000-0000-0000E6030000}"/>
    <cellStyle name="Moneda 7 3 2 2" xfId="1553" xr:uid="{00000000-0005-0000-0000-0000E7030000}"/>
    <cellStyle name="Moneda 7 3 3" xfId="1552" xr:uid="{00000000-0005-0000-0000-0000E8030000}"/>
    <cellStyle name="Moneda 7 4" xfId="886" xr:uid="{00000000-0005-0000-0000-0000E9030000}"/>
    <cellStyle name="Moneda 7 4 2" xfId="1554" xr:uid="{00000000-0005-0000-0000-0000EA030000}"/>
    <cellStyle name="Moneda 7 5" xfId="887" xr:uid="{00000000-0005-0000-0000-0000EB030000}"/>
    <cellStyle name="Moneda 7 5 2" xfId="1555" xr:uid="{00000000-0005-0000-0000-0000EC030000}"/>
    <cellStyle name="Moneda 7 6" xfId="888" xr:uid="{00000000-0005-0000-0000-0000ED030000}"/>
    <cellStyle name="Moneda 7 7" xfId="1546" xr:uid="{00000000-0005-0000-0000-0000EE030000}"/>
    <cellStyle name="Moneda 8" xfId="889" xr:uid="{00000000-0005-0000-0000-0000EF030000}"/>
    <cellStyle name="Moneda 8 2" xfId="890" xr:uid="{00000000-0005-0000-0000-0000F0030000}"/>
    <cellStyle name="Moneda 9" xfId="891" xr:uid="{00000000-0005-0000-0000-0000F1030000}"/>
    <cellStyle name="Moneda 9 2" xfId="892" xr:uid="{00000000-0005-0000-0000-0000F2030000}"/>
    <cellStyle name="Moneda 9 2 2" xfId="893" xr:uid="{00000000-0005-0000-0000-0000F3030000}"/>
    <cellStyle name="Moneda 9 2 2 2" xfId="894" xr:uid="{00000000-0005-0000-0000-0000F4030000}"/>
    <cellStyle name="Moneda 9 2 2 2 2" xfId="1559" xr:uid="{00000000-0005-0000-0000-0000F5030000}"/>
    <cellStyle name="Moneda 9 2 2 3" xfId="1558" xr:uid="{00000000-0005-0000-0000-0000F6030000}"/>
    <cellStyle name="Moneda 9 2 3" xfId="895" xr:uid="{00000000-0005-0000-0000-0000F7030000}"/>
    <cellStyle name="Moneda 9 2 3 2" xfId="1560" xr:uid="{00000000-0005-0000-0000-0000F8030000}"/>
    <cellStyle name="Moneda 9 2 4" xfId="896" xr:uid="{00000000-0005-0000-0000-0000F9030000}"/>
    <cellStyle name="Moneda 9 2 4 2" xfId="1561" xr:uid="{00000000-0005-0000-0000-0000FA030000}"/>
    <cellStyle name="Moneda 9 2 5" xfId="897" xr:uid="{00000000-0005-0000-0000-0000FB030000}"/>
    <cellStyle name="Moneda 9 2 6" xfId="1557" xr:uid="{00000000-0005-0000-0000-0000FC030000}"/>
    <cellStyle name="Moneda 9 3" xfId="898" xr:uid="{00000000-0005-0000-0000-0000FD030000}"/>
    <cellStyle name="Moneda 9 3 2" xfId="899" xr:uid="{00000000-0005-0000-0000-0000FE030000}"/>
    <cellStyle name="Moneda 9 3 2 2" xfId="1563" xr:uid="{00000000-0005-0000-0000-0000FF030000}"/>
    <cellStyle name="Moneda 9 3 3" xfId="1562" xr:uid="{00000000-0005-0000-0000-000000040000}"/>
    <cellStyle name="Moneda 9 4" xfId="900" xr:uid="{00000000-0005-0000-0000-000001040000}"/>
    <cellStyle name="Moneda 9 4 2" xfId="1564" xr:uid="{00000000-0005-0000-0000-000002040000}"/>
    <cellStyle name="Moneda 9 5" xfId="901" xr:uid="{00000000-0005-0000-0000-000003040000}"/>
    <cellStyle name="Moneda 9 5 2" xfId="1565" xr:uid="{00000000-0005-0000-0000-000004040000}"/>
    <cellStyle name="Moneda 9 6" xfId="902" xr:uid="{00000000-0005-0000-0000-000005040000}"/>
    <cellStyle name="Moneda 9 7" xfId="1556" xr:uid="{00000000-0005-0000-0000-000006040000}"/>
    <cellStyle name="Neutra" xfId="903" xr:uid="{00000000-0005-0000-0000-000007040000}"/>
    <cellStyle name="Neutral 2" xfId="904" xr:uid="{00000000-0005-0000-0000-000008040000}"/>
    <cellStyle name="Neutral 2 2" xfId="905" xr:uid="{00000000-0005-0000-0000-000009040000}"/>
    <cellStyle name="Neutral 2 3" xfId="906" xr:uid="{00000000-0005-0000-0000-00000A040000}"/>
    <cellStyle name="Neutral 3" xfId="907" xr:uid="{00000000-0005-0000-0000-00000B040000}"/>
    <cellStyle name="Neutral 3 2" xfId="908" xr:uid="{00000000-0005-0000-0000-00000C040000}"/>
    <cellStyle name="Neutral 3 3" xfId="909" xr:uid="{00000000-0005-0000-0000-00000D040000}"/>
    <cellStyle name="Neutral 4" xfId="910" xr:uid="{00000000-0005-0000-0000-00000E040000}"/>
    <cellStyle name="Norm੎੎" xfId="911" xr:uid="{00000000-0005-0000-0000-00000F040000}"/>
    <cellStyle name="Norm੎੎ 2" xfId="912" xr:uid="{00000000-0005-0000-0000-000010040000}"/>
    <cellStyle name="Normal" xfId="0" builtinId="0"/>
    <cellStyle name="Normal 10" xfId="913" xr:uid="{00000000-0005-0000-0000-000012040000}"/>
    <cellStyle name="Normal 10 2" xfId="914" xr:uid="{00000000-0005-0000-0000-000013040000}"/>
    <cellStyle name="Normal 10 2 2" xfId="915" xr:uid="{00000000-0005-0000-0000-000014040000}"/>
    <cellStyle name="Normal 10 2 3" xfId="916" xr:uid="{00000000-0005-0000-0000-000015040000}"/>
    <cellStyle name="Normal 10 3" xfId="917" xr:uid="{00000000-0005-0000-0000-000016040000}"/>
    <cellStyle name="Normal 10 4" xfId="918" xr:uid="{00000000-0005-0000-0000-000017040000}"/>
    <cellStyle name="Normal 10_LISTADO 24-06-2010" xfId="919" xr:uid="{00000000-0005-0000-0000-000018040000}"/>
    <cellStyle name="Normal 11" xfId="920" xr:uid="{00000000-0005-0000-0000-000019040000}"/>
    <cellStyle name="Normal 11 2" xfId="921" xr:uid="{00000000-0005-0000-0000-00001A040000}"/>
    <cellStyle name="Normal 11 2 2" xfId="922" xr:uid="{00000000-0005-0000-0000-00001B040000}"/>
    <cellStyle name="Normal 11 2 3" xfId="923" xr:uid="{00000000-0005-0000-0000-00001C040000}"/>
    <cellStyle name="Normal 11 3" xfId="924" xr:uid="{00000000-0005-0000-0000-00001D040000}"/>
    <cellStyle name="Normal 11 4" xfId="925" xr:uid="{00000000-0005-0000-0000-00001E040000}"/>
    <cellStyle name="Normal 11_LISTADO 24-06-2010" xfId="926" xr:uid="{00000000-0005-0000-0000-00001F040000}"/>
    <cellStyle name="Normal 12" xfId="927" xr:uid="{00000000-0005-0000-0000-000020040000}"/>
    <cellStyle name="Normal 12 2" xfId="928" xr:uid="{00000000-0005-0000-0000-000021040000}"/>
    <cellStyle name="Normal 12 2 2" xfId="929" xr:uid="{00000000-0005-0000-0000-000022040000}"/>
    <cellStyle name="Normal 12 2 2 2" xfId="930" xr:uid="{00000000-0005-0000-0000-000023040000}"/>
    <cellStyle name="Normal 12 2 2 2 2" xfId="1569" xr:uid="{00000000-0005-0000-0000-000024040000}"/>
    <cellStyle name="Normal 12 2 2 3" xfId="1568" xr:uid="{00000000-0005-0000-0000-000025040000}"/>
    <cellStyle name="Normal 12 2 3" xfId="931" xr:uid="{00000000-0005-0000-0000-000026040000}"/>
    <cellStyle name="Normal 12 2 3 2" xfId="1570" xr:uid="{00000000-0005-0000-0000-000027040000}"/>
    <cellStyle name="Normal 12 2 4" xfId="932" xr:uid="{00000000-0005-0000-0000-000028040000}"/>
    <cellStyle name="Normal 12 2 4 2" xfId="1571" xr:uid="{00000000-0005-0000-0000-000029040000}"/>
    <cellStyle name="Normal 12 2 5" xfId="933" xr:uid="{00000000-0005-0000-0000-00002A040000}"/>
    <cellStyle name="Normal 12 2 5 2" xfId="1572" xr:uid="{00000000-0005-0000-0000-00002B040000}"/>
    <cellStyle name="Normal 12 2 6" xfId="1567" xr:uid="{00000000-0005-0000-0000-00002C040000}"/>
    <cellStyle name="Normal 12 2_LISTADO 24-06-2010" xfId="934" xr:uid="{00000000-0005-0000-0000-00002D040000}"/>
    <cellStyle name="Normal 12 3" xfId="935" xr:uid="{00000000-0005-0000-0000-00002E040000}"/>
    <cellStyle name="Normal 12 3 2" xfId="936" xr:uid="{00000000-0005-0000-0000-00002F040000}"/>
    <cellStyle name="Normal 12 3 2 2" xfId="1574" xr:uid="{00000000-0005-0000-0000-000030040000}"/>
    <cellStyle name="Normal 12 3 3" xfId="1573" xr:uid="{00000000-0005-0000-0000-000031040000}"/>
    <cellStyle name="Normal 12 4" xfId="937" xr:uid="{00000000-0005-0000-0000-000032040000}"/>
    <cellStyle name="Normal 12 4 2" xfId="1575" xr:uid="{00000000-0005-0000-0000-000033040000}"/>
    <cellStyle name="Normal 12 5" xfId="938" xr:uid="{00000000-0005-0000-0000-000034040000}"/>
    <cellStyle name="Normal 12 5 2" xfId="1576" xr:uid="{00000000-0005-0000-0000-000035040000}"/>
    <cellStyle name="Normal 12 6" xfId="939" xr:uid="{00000000-0005-0000-0000-000036040000}"/>
    <cellStyle name="Normal 12 6 2" xfId="1577" xr:uid="{00000000-0005-0000-0000-000037040000}"/>
    <cellStyle name="Normal 12 7" xfId="1566" xr:uid="{00000000-0005-0000-0000-000038040000}"/>
    <cellStyle name="Normal 12_LISTADO 24-06-2010" xfId="940" xr:uid="{00000000-0005-0000-0000-000039040000}"/>
    <cellStyle name="Normal 13" xfId="941" xr:uid="{00000000-0005-0000-0000-00003A040000}"/>
    <cellStyle name="Normal 13 2" xfId="942" xr:uid="{00000000-0005-0000-0000-00003B040000}"/>
    <cellStyle name="Normal 13 2 2" xfId="943" xr:uid="{00000000-0005-0000-0000-00003C040000}"/>
    <cellStyle name="Normal 13 2 2 2" xfId="944" xr:uid="{00000000-0005-0000-0000-00003D040000}"/>
    <cellStyle name="Normal 13 2 2 2 2" xfId="1581" xr:uid="{00000000-0005-0000-0000-00003E040000}"/>
    <cellStyle name="Normal 13 2 2 3" xfId="1580" xr:uid="{00000000-0005-0000-0000-00003F040000}"/>
    <cellStyle name="Normal 13 2 3" xfId="945" xr:uid="{00000000-0005-0000-0000-000040040000}"/>
    <cellStyle name="Normal 13 2 3 2" xfId="1582" xr:uid="{00000000-0005-0000-0000-000041040000}"/>
    <cellStyle name="Normal 13 2 4" xfId="946" xr:uid="{00000000-0005-0000-0000-000042040000}"/>
    <cellStyle name="Normal 13 2 4 2" xfId="1583" xr:uid="{00000000-0005-0000-0000-000043040000}"/>
    <cellStyle name="Normal 13 2 5" xfId="947" xr:uid="{00000000-0005-0000-0000-000044040000}"/>
    <cellStyle name="Normal 13 2 5 2" xfId="1584" xr:uid="{00000000-0005-0000-0000-000045040000}"/>
    <cellStyle name="Normal 13 2 6" xfId="1579" xr:uid="{00000000-0005-0000-0000-000046040000}"/>
    <cellStyle name="Normal 13 2_LISTADO 24-06-2010" xfId="948" xr:uid="{00000000-0005-0000-0000-000047040000}"/>
    <cellStyle name="Normal 13 3" xfId="949" xr:uid="{00000000-0005-0000-0000-000048040000}"/>
    <cellStyle name="Normal 13 3 2" xfId="950" xr:uid="{00000000-0005-0000-0000-000049040000}"/>
    <cellStyle name="Normal 13 3 2 2" xfId="951" xr:uid="{00000000-0005-0000-0000-00004A040000}"/>
    <cellStyle name="Normal 13 3 2 2 2" xfId="1587" xr:uid="{00000000-0005-0000-0000-00004B040000}"/>
    <cellStyle name="Normal 13 3 2 3" xfId="1586" xr:uid="{00000000-0005-0000-0000-00004C040000}"/>
    <cellStyle name="Normal 13 3 3" xfId="952" xr:uid="{00000000-0005-0000-0000-00004D040000}"/>
    <cellStyle name="Normal 13 3 3 2" xfId="1588" xr:uid="{00000000-0005-0000-0000-00004E040000}"/>
    <cellStyle name="Normal 13 3 4" xfId="953" xr:uid="{00000000-0005-0000-0000-00004F040000}"/>
    <cellStyle name="Normal 13 3 4 2" xfId="1589" xr:uid="{00000000-0005-0000-0000-000050040000}"/>
    <cellStyle name="Normal 13 3 5" xfId="954" xr:uid="{00000000-0005-0000-0000-000051040000}"/>
    <cellStyle name="Normal 13 3 5 2" xfId="1590" xr:uid="{00000000-0005-0000-0000-000052040000}"/>
    <cellStyle name="Normal 13 3 6" xfId="1585" xr:uid="{00000000-0005-0000-0000-000053040000}"/>
    <cellStyle name="Normal 13 3_LISTADO 24-06-2010" xfId="955" xr:uid="{00000000-0005-0000-0000-000054040000}"/>
    <cellStyle name="Normal 13 4" xfId="956" xr:uid="{00000000-0005-0000-0000-000055040000}"/>
    <cellStyle name="Normal 13 4 2" xfId="957" xr:uid="{00000000-0005-0000-0000-000056040000}"/>
    <cellStyle name="Normal 13 4 2 2" xfId="1592" xr:uid="{00000000-0005-0000-0000-000057040000}"/>
    <cellStyle name="Normal 13 4 3" xfId="1591" xr:uid="{00000000-0005-0000-0000-000058040000}"/>
    <cellStyle name="Normal 13 5" xfId="958" xr:uid="{00000000-0005-0000-0000-000059040000}"/>
    <cellStyle name="Normal 13 5 2" xfId="1593" xr:uid="{00000000-0005-0000-0000-00005A040000}"/>
    <cellStyle name="Normal 13 6" xfId="959" xr:uid="{00000000-0005-0000-0000-00005B040000}"/>
    <cellStyle name="Normal 13 6 2" xfId="1594" xr:uid="{00000000-0005-0000-0000-00005C040000}"/>
    <cellStyle name="Normal 13 7" xfId="960" xr:uid="{00000000-0005-0000-0000-00005D040000}"/>
    <cellStyle name="Normal 13 7 2" xfId="1595" xr:uid="{00000000-0005-0000-0000-00005E040000}"/>
    <cellStyle name="Normal 13 8" xfId="1442" xr:uid="{00000000-0005-0000-0000-00005F040000}"/>
    <cellStyle name="Normal 13 9" xfId="1578" xr:uid="{00000000-0005-0000-0000-000060040000}"/>
    <cellStyle name="Normal 13_LISTADO 24-06-2010" xfId="961" xr:uid="{00000000-0005-0000-0000-000061040000}"/>
    <cellStyle name="Normal 14" xfId="962" xr:uid="{00000000-0005-0000-0000-000062040000}"/>
    <cellStyle name="Normal 14 2" xfId="963" xr:uid="{00000000-0005-0000-0000-000063040000}"/>
    <cellStyle name="Normal 14 2 2" xfId="964" xr:uid="{00000000-0005-0000-0000-000064040000}"/>
    <cellStyle name="Normal 14 3" xfId="965" xr:uid="{00000000-0005-0000-0000-000065040000}"/>
    <cellStyle name="Normal 14 4" xfId="966" xr:uid="{00000000-0005-0000-0000-000066040000}"/>
    <cellStyle name="Normal 14 5" xfId="967" xr:uid="{00000000-0005-0000-0000-000067040000}"/>
    <cellStyle name="Normal 15" xfId="968" xr:uid="{00000000-0005-0000-0000-000068040000}"/>
    <cellStyle name="Normal 15 2" xfId="969" xr:uid="{00000000-0005-0000-0000-000069040000}"/>
    <cellStyle name="Normal 15 2 2" xfId="970" xr:uid="{00000000-0005-0000-0000-00006A040000}"/>
    <cellStyle name="Normal 15 2 2 2" xfId="1598" xr:uid="{00000000-0005-0000-0000-00006B040000}"/>
    <cellStyle name="Normal 15 2 3" xfId="1597" xr:uid="{00000000-0005-0000-0000-00006C040000}"/>
    <cellStyle name="Normal 15 3" xfId="971" xr:uid="{00000000-0005-0000-0000-00006D040000}"/>
    <cellStyle name="Normal 15 3 2" xfId="1599" xr:uid="{00000000-0005-0000-0000-00006E040000}"/>
    <cellStyle name="Normal 15 4" xfId="972" xr:uid="{00000000-0005-0000-0000-00006F040000}"/>
    <cellStyle name="Normal 15 4 2" xfId="1600" xr:uid="{00000000-0005-0000-0000-000070040000}"/>
    <cellStyle name="Normal 15 5" xfId="973" xr:uid="{00000000-0005-0000-0000-000071040000}"/>
    <cellStyle name="Normal 15 5 2" xfId="1601" xr:uid="{00000000-0005-0000-0000-000072040000}"/>
    <cellStyle name="Normal 15 6" xfId="1596" xr:uid="{00000000-0005-0000-0000-000073040000}"/>
    <cellStyle name="Normal 15_LISTADO 24-06-2010" xfId="974" xr:uid="{00000000-0005-0000-0000-000074040000}"/>
    <cellStyle name="Normal 16" xfId="975" xr:uid="{00000000-0005-0000-0000-000075040000}"/>
    <cellStyle name="Normal 16 2" xfId="976" xr:uid="{00000000-0005-0000-0000-000076040000}"/>
    <cellStyle name="Normal 16 3" xfId="977" xr:uid="{00000000-0005-0000-0000-000077040000}"/>
    <cellStyle name="Normal 16 4" xfId="978" xr:uid="{00000000-0005-0000-0000-000078040000}"/>
    <cellStyle name="Normal 16 4 2" xfId="1603" xr:uid="{00000000-0005-0000-0000-000079040000}"/>
    <cellStyle name="Normal 16 5" xfId="979" xr:uid="{00000000-0005-0000-0000-00007A040000}"/>
    <cellStyle name="Normal 16 5 2" xfId="1604" xr:uid="{00000000-0005-0000-0000-00007B040000}"/>
    <cellStyle name="Normal 16 6" xfId="1602" xr:uid="{00000000-0005-0000-0000-00007C040000}"/>
    <cellStyle name="Normal 17" xfId="980" xr:uid="{00000000-0005-0000-0000-00007D040000}"/>
    <cellStyle name="Normal 17 2" xfId="981" xr:uid="{00000000-0005-0000-0000-00007E040000}"/>
    <cellStyle name="Normal 17 2 2" xfId="982" xr:uid="{00000000-0005-0000-0000-00007F040000}"/>
    <cellStyle name="Normal 17 2 2 2" xfId="1606" xr:uid="{00000000-0005-0000-0000-000080040000}"/>
    <cellStyle name="Normal 17 3" xfId="983" xr:uid="{00000000-0005-0000-0000-000081040000}"/>
    <cellStyle name="Normal 17 4" xfId="984" xr:uid="{00000000-0005-0000-0000-000082040000}"/>
    <cellStyle name="Normal 17 4 2" xfId="1607" xr:uid="{00000000-0005-0000-0000-000083040000}"/>
    <cellStyle name="Normal 17 5" xfId="1605" xr:uid="{00000000-0005-0000-0000-000084040000}"/>
    <cellStyle name="Normal 18" xfId="985" xr:uid="{00000000-0005-0000-0000-000085040000}"/>
    <cellStyle name="Normal 18 2" xfId="986" xr:uid="{00000000-0005-0000-0000-000086040000}"/>
    <cellStyle name="Normal 18 3" xfId="1608" xr:uid="{00000000-0005-0000-0000-000087040000}"/>
    <cellStyle name="Normal 19" xfId="987" xr:uid="{00000000-0005-0000-0000-000088040000}"/>
    <cellStyle name="Normal 2" xfId="988" xr:uid="{00000000-0005-0000-0000-000089040000}"/>
    <cellStyle name="Normal 2 10" xfId="989" xr:uid="{00000000-0005-0000-0000-00008A040000}"/>
    <cellStyle name="Normal 2 2" xfId="990" xr:uid="{00000000-0005-0000-0000-00008B040000}"/>
    <cellStyle name="Normal 2 2 2" xfId="991" xr:uid="{00000000-0005-0000-0000-00008C040000}"/>
    <cellStyle name="Normal 2 2 3" xfId="992" xr:uid="{00000000-0005-0000-0000-00008D040000}"/>
    <cellStyle name="Normal 2 2 4" xfId="1441" xr:uid="{00000000-0005-0000-0000-00008E040000}"/>
    <cellStyle name="Normal 2 3" xfId="993" xr:uid="{00000000-0005-0000-0000-00008F040000}"/>
    <cellStyle name="Normal 2 3 2" xfId="994" xr:uid="{00000000-0005-0000-0000-000090040000}"/>
    <cellStyle name="Normal 2 3 2 2" xfId="995" xr:uid="{00000000-0005-0000-0000-000091040000}"/>
    <cellStyle name="Normal 2 3 2 3" xfId="996" xr:uid="{00000000-0005-0000-0000-000092040000}"/>
    <cellStyle name="Normal 2 3 3" xfId="997" xr:uid="{00000000-0005-0000-0000-000093040000}"/>
    <cellStyle name="Normal 2 3 4" xfId="998" xr:uid="{00000000-0005-0000-0000-000094040000}"/>
    <cellStyle name="Normal 2 3 5" xfId="999" xr:uid="{00000000-0005-0000-0000-000095040000}"/>
    <cellStyle name="Normal 2 3_LISTADO 24-06-2010" xfId="1000" xr:uid="{00000000-0005-0000-0000-000096040000}"/>
    <cellStyle name="Normal 2 4" xfId="1001" xr:uid="{00000000-0005-0000-0000-000097040000}"/>
    <cellStyle name="Normal 2 4 2" xfId="1002" xr:uid="{00000000-0005-0000-0000-000098040000}"/>
    <cellStyle name="Normal 2 4 2 2" xfId="1003" xr:uid="{00000000-0005-0000-0000-000099040000}"/>
    <cellStyle name="Normal 2 4 2 2 2" xfId="1004" xr:uid="{00000000-0005-0000-0000-00009A040000}"/>
    <cellStyle name="Normal 2 4 2 2 2 2" xfId="1612" xr:uid="{00000000-0005-0000-0000-00009B040000}"/>
    <cellStyle name="Normal 2 4 2 2 3" xfId="1611" xr:uid="{00000000-0005-0000-0000-00009C040000}"/>
    <cellStyle name="Normal 2 4 2 3" xfId="1005" xr:uid="{00000000-0005-0000-0000-00009D040000}"/>
    <cellStyle name="Normal 2 4 2 3 2" xfId="1613" xr:uid="{00000000-0005-0000-0000-00009E040000}"/>
    <cellStyle name="Normal 2 4 2 4" xfId="1006" xr:uid="{00000000-0005-0000-0000-00009F040000}"/>
    <cellStyle name="Normal 2 4 2 4 2" xfId="1614" xr:uid="{00000000-0005-0000-0000-0000A0040000}"/>
    <cellStyle name="Normal 2 4 2 5" xfId="1007" xr:uid="{00000000-0005-0000-0000-0000A1040000}"/>
    <cellStyle name="Normal 2 4 2 5 2" xfId="1615" xr:uid="{00000000-0005-0000-0000-0000A2040000}"/>
    <cellStyle name="Normal 2 4 2 6" xfId="1610" xr:uid="{00000000-0005-0000-0000-0000A3040000}"/>
    <cellStyle name="Normal 2 4 2_LISTADO 24-06-2010" xfId="1008" xr:uid="{00000000-0005-0000-0000-0000A4040000}"/>
    <cellStyle name="Normal 2 4 3" xfId="1009" xr:uid="{00000000-0005-0000-0000-0000A5040000}"/>
    <cellStyle name="Normal 2 4 3 2" xfId="1010" xr:uid="{00000000-0005-0000-0000-0000A6040000}"/>
    <cellStyle name="Normal 2 4 3 2 2" xfId="1617" xr:uid="{00000000-0005-0000-0000-0000A7040000}"/>
    <cellStyle name="Normal 2 4 3 3" xfId="1616" xr:uid="{00000000-0005-0000-0000-0000A8040000}"/>
    <cellStyle name="Normal 2 4 4" xfId="1011" xr:uid="{00000000-0005-0000-0000-0000A9040000}"/>
    <cellStyle name="Normal 2 4 4 2" xfId="1618" xr:uid="{00000000-0005-0000-0000-0000AA040000}"/>
    <cellStyle name="Normal 2 4 5" xfId="1012" xr:uid="{00000000-0005-0000-0000-0000AB040000}"/>
    <cellStyle name="Normal 2 4 5 2" xfId="1619" xr:uid="{00000000-0005-0000-0000-0000AC040000}"/>
    <cellStyle name="Normal 2 4 6" xfId="1013" xr:uid="{00000000-0005-0000-0000-0000AD040000}"/>
    <cellStyle name="Normal 2 4 6 2" xfId="1620" xr:uid="{00000000-0005-0000-0000-0000AE040000}"/>
    <cellStyle name="Normal 2 4 7" xfId="1609" xr:uid="{00000000-0005-0000-0000-0000AF040000}"/>
    <cellStyle name="Normal 2 4_LISTADO 24-06-2010" xfId="1014" xr:uid="{00000000-0005-0000-0000-0000B0040000}"/>
    <cellStyle name="Normal 2 5" xfId="1015" xr:uid="{00000000-0005-0000-0000-0000B1040000}"/>
    <cellStyle name="Normal 2 6" xfId="1016" xr:uid="{00000000-0005-0000-0000-0000B2040000}"/>
    <cellStyle name="Normal 2 7" xfId="1017" xr:uid="{00000000-0005-0000-0000-0000B3040000}"/>
    <cellStyle name="Normal 2 8" xfId="1018" xr:uid="{00000000-0005-0000-0000-0000B4040000}"/>
    <cellStyle name="Normal 2 9" xfId="1019" xr:uid="{00000000-0005-0000-0000-0000B5040000}"/>
    <cellStyle name="Normal 20" xfId="1020" xr:uid="{00000000-0005-0000-0000-0000B6040000}"/>
    <cellStyle name="Normal 21" xfId="1021" xr:uid="{00000000-0005-0000-0000-0000B7040000}"/>
    <cellStyle name="Normal 22" xfId="1022" xr:uid="{00000000-0005-0000-0000-0000B8040000}"/>
    <cellStyle name="Normal 22 2" xfId="1023" xr:uid="{00000000-0005-0000-0000-0000B9040000}"/>
    <cellStyle name="Normal 22 2 2" xfId="1622" xr:uid="{00000000-0005-0000-0000-0000BA040000}"/>
    <cellStyle name="Normal 22 3" xfId="1621" xr:uid="{00000000-0005-0000-0000-0000BB040000}"/>
    <cellStyle name="Normal 23" xfId="1024" xr:uid="{00000000-0005-0000-0000-0000BC040000}"/>
    <cellStyle name="Normal 23 2" xfId="1623" xr:uid="{00000000-0005-0000-0000-0000BD040000}"/>
    <cellStyle name="Normal 24" xfId="1025" xr:uid="{00000000-0005-0000-0000-0000BE040000}"/>
    <cellStyle name="Normal 24 2" xfId="1624" xr:uid="{00000000-0005-0000-0000-0000BF040000}"/>
    <cellStyle name="Normal 25" xfId="1026" xr:uid="{00000000-0005-0000-0000-0000C0040000}"/>
    <cellStyle name="Normal 26" xfId="1027" xr:uid="{00000000-0005-0000-0000-0000C1040000}"/>
    <cellStyle name="Normal 26 2" xfId="1028" xr:uid="{00000000-0005-0000-0000-0000C2040000}"/>
    <cellStyle name="Normal 26 2 2" xfId="1626" xr:uid="{00000000-0005-0000-0000-0000C3040000}"/>
    <cellStyle name="Normal 26 3" xfId="1625" xr:uid="{00000000-0005-0000-0000-0000C4040000}"/>
    <cellStyle name="Normal 27" xfId="1029" xr:uid="{00000000-0005-0000-0000-0000C5040000}"/>
    <cellStyle name="Normal 27 2" xfId="1627" xr:uid="{00000000-0005-0000-0000-0000C6040000}"/>
    <cellStyle name="Normal 28" xfId="1030" xr:uid="{00000000-0005-0000-0000-0000C7040000}"/>
    <cellStyle name="Normal 28 2" xfId="1628" xr:uid="{00000000-0005-0000-0000-0000C8040000}"/>
    <cellStyle name="Normal 29" xfId="1031" xr:uid="{00000000-0005-0000-0000-0000C9040000}"/>
    <cellStyle name="Normal 29 2" xfId="1629" xr:uid="{00000000-0005-0000-0000-0000CA040000}"/>
    <cellStyle name="Normal 3" xfId="1032" xr:uid="{00000000-0005-0000-0000-0000CB040000}"/>
    <cellStyle name="Normal 3 2" xfId="1033" xr:uid="{00000000-0005-0000-0000-0000CC040000}"/>
    <cellStyle name="Normal 3 2 2" xfId="1034" xr:uid="{00000000-0005-0000-0000-0000CD040000}"/>
    <cellStyle name="Normal 3 3" xfId="1035" xr:uid="{00000000-0005-0000-0000-0000CE040000}"/>
    <cellStyle name="Normal 30" xfId="1036" xr:uid="{00000000-0005-0000-0000-0000CF040000}"/>
    <cellStyle name="Normal 31" xfId="1037" xr:uid="{00000000-0005-0000-0000-0000D0040000}"/>
    <cellStyle name="Normal 32" xfId="1038" xr:uid="{00000000-0005-0000-0000-0000D1040000}"/>
    <cellStyle name="Normal 33" xfId="1039" xr:uid="{00000000-0005-0000-0000-0000D2040000}"/>
    <cellStyle name="Normal 34" xfId="1040" xr:uid="{00000000-0005-0000-0000-0000D3040000}"/>
    <cellStyle name="Normal 34 2" xfId="1630" xr:uid="{00000000-0005-0000-0000-0000D4040000}"/>
    <cellStyle name="Normal 35" xfId="1041" xr:uid="{00000000-0005-0000-0000-0000D5040000}"/>
    <cellStyle name="Normal 35 2" xfId="1631" xr:uid="{00000000-0005-0000-0000-0000D6040000}"/>
    <cellStyle name="Normal 36" xfId="1042" xr:uid="{00000000-0005-0000-0000-0000D7040000}"/>
    <cellStyle name="Normal 36 2" xfId="1632" xr:uid="{00000000-0005-0000-0000-0000D8040000}"/>
    <cellStyle name="Normal 37" xfId="1043" xr:uid="{00000000-0005-0000-0000-0000D9040000}"/>
    <cellStyle name="Normal 37 2" xfId="1633" xr:uid="{00000000-0005-0000-0000-0000DA040000}"/>
    <cellStyle name="Normal 38" xfId="1044" xr:uid="{00000000-0005-0000-0000-0000DB040000}"/>
    <cellStyle name="Normal 38 2" xfId="1634" xr:uid="{00000000-0005-0000-0000-0000DC040000}"/>
    <cellStyle name="Normal 39" xfId="1045" xr:uid="{00000000-0005-0000-0000-0000DD040000}"/>
    <cellStyle name="Normal 4" xfId="1046" xr:uid="{00000000-0005-0000-0000-0000DE040000}"/>
    <cellStyle name="Normal 4 2" xfId="1047" xr:uid="{00000000-0005-0000-0000-0000DF040000}"/>
    <cellStyle name="Normal 4 2 2" xfId="1048" xr:uid="{00000000-0005-0000-0000-0000E0040000}"/>
    <cellStyle name="Normal 4 2 3" xfId="1049" xr:uid="{00000000-0005-0000-0000-0000E1040000}"/>
    <cellStyle name="Normal 4 2 3 2" xfId="1636" xr:uid="{00000000-0005-0000-0000-0000E2040000}"/>
    <cellStyle name="Normal 4 2 4" xfId="1635" xr:uid="{00000000-0005-0000-0000-0000E3040000}"/>
    <cellStyle name="Normal 4 3" xfId="1050" xr:uid="{00000000-0005-0000-0000-0000E4040000}"/>
    <cellStyle name="Normal 4 3 2" xfId="1637" xr:uid="{00000000-0005-0000-0000-0000E5040000}"/>
    <cellStyle name="Normal 4 4" xfId="1051" xr:uid="{00000000-0005-0000-0000-0000E6040000}"/>
    <cellStyle name="Normal 4 4 2" xfId="1638" xr:uid="{00000000-0005-0000-0000-0000E7040000}"/>
    <cellStyle name="Normal 4 5" xfId="1052" xr:uid="{00000000-0005-0000-0000-0000E8040000}"/>
    <cellStyle name="Normal 4 5 2" xfId="1639" xr:uid="{00000000-0005-0000-0000-0000E9040000}"/>
    <cellStyle name="Normal 4 6" xfId="1053" xr:uid="{00000000-0005-0000-0000-0000EA040000}"/>
    <cellStyle name="Normal 4 6 2" xfId="1640" xr:uid="{00000000-0005-0000-0000-0000EB040000}"/>
    <cellStyle name="Normal 40" xfId="1054" xr:uid="{00000000-0005-0000-0000-0000EC040000}"/>
    <cellStyle name="Normal 41" xfId="1055" xr:uid="{00000000-0005-0000-0000-0000ED040000}"/>
    <cellStyle name="Normal 41 2" xfId="1641" xr:uid="{00000000-0005-0000-0000-0000EE040000}"/>
    <cellStyle name="Normal 42" xfId="1056" xr:uid="{00000000-0005-0000-0000-0000EF040000}"/>
    <cellStyle name="Normal 42 2" xfId="1642" xr:uid="{00000000-0005-0000-0000-0000F0040000}"/>
    <cellStyle name="Normal 43" xfId="1057" xr:uid="{00000000-0005-0000-0000-0000F1040000}"/>
    <cellStyle name="Normal 43 2" xfId="1643" xr:uid="{00000000-0005-0000-0000-0000F2040000}"/>
    <cellStyle name="Normal 44" xfId="1058" xr:uid="{00000000-0005-0000-0000-0000F3040000}"/>
    <cellStyle name="Normal 44 2" xfId="1644" xr:uid="{00000000-0005-0000-0000-0000F4040000}"/>
    <cellStyle name="Normal 45" xfId="1059" xr:uid="{00000000-0005-0000-0000-0000F5040000}"/>
    <cellStyle name="Normal 45 2" xfId="1898" xr:uid="{00000000-0005-0000-0000-0000F6040000}"/>
    <cellStyle name="Normal 45 3" xfId="1645" xr:uid="{00000000-0005-0000-0000-0000F7040000}"/>
    <cellStyle name="Normal 46" xfId="1438" xr:uid="{00000000-0005-0000-0000-0000F8040000}"/>
    <cellStyle name="Normal 46 2" xfId="1895" xr:uid="{00000000-0005-0000-0000-0000F9040000}"/>
    <cellStyle name="Normal 47" xfId="1443" xr:uid="{00000000-0005-0000-0000-0000FA040000}"/>
    <cellStyle name="Normal 47 2" xfId="1897" xr:uid="{00000000-0005-0000-0000-0000FB040000}"/>
    <cellStyle name="Normal 5" xfId="1060" xr:uid="{00000000-0005-0000-0000-0000FC040000}"/>
    <cellStyle name="Normal 5 2" xfId="1061" xr:uid="{00000000-0005-0000-0000-0000FD040000}"/>
    <cellStyle name="Normal 5 2 2" xfId="1062" xr:uid="{00000000-0005-0000-0000-0000FE040000}"/>
    <cellStyle name="Normal 5 2 2 2" xfId="1063" xr:uid="{00000000-0005-0000-0000-0000FF040000}"/>
    <cellStyle name="Normal 5 2 2 2 2" xfId="1648" xr:uid="{00000000-0005-0000-0000-000000050000}"/>
    <cellStyle name="Normal 5 2 2 3" xfId="1064" xr:uid="{00000000-0005-0000-0000-000001050000}"/>
    <cellStyle name="Normal 5 2 2 3 2" xfId="1649" xr:uid="{00000000-0005-0000-0000-000002050000}"/>
    <cellStyle name="Normal 5 2 2 4" xfId="1065" xr:uid="{00000000-0005-0000-0000-000003050000}"/>
    <cellStyle name="Normal 5 2 2 4 2" xfId="1650" xr:uid="{00000000-0005-0000-0000-000004050000}"/>
    <cellStyle name="Normal 5 2 2 5" xfId="1066" xr:uid="{00000000-0005-0000-0000-000005050000}"/>
    <cellStyle name="Normal 5 2 2 5 2" xfId="1651" xr:uid="{00000000-0005-0000-0000-000006050000}"/>
    <cellStyle name="Normal 5 2 2 6" xfId="1647" xr:uid="{00000000-0005-0000-0000-000007050000}"/>
    <cellStyle name="Normal 5 2 3" xfId="1067" xr:uid="{00000000-0005-0000-0000-000008050000}"/>
    <cellStyle name="Normal 5 2 3 2" xfId="1652" xr:uid="{00000000-0005-0000-0000-000009050000}"/>
    <cellStyle name="Normal 5 2 4" xfId="1068" xr:uid="{00000000-0005-0000-0000-00000A050000}"/>
    <cellStyle name="Normal 5 2 4 2" xfId="1653" xr:uid="{00000000-0005-0000-0000-00000B050000}"/>
    <cellStyle name="Normal 5 2 5" xfId="1069" xr:uid="{00000000-0005-0000-0000-00000C050000}"/>
    <cellStyle name="Normal 5 2 5 2" xfId="1654" xr:uid="{00000000-0005-0000-0000-00000D050000}"/>
    <cellStyle name="Normal 5 2 6" xfId="1070" xr:uid="{00000000-0005-0000-0000-00000E050000}"/>
    <cellStyle name="Normal 5 2 6 2" xfId="1655" xr:uid="{00000000-0005-0000-0000-00000F050000}"/>
    <cellStyle name="Normal 5 2 7" xfId="1646" xr:uid="{00000000-0005-0000-0000-000010050000}"/>
    <cellStyle name="Normal 5 3" xfId="1071" xr:uid="{00000000-0005-0000-0000-000011050000}"/>
    <cellStyle name="Normal 5 3 2" xfId="1656" xr:uid="{00000000-0005-0000-0000-000012050000}"/>
    <cellStyle name="Normal 5 4" xfId="1072" xr:uid="{00000000-0005-0000-0000-000013050000}"/>
    <cellStyle name="Normal 5 5" xfId="1073" xr:uid="{00000000-0005-0000-0000-000014050000}"/>
    <cellStyle name="Normal 5 5 2" xfId="1657" xr:uid="{00000000-0005-0000-0000-000015050000}"/>
    <cellStyle name="Normal 5 6" xfId="1074" xr:uid="{00000000-0005-0000-0000-000016050000}"/>
    <cellStyle name="Normal 5 6 2" xfId="1658" xr:uid="{00000000-0005-0000-0000-000017050000}"/>
    <cellStyle name="Normal 5 7" xfId="1075" xr:uid="{00000000-0005-0000-0000-000018050000}"/>
    <cellStyle name="Normal 5 7 2" xfId="1659" xr:uid="{00000000-0005-0000-0000-000019050000}"/>
    <cellStyle name="Normal 6" xfId="1076" xr:uid="{00000000-0005-0000-0000-00001A050000}"/>
    <cellStyle name="Normal 6 10" xfId="1077" xr:uid="{00000000-0005-0000-0000-00001B050000}"/>
    <cellStyle name="Normal 6 10 2" xfId="1660" xr:uid="{00000000-0005-0000-0000-00001C050000}"/>
    <cellStyle name="Normal 6 11" xfId="1078" xr:uid="{00000000-0005-0000-0000-00001D050000}"/>
    <cellStyle name="Normal 6 11 2" xfId="1661" xr:uid="{00000000-0005-0000-0000-00001E050000}"/>
    <cellStyle name="Normal 6 2" xfId="1079" xr:uid="{00000000-0005-0000-0000-00001F050000}"/>
    <cellStyle name="Normal 6 2 2" xfId="1080" xr:uid="{00000000-0005-0000-0000-000020050000}"/>
    <cellStyle name="Normal 6 2 3" xfId="1081" xr:uid="{00000000-0005-0000-0000-000021050000}"/>
    <cellStyle name="Normal 6 3" xfId="1082" xr:uid="{00000000-0005-0000-0000-000022050000}"/>
    <cellStyle name="Normal 6 3 2" xfId="1083" xr:uid="{00000000-0005-0000-0000-000023050000}"/>
    <cellStyle name="Normal 6 3 2 2" xfId="1084" xr:uid="{00000000-0005-0000-0000-000024050000}"/>
    <cellStyle name="Normal 6 3 2 2 2" xfId="1664" xr:uid="{00000000-0005-0000-0000-000025050000}"/>
    <cellStyle name="Normal 6 3 2 3" xfId="1663" xr:uid="{00000000-0005-0000-0000-000026050000}"/>
    <cellStyle name="Normal 6 3 3" xfId="1085" xr:uid="{00000000-0005-0000-0000-000027050000}"/>
    <cellStyle name="Normal 6 3 3 2" xfId="1665" xr:uid="{00000000-0005-0000-0000-000028050000}"/>
    <cellStyle name="Normal 6 3 4" xfId="1086" xr:uid="{00000000-0005-0000-0000-000029050000}"/>
    <cellStyle name="Normal 6 3 4 2" xfId="1666" xr:uid="{00000000-0005-0000-0000-00002A050000}"/>
    <cellStyle name="Normal 6 3 5" xfId="1087" xr:uid="{00000000-0005-0000-0000-00002B050000}"/>
    <cellStyle name="Normal 6 3 5 2" xfId="1667" xr:uid="{00000000-0005-0000-0000-00002C050000}"/>
    <cellStyle name="Normal 6 3 6" xfId="1662" xr:uid="{00000000-0005-0000-0000-00002D050000}"/>
    <cellStyle name="Normal 6 3_LISTADO 24-06-2010" xfId="1088" xr:uid="{00000000-0005-0000-0000-00002E050000}"/>
    <cellStyle name="Normal 6 4" xfId="1089" xr:uid="{00000000-0005-0000-0000-00002F050000}"/>
    <cellStyle name="Normal 6 4 2" xfId="1668" xr:uid="{00000000-0005-0000-0000-000030050000}"/>
    <cellStyle name="Normal 6 5" xfId="1090" xr:uid="{00000000-0005-0000-0000-000031050000}"/>
    <cellStyle name="Normal 6 6" xfId="1091" xr:uid="{00000000-0005-0000-0000-000032050000}"/>
    <cellStyle name="Normal 6 7" xfId="1092" xr:uid="{00000000-0005-0000-0000-000033050000}"/>
    <cellStyle name="Normal 6 7 2" xfId="1669" xr:uid="{00000000-0005-0000-0000-000034050000}"/>
    <cellStyle name="Normal 6 8" xfId="1093" xr:uid="{00000000-0005-0000-0000-000035050000}"/>
    <cellStyle name="Normal 6 8 2" xfId="1670" xr:uid="{00000000-0005-0000-0000-000036050000}"/>
    <cellStyle name="Normal 6 9" xfId="1094" xr:uid="{00000000-0005-0000-0000-000037050000}"/>
    <cellStyle name="Normal 6 9 2" xfId="1671" xr:uid="{00000000-0005-0000-0000-000038050000}"/>
    <cellStyle name="Normal 7" xfId="1095" xr:uid="{00000000-0005-0000-0000-000039050000}"/>
    <cellStyle name="Normal 7 10" xfId="1096" xr:uid="{00000000-0005-0000-0000-00003A050000}"/>
    <cellStyle name="Normal 7 11" xfId="1672" xr:uid="{00000000-0005-0000-0000-00003B050000}"/>
    <cellStyle name="Normal 7 2" xfId="1097" xr:uid="{00000000-0005-0000-0000-00003C050000}"/>
    <cellStyle name="Normal 7 2 2" xfId="1098" xr:uid="{00000000-0005-0000-0000-00003D050000}"/>
    <cellStyle name="Normal 7 2 2 2" xfId="1099" xr:uid="{00000000-0005-0000-0000-00003E050000}"/>
    <cellStyle name="Normal 7 2 2 2 2" xfId="1100" xr:uid="{00000000-0005-0000-0000-00003F050000}"/>
    <cellStyle name="Normal 7 2 2 2 2 2" xfId="1101" xr:uid="{00000000-0005-0000-0000-000040050000}"/>
    <cellStyle name="Normal 7 2 2 2 2 2 2" xfId="1677" xr:uid="{00000000-0005-0000-0000-000041050000}"/>
    <cellStyle name="Normal 7 2 2 2 2 3" xfId="1676" xr:uid="{00000000-0005-0000-0000-000042050000}"/>
    <cellStyle name="Normal 7 2 2 2 3" xfId="1102" xr:uid="{00000000-0005-0000-0000-000043050000}"/>
    <cellStyle name="Normal 7 2 2 2 3 2" xfId="1678" xr:uid="{00000000-0005-0000-0000-000044050000}"/>
    <cellStyle name="Normal 7 2 2 2 4" xfId="1103" xr:uid="{00000000-0005-0000-0000-000045050000}"/>
    <cellStyle name="Normal 7 2 2 2 4 2" xfId="1679" xr:uid="{00000000-0005-0000-0000-000046050000}"/>
    <cellStyle name="Normal 7 2 2 2 5" xfId="1104" xr:uid="{00000000-0005-0000-0000-000047050000}"/>
    <cellStyle name="Normal 7 2 2 2 5 2" xfId="1680" xr:uid="{00000000-0005-0000-0000-000048050000}"/>
    <cellStyle name="Normal 7 2 2 2 6" xfId="1675" xr:uid="{00000000-0005-0000-0000-000049050000}"/>
    <cellStyle name="Normal 7 2 2 2_LISTADO 24-06-2010" xfId="1105" xr:uid="{00000000-0005-0000-0000-00004A050000}"/>
    <cellStyle name="Normal 7 2 2 3" xfId="1106" xr:uid="{00000000-0005-0000-0000-00004B050000}"/>
    <cellStyle name="Normal 7 2 2 3 2" xfId="1107" xr:uid="{00000000-0005-0000-0000-00004C050000}"/>
    <cellStyle name="Normal 7 2 2 3 2 2" xfId="1682" xr:uid="{00000000-0005-0000-0000-00004D050000}"/>
    <cellStyle name="Normal 7 2 2 3 3" xfId="1681" xr:uid="{00000000-0005-0000-0000-00004E050000}"/>
    <cellStyle name="Normal 7 2 2 4" xfId="1108" xr:uid="{00000000-0005-0000-0000-00004F050000}"/>
    <cellStyle name="Normal 7 2 2 4 2" xfId="1683" xr:uid="{00000000-0005-0000-0000-000050050000}"/>
    <cellStyle name="Normal 7 2 2 5" xfId="1109" xr:uid="{00000000-0005-0000-0000-000051050000}"/>
    <cellStyle name="Normal 7 2 2 5 2" xfId="1684" xr:uid="{00000000-0005-0000-0000-000052050000}"/>
    <cellStyle name="Normal 7 2 2 6" xfId="1110" xr:uid="{00000000-0005-0000-0000-000053050000}"/>
    <cellStyle name="Normal 7 2 2 6 2" xfId="1685" xr:uid="{00000000-0005-0000-0000-000054050000}"/>
    <cellStyle name="Normal 7 2 2 7" xfId="1674" xr:uid="{00000000-0005-0000-0000-000055050000}"/>
    <cellStyle name="Normal 7 2 2_LISTADO 24-06-2010" xfId="1111" xr:uid="{00000000-0005-0000-0000-000056050000}"/>
    <cellStyle name="Normal 7 2 3" xfId="1112" xr:uid="{00000000-0005-0000-0000-000057050000}"/>
    <cellStyle name="Normal 7 2 3 2" xfId="1113" xr:uid="{00000000-0005-0000-0000-000058050000}"/>
    <cellStyle name="Normal 7 2 3 2 2" xfId="1114" xr:uid="{00000000-0005-0000-0000-000059050000}"/>
    <cellStyle name="Normal 7 2 3 2 2 2" xfId="1688" xr:uid="{00000000-0005-0000-0000-00005A050000}"/>
    <cellStyle name="Normal 7 2 3 2 3" xfId="1687" xr:uid="{00000000-0005-0000-0000-00005B050000}"/>
    <cellStyle name="Normal 7 2 3 3" xfId="1115" xr:uid="{00000000-0005-0000-0000-00005C050000}"/>
    <cellStyle name="Normal 7 2 3 3 2" xfId="1689" xr:uid="{00000000-0005-0000-0000-00005D050000}"/>
    <cellStyle name="Normal 7 2 3 4" xfId="1116" xr:uid="{00000000-0005-0000-0000-00005E050000}"/>
    <cellStyle name="Normal 7 2 3 4 2" xfId="1690" xr:uid="{00000000-0005-0000-0000-00005F050000}"/>
    <cellStyle name="Normal 7 2 3 5" xfId="1117" xr:uid="{00000000-0005-0000-0000-000060050000}"/>
    <cellStyle name="Normal 7 2 3 5 2" xfId="1691" xr:uid="{00000000-0005-0000-0000-000061050000}"/>
    <cellStyle name="Normal 7 2 3 6" xfId="1686" xr:uid="{00000000-0005-0000-0000-000062050000}"/>
    <cellStyle name="Normal 7 2 3_LISTADO 24-06-2010" xfId="1118" xr:uid="{00000000-0005-0000-0000-000063050000}"/>
    <cellStyle name="Normal 7 2 4" xfId="1119" xr:uid="{00000000-0005-0000-0000-000064050000}"/>
    <cellStyle name="Normal 7 2 4 2" xfId="1120" xr:uid="{00000000-0005-0000-0000-000065050000}"/>
    <cellStyle name="Normal 7 2 4 2 2" xfId="1693" xr:uid="{00000000-0005-0000-0000-000066050000}"/>
    <cellStyle name="Normal 7 2 4 3" xfId="1692" xr:uid="{00000000-0005-0000-0000-000067050000}"/>
    <cellStyle name="Normal 7 2 5" xfId="1121" xr:uid="{00000000-0005-0000-0000-000068050000}"/>
    <cellStyle name="Normal 7 2 5 2" xfId="1694" xr:uid="{00000000-0005-0000-0000-000069050000}"/>
    <cellStyle name="Normal 7 2 6" xfId="1122" xr:uid="{00000000-0005-0000-0000-00006A050000}"/>
    <cellStyle name="Normal 7 2 6 2" xfId="1695" xr:uid="{00000000-0005-0000-0000-00006B050000}"/>
    <cellStyle name="Normal 7 2 7" xfId="1123" xr:uid="{00000000-0005-0000-0000-00006C050000}"/>
    <cellStyle name="Normal 7 2 7 2" xfId="1696" xr:uid="{00000000-0005-0000-0000-00006D050000}"/>
    <cellStyle name="Normal 7 2 8" xfId="1673" xr:uid="{00000000-0005-0000-0000-00006E050000}"/>
    <cellStyle name="Normal 7 2_LISTADO 24-06-2010" xfId="1124" xr:uid="{00000000-0005-0000-0000-00006F050000}"/>
    <cellStyle name="Normal 7 3" xfId="1125" xr:uid="{00000000-0005-0000-0000-000070050000}"/>
    <cellStyle name="Normal 7 3 2" xfId="1126" xr:uid="{00000000-0005-0000-0000-000071050000}"/>
    <cellStyle name="Normal 7 3 2 2" xfId="1127" xr:uid="{00000000-0005-0000-0000-000072050000}"/>
    <cellStyle name="Normal 7 3 2 2 2" xfId="1128" xr:uid="{00000000-0005-0000-0000-000073050000}"/>
    <cellStyle name="Normal 7 3 2 2 2 2" xfId="1129" xr:uid="{00000000-0005-0000-0000-000074050000}"/>
    <cellStyle name="Normal 7 3 2 2 2 2 2" xfId="1701" xr:uid="{00000000-0005-0000-0000-000075050000}"/>
    <cellStyle name="Normal 7 3 2 2 2 3" xfId="1700" xr:uid="{00000000-0005-0000-0000-000076050000}"/>
    <cellStyle name="Normal 7 3 2 2 3" xfId="1130" xr:uid="{00000000-0005-0000-0000-000077050000}"/>
    <cellStyle name="Normal 7 3 2 2 3 2" xfId="1702" xr:uid="{00000000-0005-0000-0000-000078050000}"/>
    <cellStyle name="Normal 7 3 2 2 4" xfId="1131" xr:uid="{00000000-0005-0000-0000-000079050000}"/>
    <cellStyle name="Normal 7 3 2 2 4 2" xfId="1703" xr:uid="{00000000-0005-0000-0000-00007A050000}"/>
    <cellStyle name="Normal 7 3 2 2 5" xfId="1132" xr:uid="{00000000-0005-0000-0000-00007B050000}"/>
    <cellStyle name="Normal 7 3 2 2 5 2" xfId="1704" xr:uid="{00000000-0005-0000-0000-00007C050000}"/>
    <cellStyle name="Normal 7 3 2 2 6" xfId="1699" xr:uid="{00000000-0005-0000-0000-00007D050000}"/>
    <cellStyle name="Normal 7 3 2 2_LISTADO 24-06-2010" xfId="1133" xr:uid="{00000000-0005-0000-0000-00007E050000}"/>
    <cellStyle name="Normal 7 3 2 3" xfId="1134" xr:uid="{00000000-0005-0000-0000-00007F050000}"/>
    <cellStyle name="Normal 7 3 2 3 2" xfId="1135" xr:uid="{00000000-0005-0000-0000-000080050000}"/>
    <cellStyle name="Normal 7 3 2 3 2 2" xfId="1706" xr:uid="{00000000-0005-0000-0000-000081050000}"/>
    <cellStyle name="Normal 7 3 2 3 3" xfId="1705" xr:uid="{00000000-0005-0000-0000-000082050000}"/>
    <cellStyle name="Normal 7 3 2 4" xfId="1136" xr:uid="{00000000-0005-0000-0000-000083050000}"/>
    <cellStyle name="Normal 7 3 2 4 2" xfId="1707" xr:uid="{00000000-0005-0000-0000-000084050000}"/>
    <cellStyle name="Normal 7 3 2 5" xfId="1137" xr:uid="{00000000-0005-0000-0000-000085050000}"/>
    <cellStyle name="Normal 7 3 2 5 2" xfId="1708" xr:uid="{00000000-0005-0000-0000-000086050000}"/>
    <cellStyle name="Normal 7 3 2 6" xfId="1138" xr:uid="{00000000-0005-0000-0000-000087050000}"/>
    <cellStyle name="Normal 7 3 2 6 2" xfId="1709" xr:uid="{00000000-0005-0000-0000-000088050000}"/>
    <cellStyle name="Normal 7 3 2 7" xfId="1698" xr:uid="{00000000-0005-0000-0000-000089050000}"/>
    <cellStyle name="Normal 7 3 2_LISTADO 24-06-2010" xfId="1139" xr:uid="{00000000-0005-0000-0000-00008A050000}"/>
    <cellStyle name="Normal 7 3 3" xfId="1140" xr:uid="{00000000-0005-0000-0000-00008B050000}"/>
    <cellStyle name="Normal 7 3 3 2" xfId="1141" xr:uid="{00000000-0005-0000-0000-00008C050000}"/>
    <cellStyle name="Normal 7 3 3 2 2" xfId="1142" xr:uid="{00000000-0005-0000-0000-00008D050000}"/>
    <cellStyle name="Normal 7 3 3 2 2 2" xfId="1712" xr:uid="{00000000-0005-0000-0000-00008E050000}"/>
    <cellStyle name="Normal 7 3 3 2 3" xfId="1711" xr:uid="{00000000-0005-0000-0000-00008F050000}"/>
    <cellStyle name="Normal 7 3 3 3" xfId="1143" xr:uid="{00000000-0005-0000-0000-000090050000}"/>
    <cellStyle name="Normal 7 3 3 3 2" xfId="1713" xr:uid="{00000000-0005-0000-0000-000091050000}"/>
    <cellStyle name="Normal 7 3 3 4" xfId="1144" xr:uid="{00000000-0005-0000-0000-000092050000}"/>
    <cellStyle name="Normal 7 3 3 4 2" xfId="1714" xr:uid="{00000000-0005-0000-0000-000093050000}"/>
    <cellStyle name="Normal 7 3 3 5" xfId="1145" xr:uid="{00000000-0005-0000-0000-000094050000}"/>
    <cellStyle name="Normal 7 3 3 5 2" xfId="1715" xr:uid="{00000000-0005-0000-0000-000095050000}"/>
    <cellStyle name="Normal 7 3 3 6" xfId="1710" xr:uid="{00000000-0005-0000-0000-000096050000}"/>
    <cellStyle name="Normal 7 3 3_LISTADO 24-06-2010" xfId="1146" xr:uid="{00000000-0005-0000-0000-000097050000}"/>
    <cellStyle name="Normal 7 3 4" xfId="1147" xr:uid="{00000000-0005-0000-0000-000098050000}"/>
    <cellStyle name="Normal 7 3 4 2" xfId="1148" xr:uid="{00000000-0005-0000-0000-000099050000}"/>
    <cellStyle name="Normal 7 3 4 2 2" xfId="1717" xr:uid="{00000000-0005-0000-0000-00009A050000}"/>
    <cellStyle name="Normal 7 3 4 3" xfId="1716" xr:uid="{00000000-0005-0000-0000-00009B050000}"/>
    <cellStyle name="Normal 7 3 5" xfId="1149" xr:uid="{00000000-0005-0000-0000-00009C050000}"/>
    <cellStyle name="Normal 7 3 5 2" xfId="1718" xr:uid="{00000000-0005-0000-0000-00009D050000}"/>
    <cellStyle name="Normal 7 3 6" xfId="1150" xr:uid="{00000000-0005-0000-0000-00009E050000}"/>
    <cellStyle name="Normal 7 3 6 2" xfId="1719" xr:uid="{00000000-0005-0000-0000-00009F050000}"/>
    <cellStyle name="Normal 7 3 7" xfId="1151" xr:uid="{00000000-0005-0000-0000-0000A0050000}"/>
    <cellStyle name="Normal 7 3 7 2" xfId="1720" xr:uid="{00000000-0005-0000-0000-0000A1050000}"/>
    <cellStyle name="Normal 7 3 8" xfId="1697" xr:uid="{00000000-0005-0000-0000-0000A2050000}"/>
    <cellStyle name="Normal 7 3_LISTADO 24-06-2010" xfId="1152" xr:uid="{00000000-0005-0000-0000-0000A3050000}"/>
    <cellStyle name="Normal 7 4" xfId="1153" xr:uid="{00000000-0005-0000-0000-0000A4050000}"/>
    <cellStyle name="Normal 7 4 2" xfId="1154" xr:uid="{00000000-0005-0000-0000-0000A5050000}"/>
    <cellStyle name="Normal 7 4 2 2" xfId="1155" xr:uid="{00000000-0005-0000-0000-0000A6050000}"/>
    <cellStyle name="Normal 7 4 2 2 2" xfId="1156" xr:uid="{00000000-0005-0000-0000-0000A7050000}"/>
    <cellStyle name="Normal 7 4 2 2 2 2" xfId="1724" xr:uid="{00000000-0005-0000-0000-0000A8050000}"/>
    <cellStyle name="Normal 7 4 2 2 3" xfId="1723" xr:uid="{00000000-0005-0000-0000-0000A9050000}"/>
    <cellStyle name="Normal 7 4 2 3" xfId="1157" xr:uid="{00000000-0005-0000-0000-0000AA050000}"/>
    <cellStyle name="Normal 7 4 2 3 2" xfId="1725" xr:uid="{00000000-0005-0000-0000-0000AB050000}"/>
    <cellStyle name="Normal 7 4 2 4" xfId="1158" xr:uid="{00000000-0005-0000-0000-0000AC050000}"/>
    <cellStyle name="Normal 7 4 2 4 2" xfId="1726" xr:uid="{00000000-0005-0000-0000-0000AD050000}"/>
    <cellStyle name="Normal 7 4 2 5" xfId="1159" xr:uid="{00000000-0005-0000-0000-0000AE050000}"/>
    <cellStyle name="Normal 7 4 2 5 2" xfId="1727" xr:uid="{00000000-0005-0000-0000-0000AF050000}"/>
    <cellStyle name="Normal 7 4 2 6" xfId="1722" xr:uid="{00000000-0005-0000-0000-0000B0050000}"/>
    <cellStyle name="Normal 7 4 2_LISTADO 24-06-2010" xfId="1160" xr:uid="{00000000-0005-0000-0000-0000B1050000}"/>
    <cellStyle name="Normal 7 4 3" xfId="1161" xr:uid="{00000000-0005-0000-0000-0000B2050000}"/>
    <cellStyle name="Normal 7 4 3 2" xfId="1162" xr:uid="{00000000-0005-0000-0000-0000B3050000}"/>
    <cellStyle name="Normal 7 4 3 2 2" xfId="1729" xr:uid="{00000000-0005-0000-0000-0000B4050000}"/>
    <cellStyle name="Normal 7 4 3 3" xfId="1728" xr:uid="{00000000-0005-0000-0000-0000B5050000}"/>
    <cellStyle name="Normal 7 4 4" xfId="1163" xr:uid="{00000000-0005-0000-0000-0000B6050000}"/>
    <cellStyle name="Normal 7 4 4 2" xfId="1730" xr:uid="{00000000-0005-0000-0000-0000B7050000}"/>
    <cellStyle name="Normal 7 4 5" xfId="1164" xr:uid="{00000000-0005-0000-0000-0000B8050000}"/>
    <cellStyle name="Normal 7 4 5 2" xfId="1731" xr:uid="{00000000-0005-0000-0000-0000B9050000}"/>
    <cellStyle name="Normal 7 4 6" xfId="1165" xr:uid="{00000000-0005-0000-0000-0000BA050000}"/>
    <cellStyle name="Normal 7 4 6 2" xfId="1732" xr:uid="{00000000-0005-0000-0000-0000BB050000}"/>
    <cellStyle name="Normal 7 4 7" xfId="1721" xr:uid="{00000000-0005-0000-0000-0000BC050000}"/>
    <cellStyle name="Normal 7 4_LISTADO 24-06-2010" xfId="1166" xr:uid="{00000000-0005-0000-0000-0000BD050000}"/>
    <cellStyle name="Normal 7 5" xfId="1167" xr:uid="{00000000-0005-0000-0000-0000BE050000}"/>
    <cellStyle name="Normal 7 5 2" xfId="1168" xr:uid="{00000000-0005-0000-0000-0000BF050000}"/>
    <cellStyle name="Normal 7 5 2 2" xfId="1169" xr:uid="{00000000-0005-0000-0000-0000C0050000}"/>
    <cellStyle name="Normal 7 5 2 2 2" xfId="1735" xr:uid="{00000000-0005-0000-0000-0000C1050000}"/>
    <cellStyle name="Normal 7 5 2 3" xfId="1734" xr:uid="{00000000-0005-0000-0000-0000C2050000}"/>
    <cellStyle name="Normal 7 5 3" xfId="1170" xr:uid="{00000000-0005-0000-0000-0000C3050000}"/>
    <cellStyle name="Normal 7 5 3 2" xfId="1736" xr:uid="{00000000-0005-0000-0000-0000C4050000}"/>
    <cellStyle name="Normal 7 5 4" xfId="1171" xr:uid="{00000000-0005-0000-0000-0000C5050000}"/>
    <cellStyle name="Normal 7 5 4 2" xfId="1737" xr:uid="{00000000-0005-0000-0000-0000C6050000}"/>
    <cellStyle name="Normal 7 5 5" xfId="1172" xr:uid="{00000000-0005-0000-0000-0000C7050000}"/>
    <cellStyle name="Normal 7 5 5 2" xfId="1738" xr:uid="{00000000-0005-0000-0000-0000C8050000}"/>
    <cellStyle name="Normal 7 5 6" xfId="1733" xr:uid="{00000000-0005-0000-0000-0000C9050000}"/>
    <cellStyle name="Normal 7 5_LISTADO 24-06-2010" xfId="1173" xr:uid="{00000000-0005-0000-0000-0000CA050000}"/>
    <cellStyle name="Normal 7 6" xfId="1174" xr:uid="{00000000-0005-0000-0000-0000CB050000}"/>
    <cellStyle name="Normal 7 6 2" xfId="1175" xr:uid="{00000000-0005-0000-0000-0000CC050000}"/>
    <cellStyle name="Normal 7 6 2 2" xfId="1739" xr:uid="{00000000-0005-0000-0000-0000CD050000}"/>
    <cellStyle name="Normal 7 7" xfId="1176" xr:uid="{00000000-0005-0000-0000-0000CE050000}"/>
    <cellStyle name="Normal 7 7 2" xfId="1740" xr:uid="{00000000-0005-0000-0000-0000CF050000}"/>
    <cellStyle name="Normal 7 8" xfId="1177" xr:uid="{00000000-0005-0000-0000-0000D0050000}"/>
    <cellStyle name="Normal 7 8 2" xfId="1741" xr:uid="{00000000-0005-0000-0000-0000D1050000}"/>
    <cellStyle name="Normal 7 9" xfId="1178" xr:uid="{00000000-0005-0000-0000-0000D2050000}"/>
    <cellStyle name="Normal 7 9 2" xfId="1742" xr:uid="{00000000-0005-0000-0000-0000D3050000}"/>
    <cellStyle name="Normal 7_LISTADO 24-06-2010" xfId="1179" xr:uid="{00000000-0005-0000-0000-0000D4050000}"/>
    <cellStyle name="Normal 8" xfId="1180" xr:uid="{00000000-0005-0000-0000-0000D5050000}"/>
    <cellStyle name="Normal 8 2" xfId="1181" xr:uid="{00000000-0005-0000-0000-0000D6050000}"/>
    <cellStyle name="Normal 8 2 2" xfId="1182" xr:uid="{00000000-0005-0000-0000-0000D7050000}"/>
    <cellStyle name="Normal 8 2 2 2" xfId="1183" xr:uid="{00000000-0005-0000-0000-0000D8050000}"/>
    <cellStyle name="Normal 8 2 2 2 2" xfId="1184" xr:uid="{00000000-0005-0000-0000-0000D9050000}"/>
    <cellStyle name="Normal 8 2 2 2 2 2" xfId="1747" xr:uid="{00000000-0005-0000-0000-0000DA050000}"/>
    <cellStyle name="Normal 8 2 2 2 3" xfId="1746" xr:uid="{00000000-0005-0000-0000-0000DB050000}"/>
    <cellStyle name="Normal 8 2 2 3" xfId="1185" xr:uid="{00000000-0005-0000-0000-0000DC050000}"/>
    <cellStyle name="Normal 8 2 2 3 2" xfId="1748" xr:uid="{00000000-0005-0000-0000-0000DD050000}"/>
    <cellStyle name="Normal 8 2 2 4" xfId="1186" xr:uid="{00000000-0005-0000-0000-0000DE050000}"/>
    <cellStyle name="Normal 8 2 2 4 2" xfId="1749" xr:uid="{00000000-0005-0000-0000-0000DF050000}"/>
    <cellStyle name="Normal 8 2 2 5" xfId="1187" xr:uid="{00000000-0005-0000-0000-0000E0050000}"/>
    <cellStyle name="Normal 8 2 2 5 2" xfId="1750" xr:uid="{00000000-0005-0000-0000-0000E1050000}"/>
    <cellStyle name="Normal 8 2 2 6" xfId="1745" xr:uid="{00000000-0005-0000-0000-0000E2050000}"/>
    <cellStyle name="Normal 8 2 2_LISTADO 24-06-2010" xfId="1188" xr:uid="{00000000-0005-0000-0000-0000E3050000}"/>
    <cellStyle name="Normal 8 2 3" xfId="1189" xr:uid="{00000000-0005-0000-0000-0000E4050000}"/>
    <cellStyle name="Normal 8 2 3 2" xfId="1190" xr:uid="{00000000-0005-0000-0000-0000E5050000}"/>
    <cellStyle name="Normal 8 2 3 2 2" xfId="1752" xr:uid="{00000000-0005-0000-0000-0000E6050000}"/>
    <cellStyle name="Normal 8 2 3 3" xfId="1751" xr:uid="{00000000-0005-0000-0000-0000E7050000}"/>
    <cellStyle name="Normal 8 2 4" xfId="1191" xr:uid="{00000000-0005-0000-0000-0000E8050000}"/>
    <cellStyle name="Normal 8 2 4 2" xfId="1753" xr:uid="{00000000-0005-0000-0000-0000E9050000}"/>
    <cellStyle name="Normal 8 2 5" xfId="1192" xr:uid="{00000000-0005-0000-0000-0000EA050000}"/>
    <cellStyle name="Normal 8 2 5 2" xfId="1754" xr:uid="{00000000-0005-0000-0000-0000EB050000}"/>
    <cellStyle name="Normal 8 2 6" xfId="1193" xr:uid="{00000000-0005-0000-0000-0000EC050000}"/>
    <cellStyle name="Normal 8 2 6 2" xfId="1755" xr:uid="{00000000-0005-0000-0000-0000ED050000}"/>
    <cellStyle name="Normal 8 2 7" xfId="1744" xr:uid="{00000000-0005-0000-0000-0000EE050000}"/>
    <cellStyle name="Normal 8 2_LISTADO 24-06-2010" xfId="1194" xr:uid="{00000000-0005-0000-0000-0000EF050000}"/>
    <cellStyle name="Normal 8 3" xfId="1195" xr:uid="{00000000-0005-0000-0000-0000F0050000}"/>
    <cellStyle name="Normal 8 3 2" xfId="1196" xr:uid="{00000000-0005-0000-0000-0000F1050000}"/>
    <cellStyle name="Normal 8 3 2 2" xfId="1197" xr:uid="{00000000-0005-0000-0000-0000F2050000}"/>
    <cellStyle name="Normal 8 3 2 2 2" xfId="1758" xr:uid="{00000000-0005-0000-0000-0000F3050000}"/>
    <cellStyle name="Normal 8 3 2 3" xfId="1757" xr:uid="{00000000-0005-0000-0000-0000F4050000}"/>
    <cellStyle name="Normal 8 3 3" xfId="1198" xr:uid="{00000000-0005-0000-0000-0000F5050000}"/>
    <cellStyle name="Normal 8 3 3 2" xfId="1759" xr:uid="{00000000-0005-0000-0000-0000F6050000}"/>
    <cellStyle name="Normal 8 3 4" xfId="1199" xr:uid="{00000000-0005-0000-0000-0000F7050000}"/>
    <cellStyle name="Normal 8 3 4 2" xfId="1760" xr:uid="{00000000-0005-0000-0000-0000F8050000}"/>
    <cellStyle name="Normal 8 3 5" xfId="1200" xr:uid="{00000000-0005-0000-0000-0000F9050000}"/>
    <cellStyle name="Normal 8 3 5 2" xfId="1761" xr:uid="{00000000-0005-0000-0000-0000FA050000}"/>
    <cellStyle name="Normal 8 3 6" xfId="1756" xr:uid="{00000000-0005-0000-0000-0000FB050000}"/>
    <cellStyle name="Normal 8 3_LISTADO 24-06-2010" xfId="1201" xr:uid="{00000000-0005-0000-0000-0000FC050000}"/>
    <cellStyle name="Normal 8 4" xfId="1202" xr:uid="{00000000-0005-0000-0000-0000FD050000}"/>
    <cellStyle name="Normal 8 4 2" xfId="1203" xr:uid="{00000000-0005-0000-0000-0000FE050000}"/>
    <cellStyle name="Normal 8 4 2 2" xfId="1763" xr:uid="{00000000-0005-0000-0000-0000FF050000}"/>
    <cellStyle name="Normal 8 4 3" xfId="1762" xr:uid="{00000000-0005-0000-0000-000000060000}"/>
    <cellStyle name="Normal 8 5" xfId="1204" xr:uid="{00000000-0005-0000-0000-000001060000}"/>
    <cellStyle name="Normal 8 5 2" xfId="1764" xr:uid="{00000000-0005-0000-0000-000002060000}"/>
    <cellStyle name="Normal 8 6" xfId="1205" xr:uid="{00000000-0005-0000-0000-000003060000}"/>
    <cellStyle name="Normal 8 6 2" xfId="1765" xr:uid="{00000000-0005-0000-0000-000004060000}"/>
    <cellStyle name="Normal 8 7" xfId="1206" xr:uid="{00000000-0005-0000-0000-000005060000}"/>
    <cellStyle name="Normal 8 7 2" xfId="1766" xr:uid="{00000000-0005-0000-0000-000006060000}"/>
    <cellStyle name="Normal 8 8" xfId="1743" xr:uid="{00000000-0005-0000-0000-000007060000}"/>
    <cellStyle name="Normal 8_LISTADO 24-06-2010" xfId="1207" xr:uid="{00000000-0005-0000-0000-000008060000}"/>
    <cellStyle name="Normal 9" xfId="1208" xr:uid="{00000000-0005-0000-0000-000009060000}"/>
    <cellStyle name="Normal 9 10" xfId="1209" xr:uid="{00000000-0005-0000-0000-00000A060000}"/>
    <cellStyle name="Normal 9 10 2" xfId="1768" xr:uid="{00000000-0005-0000-0000-00000B060000}"/>
    <cellStyle name="Normal 9 11" xfId="1210" xr:uid="{00000000-0005-0000-0000-00000C060000}"/>
    <cellStyle name="Normal 9 11 2" xfId="1769" xr:uid="{00000000-0005-0000-0000-00000D060000}"/>
    <cellStyle name="Normal 9 12" xfId="1767" xr:uid="{00000000-0005-0000-0000-00000E060000}"/>
    <cellStyle name="Normal 9 2" xfId="1211" xr:uid="{00000000-0005-0000-0000-00000F060000}"/>
    <cellStyle name="Normal 9 2 2" xfId="1212" xr:uid="{00000000-0005-0000-0000-000010060000}"/>
    <cellStyle name="Normal 9 2 2 2" xfId="1213" xr:uid="{00000000-0005-0000-0000-000011060000}"/>
    <cellStyle name="Normal 9 2 2 2 2" xfId="1214" xr:uid="{00000000-0005-0000-0000-000012060000}"/>
    <cellStyle name="Normal 9 2 2 2 2 2" xfId="1773" xr:uid="{00000000-0005-0000-0000-000013060000}"/>
    <cellStyle name="Normal 9 2 2 2 3" xfId="1772" xr:uid="{00000000-0005-0000-0000-000014060000}"/>
    <cellStyle name="Normal 9 2 2 3" xfId="1215" xr:uid="{00000000-0005-0000-0000-000015060000}"/>
    <cellStyle name="Normal 9 2 2 3 2" xfId="1774" xr:uid="{00000000-0005-0000-0000-000016060000}"/>
    <cellStyle name="Normal 9 2 2 4" xfId="1216" xr:uid="{00000000-0005-0000-0000-000017060000}"/>
    <cellStyle name="Normal 9 2 2 4 2" xfId="1775" xr:uid="{00000000-0005-0000-0000-000018060000}"/>
    <cellStyle name="Normal 9 2 2 5" xfId="1217" xr:uid="{00000000-0005-0000-0000-000019060000}"/>
    <cellStyle name="Normal 9 2 2 5 2" xfId="1776" xr:uid="{00000000-0005-0000-0000-00001A060000}"/>
    <cellStyle name="Normal 9 2 2 6" xfId="1771" xr:uid="{00000000-0005-0000-0000-00001B060000}"/>
    <cellStyle name="Normal 9 2 2_LISTADO 24-06-2010" xfId="1218" xr:uid="{00000000-0005-0000-0000-00001C060000}"/>
    <cellStyle name="Normal 9 2 3" xfId="1219" xr:uid="{00000000-0005-0000-0000-00001D060000}"/>
    <cellStyle name="Normal 9 2 3 2" xfId="1220" xr:uid="{00000000-0005-0000-0000-00001E060000}"/>
    <cellStyle name="Normal 9 2 3 2 2" xfId="1778" xr:uid="{00000000-0005-0000-0000-00001F060000}"/>
    <cellStyle name="Normal 9 2 3 3" xfId="1777" xr:uid="{00000000-0005-0000-0000-000020060000}"/>
    <cellStyle name="Normal 9 2 4" xfId="1221" xr:uid="{00000000-0005-0000-0000-000021060000}"/>
    <cellStyle name="Normal 9 2 4 2" xfId="1779" xr:uid="{00000000-0005-0000-0000-000022060000}"/>
    <cellStyle name="Normal 9 2 5" xfId="1222" xr:uid="{00000000-0005-0000-0000-000023060000}"/>
    <cellStyle name="Normal 9 2 5 2" xfId="1780" xr:uid="{00000000-0005-0000-0000-000024060000}"/>
    <cellStyle name="Normal 9 2 6" xfId="1223" xr:uid="{00000000-0005-0000-0000-000025060000}"/>
    <cellStyle name="Normal 9 2 6 2" xfId="1781" xr:uid="{00000000-0005-0000-0000-000026060000}"/>
    <cellStyle name="Normal 9 2 7" xfId="1770" xr:uid="{00000000-0005-0000-0000-000027060000}"/>
    <cellStyle name="Normal 9 2_LISTADO 24-06-2010" xfId="1224" xr:uid="{00000000-0005-0000-0000-000028060000}"/>
    <cellStyle name="Normal 9 3" xfId="1225" xr:uid="{00000000-0005-0000-0000-000029060000}"/>
    <cellStyle name="Normal 9 3 2" xfId="1226" xr:uid="{00000000-0005-0000-0000-00002A060000}"/>
    <cellStyle name="Normal 9 3 2 2" xfId="1227" xr:uid="{00000000-0005-0000-0000-00002B060000}"/>
    <cellStyle name="Normal 9 3 2 2 2" xfId="1784" xr:uid="{00000000-0005-0000-0000-00002C060000}"/>
    <cellStyle name="Normal 9 3 2 3" xfId="1783" xr:uid="{00000000-0005-0000-0000-00002D060000}"/>
    <cellStyle name="Normal 9 3 3" xfId="1228" xr:uid="{00000000-0005-0000-0000-00002E060000}"/>
    <cellStyle name="Normal 9 3 3 2" xfId="1785" xr:uid="{00000000-0005-0000-0000-00002F060000}"/>
    <cellStyle name="Normal 9 3 4" xfId="1229" xr:uid="{00000000-0005-0000-0000-000030060000}"/>
    <cellStyle name="Normal 9 3 4 2" xfId="1786" xr:uid="{00000000-0005-0000-0000-000031060000}"/>
    <cellStyle name="Normal 9 3 5" xfId="1230" xr:uid="{00000000-0005-0000-0000-000032060000}"/>
    <cellStyle name="Normal 9 3 5 2" xfId="1787" xr:uid="{00000000-0005-0000-0000-000033060000}"/>
    <cellStyle name="Normal 9 3 6" xfId="1782" xr:uid="{00000000-0005-0000-0000-000034060000}"/>
    <cellStyle name="Normal 9 3_LISTADO 24-06-2010" xfId="1231" xr:uid="{00000000-0005-0000-0000-000035060000}"/>
    <cellStyle name="Normal 9 4" xfId="1232" xr:uid="{00000000-0005-0000-0000-000036060000}"/>
    <cellStyle name="Normal 9 4 2" xfId="1233" xr:uid="{00000000-0005-0000-0000-000037060000}"/>
    <cellStyle name="Normal 9 4 2 2" xfId="1789" xr:uid="{00000000-0005-0000-0000-000038060000}"/>
    <cellStyle name="Normal 9 4 3" xfId="1788" xr:uid="{00000000-0005-0000-0000-000039060000}"/>
    <cellStyle name="Normal 9 5" xfId="1234" xr:uid="{00000000-0005-0000-0000-00003A060000}"/>
    <cellStyle name="Normal 9 5 2" xfId="1790" xr:uid="{00000000-0005-0000-0000-00003B060000}"/>
    <cellStyle name="Normal 9 6" xfId="1235" xr:uid="{00000000-0005-0000-0000-00003C060000}"/>
    <cellStyle name="Normal 9 6 2" xfId="1791" xr:uid="{00000000-0005-0000-0000-00003D060000}"/>
    <cellStyle name="Normal 9 7" xfId="1236" xr:uid="{00000000-0005-0000-0000-00003E060000}"/>
    <cellStyle name="Normal 9 7 2" xfId="1792" xr:uid="{00000000-0005-0000-0000-00003F060000}"/>
    <cellStyle name="Normal 9 8" xfId="1237" xr:uid="{00000000-0005-0000-0000-000040060000}"/>
    <cellStyle name="Normal 9 8 2" xfId="1793" xr:uid="{00000000-0005-0000-0000-000041060000}"/>
    <cellStyle name="Normal 9 9" xfId="1238" xr:uid="{00000000-0005-0000-0000-000042060000}"/>
    <cellStyle name="Normal 9 9 2" xfId="1794" xr:uid="{00000000-0005-0000-0000-000043060000}"/>
    <cellStyle name="Normal 9_LISTADO 24-06-2010" xfId="1239" xr:uid="{00000000-0005-0000-0000-000044060000}"/>
    <cellStyle name="Nota" xfId="1240" xr:uid="{00000000-0005-0000-0000-000045060000}"/>
    <cellStyle name="Nota 2" xfId="1241" xr:uid="{00000000-0005-0000-0000-000046060000}"/>
    <cellStyle name="Nota 3" xfId="1242" xr:uid="{00000000-0005-0000-0000-000047060000}"/>
    <cellStyle name="Notas 2" xfId="1243" xr:uid="{00000000-0005-0000-0000-000048060000}"/>
    <cellStyle name="Notas 2 2" xfId="1244" xr:uid="{00000000-0005-0000-0000-000049060000}"/>
    <cellStyle name="Notas 2 3" xfId="1245" xr:uid="{00000000-0005-0000-0000-00004A060000}"/>
    <cellStyle name="Notas 3" xfId="1246" xr:uid="{00000000-0005-0000-0000-00004B060000}"/>
    <cellStyle name="Notas 3 2" xfId="1247" xr:uid="{00000000-0005-0000-0000-00004C060000}"/>
    <cellStyle name="Notas 3 3" xfId="1248" xr:uid="{00000000-0005-0000-0000-00004D060000}"/>
    <cellStyle name="Notas 4" xfId="1249" xr:uid="{00000000-0005-0000-0000-00004E060000}"/>
    <cellStyle name="Percent 2" xfId="1250" xr:uid="{00000000-0005-0000-0000-00004F060000}"/>
    <cellStyle name="Percent 2 2" xfId="1251" xr:uid="{00000000-0005-0000-0000-000050060000}"/>
    <cellStyle name="Percent 2 2 2" xfId="1796" xr:uid="{00000000-0005-0000-0000-000051060000}"/>
    <cellStyle name="Percent 2 3" xfId="1252" xr:uid="{00000000-0005-0000-0000-000052060000}"/>
    <cellStyle name="Percent 2 3 2" xfId="1797" xr:uid="{00000000-0005-0000-0000-000053060000}"/>
    <cellStyle name="Percent 2 4" xfId="1253" xr:uid="{00000000-0005-0000-0000-000054060000}"/>
    <cellStyle name="Percent 2 4 2" xfId="1798" xr:uid="{00000000-0005-0000-0000-000055060000}"/>
    <cellStyle name="Percent 2 5" xfId="1254" xr:uid="{00000000-0005-0000-0000-000056060000}"/>
    <cellStyle name="Percent 2 5 2" xfId="1799" xr:uid="{00000000-0005-0000-0000-000057060000}"/>
    <cellStyle name="Percent 2 6" xfId="1795" xr:uid="{00000000-0005-0000-0000-000058060000}"/>
    <cellStyle name="Percent 3" xfId="1255" xr:uid="{00000000-0005-0000-0000-000059060000}"/>
    <cellStyle name="Porcentaje" xfId="1899" builtinId="5"/>
    <cellStyle name="Porcentaje 2" xfId="1256" xr:uid="{00000000-0005-0000-0000-00005B060000}"/>
    <cellStyle name="Porcentaje 2 2" xfId="1257" xr:uid="{00000000-0005-0000-0000-00005C060000}"/>
    <cellStyle name="Porcentaje 3" xfId="1258" xr:uid="{00000000-0005-0000-0000-00005D060000}"/>
    <cellStyle name="Porcentaje 3 2" xfId="1259" xr:uid="{00000000-0005-0000-0000-00005E060000}"/>
    <cellStyle name="Porcentaje 3 2 2" xfId="1260" xr:uid="{00000000-0005-0000-0000-00005F060000}"/>
    <cellStyle name="Porcentaje 3 2 2 2" xfId="1261" xr:uid="{00000000-0005-0000-0000-000060060000}"/>
    <cellStyle name="Porcentaje 3 2 2 2 2" xfId="1803" xr:uid="{00000000-0005-0000-0000-000061060000}"/>
    <cellStyle name="Porcentaje 3 2 2 3" xfId="1802" xr:uid="{00000000-0005-0000-0000-000062060000}"/>
    <cellStyle name="Porcentaje 3 2 3" xfId="1262" xr:uid="{00000000-0005-0000-0000-000063060000}"/>
    <cellStyle name="Porcentaje 3 2 3 2" xfId="1804" xr:uid="{00000000-0005-0000-0000-000064060000}"/>
    <cellStyle name="Porcentaje 3 2 4" xfId="1263" xr:uid="{00000000-0005-0000-0000-000065060000}"/>
    <cellStyle name="Porcentaje 3 2 4 2" xfId="1805" xr:uid="{00000000-0005-0000-0000-000066060000}"/>
    <cellStyle name="Porcentaje 3 2 5" xfId="1264" xr:uid="{00000000-0005-0000-0000-000067060000}"/>
    <cellStyle name="Porcentaje 3 2 6" xfId="1801" xr:uid="{00000000-0005-0000-0000-000068060000}"/>
    <cellStyle name="Porcentaje 3 3" xfId="1265" xr:uid="{00000000-0005-0000-0000-000069060000}"/>
    <cellStyle name="Porcentaje 3 4" xfId="1266" xr:uid="{00000000-0005-0000-0000-00006A060000}"/>
    <cellStyle name="Porcentaje 3 4 2" xfId="1267" xr:uid="{00000000-0005-0000-0000-00006B060000}"/>
    <cellStyle name="Porcentaje 3 4 2 2" xfId="1807" xr:uid="{00000000-0005-0000-0000-00006C060000}"/>
    <cellStyle name="Porcentaje 3 4 3" xfId="1806" xr:uid="{00000000-0005-0000-0000-00006D060000}"/>
    <cellStyle name="Porcentaje 3 5" xfId="1268" xr:uid="{00000000-0005-0000-0000-00006E060000}"/>
    <cellStyle name="Porcentaje 3 5 2" xfId="1808" xr:uid="{00000000-0005-0000-0000-00006F060000}"/>
    <cellStyle name="Porcentaje 3 6" xfId="1269" xr:uid="{00000000-0005-0000-0000-000070060000}"/>
    <cellStyle name="Porcentaje 3 6 2" xfId="1809" xr:uid="{00000000-0005-0000-0000-000071060000}"/>
    <cellStyle name="Porcentaje 3 7" xfId="1270" xr:uid="{00000000-0005-0000-0000-000072060000}"/>
    <cellStyle name="Porcentaje 3 8" xfId="1800" xr:uid="{00000000-0005-0000-0000-000073060000}"/>
    <cellStyle name="Porcentaje 4" xfId="1271" xr:uid="{00000000-0005-0000-0000-000074060000}"/>
    <cellStyle name="Porcentaje 4 2" xfId="1272" xr:uid="{00000000-0005-0000-0000-000075060000}"/>
    <cellStyle name="Porcentaje 4 2 2" xfId="1273" xr:uid="{00000000-0005-0000-0000-000076060000}"/>
    <cellStyle name="Porcentaje 4 2 2 2" xfId="1812" xr:uid="{00000000-0005-0000-0000-000077060000}"/>
    <cellStyle name="Porcentaje 4 2 3" xfId="1811" xr:uid="{00000000-0005-0000-0000-000078060000}"/>
    <cellStyle name="Porcentaje 4 3" xfId="1274" xr:uid="{00000000-0005-0000-0000-000079060000}"/>
    <cellStyle name="Porcentaje 4 3 2" xfId="1813" xr:uid="{00000000-0005-0000-0000-00007A060000}"/>
    <cellStyle name="Porcentaje 4 4" xfId="1275" xr:uid="{00000000-0005-0000-0000-00007B060000}"/>
    <cellStyle name="Porcentaje 4 4 2" xfId="1814" xr:uid="{00000000-0005-0000-0000-00007C060000}"/>
    <cellStyle name="Porcentaje 4 5" xfId="1276" xr:uid="{00000000-0005-0000-0000-00007D060000}"/>
    <cellStyle name="Porcentaje 4 6" xfId="1810" xr:uid="{00000000-0005-0000-0000-00007E060000}"/>
    <cellStyle name="Porcentaje 5" xfId="1277" xr:uid="{00000000-0005-0000-0000-00007F060000}"/>
    <cellStyle name="Porcentaje 5 2" xfId="1278" xr:uid="{00000000-0005-0000-0000-000080060000}"/>
    <cellStyle name="Porcentaje 5 3" xfId="1815" xr:uid="{00000000-0005-0000-0000-000081060000}"/>
    <cellStyle name="Porcentaje 6" xfId="1279" xr:uid="{00000000-0005-0000-0000-000082060000}"/>
    <cellStyle name="Porcentaje 7" xfId="1280" xr:uid="{00000000-0005-0000-0000-000083060000}"/>
    <cellStyle name="Porcentual 2" xfId="1281" xr:uid="{00000000-0005-0000-0000-000084060000}"/>
    <cellStyle name="Porcentual 2 2" xfId="1282" xr:uid="{00000000-0005-0000-0000-000085060000}"/>
    <cellStyle name="Porcentual 2 2 2" xfId="1283" xr:uid="{00000000-0005-0000-0000-000086060000}"/>
    <cellStyle name="Porcentual 2 2 3" xfId="1284" xr:uid="{00000000-0005-0000-0000-000087060000}"/>
    <cellStyle name="Porcentual 2 3" xfId="1285" xr:uid="{00000000-0005-0000-0000-000088060000}"/>
    <cellStyle name="Porcentual 3" xfId="1286" xr:uid="{00000000-0005-0000-0000-000089060000}"/>
    <cellStyle name="Porcentual 3 2" xfId="1287" xr:uid="{00000000-0005-0000-0000-00008A060000}"/>
    <cellStyle name="Porcentual 3 2 2" xfId="1288" xr:uid="{00000000-0005-0000-0000-00008B060000}"/>
    <cellStyle name="Porcentual 3 3" xfId="1289" xr:uid="{00000000-0005-0000-0000-00008C060000}"/>
    <cellStyle name="Porcentual 3 4" xfId="1290" xr:uid="{00000000-0005-0000-0000-00008D060000}"/>
    <cellStyle name="Porcentual 3 4 2" xfId="1291" xr:uid="{00000000-0005-0000-0000-00008E060000}"/>
    <cellStyle name="Porcentual 3 4 2 2" xfId="1292" xr:uid="{00000000-0005-0000-0000-00008F060000}"/>
    <cellStyle name="Porcentual 3 4 2 2 2" xfId="1818" xr:uid="{00000000-0005-0000-0000-000090060000}"/>
    <cellStyle name="Porcentual 3 4 2 3" xfId="1817" xr:uid="{00000000-0005-0000-0000-000091060000}"/>
    <cellStyle name="Porcentual 3 4 3" xfId="1293" xr:uid="{00000000-0005-0000-0000-000092060000}"/>
    <cellStyle name="Porcentual 3 4 3 2" xfId="1819" xr:uid="{00000000-0005-0000-0000-000093060000}"/>
    <cellStyle name="Porcentual 3 4 4" xfId="1294" xr:uid="{00000000-0005-0000-0000-000094060000}"/>
    <cellStyle name="Porcentual 3 4 4 2" xfId="1820" xr:uid="{00000000-0005-0000-0000-000095060000}"/>
    <cellStyle name="Porcentual 3 4 5" xfId="1295" xr:uid="{00000000-0005-0000-0000-000096060000}"/>
    <cellStyle name="Porcentual 3 4 6" xfId="1816" xr:uid="{00000000-0005-0000-0000-000097060000}"/>
    <cellStyle name="Porcentual 4" xfId="1296" xr:uid="{00000000-0005-0000-0000-000098060000}"/>
    <cellStyle name="Porcentual 5" xfId="1297" xr:uid="{00000000-0005-0000-0000-000099060000}"/>
    <cellStyle name="Porcentual 5 10" xfId="1821" xr:uid="{00000000-0005-0000-0000-00009A060000}"/>
    <cellStyle name="Porcentual 5 2" xfId="1298" xr:uid="{00000000-0005-0000-0000-00009B060000}"/>
    <cellStyle name="Porcentual 5 2 2" xfId="1299" xr:uid="{00000000-0005-0000-0000-00009C060000}"/>
    <cellStyle name="Porcentual 5 2 2 2" xfId="1300" xr:uid="{00000000-0005-0000-0000-00009D060000}"/>
    <cellStyle name="Porcentual 5 2 2 2 2" xfId="1301" xr:uid="{00000000-0005-0000-0000-00009E060000}"/>
    <cellStyle name="Porcentual 5 2 2 2 2 2" xfId="1302" xr:uid="{00000000-0005-0000-0000-00009F060000}"/>
    <cellStyle name="Porcentual 5 2 2 2 2 2 2" xfId="1826" xr:uid="{00000000-0005-0000-0000-0000A0060000}"/>
    <cellStyle name="Porcentual 5 2 2 2 2 3" xfId="1825" xr:uid="{00000000-0005-0000-0000-0000A1060000}"/>
    <cellStyle name="Porcentual 5 2 2 2 3" xfId="1303" xr:uid="{00000000-0005-0000-0000-0000A2060000}"/>
    <cellStyle name="Porcentual 5 2 2 2 3 2" xfId="1827" xr:uid="{00000000-0005-0000-0000-0000A3060000}"/>
    <cellStyle name="Porcentual 5 2 2 2 4" xfId="1304" xr:uid="{00000000-0005-0000-0000-0000A4060000}"/>
    <cellStyle name="Porcentual 5 2 2 2 4 2" xfId="1828" xr:uid="{00000000-0005-0000-0000-0000A5060000}"/>
    <cellStyle name="Porcentual 5 2 2 2 5" xfId="1305" xr:uid="{00000000-0005-0000-0000-0000A6060000}"/>
    <cellStyle name="Porcentual 5 2 2 2 6" xfId="1824" xr:uid="{00000000-0005-0000-0000-0000A7060000}"/>
    <cellStyle name="Porcentual 5 2 2 3" xfId="1306" xr:uid="{00000000-0005-0000-0000-0000A8060000}"/>
    <cellStyle name="Porcentual 5 2 2 3 2" xfId="1307" xr:uid="{00000000-0005-0000-0000-0000A9060000}"/>
    <cellStyle name="Porcentual 5 2 2 3 2 2" xfId="1830" xr:uid="{00000000-0005-0000-0000-0000AA060000}"/>
    <cellStyle name="Porcentual 5 2 2 3 3" xfId="1829" xr:uid="{00000000-0005-0000-0000-0000AB060000}"/>
    <cellStyle name="Porcentual 5 2 2 4" xfId="1308" xr:uid="{00000000-0005-0000-0000-0000AC060000}"/>
    <cellStyle name="Porcentual 5 2 2 4 2" xfId="1831" xr:uid="{00000000-0005-0000-0000-0000AD060000}"/>
    <cellStyle name="Porcentual 5 2 2 5" xfId="1309" xr:uid="{00000000-0005-0000-0000-0000AE060000}"/>
    <cellStyle name="Porcentual 5 2 2 5 2" xfId="1832" xr:uid="{00000000-0005-0000-0000-0000AF060000}"/>
    <cellStyle name="Porcentual 5 2 2 6" xfId="1310" xr:uid="{00000000-0005-0000-0000-0000B0060000}"/>
    <cellStyle name="Porcentual 5 2 2 7" xfId="1823" xr:uid="{00000000-0005-0000-0000-0000B1060000}"/>
    <cellStyle name="Porcentual 5 2 3" xfId="1311" xr:uid="{00000000-0005-0000-0000-0000B2060000}"/>
    <cellStyle name="Porcentual 5 2 3 2" xfId="1312" xr:uid="{00000000-0005-0000-0000-0000B3060000}"/>
    <cellStyle name="Porcentual 5 2 3 2 2" xfId="1313" xr:uid="{00000000-0005-0000-0000-0000B4060000}"/>
    <cellStyle name="Porcentual 5 2 3 2 2 2" xfId="1835" xr:uid="{00000000-0005-0000-0000-0000B5060000}"/>
    <cellStyle name="Porcentual 5 2 3 2 3" xfId="1834" xr:uid="{00000000-0005-0000-0000-0000B6060000}"/>
    <cellStyle name="Porcentual 5 2 3 3" xfId="1314" xr:uid="{00000000-0005-0000-0000-0000B7060000}"/>
    <cellStyle name="Porcentual 5 2 3 3 2" xfId="1836" xr:uid="{00000000-0005-0000-0000-0000B8060000}"/>
    <cellStyle name="Porcentual 5 2 3 4" xfId="1315" xr:uid="{00000000-0005-0000-0000-0000B9060000}"/>
    <cellStyle name="Porcentual 5 2 3 4 2" xfId="1837" xr:uid="{00000000-0005-0000-0000-0000BA060000}"/>
    <cellStyle name="Porcentual 5 2 3 5" xfId="1316" xr:uid="{00000000-0005-0000-0000-0000BB060000}"/>
    <cellStyle name="Porcentual 5 2 3 6" xfId="1833" xr:uid="{00000000-0005-0000-0000-0000BC060000}"/>
    <cellStyle name="Porcentual 5 2 4" xfId="1317" xr:uid="{00000000-0005-0000-0000-0000BD060000}"/>
    <cellStyle name="Porcentual 5 2 4 2" xfId="1318" xr:uid="{00000000-0005-0000-0000-0000BE060000}"/>
    <cellStyle name="Porcentual 5 2 4 2 2" xfId="1839" xr:uid="{00000000-0005-0000-0000-0000BF060000}"/>
    <cellStyle name="Porcentual 5 2 4 3" xfId="1838" xr:uid="{00000000-0005-0000-0000-0000C0060000}"/>
    <cellStyle name="Porcentual 5 2 5" xfId="1319" xr:uid="{00000000-0005-0000-0000-0000C1060000}"/>
    <cellStyle name="Porcentual 5 2 5 2" xfId="1840" xr:uid="{00000000-0005-0000-0000-0000C2060000}"/>
    <cellStyle name="Porcentual 5 2 6" xfId="1320" xr:uid="{00000000-0005-0000-0000-0000C3060000}"/>
    <cellStyle name="Porcentual 5 2 6 2" xfId="1841" xr:uid="{00000000-0005-0000-0000-0000C4060000}"/>
    <cellStyle name="Porcentual 5 2 7" xfId="1321" xr:uid="{00000000-0005-0000-0000-0000C5060000}"/>
    <cellStyle name="Porcentual 5 2 8" xfId="1822" xr:uid="{00000000-0005-0000-0000-0000C6060000}"/>
    <cellStyle name="Porcentual 5 3" xfId="1322" xr:uid="{00000000-0005-0000-0000-0000C7060000}"/>
    <cellStyle name="Porcentual 5 3 10" xfId="1323" xr:uid="{00000000-0005-0000-0000-0000C8060000}"/>
    <cellStyle name="Porcentual 5 3 10 2" xfId="1843" xr:uid="{00000000-0005-0000-0000-0000C9060000}"/>
    <cellStyle name="Porcentual 5 3 11" xfId="1324" xr:uid="{00000000-0005-0000-0000-0000CA060000}"/>
    <cellStyle name="Porcentual 5 3 12" xfId="1842" xr:uid="{00000000-0005-0000-0000-0000CB060000}"/>
    <cellStyle name="Porcentual 5 3 2" xfId="1325" xr:uid="{00000000-0005-0000-0000-0000CC060000}"/>
    <cellStyle name="Porcentual 5 3 2 2" xfId="1326" xr:uid="{00000000-0005-0000-0000-0000CD060000}"/>
    <cellStyle name="Porcentual 5 3 2 2 2" xfId="1327" xr:uid="{00000000-0005-0000-0000-0000CE060000}"/>
    <cellStyle name="Porcentual 5 3 2 2 2 2" xfId="1328" xr:uid="{00000000-0005-0000-0000-0000CF060000}"/>
    <cellStyle name="Porcentual 5 3 2 2 2 2 2" xfId="1847" xr:uid="{00000000-0005-0000-0000-0000D0060000}"/>
    <cellStyle name="Porcentual 5 3 2 2 2 3" xfId="1846" xr:uid="{00000000-0005-0000-0000-0000D1060000}"/>
    <cellStyle name="Porcentual 5 3 2 2 3" xfId="1329" xr:uid="{00000000-0005-0000-0000-0000D2060000}"/>
    <cellStyle name="Porcentual 5 3 2 2 3 2" xfId="1848" xr:uid="{00000000-0005-0000-0000-0000D3060000}"/>
    <cellStyle name="Porcentual 5 3 2 2 4" xfId="1330" xr:uid="{00000000-0005-0000-0000-0000D4060000}"/>
    <cellStyle name="Porcentual 5 3 2 2 4 2" xfId="1849" xr:uid="{00000000-0005-0000-0000-0000D5060000}"/>
    <cellStyle name="Porcentual 5 3 2 2 5" xfId="1331" xr:uid="{00000000-0005-0000-0000-0000D6060000}"/>
    <cellStyle name="Porcentual 5 3 2 2 6" xfId="1845" xr:uid="{00000000-0005-0000-0000-0000D7060000}"/>
    <cellStyle name="Porcentual 5 3 2 3" xfId="1332" xr:uid="{00000000-0005-0000-0000-0000D8060000}"/>
    <cellStyle name="Porcentual 5 3 2 3 2" xfId="1333" xr:uid="{00000000-0005-0000-0000-0000D9060000}"/>
    <cellStyle name="Porcentual 5 3 2 3 2 2" xfId="1851" xr:uid="{00000000-0005-0000-0000-0000DA060000}"/>
    <cellStyle name="Porcentual 5 3 2 3 3" xfId="1850" xr:uid="{00000000-0005-0000-0000-0000DB060000}"/>
    <cellStyle name="Porcentual 5 3 2 4" xfId="1334" xr:uid="{00000000-0005-0000-0000-0000DC060000}"/>
    <cellStyle name="Porcentual 5 3 2 4 2" xfId="1852" xr:uid="{00000000-0005-0000-0000-0000DD060000}"/>
    <cellStyle name="Porcentual 5 3 2 5" xfId="1335" xr:uid="{00000000-0005-0000-0000-0000DE060000}"/>
    <cellStyle name="Porcentual 5 3 2 5 2" xfId="1853" xr:uid="{00000000-0005-0000-0000-0000DF060000}"/>
    <cellStyle name="Porcentual 5 3 2 6" xfId="1336" xr:uid="{00000000-0005-0000-0000-0000E0060000}"/>
    <cellStyle name="Porcentual 5 3 2 7" xfId="1844" xr:uid="{00000000-0005-0000-0000-0000E1060000}"/>
    <cellStyle name="Porcentual 5 3 3" xfId="1337" xr:uid="{00000000-0005-0000-0000-0000E2060000}"/>
    <cellStyle name="Porcentual 5 3 3 2" xfId="1338" xr:uid="{00000000-0005-0000-0000-0000E3060000}"/>
    <cellStyle name="Porcentual 5 3 3 2 2" xfId="1339" xr:uid="{00000000-0005-0000-0000-0000E4060000}"/>
    <cellStyle name="Porcentual 5 3 3 2 2 2" xfId="1856" xr:uid="{00000000-0005-0000-0000-0000E5060000}"/>
    <cellStyle name="Porcentual 5 3 3 2 3" xfId="1855" xr:uid="{00000000-0005-0000-0000-0000E6060000}"/>
    <cellStyle name="Porcentual 5 3 3 3" xfId="1340" xr:uid="{00000000-0005-0000-0000-0000E7060000}"/>
    <cellStyle name="Porcentual 5 3 3 3 2" xfId="1857" xr:uid="{00000000-0005-0000-0000-0000E8060000}"/>
    <cellStyle name="Porcentual 5 3 3 4" xfId="1341" xr:uid="{00000000-0005-0000-0000-0000E9060000}"/>
    <cellStyle name="Porcentual 5 3 3 4 2" xfId="1858" xr:uid="{00000000-0005-0000-0000-0000EA060000}"/>
    <cellStyle name="Porcentual 5 3 3 5" xfId="1342" xr:uid="{00000000-0005-0000-0000-0000EB060000}"/>
    <cellStyle name="Porcentual 5 3 3 6" xfId="1854" xr:uid="{00000000-0005-0000-0000-0000EC060000}"/>
    <cellStyle name="Porcentual 5 3 4" xfId="1343" xr:uid="{00000000-0005-0000-0000-0000ED060000}"/>
    <cellStyle name="Porcentual 5 3 4 2" xfId="1344" xr:uid="{00000000-0005-0000-0000-0000EE060000}"/>
    <cellStyle name="Porcentual 5 3 4 2 2" xfId="1345" xr:uid="{00000000-0005-0000-0000-0000EF060000}"/>
    <cellStyle name="Porcentual 5 3 4 2 2 2" xfId="1861" xr:uid="{00000000-0005-0000-0000-0000F0060000}"/>
    <cellStyle name="Porcentual 5 3 4 2 3" xfId="1860" xr:uid="{00000000-0005-0000-0000-0000F1060000}"/>
    <cellStyle name="Porcentual 5 3 4 3" xfId="1346" xr:uid="{00000000-0005-0000-0000-0000F2060000}"/>
    <cellStyle name="Porcentual 5 3 4 3 2" xfId="1862" xr:uid="{00000000-0005-0000-0000-0000F3060000}"/>
    <cellStyle name="Porcentual 5 3 4 4" xfId="1347" xr:uid="{00000000-0005-0000-0000-0000F4060000}"/>
    <cellStyle name="Porcentual 5 3 4 4 2" xfId="1863" xr:uid="{00000000-0005-0000-0000-0000F5060000}"/>
    <cellStyle name="Porcentual 5 3 4 5" xfId="1348" xr:uid="{00000000-0005-0000-0000-0000F6060000}"/>
    <cellStyle name="Porcentual 5 3 4 6" xfId="1859" xr:uid="{00000000-0005-0000-0000-0000F7060000}"/>
    <cellStyle name="Porcentual 5 3 5" xfId="1349" xr:uid="{00000000-0005-0000-0000-0000F8060000}"/>
    <cellStyle name="Porcentual 5 3 5 2" xfId="1350" xr:uid="{00000000-0005-0000-0000-0000F9060000}"/>
    <cellStyle name="Porcentual 5 3 5 2 2" xfId="1351" xr:uid="{00000000-0005-0000-0000-0000FA060000}"/>
    <cellStyle name="Porcentual 5 3 5 2 2 2" xfId="1866" xr:uid="{00000000-0005-0000-0000-0000FB060000}"/>
    <cellStyle name="Porcentual 5 3 5 2 3" xfId="1865" xr:uid="{00000000-0005-0000-0000-0000FC060000}"/>
    <cellStyle name="Porcentual 5 3 5 3" xfId="1352" xr:uid="{00000000-0005-0000-0000-0000FD060000}"/>
    <cellStyle name="Porcentual 5 3 5 3 2" xfId="1867" xr:uid="{00000000-0005-0000-0000-0000FE060000}"/>
    <cellStyle name="Porcentual 5 3 5 4" xfId="1353" xr:uid="{00000000-0005-0000-0000-0000FF060000}"/>
    <cellStyle name="Porcentual 5 3 5 4 2" xfId="1868" xr:uid="{00000000-0005-0000-0000-000000070000}"/>
    <cellStyle name="Porcentual 5 3 5 5" xfId="1354" xr:uid="{00000000-0005-0000-0000-000001070000}"/>
    <cellStyle name="Porcentual 5 3 5 6" xfId="1864" xr:uid="{00000000-0005-0000-0000-000002070000}"/>
    <cellStyle name="Porcentual 5 3 6" xfId="1355" xr:uid="{00000000-0005-0000-0000-000003070000}"/>
    <cellStyle name="Porcentual 5 3 6 2" xfId="1356" xr:uid="{00000000-0005-0000-0000-000004070000}"/>
    <cellStyle name="Porcentual 5 3 6 2 2" xfId="1870" xr:uid="{00000000-0005-0000-0000-000005070000}"/>
    <cellStyle name="Porcentual 5 3 6 3" xfId="1869" xr:uid="{00000000-0005-0000-0000-000006070000}"/>
    <cellStyle name="Porcentual 5 3 7" xfId="1357" xr:uid="{00000000-0005-0000-0000-000007070000}"/>
    <cellStyle name="Porcentual 5 3 7 2" xfId="1358" xr:uid="{00000000-0005-0000-0000-000008070000}"/>
    <cellStyle name="Porcentual 5 3 7 2 2" xfId="1872" xr:uid="{00000000-0005-0000-0000-000009070000}"/>
    <cellStyle name="Porcentual 5 3 7 3" xfId="1871" xr:uid="{00000000-0005-0000-0000-00000A070000}"/>
    <cellStyle name="Porcentual 5 3 8" xfId="1359" xr:uid="{00000000-0005-0000-0000-00000B070000}"/>
    <cellStyle name="Porcentual 5 3 8 2" xfId="1873" xr:uid="{00000000-0005-0000-0000-00000C070000}"/>
    <cellStyle name="Porcentual 5 3 9" xfId="1360" xr:uid="{00000000-0005-0000-0000-00000D070000}"/>
    <cellStyle name="Porcentual 5 3 9 2" xfId="1874" xr:uid="{00000000-0005-0000-0000-00000E070000}"/>
    <cellStyle name="Porcentual 5 4" xfId="1361" xr:uid="{00000000-0005-0000-0000-00000F070000}"/>
    <cellStyle name="Porcentual 5 4 2" xfId="1362" xr:uid="{00000000-0005-0000-0000-000010070000}"/>
    <cellStyle name="Porcentual 5 4 2 2" xfId="1363" xr:uid="{00000000-0005-0000-0000-000011070000}"/>
    <cellStyle name="Porcentual 5 4 2 2 2" xfId="1364" xr:uid="{00000000-0005-0000-0000-000012070000}"/>
    <cellStyle name="Porcentual 5 4 2 2 2 2" xfId="1878" xr:uid="{00000000-0005-0000-0000-000013070000}"/>
    <cellStyle name="Porcentual 5 4 2 2 3" xfId="1877" xr:uid="{00000000-0005-0000-0000-000014070000}"/>
    <cellStyle name="Porcentual 5 4 2 3" xfId="1365" xr:uid="{00000000-0005-0000-0000-000015070000}"/>
    <cellStyle name="Porcentual 5 4 2 3 2" xfId="1879" xr:uid="{00000000-0005-0000-0000-000016070000}"/>
    <cellStyle name="Porcentual 5 4 2 4" xfId="1366" xr:uid="{00000000-0005-0000-0000-000017070000}"/>
    <cellStyle name="Porcentual 5 4 2 4 2" xfId="1880" xr:uid="{00000000-0005-0000-0000-000018070000}"/>
    <cellStyle name="Porcentual 5 4 2 5" xfId="1367" xr:uid="{00000000-0005-0000-0000-000019070000}"/>
    <cellStyle name="Porcentual 5 4 2 6" xfId="1876" xr:uid="{00000000-0005-0000-0000-00001A070000}"/>
    <cellStyle name="Porcentual 5 4 3" xfId="1368" xr:uid="{00000000-0005-0000-0000-00001B070000}"/>
    <cellStyle name="Porcentual 5 4 3 2" xfId="1369" xr:uid="{00000000-0005-0000-0000-00001C070000}"/>
    <cellStyle name="Porcentual 5 4 3 2 2" xfId="1882" xr:uid="{00000000-0005-0000-0000-00001D070000}"/>
    <cellStyle name="Porcentual 5 4 3 3" xfId="1881" xr:uid="{00000000-0005-0000-0000-00001E070000}"/>
    <cellStyle name="Porcentual 5 4 4" xfId="1370" xr:uid="{00000000-0005-0000-0000-00001F070000}"/>
    <cellStyle name="Porcentual 5 4 4 2" xfId="1883" xr:uid="{00000000-0005-0000-0000-000020070000}"/>
    <cellStyle name="Porcentual 5 4 5" xfId="1371" xr:uid="{00000000-0005-0000-0000-000021070000}"/>
    <cellStyle name="Porcentual 5 4 5 2" xfId="1884" xr:uid="{00000000-0005-0000-0000-000022070000}"/>
    <cellStyle name="Porcentual 5 4 6" xfId="1372" xr:uid="{00000000-0005-0000-0000-000023070000}"/>
    <cellStyle name="Porcentual 5 4 7" xfId="1875" xr:uid="{00000000-0005-0000-0000-000024070000}"/>
    <cellStyle name="Porcentual 5 5" xfId="1373" xr:uid="{00000000-0005-0000-0000-000025070000}"/>
    <cellStyle name="Porcentual 5 5 2" xfId="1374" xr:uid="{00000000-0005-0000-0000-000026070000}"/>
    <cellStyle name="Porcentual 5 5 2 2" xfId="1375" xr:uid="{00000000-0005-0000-0000-000027070000}"/>
    <cellStyle name="Porcentual 5 5 2 2 2" xfId="1887" xr:uid="{00000000-0005-0000-0000-000028070000}"/>
    <cellStyle name="Porcentual 5 5 2 3" xfId="1886" xr:uid="{00000000-0005-0000-0000-000029070000}"/>
    <cellStyle name="Porcentual 5 5 3" xfId="1376" xr:uid="{00000000-0005-0000-0000-00002A070000}"/>
    <cellStyle name="Porcentual 5 5 3 2" xfId="1888" xr:uid="{00000000-0005-0000-0000-00002B070000}"/>
    <cellStyle name="Porcentual 5 5 4" xfId="1377" xr:uid="{00000000-0005-0000-0000-00002C070000}"/>
    <cellStyle name="Porcentual 5 5 4 2" xfId="1889" xr:uid="{00000000-0005-0000-0000-00002D070000}"/>
    <cellStyle name="Porcentual 5 5 5" xfId="1378" xr:uid="{00000000-0005-0000-0000-00002E070000}"/>
    <cellStyle name="Porcentual 5 5 6" xfId="1885" xr:uid="{00000000-0005-0000-0000-00002F070000}"/>
    <cellStyle name="Porcentual 5 6" xfId="1379" xr:uid="{00000000-0005-0000-0000-000030070000}"/>
    <cellStyle name="Porcentual 5 6 2" xfId="1380" xr:uid="{00000000-0005-0000-0000-000031070000}"/>
    <cellStyle name="Porcentual 5 6 2 2" xfId="1891" xr:uid="{00000000-0005-0000-0000-000032070000}"/>
    <cellStyle name="Porcentual 5 6 3" xfId="1890" xr:uid="{00000000-0005-0000-0000-000033070000}"/>
    <cellStyle name="Porcentual 5 7" xfId="1381" xr:uid="{00000000-0005-0000-0000-000034070000}"/>
    <cellStyle name="Porcentual 5 7 2" xfId="1892" xr:uid="{00000000-0005-0000-0000-000035070000}"/>
    <cellStyle name="Porcentual 5 8" xfId="1382" xr:uid="{00000000-0005-0000-0000-000036070000}"/>
    <cellStyle name="Porcentual 5 8 2" xfId="1893" xr:uid="{00000000-0005-0000-0000-000037070000}"/>
    <cellStyle name="Porcentual 5 9" xfId="1383" xr:uid="{00000000-0005-0000-0000-000038070000}"/>
    <cellStyle name="Porcentual 6" xfId="1384" xr:uid="{00000000-0005-0000-0000-000039070000}"/>
    <cellStyle name="Porcentual 6 2" xfId="1894" xr:uid="{00000000-0005-0000-0000-00003A070000}"/>
    <cellStyle name="Saída" xfId="1385" xr:uid="{00000000-0005-0000-0000-00003B070000}"/>
    <cellStyle name="Salida 2" xfId="1386" xr:uid="{00000000-0005-0000-0000-00003C070000}"/>
    <cellStyle name="Salida 2 2" xfId="1387" xr:uid="{00000000-0005-0000-0000-00003D070000}"/>
    <cellStyle name="Salida 2 3" xfId="1388" xr:uid="{00000000-0005-0000-0000-00003E070000}"/>
    <cellStyle name="Salida 3" xfId="1389" xr:uid="{00000000-0005-0000-0000-00003F070000}"/>
    <cellStyle name="Salida 3 2" xfId="1390" xr:uid="{00000000-0005-0000-0000-000040070000}"/>
    <cellStyle name="Salida 3 3" xfId="1391" xr:uid="{00000000-0005-0000-0000-000041070000}"/>
    <cellStyle name="Standard_Tabelle1" xfId="1392" xr:uid="{00000000-0005-0000-0000-000042070000}"/>
    <cellStyle name="Style 1" xfId="1393" xr:uid="{00000000-0005-0000-0000-000043070000}"/>
    <cellStyle name="Style 1 2" xfId="1394" xr:uid="{00000000-0005-0000-0000-000044070000}"/>
    <cellStyle name="Style 1 2 2" xfId="1395" xr:uid="{00000000-0005-0000-0000-000045070000}"/>
    <cellStyle name="Style 1 2 3" xfId="1396" xr:uid="{00000000-0005-0000-0000-000046070000}"/>
    <cellStyle name="Style 1 3" xfId="1397" xr:uid="{00000000-0005-0000-0000-000047070000}"/>
    <cellStyle name="Style 1 4" xfId="1398" xr:uid="{00000000-0005-0000-0000-000048070000}"/>
    <cellStyle name="Texto de advertencia 2" xfId="1399" xr:uid="{00000000-0005-0000-0000-000049070000}"/>
    <cellStyle name="Texto de advertencia 2 2" xfId="1400" xr:uid="{00000000-0005-0000-0000-00004A070000}"/>
    <cellStyle name="Texto de advertencia 2 3" xfId="1401" xr:uid="{00000000-0005-0000-0000-00004B070000}"/>
    <cellStyle name="Texto de Aviso" xfId="1402" xr:uid="{00000000-0005-0000-0000-00004C070000}"/>
    <cellStyle name="Texto explicativo 2" xfId="1403" xr:uid="{00000000-0005-0000-0000-00004D070000}"/>
    <cellStyle name="Texto explicativo 2 2" xfId="1404" xr:uid="{00000000-0005-0000-0000-00004E070000}"/>
    <cellStyle name="Texto explicativo 2 3" xfId="1405" xr:uid="{00000000-0005-0000-0000-00004F070000}"/>
    <cellStyle name="Texto Explicativo 3" xfId="1406" xr:uid="{00000000-0005-0000-0000-000050070000}"/>
    <cellStyle name="Texto Explicativo 4" xfId="1407" xr:uid="{00000000-0005-0000-0000-000051070000}"/>
    <cellStyle name="Texto Explicativo 5" xfId="1408" xr:uid="{00000000-0005-0000-0000-000052070000}"/>
    <cellStyle name="Texto Explicativo 6" xfId="1409" xr:uid="{00000000-0005-0000-0000-000053070000}"/>
    <cellStyle name="Texto Explicativo 7" xfId="1410" xr:uid="{00000000-0005-0000-0000-000054070000}"/>
    <cellStyle name="Texto Explicativo 8" xfId="1411" xr:uid="{00000000-0005-0000-0000-000055070000}"/>
    <cellStyle name="Texto Explicativo 9" xfId="1412" xr:uid="{00000000-0005-0000-0000-000056070000}"/>
    <cellStyle name="Título 1 2" xfId="1413" xr:uid="{00000000-0005-0000-0000-000057070000}"/>
    <cellStyle name="Título 1 2 2" xfId="1414" xr:uid="{00000000-0005-0000-0000-000058070000}"/>
    <cellStyle name="Título 1 2 3" xfId="1415" xr:uid="{00000000-0005-0000-0000-000059070000}"/>
    <cellStyle name="Título 2 2" xfId="1416" xr:uid="{00000000-0005-0000-0000-00005A070000}"/>
    <cellStyle name="Título 2 2 2" xfId="1417" xr:uid="{00000000-0005-0000-0000-00005B070000}"/>
    <cellStyle name="Título 2 2 3" xfId="1418" xr:uid="{00000000-0005-0000-0000-00005C070000}"/>
    <cellStyle name="Título 3 2" xfId="1419" xr:uid="{00000000-0005-0000-0000-00005D070000}"/>
    <cellStyle name="Título 3 2 2" xfId="1420" xr:uid="{00000000-0005-0000-0000-00005E070000}"/>
    <cellStyle name="Título 3 2 3" xfId="1421" xr:uid="{00000000-0005-0000-0000-00005F070000}"/>
    <cellStyle name="Título 4" xfId="1422" xr:uid="{00000000-0005-0000-0000-000060070000}"/>
    <cellStyle name="Título 4 2" xfId="1423" xr:uid="{00000000-0005-0000-0000-000061070000}"/>
    <cellStyle name="Título 4 3" xfId="1424" xr:uid="{00000000-0005-0000-0000-000062070000}"/>
    <cellStyle name="Título 5" xfId="1425" xr:uid="{00000000-0005-0000-0000-000063070000}"/>
    <cellStyle name="Título de hoja" xfId="1426" xr:uid="{00000000-0005-0000-0000-000064070000}"/>
    <cellStyle name="Título de hoja 2" xfId="1427" xr:uid="{00000000-0005-0000-0000-000065070000}"/>
    <cellStyle name="Título de hoja 3" xfId="1428" xr:uid="{00000000-0005-0000-0000-000066070000}"/>
    <cellStyle name="Total 2" xfId="1429" xr:uid="{00000000-0005-0000-0000-000067070000}"/>
    <cellStyle name="Total 2 2" xfId="1430" xr:uid="{00000000-0005-0000-0000-000068070000}"/>
    <cellStyle name="Total 2 3" xfId="1431" xr:uid="{00000000-0005-0000-0000-000069070000}"/>
    <cellStyle name="Total 3" xfId="1432" xr:uid="{00000000-0005-0000-0000-00006A070000}"/>
    <cellStyle name="Währung" xfId="1433" xr:uid="{00000000-0005-0000-0000-00006B070000}"/>
    <cellStyle name="표준_SAMCOL_SSDP" xfId="1434" xr:uid="{00000000-0005-0000-0000-00006C070000}"/>
    <cellStyle name="一般_LTK Price for Tyco (Price Analysis)" xfId="1435" xr:uid="{00000000-0005-0000-0000-00006D070000}"/>
    <cellStyle name="桁区切り [0.00]_CCTV 2011 1-3 COL_LOCAL" xfId="1436" xr:uid="{00000000-0005-0000-0000-00006E070000}"/>
    <cellStyle name="標準_0710WesternEurope" xfId="1437" xr:uid="{00000000-0005-0000-0000-00006F070000}"/>
  </cellStyles>
  <dxfs count="0"/>
  <tableStyles count="0" defaultTableStyle="TableStyleMedium9" defaultPivotStyle="PivotStyleLight16"/>
  <colors>
    <mruColors>
      <color rgb="FF99FFCC"/>
      <color rgb="FF9AE2AB"/>
      <color rgb="FFAFF2AC"/>
      <color rgb="FF35F359"/>
      <color rgb="FF4DE345"/>
      <color rgb="FFFC1D18"/>
      <color rgb="FFFD5955"/>
      <color rgb="FFFF3300"/>
      <color rgb="FFFD2FE0"/>
      <color rgb="FF32DF2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connections" Target="connection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E1B150-20B6-46C4-901D-25ECF2275625}">
  <dimension ref="A1:F21"/>
  <sheetViews>
    <sheetView topLeftCell="A18" zoomScale="80" zoomScaleNormal="80" workbookViewId="0">
      <selection sqref="A1:F19"/>
    </sheetView>
  </sheetViews>
  <sheetFormatPr baseColWidth="10" defaultRowHeight="12.75"/>
  <cols>
    <col min="1" max="1" width="6.28515625" bestFit="1" customWidth="1"/>
    <col min="2" max="2" width="53" customWidth="1"/>
    <col min="3" max="3" width="14.7109375" style="3" customWidth="1"/>
    <col min="4" max="4" width="11.85546875" bestFit="1" customWidth="1"/>
    <col min="5" max="5" width="20" customWidth="1"/>
    <col min="6" max="6" width="20.140625" customWidth="1"/>
  </cols>
  <sheetData>
    <row r="1" spans="1:6" ht="30">
      <c r="A1" s="4" t="s">
        <v>0</v>
      </c>
      <c r="B1" s="5" t="s">
        <v>1</v>
      </c>
      <c r="C1" s="5" t="s">
        <v>3</v>
      </c>
      <c r="D1" s="4" t="s">
        <v>2</v>
      </c>
      <c r="E1" s="4" t="s">
        <v>26</v>
      </c>
      <c r="F1" s="4" t="s">
        <v>25</v>
      </c>
    </row>
    <row r="2" spans="1:6" ht="15.75">
      <c r="A2" s="41" t="s">
        <v>16</v>
      </c>
      <c r="B2" s="41"/>
      <c r="C2" s="41"/>
      <c r="D2" s="41"/>
      <c r="E2" s="9"/>
      <c r="F2" s="10">
        <f>SUM(F3:F5)</f>
        <v>2712285337</v>
      </c>
    </row>
    <row r="3" spans="1:6" ht="71.25">
      <c r="A3" s="1" t="s">
        <v>5</v>
      </c>
      <c r="B3" s="2" t="s">
        <v>37</v>
      </c>
      <c r="C3" s="1" t="s">
        <v>4</v>
      </c>
      <c r="D3" s="1">
        <v>1</v>
      </c>
      <c r="E3" s="6">
        <f>+'RESUMEN ESTUDIO DE MERCADO'!E4</f>
        <v>2302099026</v>
      </c>
      <c r="F3" s="6">
        <f>+E3*D3</f>
        <v>2302099026</v>
      </c>
    </row>
    <row r="4" spans="1:6" ht="57">
      <c r="A4" s="1" t="s">
        <v>6</v>
      </c>
      <c r="B4" s="2" t="s">
        <v>20</v>
      </c>
      <c r="C4" s="1" t="s">
        <v>4</v>
      </c>
      <c r="D4" s="1">
        <v>1</v>
      </c>
      <c r="E4" s="6">
        <f>+'RESUMEN ESTUDIO DE MERCADO'!E5</f>
        <v>221784080</v>
      </c>
      <c r="F4" s="6">
        <f t="shared" ref="F4:F5" si="0">+E4*D4</f>
        <v>221784080</v>
      </c>
    </row>
    <row r="5" spans="1:6" ht="85.5">
      <c r="A5" s="1" t="s">
        <v>22</v>
      </c>
      <c r="B5" s="2" t="s">
        <v>21</v>
      </c>
      <c r="C5" s="1" t="s">
        <v>4</v>
      </c>
      <c r="D5" s="1">
        <v>1</v>
      </c>
      <c r="E5" s="6">
        <f>+'RESUMEN ESTUDIO DE MERCADO'!E6</f>
        <v>188402231</v>
      </c>
      <c r="F5" s="6">
        <f t="shared" si="0"/>
        <v>188402231</v>
      </c>
    </row>
    <row r="6" spans="1:6" ht="15.75">
      <c r="A6" s="41" t="s">
        <v>17</v>
      </c>
      <c r="B6" s="41"/>
      <c r="C6" s="41"/>
      <c r="D6" s="41"/>
      <c r="E6" s="11"/>
      <c r="F6" s="12">
        <f>SUM(F7:F8)</f>
        <v>4621269877</v>
      </c>
    </row>
    <row r="7" spans="1:6" ht="42.75">
      <c r="A7" s="1" t="s">
        <v>7</v>
      </c>
      <c r="B7" s="2" t="s">
        <v>23</v>
      </c>
      <c r="C7" s="1" t="s">
        <v>4</v>
      </c>
      <c r="D7" s="1">
        <v>1</v>
      </c>
      <c r="E7" s="6">
        <f>+'RESUMEN ESTUDIO DE MERCADO'!E8</f>
        <v>3668629312</v>
      </c>
      <c r="F7" s="6">
        <f>+E7*D7</f>
        <v>3668629312</v>
      </c>
    </row>
    <row r="8" spans="1:6" ht="85.5">
      <c r="A8" s="1" t="s">
        <v>8</v>
      </c>
      <c r="B8" s="2" t="s">
        <v>24</v>
      </c>
      <c r="C8" s="1" t="s">
        <v>4</v>
      </c>
      <c r="D8" s="1">
        <v>1</v>
      </c>
      <c r="E8" s="6">
        <f>+'RESUMEN ESTUDIO DE MERCADO'!E9</f>
        <v>952640565</v>
      </c>
      <c r="F8" s="6">
        <f>+E8*D8</f>
        <v>952640565</v>
      </c>
    </row>
    <row r="9" spans="1:6" ht="15.75">
      <c r="A9" s="41" t="s">
        <v>18</v>
      </c>
      <c r="B9" s="41"/>
      <c r="C9" s="41"/>
      <c r="D9" s="41"/>
      <c r="E9" s="12"/>
      <c r="F9" s="12">
        <f>SUM(F10:F15)</f>
        <v>6191790749</v>
      </c>
    </row>
    <row r="10" spans="1:6" ht="28.5">
      <c r="A10" s="1" t="s">
        <v>9</v>
      </c>
      <c r="B10" s="2" t="s">
        <v>35</v>
      </c>
      <c r="C10" s="1" t="s">
        <v>3</v>
      </c>
      <c r="D10" s="1">
        <v>1</v>
      </c>
      <c r="E10" s="6">
        <f>+'RESUMEN ESTUDIO DE MERCADO'!E11</f>
        <v>422111319</v>
      </c>
      <c r="F10" s="6">
        <f t="shared" ref="F10:F15" si="1">+E10*D10</f>
        <v>422111319</v>
      </c>
    </row>
    <row r="11" spans="1:6" ht="28.5">
      <c r="A11" s="1" t="s">
        <v>10</v>
      </c>
      <c r="B11" s="2" t="s">
        <v>34</v>
      </c>
      <c r="C11" s="1" t="s">
        <v>3</v>
      </c>
      <c r="D11" s="1">
        <v>31</v>
      </c>
      <c r="E11" s="6">
        <f>+'RESUMEN ESTUDIO DE MERCADO'!E12</f>
        <v>17775234</v>
      </c>
      <c r="F11" s="6">
        <f t="shared" si="1"/>
        <v>551032254</v>
      </c>
    </row>
    <row r="12" spans="1:6" ht="99" customHeight="1">
      <c r="A12" s="1" t="s">
        <v>29</v>
      </c>
      <c r="B12" s="2" t="s">
        <v>28</v>
      </c>
      <c r="C12" s="1" t="s">
        <v>4</v>
      </c>
      <c r="D12" s="1">
        <v>1</v>
      </c>
      <c r="E12" s="6">
        <f>+'RESUMEN ESTUDIO DE MERCADO'!E13</f>
        <v>365390396</v>
      </c>
      <c r="F12" s="6">
        <f t="shared" si="1"/>
        <v>365390396</v>
      </c>
    </row>
    <row r="13" spans="1:6" ht="14.25">
      <c r="A13" s="1" t="s">
        <v>30</v>
      </c>
      <c r="B13" s="2" t="s">
        <v>36</v>
      </c>
      <c r="C13" s="1" t="s">
        <v>3</v>
      </c>
      <c r="D13" s="1">
        <v>18</v>
      </c>
      <c r="E13" s="6">
        <f>+'RESUMEN ESTUDIO DE MERCADO'!E14</f>
        <v>74156590</v>
      </c>
      <c r="F13" s="6">
        <f t="shared" si="1"/>
        <v>1334818620</v>
      </c>
    </row>
    <row r="14" spans="1:6" ht="14.25">
      <c r="A14" s="1" t="s">
        <v>31</v>
      </c>
      <c r="B14" s="2" t="s">
        <v>11</v>
      </c>
      <c r="C14" s="1" t="s">
        <v>3</v>
      </c>
      <c r="D14" s="1">
        <v>36</v>
      </c>
      <c r="E14" s="6">
        <f>+'RESUMEN ESTUDIO DE MERCADO'!E15</f>
        <v>2766480</v>
      </c>
      <c r="F14" s="6">
        <f t="shared" si="1"/>
        <v>99593280</v>
      </c>
    </row>
    <row r="15" spans="1:6" ht="14.25">
      <c r="A15" s="1" t="s">
        <v>32</v>
      </c>
      <c r="B15" s="2" t="s">
        <v>27</v>
      </c>
      <c r="C15" s="1" t="s">
        <v>3</v>
      </c>
      <c r="D15" s="1">
        <v>22</v>
      </c>
      <c r="E15" s="6">
        <f>+'RESUMEN ESTUDIO DE MERCADO'!E16</f>
        <v>155402040</v>
      </c>
      <c r="F15" s="6">
        <f t="shared" si="1"/>
        <v>3418844880</v>
      </c>
    </row>
    <row r="16" spans="1:6" ht="15.75">
      <c r="A16" s="41" t="s">
        <v>19</v>
      </c>
      <c r="B16" s="41"/>
      <c r="C16" s="41"/>
      <c r="D16" s="41"/>
      <c r="E16" s="12"/>
      <c r="F16" s="12">
        <f>SUM(F17:F18)</f>
        <v>218550489</v>
      </c>
    </row>
    <row r="17" spans="1:6" ht="28.5">
      <c r="A17" s="1" t="s">
        <v>12</v>
      </c>
      <c r="B17" s="2" t="s">
        <v>14</v>
      </c>
      <c r="C17" s="1" t="s">
        <v>3</v>
      </c>
      <c r="D17" s="1">
        <f>+D15*2</f>
        <v>44</v>
      </c>
      <c r="E17" s="6">
        <f>+'RESUMEN ESTUDIO DE MERCADO'!E18</f>
        <v>3294317</v>
      </c>
      <c r="F17" s="6">
        <f>+E17*D17</f>
        <v>144949948</v>
      </c>
    </row>
    <row r="18" spans="1:6" ht="71.25">
      <c r="A18" s="1" t="s">
        <v>13</v>
      </c>
      <c r="B18" s="2" t="s">
        <v>33</v>
      </c>
      <c r="C18" s="1" t="s">
        <v>4</v>
      </c>
      <c r="D18" s="1">
        <v>1</v>
      </c>
      <c r="E18" s="6">
        <f>+'RESUMEN ESTUDIO DE MERCADO'!E19</f>
        <v>73600541</v>
      </c>
      <c r="F18" s="6">
        <f>+E18*D18</f>
        <v>73600541</v>
      </c>
    </row>
    <row r="19" spans="1:6" ht="15.75">
      <c r="A19" s="45" t="s">
        <v>15</v>
      </c>
      <c r="B19" s="46"/>
      <c r="C19" s="46"/>
      <c r="D19" s="46"/>
      <c r="E19" s="47"/>
      <c r="F19" s="7">
        <f>+F2+F6+F9+F16</f>
        <v>13743896452</v>
      </c>
    </row>
    <row r="21" spans="1:6">
      <c r="F21" s="8"/>
    </row>
  </sheetData>
  <mergeCells count="5">
    <mergeCell ref="A2:D2"/>
    <mergeCell ref="A6:D6"/>
    <mergeCell ref="A9:D9"/>
    <mergeCell ref="A16:D16"/>
    <mergeCell ref="A19:E19"/>
  </mergeCells>
  <pageMargins left="0.7" right="0.7" top="0.75" bottom="0.75" header="0.3" footer="0.3"/>
  <pageSetup orientation="portrait" horizontalDpi="0" verticalDpi="0" r:id="rId1"/>
  <ignoredErrors>
    <ignoredError sqref="F6 F9 F16"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6863A-3B67-4256-938F-9CDE7022A69C}">
  <dimension ref="A1:F21"/>
  <sheetViews>
    <sheetView topLeftCell="A13" zoomScale="80" zoomScaleNormal="80" workbookViewId="0">
      <selection sqref="A1:F19"/>
    </sheetView>
  </sheetViews>
  <sheetFormatPr baseColWidth="10" defaultRowHeight="12.75"/>
  <cols>
    <col min="1" max="1" width="6.28515625" bestFit="1" customWidth="1"/>
    <col min="2" max="2" width="53" customWidth="1"/>
    <col min="3" max="3" width="14.7109375" style="3" customWidth="1"/>
    <col min="4" max="4" width="11.85546875" bestFit="1" customWidth="1"/>
    <col min="5" max="5" width="20" customWidth="1"/>
    <col min="6" max="6" width="20.140625" customWidth="1"/>
  </cols>
  <sheetData>
    <row r="1" spans="1:6" ht="30">
      <c r="A1" s="4" t="s">
        <v>0</v>
      </c>
      <c r="B1" s="5" t="s">
        <v>1</v>
      </c>
      <c r="C1" s="5" t="s">
        <v>3</v>
      </c>
      <c r="D1" s="4" t="s">
        <v>2</v>
      </c>
      <c r="E1" s="4" t="s">
        <v>26</v>
      </c>
      <c r="F1" s="4" t="s">
        <v>25</v>
      </c>
    </row>
    <row r="2" spans="1:6" ht="15.75">
      <c r="A2" s="41" t="s">
        <v>16</v>
      </c>
      <c r="B2" s="41"/>
      <c r="C2" s="41"/>
      <c r="D2" s="41"/>
      <c r="E2" s="9"/>
      <c r="F2" s="10">
        <f>SUM(F3:F5)</f>
        <v>2593163682</v>
      </c>
    </row>
    <row r="3" spans="1:6" ht="71.25">
      <c r="A3" s="1" t="s">
        <v>5</v>
      </c>
      <c r="B3" s="2" t="s">
        <v>37</v>
      </c>
      <c r="C3" s="1" t="s">
        <v>4</v>
      </c>
      <c r="D3" s="1">
        <v>1</v>
      </c>
      <c r="E3" s="6">
        <f>+'RESUMEN ESTUDIO DE MERCADO'!G4</f>
        <v>2198324553</v>
      </c>
      <c r="F3" s="6">
        <f>+E3*D3</f>
        <v>2198324553</v>
      </c>
    </row>
    <row r="4" spans="1:6" ht="57">
      <c r="A4" s="1" t="s">
        <v>6</v>
      </c>
      <c r="B4" s="2" t="s">
        <v>20</v>
      </c>
      <c r="C4" s="1" t="s">
        <v>4</v>
      </c>
      <c r="D4" s="1">
        <v>1</v>
      </c>
      <c r="E4" s="6">
        <f>+'RESUMEN ESTUDIO DE MERCADO'!G5</f>
        <v>214330846</v>
      </c>
      <c r="F4" s="6">
        <f t="shared" ref="F4:F5" si="0">+E4*D4</f>
        <v>214330846</v>
      </c>
    </row>
    <row r="5" spans="1:6" ht="85.5">
      <c r="A5" s="1" t="s">
        <v>22</v>
      </c>
      <c r="B5" s="2" t="s">
        <v>21</v>
      </c>
      <c r="C5" s="1" t="s">
        <v>4</v>
      </c>
      <c r="D5" s="1">
        <v>1</v>
      </c>
      <c r="E5" s="6">
        <f>+'RESUMEN ESTUDIO DE MERCADO'!G6</f>
        <v>180508283</v>
      </c>
      <c r="F5" s="6">
        <f t="shared" si="0"/>
        <v>180508283</v>
      </c>
    </row>
    <row r="6" spans="1:6" ht="15.75">
      <c r="A6" s="41" t="s">
        <v>17</v>
      </c>
      <c r="B6" s="41"/>
      <c r="C6" s="41"/>
      <c r="D6" s="41"/>
      <c r="E6" s="11"/>
      <c r="F6" s="12">
        <f>SUM(F7:F8)</f>
        <v>4425850386</v>
      </c>
    </row>
    <row r="7" spans="1:6" ht="42.75">
      <c r="A7" s="1" t="s">
        <v>7</v>
      </c>
      <c r="B7" s="2" t="s">
        <v>23</v>
      </c>
      <c r="C7" s="1" t="s">
        <v>4</v>
      </c>
      <c r="D7" s="1">
        <v>1</v>
      </c>
      <c r="E7" s="6">
        <f>+'RESUMEN ESTUDIO DE MERCADO'!G8</f>
        <v>3521348573</v>
      </c>
      <c r="F7" s="6">
        <f>+E7*D7</f>
        <v>3521348573</v>
      </c>
    </row>
    <row r="8" spans="1:6" ht="85.5">
      <c r="A8" s="1" t="s">
        <v>8</v>
      </c>
      <c r="B8" s="2" t="s">
        <v>24</v>
      </c>
      <c r="C8" s="1" t="s">
        <v>4</v>
      </c>
      <c r="D8" s="1">
        <v>1</v>
      </c>
      <c r="E8" s="6">
        <f>+'RESUMEN ESTUDIO DE MERCADO'!G9</f>
        <v>904501813</v>
      </c>
      <c r="F8" s="6">
        <f>+E8*D8</f>
        <v>904501813</v>
      </c>
    </row>
    <row r="9" spans="1:6" ht="15.75">
      <c r="A9" s="41" t="s">
        <v>18</v>
      </c>
      <c r="B9" s="41"/>
      <c r="C9" s="41"/>
      <c r="D9" s="41"/>
      <c r="E9" s="12"/>
      <c r="F9" s="12">
        <f>SUM(F10:F15)</f>
        <v>5936144490</v>
      </c>
    </row>
    <row r="10" spans="1:6" ht="28.5">
      <c r="A10" s="1" t="s">
        <v>9</v>
      </c>
      <c r="B10" s="2" t="s">
        <v>35</v>
      </c>
      <c r="C10" s="1" t="s">
        <v>3</v>
      </c>
      <c r="D10" s="1">
        <v>1</v>
      </c>
      <c r="E10" s="6">
        <f>+'RESUMEN ESTUDIO DE MERCADO'!G11</f>
        <v>403187755</v>
      </c>
      <c r="F10" s="6">
        <f t="shared" ref="F10:F15" si="1">+E10*D10</f>
        <v>403187755</v>
      </c>
    </row>
    <row r="11" spans="1:6" ht="28.5">
      <c r="A11" s="1" t="s">
        <v>10</v>
      </c>
      <c r="B11" s="2" t="s">
        <v>34</v>
      </c>
      <c r="C11" s="1" t="s">
        <v>3</v>
      </c>
      <c r="D11" s="1">
        <v>31</v>
      </c>
      <c r="E11" s="6">
        <f>+'RESUMEN ESTUDIO DE MERCADO'!G12</f>
        <v>16885692</v>
      </c>
      <c r="F11" s="6">
        <f t="shared" si="1"/>
        <v>523456452</v>
      </c>
    </row>
    <row r="12" spans="1:6" ht="99" customHeight="1">
      <c r="A12" s="1" t="s">
        <v>29</v>
      </c>
      <c r="B12" s="2" t="s">
        <v>28</v>
      </c>
      <c r="C12" s="1" t="s">
        <v>4</v>
      </c>
      <c r="D12" s="1">
        <v>1</v>
      </c>
      <c r="E12" s="6">
        <f>+'RESUMEN ESTUDIO DE MERCADO'!G13</f>
        <v>347350475</v>
      </c>
      <c r="F12" s="6">
        <f t="shared" si="1"/>
        <v>347350475</v>
      </c>
    </row>
    <row r="13" spans="1:6" ht="14.25">
      <c r="A13" s="1" t="s">
        <v>30</v>
      </c>
      <c r="B13" s="2" t="s">
        <v>36</v>
      </c>
      <c r="C13" s="1" t="s">
        <v>3</v>
      </c>
      <c r="D13" s="1">
        <v>18</v>
      </c>
      <c r="E13" s="6">
        <f>+'RESUMEN ESTUDIO DE MERCADO'!G14</f>
        <v>71061000</v>
      </c>
      <c r="F13" s="6">
        <f t="shared" si="1"/>
        <v>1279098000</v>
      </c>
    </row>
    <row r="14" spans="1:6" ht="14.25">
      <c r="A14" s="1" t="s">
        <v>31</v>
      </c>
      <c r="B14" s="2" t="s">
        <v>11</v>
      </c>
      <c r="C14" s="1" t="s">
        <v>3</v>
      </c>
      <c r="D14" s="1">
        <v>36</v>
      </c>
      <c r="E14" s="6">
        <f>+'RESUMEN ESTUDIO DE MERCADO'!G15</f>
        <v>2661708</v>
      </c>
      <c r="F14" s="6">
        <f t="shared" si="1"/>
        <v>95821488</v>
      </c>
    </row>
    <row r="15" spans="1:6" ht="14.25">
      <c r="A15" s="1" t="s">
        <v>32</v>
      </c>
      <c r="B15" s="2" t="s">
        <v>27</v>
      </c>
      <c r="C15" s="1" t="s">
        <v>3</v>
      </c>
      <c r="D15" s="1">
        <v>22</v>
      </c>
      <c r="E15" s="6">
        <f>+'RESUMEN ESTUDIO DE MERCADO'!G16</f>
        <v>149419560</v>
      </c>
      <c r="F15" s="6">
        <f t="shared" si="1"/>
        <v>3287230320</v>
      </c>
    </row>
    <row r="16" spans="1:6" ht="15.75">
      <c r="A16" s="41" t="s">
        <v>19</v>
      </c>
      <c r="B16" s="41"/>
      <c r="C16" s="41"/>
      <c r="D16" s="41"/>
      <c r="E16" s="12"/>
      <c r="F16" s="12">
        <f>SUM(F17:F18)</f>
        <v>206885427</v>
      </c>
    </row>
    <row r="17" spans="1:6" ht="28.5">
      <c r="A17" s="1" t="s">
        <v>12</v>
      </c>
      <c r="B17" s="2" t="s">
        <v>14</v>
      </c>
      <c r="C17" s="1" t="s">
        <v>3</v>
      </c>
      <c r="D17" s="1">
        <f>+D15*2</f>
        <v>44</v>
      </c>
      <c r="E17" s="6">
        <f>+'RESUMEN ESTUDIO DE MERCADO'!G18</f>
        <v>3128457</v>
      </c>
      <c r="F17" s="6">
        <f>+E17*D17</f>
        <v>137652108</v>
      </c>
    </row>
    <row r="18" spans="1:6" ht="71.25">
      <c r="A18" s="1" t="s">
        <v>13</v>
      </c>
      <c r="B18" s="2" t="s">
        <v>33</v>
      </c>
      <c r="C18" s="1" t="s">
        <v>4</v>
      </c>
      <c r="D18" s="1">
        <v>1</v>
      </c>
      <c r="E18" s="6">
        <f>+'RESUMEN ESTUDIO DE MERCADO'!G19</f>
        <v>69233319</v>
      </c>
      <c r="F18" s="6">
        <f>+E18*D18</f>
        <v>69233319</v>
      </c>
    </row>
    <row r="19" spans="1:6" ht="15.75">
      <c r="A19" s="45" t="s">
        <v>15</v>
      </c>
      <c r="B19" s="46"/>
      <c r="C19" s="46"/>
      <c r="D19" s="46"/>
      <c r="E19" s="47"/>
      <c r="F19" s="7">
        <f>+F2+F6+F9+F16</f>
        <v>13162043985</v>
      </c>
    </row>
    <row r="21" spans="1:6">
      <c r="F21" s="8"/>
    </row>
  </sheetData>
  <mergeCells count="5">
    <mergeCell ref="A2:D2"/>
    <mergeCell ref="A6:D6"/>
    <mergeCell ref="A9:D9"/>
    <mergeCell ref="A16:D16"/>
    <mergeCell ref="A19:E19"/>
  </mergeCells>
  <pageMargins left="0.7" right="0.7" top="0.75" bottom="0.75" header="0.3" footer="0.3"/>
  <pageSetup orientation="portrait" horizontalDpi="0" verticalDpi="0" r:id="rId1"/>
  <ignoredErrors>
    <ignoredError sqref="F6 F9 F16" 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5AC5F2-CAD7-4A37-8128-F7744BA15111}">
  <dimension ref="A1:F21"/>
  <sheetViews>
    <sheetView zoomScale="80" zoomScaleNormal="80" workbookViewId="0">
      <selection activeCell="F19" sqref="A1:F19"/>
    </sheetView>
  </sheetViews>
  <sheetFormatPr baseColWidth="10" defaultRowHeight="12.75"/>
  <cols>
    <col min="1" max="1" width="6.28515625" bestFit="1" customWidth="1"/>
    <col min="2" max="2" width="53" customWidth="1"/>
    <col min="3" max="3" width="14.7109375" style="3" customWidth="1"/>
    <col min="4" max="4" width="11.85546875" bestFit="1" customWidth="1"/>
    <col min="5" max="5" width="20" customWidth="1"/>
    <col min="6" max="6" width="20.140625" customWidth="1"/>
  </cols>
  <sheetData>
    <row r="1" spans="1:6" ht="30">
      <c r="A1" s="4" t="s">
        <v>0</v>
      </c>
      <c r="B1" s="5" t="s">
        <v>1</v>
      </c>
      <c r="C1" s="5" t="s">
        <v>3</v>
      </c>
      <c r="D1" s="4" t="s">
        <v>2</v>
      </c>
      <c r="E1" s="4" t="s">
        <v>26</v>
      </c>
      <c r="F1" s="4" t="s">
        <v>25</v>
      </c>
    </row>
    <row r="2" spans="1:6" ht="15.75">
      <c r="A2" s="41" t="s">
        <v>16</v>
      </c>
      <c r="B2" s="41"/>
      <c r="C2" s="41"/>
      <c r="D2" s="41"/>
      <c r="E2" s="9"/>
      <c r="F2" s="10">
        <f>SUM(F3:F5)</f>
        <v>2494706227</v>
      </c>
    </row>
    <row r="3" spans="1:6" ht="71.25">
      <c r="A3" s="1" t="s">
        <v>5</v>
      </c>
      <c r="B3" s="2" t="s">
        <v>37</v>
      </c>
      <c r="C3" s="1" t="s">
        <v>4</v>
      </c>
      <c r="D3" s="1">
        <v>1</v>
      </c>
      <c r="E3" s="6">
        <f>+'RESUMEN ESTUDIO DE MERCADO'!I4</f>
        <v>2117846390</v>
      </c>
      <c r="F3" s="6">
        <f>+E3*D3</f>
        <v>2117846390</v>
      </c>
    </row>
    <row r="4" spans="1:6" ht="57">
      <c r="A4" s="1" t="s">
        <v>6</v>
      </c>
      <c r="B4" s="2" t="s">
        <v>20</v>
      </c>
      <c r="C4" s="1" t="s">
        <v>4</v>
      </c>
      <c r="D4" s="1">
        <v>1</v>
      </c>
      <c r="E4" s="6">
        <f>+'RESUMEN ESTUDIO DE MERCADO'!I5</f>
        <v>201438765</v>
      </c>
      <c r="F4" s="6">
        <f t="shared" ref="F4:F5" si="0">+E4*D4</f>
        <v>201438765</v>
      </c>
    </row>
    <row r="5" spans="1:6" ht="85.5">
      <c r="A5" s="1" t="s">
        <v>22</v>
      </c>
      <c r="B5" s="2" t="s">
        <v>21</v>
      </c>
      <c r="C5" s="1" t="s">
        <v>4</v>
      </c>
      <c r="D5" s="1">
        <v>1</v>
      </c>
      <c r="E5" s="6">
        <f>+'RESUMEN ESTUDIO DE MERCADO'!I6</f>
        <v>175421072</v>
      </c>
      <c r="F5" s="6">
        <f t="shared" si="0"/>
        <v>175421072</v>
      </c>
    </row>
    <row r="6" spans="1:6" ht="15.75">
      <c r="A6" s="41" t="s">
        <v>17</v>
      </c>
      <c r="B6" s="41"/>
      <c r="C6" s="41"/>
      <c r="D6" s="41"/>
      <c r="E6" s="11"/>
      <c r="F6" s="12">
        <f>SUM(F7:F8)</f>
        <v>4191829026</v>
      </c>
    </row>
    <row r="7" spans="1:6" ht="42.75">
      <c r="A7" s="1" t="s">
        <v>7</v>
      </c>
      <c r="B7" s="2" t="s">
        <v>23</v>
      </c>
      <c r="C7" s="1" t="s">
        <v>4</v>
      </c>
      <c r="D7" s="1">
        <v>1</v>
      </c>
      <c r="E7" s="6">
        <f>+'RESUMEN ESTUDIO DE MERCADO'!I8</f>
        <v>3347289518</v>
      </c>
      <c r="F7" s="6">
        <f>+E7*D7</f>
        <v>3347289518</v>
      </c>
    </row>
    <row r="8" spans="1:6" ht="85.5">
      <c r="A8" s="1" t="s">
        <v>8</v>
      </c>
      <c r="B8" s="2" t="s">
        <v>24</v>
      </c>
      <c r="C8" s="1" t="s">
        <v>4</v>
      </c>
      <c r="D8" s="1">
        <v>1</v>
      </c>
      <c r="E8" s="6">
        <f>+'RESUMEN ESTUDIO DE MERCADO'!I9</f>
        <v>844539508</v>
      </c>
      <c r="F8" s="6">
        <f>+E8*D8</f>
        <v>844539508</v>
      </c>
    </row>
    <row r="9" spans="1:6" ht="15.75">
      <c r="A9" s="41" t="s">
        <v>18</v>
      </c>
      <c r="B9" s="41"/>
      <c r="C9" s="41"/>
      <c r="D9" s="41"/>
      <c r="E9" s="12"/>
      <c r="F9" s="12">
        <f>SUM(F10:F15)</f>
        <v>5659700520</v>
      </c>
    </row>
    <row r="10" spans="1:6" ht="28.5">
      <c r="A10" s="1" t="s">
        <v>9</v>
      </c>
      <c r="B10" s="2" t="s">
        <v>35</v>
      </c>
      <c r="C10" s="1" t="s">
        <v>3</v>
      </c>
      <c r="D10" s="1">
        <v>1</v>
      </c>
      <c r="E10" s="6">
        <f>+'RESUMEN ESTUDIO DE MERCADO'!I11</f>
        <v>386195168</v>
      </c>
      <c r="F10" s="6">
        <f t="shared" ref="F10:F15" si="1">+E10*D10</f>
        <v>386195168</v>
      </c>
    </row>
    <row r="11" spans="1:6" ht="28.5">
      <c r="A11" s="1" t="s">
        <v>10</v>
      </c>
      <c r="B11" s="2" t="s">
        <v>34</v>
      </c>
      <c r="C11" s="1" t="s">
        <v>3</v>
      </c>
      <c r="D11" s="1">
        <v>31</v>
      </c>
      <c r="E11" s="6">
        <f>+'RESUMEN ESTUDIO DE MERCADO'!I12</f>
        <v>15606000</v>
      </c>
      <c r="F11" s="6">
        <f t="shared" si="1"/>
        <v>483786000</v>
      </c>
    </row>
    <row r="12" spans="1:6" ht="99" customHeight="1">
      <c r="A12" s="1" t="s">
        <v>29</v>
      </c>
      <c r="B12" s="2" t="s">
        <v>28</v>
      </c>
      <c r="C12" s="1" t="s">
        <v>4</v>
      </c>
      <c r="D12" s="1">
        <v>1</v>
      </c>
      <c r="E12" s="6">
        <f>+'RESUMEN ESTUDIO DE MERCADO'!I13</f>
        <v>327998560</v>
      </c>
      <c r="F12" s="6">
        <f t="shared" si="1"/>
        <v>327998560</v>
      </c>
    </row>
    <row r="13" spans="1:6" ht="14.25">
      <c r="A13" s="1" t="s">
        <v>30</v>
      </c>
      <c r="B13" s="2" t="s">
        <v>36</v>
      </c>
      <c r="C13" s="1" t="s">
        <v>3</v>
      </c>
      <c r="D13" s="1">
        <v>18</v>
      </c>
      <c r="E13" s="6">
        <f>+'RESUMEN ESTUDIO DE MERCADO'!I14</f>
        <v>68790900</v>
      </c>
      <c r="F13" s="6">
        <f t="shared" si="1"/>
        <v>1238236200</v>
      </c>
    </row>
    <row r="14" spans="1:6" ht="14.25">
      <c r="A14" s="1" t="s">
        <v>31</v>
      </c>
      <c r="B14" s="2" t="s">
        <v>11</v>
      </c>
      <c r="C14" s="1" t="s">
        <v>3</v>
      </c>
      <c r="D14" s="1">
        <v>36</v>
      </c>
      <c r="E14" s="6">
        <f>+'RESUMEN ESTUDIO DE MERCADO'!I15</f>
        <v>2494572</v>
      </c>
      <c r="F14" s="6">
        <f t="shared" si="1"/>
        <v>89804592</v>
      </c>
    </row>
    <row r="15" spans="1:6" ht="14.25">
      <c r="A15" s="1" t="s">
        <v>32</v>
      </c>
      <c r="B15" s="2" t="s">
        <v>27</v>
      </c>
      <c r="C15" s="1" t="s">
        <v>3</v>
      </c>
      <c r="D15" s="1">
        <v>22</v>
      </c>
      <c r="E15" s="6">
        <f>+'RESUMEN ESTUDIO DE MERCADO'!I16</f>
        <v>142440000</v>
      </c>
      <c r="F15" s="6">
        <f t="shared" si="1"/>
        <v>3133680000</v>
      </c>
    </row>
    <row r="16" spans="1:6" ht="15.75">
      <c r="A16" s="41" t="s">
        <v>19</v>
      </c>
      <c r="B16" s="41"/>
      <c r="C16" s="41"/>
      <c r="D16" s="41"/>
      <c r="E16" s="12"/>
      <c r="F16" s="12">
        <f>SUM(F17:F18)</f>
        <v>190048458</v>
      </c>
    </row>
    <row r="17" spans="1:6" ht="28.5">
      <c r="A17" s="1" t="s">
        <v>12</v>
      </c>
      <c r="B17" s="2" t="s">
        <v>14</v>
      </c>
      <c r="C17" s="1" t="s">
        <v>3</v>
      </c>
      <c r="D17" s="1">
        <f>+D15*2</f>
        <v>44</v>
      </c>
      <c r="E17" s="6">
        <f>+'RESUMEN ESTUDIO DE MERCADO'!I18</f>
        <v>2859650</v>
      </c>
      <c r="F17" s="6">
        <f>+E17*D17</f>
        <v>125824600</v>
      </c>
    </row>
    <row r="18" spans="1:6" ht="71.25">
      <c r="A18" s="1" t="s">
        <v>13</v>
      </c>
      <c r="B18" s="2" t="s">
        <v>33</v>
      </c>
      <c r="C18" s="1" t="s">
        <v>4</v>
      </c>
      <c r="D18" s="1">
        <v>1</v>
      </c>
      <c r="E18" s="6">
        <f>+'RESUMEN ESTUDIO DE MERCADO'!I19</f>
        <v>64223858</v>
      </c>
      <c r="F18" s="6">
        <f>+E18*D18</f>
        <v>64223858</v>
      </c>
    </row>
    <row r="19" spans="1:6" ht="15.75">
      <c r="A19" s="45" t="s">
        <v>15</v>
      </c>
      <c r="B19" s="46"/>
      <c r="C19" s="46"/>
      <c r="D19" s="46"/>
      <c r="E19" s="47"/>
      <c r="F19" s="7">
        <f>+F2+F6+F9+F16</f>
        <v>12536284231</v>
      </c>
    </row>
    <row r="21" spans="1:6">
      <c r="F21" s="8"/>
    </row>
  </sheetData>
  <mergeCells count="5">
    <mergeCell ref="A2:D2"/>
    <mergeCell ref="A6:D6"/>
    <mergeCell ref="A9:D9"/>
    <mergeCell ref="A16:D16"/>
    <mergeCell ref="A19:E19"/>
  </mergeCells>
  <pageMargins left="0.7" right="0.7" top="0.75" bottom="0.75" header="0.3" footer="0.3"/>
  <pageSetup orientation="portrait" horizontalDpi="0" verticalDpi="0" r:id="rId1"/>
  <ignoredErrors>
    <ignoredError sqref="F6 F9 F16" formula="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DD5BFA-D199-4EE5-9710-49F7A582F0B8}">
  <dimension ref="A1:F21"/>
  <sheetViews>
    <sheetView topLeftCell="A13" zoomScale="80" zoomScaleNormal="80" workbookViewId="0">
      <selection sqref="A1:F19"/>
    </sheetView>
  </sheetViews>
  <sheetFormatPr baseColWidth="10" defaultRowHeight="12.75"/>
  <cols>
    <col min="1" max="1" width="6.28515625" bestFit="1" customWidth="1"/>
    <col min="2" max="2" width="53" customWidth="1"/>
    <col min="3" max="3" width="14.7109375" style="3" customWidth="1"/>
    <col min="4" max="4" width="11.85546875" bestFit="1" customWidth="1"/>
    <col min="5" max="5" width="20" customWidth="1"/>
    <col min="6" max="6" width="20.140625" customWidth="1"/>
  </cols>
  <sheetData>
    <row r="1" spans="1:6" ht="30">
      <c r="A1" s="4" t="s">
        <v>0</v>
      </c>
      <c r="B1" s="5" t="s">
        <v>1</v>
      </c>
      <c r="C1" s="5" t="s">
        <v>3</v>
      </c>
      <c r="D1" s="4" t="s">
        <v>2</v>
      </c>
      <c r="E1" s="4" t="s">
        <v>26</v>
      </c>
      <c r="F1" s="4" t="s">
        <v>25</v>
      </c>
    </row>
    <row r="2" spans="1:6" ht="15.75">
      <c r="A2" s="41" t="s">
        <v>16</v>
      </c>
      <c r="B2" s="41"/>
      <c r="C2" s="41"/>
      <c r="D2" s="41"/>
      <c r="E2" s="9"/>
      <c r="F2" s="10">
        <f>SUM(F3:F5)</f>
        <v>2849370794</v>
      </c>
    </row>
    <row r="3" spans="1:6" ht="71.25">
      <c r="A3" s="1" t="s">
        <v>5</v>
      </c>
      <c r="B3" s="2" t="s">
        <v>37</v>
      </c>
      <c r="C3" s="1" t="s">
        <v>4</v>
      </c>
      <c r="D3" s="1">
        <v>1</v>
      </c>
      <c r="E3" s="6">
        <f>+'RESUMEN ESTUDIO DE MERCADO'!K4</f>
        <v>2418580577</v>
      </c>
      <c r="F3" s="6">
        <f>+E3*D3</f>
        <v>2418580577</v>
      </c>
    </row>
    <row r="4" spans="1:6" ht="57">
      <c r="A4" s="1" t="s">
        <v>6</v>
      </c>
      <c r="B4" s="2" t="s">
        <v>20</v>
      </c>
      <c r="C4" s="1" t="s">
        <v>4</v>
      </c>
      <c r="D4" s="1">
        <v>1</v>
      </c>
      <c r="E4" s="6">
        <f>+'RESUMEN ESTUDIO DE MERCADO'!K5</f>
        <v>233266090</v>
      </c>
      <c r="F4" s="6">
        <f t="shared" ref="F4:F5" si="0">+E4*D4</f>
        <v>233266090</v>
      </c>
    </row>
    <row r="5" spans="1:6" ht="85.5">
      <c r="A5" s="1" t="s">
        <v>22</v>
      </c>
      <c r="B5" s="2" t="s">
        <v>21</v>
      </c>
      <c r="C5" s="1" t="s">
        <v>4</v>
      </c>
      <c r="D5" s="1">
        <v>1</v>
      </c>
      <c r="E5" s="6">
        <f>+'RESUMEN ESTUDIO DE MERCADO'!K6</f>
        <v>197524127</v>
      </c>
      <c r="F5" s="6">
        <f t="shared" si="0"/>
        <v>197524127</v>
      </c>
    </row>
    <row r="6" spans="1:6" ht="15.75">
      <c r="A6" s="41" t="s">
        <v>17</v>
      </c>
      <c r="B6" s="41"/>
      <c r="C6" s="41"/>
      <c r="D6" s="41"/>
      <c r="E6" s="11"/>
      <c r="F6" s="12">
        <f>SUM(F7:F8)</f>
        <v>4784874683</v>
      </c>
    </row>
    <row r="7" spans="1:6" ht="42.75">
      <c r="A7" s="1" t="s">
        <v>7</v>
      </c>
      <c r="B7" s="2" t="s">
        <v>23</v>
      </c>
      <c r="C7" s="1" t="s">
        <v>4</v>
      </c>
      <c r="D7" s="1">
        <v>1</v>
      </c>
      <c r="E7" s="6">
        <f>+'RESUMEN ESTUDIO DE MERCADO'!K8</f>
        <v>3785784445</v>
      </c>
      <c r="F7" s="6">
        <f>+E7*D7</f>
        <v>3785784445</v>
      </c>
    </row>
    <row r="8" spans="1:6" ht="85.5">
      <c r="A8" s="1" t="s">
        <v>8</v>
      </c>
      <c r="B8" s="2" t="s">
        <v>24</v>
      </c>
      <c r="C8" s="1" t="s">
        <v>4</v>
      </c>
      <c r="D8" s="1">
        <v>1</v>
      </c>
      <c r="E8" s="6">
        <f>+'RESUMEN ESTUDIO DE MERCADO'!K9</f>
        <v>999090238</v>
      </c>
      <c r="F8" s="6">
        <f>+E8*D8</f>
        <v>999090238</v>
      </c>
    </row>
    <row r="9" spans="1:6" ht="15.75">
      <c r="A9" s="41" t="s">
        <v>18</v>
      </c>
      <c r="B9" s="41"/>
      <c r="C9" s="41"/>
      <c r="D9" s="41"/>
      <c r="E9" s="12"/>
      <c r="F9" s="12">
        <f>SUM(F10:F15)</f>
        <v>6475891321</v>
      </c>
    </row>
    <row r="10" spans="1:6" ht="28.5">
      <c r="A10" s="1" t="s">
        <v>9</v>
      </c>
      <c r="B10" s="2" t="s">
        <v>35</v>
      </c>
      <c r="C10" s="1" t="s">
        <v>3</v>
      </c>
      <c r="D10" s="1">
        <v>1</v>
      </c>
      <c r="E10" s="6">
        <f>+'RESUMEN ESTUDIO DE MERCADO'!K11</f>
        <v>450689761</v>
      </c>
      <c r="F10" s="6">
        <f t="shared" ref="F10:F15" si="1">+E10*D10</f>
        <v>450689761</v>
      </c>
    </row>
    <row r="11" spans="1:6" ht="28.5">
      <c r="A11" s="1" t="s">
        <v>10</v>
      </c>
      <c r="B11" s="2" t="s">
        <v>34</v>
      </c>
      <c r="C11" s="1" t="s">
        <v>3</v>
      </c>
      <c r="D11" s="1">
        <v>31</v>
      </c>
      <c r="E11" s="6">
        <f>+'RESUMEN ESTUDIO DE MERCADO'!K12</f>
        <v>18805230</v>
      </c>
      <c r="F11" s="6">
        <f t="shared" si="1"/>
        <v>582962130</v>
      </c>
    </row>
    <row r="12" spans="1:6" ht="99" customHeight="1">
      <c r="A12" s="1" t="s">
        <v>29</v>
      </c>
      <c r="B12" s="2" t="s">
        <v>28</v>
      </c>
      <c r="C12" s="1" t="s">
        <v>4</v>
      </c>
      <c r="D12" s="1">
        <v>1</v>
      </c>
      <c r="E12" s="6">
        <f>+'RESUMEN ESTUDIO DE MERCADO'!K13</f>
        <v>384414312</v>
      </c>
      <c r="F12" s="6">
        <f t="shared" si="1"/>
        <v>384414312</v>
      </c>
    </row>
    <row r="13" spans="1:6" ht="14.25">
      <c r="A13" s="1" t="s">
        <v>30</v>
      </c>
      <c r="B13" s="2" t="s">
        <v>36</v>
      </c>
      <c r="C13" s="1" t="s">
        <v>3</v>
      </c>
      <c r="D13" s="1">
        <v>18</v>
      </c>
      <c r="E13" s="6">
        <f>+'RESUMEN ESTUDIO DE MERCADO'!K14</f>
        <v>77114599</v>
      </c>
      <c r="F13" s="6">
        <f t="shared" si="1"/>
        <v>1388062782</v>
      </c>
    </row>
    <row r="14" spans="1:6" ht="14.25">
      <c r="A14" s="1" t="s">
        <v>31</v>
      </c>
      <c r="B14" s="2" t="s">
        <v>11</v>
      </c>
      <c r="C14" s="1" t="s">
        <v>3</v>
      </c>
      <c r="D14" s="1">
        <v>36</v>
      </c>
      <c r="E14" s="6">
        <f>+'RESUMEN ESTUDIO DE MERCADO'!K15</f>
        <v>2878736</v>
      </c>
      <c r="F14" s="6">
        <f t="shared" si="1"/>
        <v>103634496</v>
      </c>
    </row>
    <row r="15" spans="1:6" ht="14.25">
      <c r="A15" s="1" t="s">
        <v>32</v>
      </c>
      <c r="B15" s="2" t="s">
        <v>27</v>
      </c>
      <c r="C15" s="1" t="s">
        <v>3</v>
      </c>
      <c r="D15" s="1">
        <v>22</v>
      </c>
      <c r="E15" s="6">
        <f>+'RESUMEN ESTUDIO DE MERCADO'!K16</f>
        <v>162096720</v>
      </c>
      <c r="F15" s="6">
        <f t="shared" si="1"/>
        <v>3566127840</v>
      </c>
    </row>
    <row r="16" spans="1:6" ht="15.75">
      <c r="A16" s="41" t="s">
        <v>19</v>
      </c>
      <c r="B16" s="41"/>
      <c r="C16" s="41"/>
      <c r="D16" s="41"/>
      <c r="E16" s="12"/>
      <c r="F16" s="12">
        <f>SUM(F17:F18)</f>
        <v>232043923</v>
      </c>
    </row>
    <row r="17" spans="1:6" ht="28.5">
      <c r="A17" s="1" t="s">
        <v>12</v>
      </c>
      <c r="B17" s="2" t="s">
        <v>14</v>
      </c>
      <c r="C17" s="1" t="s">
        <v>3</v>
      </c>
      <c r="D17" s="1">
        <f>+D15*2</f>
        <v>44</v>
      </c>
      <c r="E17" s="6">
        <f>+'RESUMEN ESTUDIO DE MERCADO'!K18</f>
        <v>3497352</v>
      </c>
      <c r="F17" s="6">
        <f>+E17*D17</f>
        <v>153883488</v>
      </c>
    </row>
    <row r="18" spans="1:6" ht="71.25">
      <c r="A18" s="1" t="s">
        <v>13</v>
      </c>
      <c r="B18" s="2" t="s">
        <v>33</v>
      </c>
      <c r="C18" s="1" t="s">
        <v>4</v>
      </c>
      <c r="D18" s="1">
        <v>1</v>
      </c>
      <c r="E18" s="6">
        <f>+'RESUMEN ESTUDIO DE MERCADO'!K19</f>
        <v>78160435</v>
      </c>
      <c r="F18" s="6">
        <f>+E18*D18</f>
        <v>78160435</v>
      </c>
    </row>
    <row r="19" spans="1:6" ht="15.75">
      <c r="A19" s="45" t="s">
        <v>15</v>
      </c>
      <c r="B19" s="46"/>
      <c r="C19" s="46"/>
      <c r="D19" s="46"/>
      <c r="E19" s="47"/>
      <c r="F19" s="7">
        <f>+F2+F6+F9+F16</f>
        <v>14342180721</v>
      </c>
    </row>
    <row r="21" spans="1:6">
      <c r="F21" s="8"/>
    </row>
  </sheetData>
  <mergeCells count="5">
    <mergeCell ref="A2:D2"/>
    <mergeCell ref="A6:D6"/>
    <mergeCell ref="A9:D9"/>
    <mergeCell ref="A16:D16"/>
    <mergeCell ref="A19:E19"/>
  </mergeCells>
  <pageMargins left="0.7" right="0.7" top="0.75" bottom="0.75" header="0.3" footer="0.3"/>
  <pageSetup orientation="portrait" horizontalDpi="0" verticalDpi="0" r:id="rId1"/>
  <ignoredErrors>
    <ignoredError sqref="F6 F9 F16" formula="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944AB-BCC7-447C-8534-E477A6752D83}">
  <dimension ref="A1:T22"/>
  <sheetViews>
    <sheetView tabSelected="1" zoomScale="80" zoomScaleNormal="80" workbookViewId="0">
      <selection activeCell="T4" sqref="T4"/>
    </sheetView>
  </sheetViews>
  <sheetFormatPr baseColWidth="10" defaultRowHeight="12.75"/>
  <cols>
    <col min="1" max="1" width="6.28515625" bestFit="1" customWidth="1"/>
    <col min="2" max="2" width="53" customWidth="1"/>
    <col min="3" max="3" width="14.7109375" style="3" customWidth="1"/>
    <col min="4" max="4" width="11.85546875" bestFit="1" customWidth="1"/>
    <col min="5" max="5" width="20" hidden="1" customWidth="1"/>
    <col min="6" max="6" width="20.140625" hidden="1" customWidth="1"/>
    <col min="7" max="7" width="20" hidden="1" customWidth="1"/>
    <col min="8" max="8" width="21.5703125" hidden="1" customWidth="1"/>
    <col min="9" max="9" width="20" hidden="1" customWidth="1"/>
    <col min="10" max="10" width="22.42578125" hidden="1" customWidth="1"/>
    <col min="11" max="11" width="20" hidden="1" customWidth="1"/>
    <col min="12" max="12" width="23.140625" hidden="1" customWidth="1"/>
    <col min="13" max="13" width="19.28515625" customWidth="1"/>
    <col min="14" max="17" width="19.28515625" bestFit="1" customWidth="1"/>
    <col min="18" max="18" width="15.7109375" customWidth="1"/>
    <col min="19" max="19" width="14.42578125" customWidth="1"/>
  </cols>
  <sheetData>
    <row r="1" spans="1:20" ht="18.75" thickBot="1">
      <c r="A1" s="13"/>
      <c r="B1" s="14"/>
      <c r="C1" s="15"/>
      <c r="D1" s="14"/>
      <c r="E1" s="38" t="s">
        <v>38</v>
      </c>
      <c r="F1" s="38"/>
      <c r="G1" s="38" t="s">
        <v>39</v>
      </c>
      <c r="H1" s="38"/>
      <c r="I1" s="38" t="s">
        <v>40</v>
      </c>
      <c r="J1" s="38"/>
      <c r="K1" s="38" t="s">
        <v>41</v>
      </c>
      <c r="L1" s="39"/>
    </row>
    <row r="2" spans="1:20" ht="30">
      <c r="A2" s="16" t="s">
        <v>0</v>
      </c>
      <c r="B2" s="5" t="s">
        <v>1</v>
      </c>
      <c r="C2" s="5" t="s">
        <v>3</v>
      </c>
      <c r="D2" s="4" t="s">
        <v>2</v>
      </c>
      <c r="E2" s="4" t="s">
        <v>26</v>
      </c>
      <c r="F2" s="4" t="s">
        <v>25</v>
      </c>
      <c r="G2" s="4" t="s">
        <v>26</v>
      </c>
      <c r="H2" s="4" t="s">
        <v>25</v>
      </c>
      <c r="I2" s="4" t="s">
        <v>26</v>
      </c>
      <c r="J2" s="4" t="s">
        <v>25</v>
      </c>
      <c r="K2" s="4" t="s">
        <v>26</v>
      </c>
      <c r="L2" s="17" t="s">
        <v>25</v>
      </c>
      <c r="M2" s="25" t="s">
        <v>42</v>
      </c>
      <c r="N2" s="26" t="s">
        <v>43</v>
      </c>
      <c r="O2" s="26" t="s">
        <v>44</v>
      </c>
      <c r="P2" s="26" t="s">
        <v>45</v>
      </c>
      <c r="Q2" s="26" t="s">
        <v>46</v>
      </c>
      <c r="R2" s="26" t="s">
        <v>47</v>
      </c>
      <c r="S2" s="27" t="s">
        <v>48</v>
      </c>
    </row>
    <row r="3" spans="1:20" ht="15.75">
      <c r="A3" s="40" t="s">
        <v>16</v>
      </c>
      <c r="B3" s="41"/>
      <c r="C3" s="41"/>
      <c r="D3" s="41"/>
      <c r="E3" s="9"/>
      <c r="F3" s="10">
        <f>SUM(F4:F6)</f>
        <v>2712285337</v>
      </c>
      <c r="G3" s="9"/>
      <c r="H3" s="10">
        <f>SUM(H4:H6)</f>
        <v>2593163682</v>
      </c>
      <c r="I3" s="9"/>
      <c r="J3" s="10">
        <f>SUM(J4:J6)</f>
        <v>2494706227</v>
      </c>
      <c r="K3" s="9"/>
      <c r="L3" s="18">
        <f>SUM(L4:L6)</f>
        <v>2849370794</v>
      </c>
      <c r="M3" s="28">
        <f>SUM(M4:M6)</f>
        <v>2494706227</v>
      </c>
      <c r="N3" s="10">
        <f t="shared" ref="N3:Q3" si="0">SUM(N4:N6)</f>
        <v>2849370794</v>
      </c>
      <c r="O3" s="10">
        <f t="shared" si="0"/>
        <v>2662381510</v>
      </c>
      <c r="P3" s="10">
        <f t="shared" si="0"/>
        <v>2655798957.4914627</v>
      </c>
      <c r="Q3" s="10">
        <f t="shared" si="0"/>
        <v>2659081735.5260749</v>
      </c>
      <c r="R3" s="36">
        <f>+_xlfn.STDEV.P(F3,H3,J3,L3)</f>
        <v>132628704.02202369</v>
      </c>
      <c r="S3" s="37">
        <f>+R3/O3</f>
        <v>4.981581472221977E-2</v>
      </c>
    </row>
    <row r="4" spans="1:20" ht="71.25">
      <c r="A4" s="19" t="s">
        <v>5</v>
      </c>
      <c r="B4" s="2" t="s">
        <v>37</v>
      </c>
      <c r="C4" s="1" t="s">
        <v>4</v>
      </c>
      <c r="D4" s="1">
        <v>1</v>
      </c>
      <c r="E4" s="6">
        <v>2302099026</v>
      </c>
      <c r="F4" s="6">
        <f>+E4*D4</f>
        <v>2302099026</v>
      </c>
      <c r="G4" s="6">
        <v>2198324553</v>
      </c>
      <c r="H4" s="6">
        <f>+G4*D4</f>
        <v>2198324553</v>
      </c>
      <c r="I4" s="6">
        <v>2117846390</v>
      </c>
      <c r="J4" s="6">
        <f>+I4*D4</f>
        <v>2117846390</v>
      </c>
      <c r="K4" s="6">
        <v>2418580577</v>
      </c>
      <c r="L4" s="20">
        <f>+K4*D4</f>
        <v>2418580577</v>
      </c>
      <c r="M4" s="29">
        <f>+MIN(F4,H4,J4,L4)</f>
        <v>2117846390</v>
      </c>
      <c r="N4" s="6">
        <f>+MAX(F4,H4,J4,L4)</f>
        <v>2418580577</v>
      </c>
      <c r="O4" s="6">
        <f>+AVERAGE(F4,H4,J4,L4)</f>
        <v>2259212636.5</v>
      </c>
      <c r="P4" s="6">
        <f>+HARMEAN(F4,H4,J4,L4)</f>
        <v>2253620800.1970963</v>
      </c>
      <c r="Q4" s="6">
        <f>+GEOMEAN(F4,H4,J4,L4)</f>
        <v>2256408397.6943479</v>
      </c>
      <c r="R4" s="6">
        <f>+_xlfn.STDEV.P(F4,H4,J4,L4)</f>
        <v>112837446.38345796</v>
      </c>
      <c r="S4" s="34">
        <f>+R4/O4</f>
        <v>4.9945474171155094E-2</v>
      </c>
      <c r="T4" s="35"/>
    </row>
    <row r="5" spans="1:20" ht="57">
      <c r="A5" s="19" t="s">
        <v>6</v>
      </c>
      <c r="B5" s="2" t="s">
        <v>20</v>
      </c>
      <c r="C5" s="1" t="s">
        <v>4</v>
      </c>
      <c r="D5" s="1">
        <v>1</v>
      </c>
      <c r="E5" s="6">
        <v>221784080</v>
      </c>
      <c r="F5" s="6">
        <f t="shared" ref="F5:F6" si="1">+E5*D5</f>
        <v>221784080</v>
      </c>
      <c r="G5" s="6">
        <v>214330846</v>
      </c>
      <c r="H5" s="6">
        <f t="shared" ref="H5:H19" si="2">+G5*D5</f>
        <v>214330846</v>
      </c>
      <c r="I5" s="6">
        <v>201438765</v>
      </c>
      <c r="J5" s="6">
        <f t="shared" ref="J5:J19" si="3">+I5*D5</f>
        <v>201438765</v>
      </c>
      <c r="K5" s="6">
        <v>233266090</v>
      </c>
      <c r="L5" s="20">
        <f t="shared" ref="L5:L19" si="4">+K5*D5</f>
        <v>233266090</v>
      </c>
      <c r="M5" s="29">
        <f t="shared" ref="M5:M19" si="5">+MIN(F5,H5,J5,L5)</f>
        <v>201438765</v>
      </c>
      <c r="N5" s="6">
        <f t="shared" ref="N5:N19" si="6">+MAX(F5,H5,J5,L5)</f>
        <v>233266090</v>
      </c>
      <c r="O5" s="6">
        <f t="shared" ref="O5:O6" si="7">+AVERAGE(F5,H5,J5,L5)</f>
        <v>217704945.25</v>
      </c>
      <c r="P5" s="6">
        <f t="shared" ref="P5:P6" si="8">+HARMEAN(F5,H5,J5,L5)</f>
        <v>217086776.2132093</v>
      </c>
      <c r="Q5" s="6">
        <f t="shared" ref="Q5:Q6" si="9">+GEOMEAN(F5,H5,J5,L5)</f>
        <v>217396439.3589724</v>
      </c>
      <c r="R5" s="6">
        <f>+_xlfn.STDEV.P(F5,H5,J5,L5)</f>
        <v>11562457.912501248</v>
      </c>
      <c r="S5" s="34">
        <f>+R5/O5</f>
        <v>5.3110681060660234E-2</v>
      </c>
      <c r="T5" s="35"/>
    </row>
    <row r="6" spans="1:20" ht="85.5">
      <c r="A6" s="19" t="s">
        <v>22</v>
      </c>
      <c r="B6" s="2" t="s">
        <v>21</v>
      </c>
      <c r="C6" s="1" t="s">
        <v>4</v>
      </c>
      <c r="D6" s="1">
        <v>1</v>
      </c>
      <c r="E6" s="6">
        <v>188402231</v>
      </c>
      <c r="F6" s="6">
        <f t="shared" si="1"/>
        <v>188402231</v>
      </c>
      <c r="G6" s="6">
        <v>180508283</v>
      </c>
      <c r="H6" s="6">
        <f t="shared" si="2"/>
        <v>180508283</v>
      </c>
      <c r="I6" s="6">
        <v>175421072</v>
      </c>
      <c r="J6" s="6">
        <f t="shared" si="3"/>
        <v>175421072</v>
      </c>
      <c r="K6" s="6">
        <v>197524127</v>
      </c>
      <c r="L6" s="20">
        <f t="shared" si="4"/>
        <v>197524127</v>
      </c>
      <c r="M6" s="29">
        <f t="shared" si="5"/>
        <v>175421072</v>
      </c>
      <c r="N6" s="6">
        <f t="shared" si="6"/>
        <v>197524127</v>
      </c>
      <c r="O6" s="6">
        <f t="shared" si="7"/>
        <v>185463928.25</v>
      </c>
      <c r="P6" s="6">
        <f t="shared" si="8"/>
        <v>185091381.08115718</v>
      </c>
      <c r="Q6" s="6">
        <f t="shared" si="9"/>
        <v>185276898.47275469</v>
      </c>
      <c r="R6" s="6">
        <f t="shared" ref="R6" si="10">+_xlfn.STDEV.P(F6,H6,J6,L6)</f>
        <v>8359117.7531210007</v>
      </c>
      <c r="S6" s="34">
        <f t="shared" ref="S6" si="11">+R6/O6</f>
        <v>4.5071393839200648E-2</v>
      </c>
      <c r="T6" s="35"/>
    </row>
    <row r="7" spans="1:20" ht="15.75">
      <c r="A7" s="40" t="s">
        <v>17</v>
      </c>
      <c r="B7" s="41"/>
      <c r="C7" s="41"/>
      <c r="D7" s="41"/>
      <c r="E7" s="11"/>
      <c r="F7" s="12">
        <f>SUM(F8:F9)</f>
        <v>4621269877</v>
      </c>
      <c r="G7" s="11"/>
      <c r="H7" s="12">
        <f>SUM(H8:H9)</f>
        <v>4425850386</v>
      </c>
      <c r="I7" s="11"/>
      <c r="J7" s="12">
        <f>SUM(J8:J9)</f>
        <v>4191829026</v>
      </c>
      <c r="K7" s="11"/>
      <c r="L7" s="21">
        <f>SUM(L8:L9)</f>
        <v>4784874683</v>
      </c>
      <c r="M7" s="30">
        <f>SUM(M8:M9)</f>
        <v>4191829026</v>
      </c>
      <c r="N7" s="12">
        <f t="shared" ref="N7:Q7" si="12">SUM(N8:N9)</f>
        <v>4784874683</v>
      </c>
      <c r="O7" s="12">
        <f t="shared" si="12"/>
        <v>4505955993</v>
      </c>
      <c r="P7" s="12">
        <f t="shared" si="12"/>
        <v>4494754429.4413176</v>
      </c>
      <c r="Q7" s="12">
        <f t="shared" si="12"/>
        <v>4500373660.7513504</v>
      </c>
      <c r="R7" s="36">
        <f t="shared" ref="R7" si="13">+_xlfn.STDEV.P(F7,H7,J7,L7)</f>
        <v>221464211.07254502</v>
      </c>
      <c r="S7" s="37">
        <f t="shared" ref="S7" si="14">+R7/O7</f>
        <v>4.9149217483834627E-2</v>
      </c>
      <c r="T7" s="35"/>
    </row>
    <row r="8" spans="1:20" ht="42.75">
      <c r="A8" s="19" t="s">
        <v>7</v>
      </c>
      <c r="B8" s="2" t="s">
        <v>23</v>
      </c>
      <c r="C8" s="1" t="s">
        <v>4</v>
      </c>
      <c r="D8" s="1">
        <v>1</v>
      </c>
      <c r="E8" s="6">
        <v>3668629312</v>
      </c>
      <c r="F8" s="6">
        <f>+E8*D8</f>
        <v>3668629312</v>
      </c>
      <c r="G8" s="6">
        <v>3521348573</v>
      </c>
      <c r="H8" s="6">
        <f t="shared" si="2"/>
        <v>3521348573</v>
      </c>
      <c r="I8" s="6">
        <v>3347289518</v>
      </c>
      <c r="J8" s="6">
        <f t="shared" si="3"/>
        <v>3347289518</v>
      </c>
      <c r="K8" s="6">
        <v>3785784445</v>
      </c>
      <c r="L8" s="20">
        <f t="shared" si="4"/>
        <v>3785784445</v>
      </c>
      <c r="M8" s="29">
        <f t="shared" si="5"/>
        <v>3347289518</v>
      </c>
      <c r="N8" s="6">
        <f t="shared" si="6"/>
        <v>3785784445</v>
      </c>
      <c r="O8" s="6">
        <f t="shared" ref="O8" si="15">+AVERAGE(F8,H8,J8,L8)</f>
        <v>3580762962</v>
      </c>
      <c r="P8" s="6">
        <f t="shared" ref="P8" si="16">+HARMEAN(F8,H8,J8,L8)</f>
        <v>3573155464.6504698</v>
      </c>
      <c r="Q8" s="6">
        <f t="shared" ref="Q8" si="17">+GEOMEAN(F8,H8,J8,L8)</f>
        <v>3576971684.5248451</v>
      </c>
      <c r="R8" s="6">
        <f t="shared" ref="R8" si="18">+_xlfn.STDEV.P(F8,H8,J8,L8)</f>
        <v>164160152.46346039</v>
      </c>
      <c r="S8" s="34">
        <f t="shared" ref="S8" si="19">+R8/O8</f>
        <v>4.5845020797403005E-2</v>
      </c>
      <c r="T8" s="35"/>
    </row>
    <row r="9" spans="1:20" ht="85.5">
      <c r="A9" s="19" t="s">
        <v>8</v>
      </c>
      <c r="B9" s="2" t="s">
        <v>24</v>
      </c>
      <c r="C9" s="1" t="s">
        <v>4</v>
      </c>
      <c r="D9" s="1">
        <v>1</v>
      </c>
      <c r="E9" s="6">
        <v>952640565</v>
      </c>
      <c r="F9" s="6">
        <f>+E9*D9</f>
        <v>952640565</v>
      </c>
      <c r="G9" s="6">
        <v>904501813</v>
      </c>
      <c r="H9" s="6">
        <f t="shared" si="2"/>
        <v>904501813</v>
      </c>
      <c r="I9" s="6">
        <v>844539508</v>
      </c>
      <c r="J9" s="6">
        <f t="shared" si="3"/>
        <v>844539508</v>
      </c>
      <c r="K9" s="6">
        <v>999090238</v>
      </c>
      <c r="L9" s="20">
        <f t="shared" si="4"/>
        <v>999090238</v>
      </c>
      <c r="M9" s="29">
        <f t="shared" si="5"/>
        <v>844539508</v>
      </c>
      <c r="N9" s="6">
        <f t="shared" si="6"/>
        <v>999090238</v>
      </c>
      <c r="O9" s="6">
        <f t="shared" ref="O9" si="20">+AVERAGE(F9,H9,J9,L9)</f>
        <v>925193031</v>
      </c>
      <c r="P9" s="6">
        <f t="shared" ref="P9" si="21">+HARMEAN(F9,H9,J9,L9)</f>
        <v>921598964.79084778</v>
      </c>
      <c r="Q9" s="6">
        <f t="shared" ref="Q9" si="22">+GEOMEAN(F9,H9,J9,L9)</f>
        <v>923401976.22650528</v>
      </c>
      <c r="R9" s="6">
        <f t="shared" ref="R9" si="23">+_xlfn.STDEV.P(F9,H9,J9,L9)</f>
        <v>57330798.005341463</v>
      </c>
      <c r="S9" s="34">
        <f t="shared" ref="S9" si="24">+R9/O9</f>
        <v>6.196630982334049E-2</v>
      </c>
      <c r="T9" s="35"/>
    </row>
    <row r="10" spans="1:20" ht="15.75">
      <c r="A10" s="40" t="s">
        <v>18</v>
      </c>
      <c r="B10" s="41"/>
      <c r="C10" s="41"/>
      <c r="D10" s="41"/>
      <c r="E10" s="12"/>
      <c r="F10" s="12">
        <f>SUM(F11:F16)</f>
        <v>6191790749</v>
      </c>
      <c r="G10" s="12"/>
      <c r="H10" s="12">
        <f>SUM(H11:H16)</f>
        <v>5936144490</v>
      </c>
      <c r="I10" s="12"/>
      <c r="J10" s="12">
        <f>SUM(J11:J16)</f>
        <v>5659700520</v>
      </c>
      <c r="K10" s="12"/>
      <c r="L10" s="21">
        <f>SUM(L11:L16)</f>
        <v>6475891321</v>
      </c>
      <c r="M10" s="30">
        <f>SUM(M11:M16)</f>
        <v>5659700520</v>
      </c>
      <c r="N10" s="12">
        <f t="shared" ref="N10:Q10" si="25">SUM(N11:N16)</f>
        <v>6475891321</v>
      </c>
      <c r="O10" s="12">
        <f t="shared" si="25"/>
        <v>6065881770</v>
      </c>
      <c r="P10" s="12">
        <f t="shared" si="25"/>
        <v>6050427401.1915359</v>
      </c>
      <c r="Q10" s="12">
        <f t="shared" si="25"/>
        <v>6058156543.3120518</v>
      </c>
      <c r="R10" s="36">
        <f t="shared" ref="R10" si="26">+_xlfn.STDEV.P(F10,H10,J10,L10)</f>
        <v>302397037.26119941</v>
      </c>
      <c r="S10" s="37">
        <f t="shared" ref="S10" si="27">+R10/O10</f>
        <v>4.9852115278072658E-2</v>
      </c>
      <c r="T10" s="35"/>
    </row>
    <row r="11" spans="1:20" ht="28.5">
      <c r="A11" s="19" t="s">
        <v>9</v>
      </c>
      <c r="B11" s="2" t="s">
        <v>35</v>
      </c>
      <c r="C11" s="1" t="s">
        <v>3</v>
      </c>
      <c r="D11" s="1">
        <v>1</v>
      </c>
      <c r="E11" s="6">
        <v>422111319</v>
      </c>
      <c r="F11" s="6">
        <f t="shared" ref="F11:F16" si="28">+E11*D11</f>
        <v>422111319</v>
      </c>
      <c r="G11" s="6">
        <v>403187755</v>
      </c>
      <c r="H11" s="6">
        <f t="shared" si="2"/>
        <v>403187755</v>
      </c>
      <c r="I11" s="6">
        <v>386195168</v>
      </c>
      <c r="J11" s="6">
        <f t="shared" si="3"/>
        <v>386195168</v>
      </c>
      <c r="K11" s="6">
        <v>450689761</v>
      </c>
      <c r="L11" s="20">
        <f t="shared" si="4"/>
        <v>450689761</v>
      </c>
      <c r="M11" s="29">
        <f t="shared" si="5"/>
        <v>386195168</v>
      </c>
      <c r="N11" s="6">
        <f t="shared" si="6"/>
        <v>450689761</v>
      </c>
      <c r="O11" s="6">
        <f t="shared" ref="O11" si="29">+AVERAGE(F11,H11,J11,L11)</f>
        <v>415546000.75</v>
      </c>
      <c r="P11" s="6">
        <f t="shared" ref="P11" si="30">+HARMEAN(F11,H11,J11,L11)</f>
        <v>414187455.74802667</v>
      </c>
      <c r="Q11" s="6">
        <f t="shared" ref="Q11" si="31">+GEOMEAN(F11,H11,J11,L11)</f>
        <v>414863010.76798511</v>
      </c>
      <c r="R11" s="6">
        <f t="shared" ref="R11" si="32">+_xlfn.STDEV.P(F11,H11,J11,L11)</f>
        <v>23939428.300238963</v>
      </c>
      <c r="S11" s="34">
        <f t="shared" ref="S11" si="33">+R11/O11</f>
        <v>5.7609574528528204E-2</v>
      </c>
      <c r="T11" s="35"/>
    </row>
    <row r="12" spans="1:20" ht="28.5">
      <c r="A12" s="19" t="s">
        <v>10</v>
      </c>
      <c r="B12" s="2" t="s">
        <v>34</v>
      </c>
      <c r="C12" s="1" t="s">
        <v>3</v>
      </c>
      <c r="D12" s="1">
        <v>31</v>
      </c>
      <c r="E12" s="6">
        <v>17775234</v>
      </c>
      <c r="F12" s="6">
        <f t="shared" si="28"/>
        <v>551032254</v>
      </c>
      <c r="G12" s="6">
        <v>16885692</v>
      </c>
      <c r="H12" s="6">
        <f t="shared" si="2"/>
        <v>523456452</v>
      </c>
      <c r="I12" s="6">
        <v>15606000</v>
      </c>
      <c r="J12" s="6">
        <f t="shared" si="3"/>
        <v>483786000</v>
      </c>
      <c r="K12" s="6">
        <v>18805230</v>
      </c>
      <c r="L12" s="20">
        <f t="shared" si="4"/>
        <v>582962130</v>
      </c>
      <c r="M12" s="29">
        <f t="shared" si="5"/>
        <v>483786000</v>
      </c>
      <c r="N12" s="6">
        <f t="shared" si="6"/>
        <v>582962130</v>
      </c>
      <c r="O12" s="6">
        <f t="shared" ref="O12:O16" si="34">+AVERAGE(F12,H12,J12,L12)</f>
        <v>535309209</v>
      </c>
      <c r="P12" s="6">
        <f t="shared" ref="P12:P16" si="35">+HARMEAN(F12,H12,J12,L12)</f>
        <v>532796180.83349431</v>
      </c>
      <c r="Q12" s="6">
        <f t="shared" ref="Q12:Q16" si="36">+GEOMEAN(F12,H12,J12,L12)</f>
        <v>534057236.74802887</v>
      </c>
      <c r="R12" s="6">
        <f t="shared" ref="R12:R16" si="37">+_xlfn.STDEV.P(F12,H12,J12,L12)</f>
        <v>36445657.965191804</v>
      </c>
      <c r="S12" s="34">
        <f t="shared" ref="S12:S16" si="38">+R12/O12</f>
        <v>6.8083375649888742E-2</v>
      </c>
      <c r="T12" s="35"/>
    </row>
    <row r="13" spans="1:20" ht="99" customHeight="1">
      <c r="A13" s="19" t="s">
        <v>29</v>
      </c>
      <c r="B13" s="2" t="s">
        <v>28</v>
      </c>
      <c r="C13" s="1" t="s">
        <v>4</v>
      </c>
      <c r="D13" s="1">
        <v>1</v>
      </c>
      <c r="E13" s="6">
        <v>365390396</v>
      </c>
      <c r="F13" s="6">
        <f t="shared" si="28"/>
        <v>365390396</v>
      </c>
      <c r="G13" s="6">
        <v>347350475</v>
      </c>
      <c r="H13" s="6">
        <f t="shared" si="2"/>
        <v>347350475</v>
      </c>
      <c r="I13" s="6">
        <v>327998560</v>
      </c>
      <c r="J13" s="6">
        <f t="shared" si="3"/>
        <v>327998560</v>
      </c>
      <c r="K13" s="6">
        <v>384414312</v>
      </c>
      <c r="L13" s="20">
        <f t="shared" si="4"/>
        <v>384414312</v>
      </c>
      <c r="M13" s="29">
        <f t="shared" si="5"/>
        <v>327998560</v>
      </c>
      <c r="N13" s="6">
        <f t="shared" si="6"/>
        <v>384414312</v>
      </c>
      <c r="O13" s="6">
        <f t="shared" si="34"/>
        <v>356288435.75</v>
      </c>
      <c r="P13" s="6">
        <f t="shared" si="35"/>
        <v>355054084.90069515</v>
      </c>
      <c r="Q13" s="6">
        <f t="shared" si="36"/>
        <v>355671550.07086325</v>
      </c>
      <c r="R13" s="6">
        <f t="shared" si="37"/>
        <v>20941076.903671123</v>
      </c>
      <c r="S13" s="34">
        <f t="shared" si="38"/>
        <v>5.8775628963621568E-2</v>
      </c>
      <c r="T13" s="35"/>
    </row>
    <row r="14" spans="1:20" ht="14.25">
      <c r="A14" s="19" t="s">
        <v>30</v>
      </c>
      <c r="B14" s="2" t="s">
        <v>36</v>
      </c>
      <c r="C14" s="1" t="s">
        <v>3</v>
      </c>
      <c r="D14" s="1">
        <v>18</v>
      </c>
      <c r="E14" s="6">
        <v>74156590</v>
      </c>
      <c r="F14" s="6">
        <f t="shared" si="28"/>
        <v>1334818620</v>
      </c>
      <c r="G14" s="6">
        <v>71061000</v>
      </c>
      <c r="H14" s="6">
        <f t="shared" si="2"/>
        <v>1279098000</v>
      </c>
      <c r="I14" s="6">
        <v>68790900</v>
      </c>
      <c r="J14" s="6">
        <f t="shared" si="3"/>
        <v>1238236200</v>
      </c>
      <c r="K14" s="6">
        <v>77114599</v>
      </c>
      <c r="L14" s="20">
        <f t="shared" si="4"/>
        <v>1388062782</v>
      </c>
      <c r="M14" s="29">
        <f t="shared" si="5"/>
        <v>1238236200</v>
      </c>
      <c r="N14" s="6">
        <f t="shared" si="6"/>
        <v>1388062782</v>
      </c>
      <c r="O14" s="6">
        <f t="shared" si="34"/>
        <v>1310053900.5</v>
      </c>
      <c r="P14" s="6">
        <f t="shared" si="35"/>
        <v>1307618899.0574603</v>
      </c>
      <c r="Q14" s="6">
        <f t="shared" si="36"/>
        <v>1308834308.2609129</v>
      </c>
      <c r="R14" s="6">
        <f t="shared" si="37"/>
        <v>56601075.090647176</v>
      </c>
      <c r="S14" s="34">
        <f t="shared" si="38"/>
        <v>4.3205149856081954E-2</v>
      </c>
      <c r="T14" s="35"/>
    </row>
    <row r="15" spans="1:20" ht="14.25">
      <c r="A15" s="19" t="s">
        <v>31</v>
      </c>
      <c r="B15" s="2" t="s">
        <v>11</v>
      </c>
      <c r="C15" s="1" t="s">
        <v>3</v>
      </c>
      <c r="D15" s="1">
        <v>36</v>
      </c>
      <c r="E15" s="6">
        <v>2766480</v>
      </c>
      <c r="F15" s="6">
        <f t="shared" si="28"/>
        <v>99593280</v>
      </c>
      <c r="G15" s="6">
        <v>2661708</v>
      </c>
      <c r="H15" s="6">
        <f t="shared" si="2"/>
        <v>95821488</v>
      </c>
      <c r="I15" s="6">
        <v>2494572</v>
      </c>
      <c r="J15" s="6">
        <f t="shared" si="3"/>
        <v>89804592</v>
      </c>
      <c r="K15" s="6">
        <v>2878736</v>
      </c>
      <c r="L15" s="20">
        <f t="shared" si="4"/>
        <v>103634496</v>
      </c>
      <c r="M15" s="29">
        <f t="shared" si="5"/>
        <v>89804592</v>
      </c>
      <c r="N15" s="6">
        <f t="shared" si="6"/>
        <v>103634496</v>
      </c>
      <c r="O15" s="6">
        <f t="shared" si="34"/>
        <v>97213464</v>
      </c>
      <c r="P15" s="6">
        <f t="shared" si="35"/>
        <v>96942681.367988646</v>
      </c>
      <c r="Q15" s="6">
        <f t="shared" si="36"/>
        <v>97078701.240559563</v>
      </c>
      <c r="R15" s="6">
        <f t="shared" si="37"/>
        <v>5092203.7870611576</v>
      </c>
      <c r="S15" s="34">
        <f t="shared" si="38"/>
        <v>5.2381672018817861E-2</v>
      </c>
      <c r="T15" s="35"/>
    </row>
    <row r="16" spans="1:20" ht="14.25">
      <c r="A16" s="19" t="s">
        <v>32</v>
      </c>
      <c r="B16" s="2" t="s">
        <v>27</v>
      </c>
      <c r="C16" s="1" t="s">
        <v>3</v>
      </c>
      <c r="D16" s="1">
        <v>22</v>
      </c>
      <c r="E16" s="6">
        <v>155402040</v>
      </c>
      <c r="F16" s="6">
        <f t="shared" si="28"/>
        <v>3418844880</v>
      </c>
      <c r="G16" s="6">
        <v>149419560</v>
      </c>
      <c r="H16" s="6">
        <f t="shared" si="2"/>
        <v>3287230320</v>
      </c>
      <c r="I16" s="6">
        <v>142440000</v>
      </c>
      <c r="J16" s="6">
        <f t="shared" si="3"/>
        <v>3133680000</v>
      </c>
      <c r="K16" s="6">
        <v>162096720</v>
      </c>
      <c r="L16" s="20">
        <f t="shared" si="4"/>
        <v>3566127840</v>
      </c>
      <c r="M16" s="29">
        <f t="shared" si="5"/>
        <v>3133680000</v>
      </c>
      <c r="N16" s="6">
        <f t="shared" si="6"/>
        <v>3566127840</v>
      </c>
      <c r="O16" s="6">
        <f t="shared" si="34"/>
        <v>3351470760</v>
      </c>
      <c r="P16" s="6">
        <f t="shared" si="35"/>
        <v>3343828099.2838702</v>
      </c>
      <c r="Q16" s="6">
        <f t="shared" si="36"/>
        <v>3347651736.223702</v>
      </c>
      <c r="R16" s="6">
        <f t="shared" si="37"/>
        <v>159825360.40368563</v>
      </c>
      <c r="S16" s="34">
        <f t="shared" si="38"/>
        <v>4.7688126153810045E-2</v>
      </c>
      <c r="T16" s="35"/>
    </row>
    <row r="17" spans="1:20" ht="15.75">
      <c r="A17" s="40" t="s">
        <v>19</v>
      </c>
      <c r="B17" s="41"/>
      <c r="C17" s="41"/>
      <c r="D17" s="41"/>
      <c r="E17" s="12"/>
      <c r="F17" s="12">
        <f>SUM(F18:F19)</f>
        <v>218550489</v>
      </c>
      <c r="G17" s="12"/>
      <c r="H17" s="12">
        <f>SUM(H18:H19)</f>
        <v>206885427</v>
      </c>
      <c r="I17" s="12"/>
      <c r="J17" s="12">
        <f>SUM(J18:J19)</f>
        <v>190048458</v>
      </c>
      <c r="K17" s="12"/>
      <c r="L17" s="21">
        <f>SUM(L18:L19)</f>
        <v>232043923</v>
      </c>
      <c r="M17" s="30">
        <f>SUM(M18:M19)</f>
        <v>190048458</v>
      </c>
      <c r="N17" s="12">
        <f t="shared" ref="N17:Q17" si="39">SUM(N18:N19)</f>
        <v>232043923</v>
      </c>
      <c r="O17" s="12">
        <f t="shared" si="39"/>
        <v>211882074.25</v>
      </c>
      <c r="P17" s="12">
        <f t="shared" si="39"/>
        <v>210740759.86234319</v>
      </c>
      <c r="Q17" s="12">
        <f t="shared" si="39"/>
        <v>211313711.70850724</v>
      </c>
      <c r="R17" s="36">
        <f t="shared" ref="R17" si="40">+_xlfn.STDEV.P(F17,H17,J17,L17)</f>
        <v>15432442.957849307</v>
      </c>
      <c r="S17" s="37">
        <f t="shared" ref="S17" si="41">+R17/O17</f>
        <v>7.2835057012140367E-2</v>
      </c>
      <c r="T17" s="35"/>
    </row>
    <row r="18" spans="1:20" ht="28.5">
      <c r="A18" s="19" t="s">
        <v>12</v>
      </c>
      <c r="B18" s="2" t="s">
        <v>14</v>
      </c>
      <c r="C18" s="1" t="s">
        <v>3</v>
      </c>
      <c r="D18" s="1">
        <f>+D16*2</f>
        <v>44</v>
      </c>
      <c r="E18" s="6">
        <v>3294317</v>
      </c>
      <c r="F18" s="6">
        <f>+E18*D18</f>
        <v>144949948</v>
      </c>
      <c r="G18" s="6">
        <v>3128457</v>
      </c>
      <c r="H18" s="6">
        <f t="shared" si="2"/>
        <v>137652108</v>
      </c>
      <c r="I18" s="6">
        <v>2859650</v>
      </c>
      <c r="J18" s="6">
        <f t="shared" si="3"/>
        <v>125824600</v>
      </c>
      <c r="K18" s="6">
        <v>3497352</v>
      </c>
      <c r="L18" s="20">
        <f t="shared" si="4"/>
        <v>153883488</v>
      </c>
      <c r="M18" s="29">
        <f t="shared" si="5"/>
        <v>125824600</v>
      </c>
      <c r="N18" s="6">
        <f t="shared" si="6"/>
        <v>153883488</v>
      </c>
      <c r="O18" s="6">
        <f t="shared" ref="O18" si="42">+AVERAGE(F18,H18,J18,L18)</f>
        <v>140577536</v>
      </c>
      <c r="P18" s="6">
        <f t="shared" ref="P18" si="43">+HARMEAN(F18,H18,J18,L18)</f>
        <v>139813119.64631844</v>
      </c>
      <c r="Q18" s="6">
        <f t="shared" ref="Q18" si="44">+GEOMEAN(F18,H18,J18,L18)</f>
        <v>140197292.84035814</v>
      </c>
      <c r="R18" s="6">
        <f t="shared" ref="R18" si="45">+_xlfn.STDEV.P(F18,H18,J18,L18)</f>
        <v>10275864.865393667</v>
      </c>
      <c r="S18" s="34">
        <f t="shared" ref="S18" si="46">+R18/O18</f>
        <v>7.3097488814953093E-2</v>
      </c>
      <c r="T18" s="35"/>
    </row>
    <row r="19" spans="1:20" ht="71.25">
      <c r="A19" s="19" t="s">
        <v>13</v>
      </c>
      <c r="B19" s="2" t="s">
        <v>33</v>
      </c>
      <c r="C19" s="1" t="s">
        <v>4</v>
      </c>
      <c r="D19" s="1">
        <v>1</v>
      </c>
      <c r="E19" s="6">
        <v>73600541</v>
      </c>
      <c r="F19" s="6">
        <f>+E19*D19</f>
        <v>73600541</v>
      </c>
      <c r="G19" s="6">
        <v>69233319</v>
      </c>
      <c r="H19" s="6">
        <f t="shared" si="2"/>
        <v>69233319</v>
      </c>
      <c r="I19" s="6">
        <v>64223858</v>
      </c>
      <c r="J19" s="6">
        <f t="shared" si="3"/>
        <v>64223858</v>
      </c>
      <c r="K19" s="6">
        <v>78160435</v>
      </c>
      <c r="L19" s="20">
        <f t="shared" si="4"/>
        <v>78160435</v>
      </c>
      <c r="M19" s="29">
        <f t="shared" si="5"/>
        <v>64223858</v>
      </c>
      <c r="N19" s="6">
        <f t="shared" si="6"/>
        <v>78160435</v>
      </c>
      <c r="O19" s="6">
        <f t="shared" ref="O19" si="47">+AVERAGE(F19,H19,J19,L19)</f>
        <v>71304538.25</v>
      </c>
      <c r="P19" s="6">
        <f t="shared" ref="P19" si="48">+HARMEAN(F19,H19,J19,L19)</f>
        <v>70927640.216024771</v>
      </c>
      <c r="Q19" s="6">
        <f t="shared" ref="Q19" si="49">+GEOMEAN(F19,H19,J19,L19)</f>
        <v>71116418.868149117</v>
      </c>
      <c r="R19" s="6">
        <f t="shared" ref="R19" si="50">+_xlfn.STDEV.P(F19,H19,J19,L19)</f>
        <v>5164807.1323859412</v>
      </c>
      <c r="S19" s="34">
        <f t="shared" ref="S19" si="51">+R19/O19</f>
        <v>7.2433077320796499E-2</v>
      </c>
      <c r="T19" s="35"/>
    </row>
    <row r="20" spans="1:20" ht="16.5" thickBot="1">
      <c r="A20" s="42" t="s">
        <v>15</v>
      </c>
      <c r="B20" s="43"/>
      <c r="C20" s="43"/>
      <c r="D20" s="43"/>
      <c r="E20" s="44"/>
      <c r="F20" s="22">
        <f>+F3+F7+F10+F17</f>
        <v>13743896452</v>
      </c>
      <c r="G20" s="23"/>
      <c r="H20" s="22">
        <f>+H3+H7+H10+H17</f>
        <v>13162043985</v>
      </c>
      <c r="I20" s="23"/>
      <c r="J20" s="22">
        <f>+J3+J7+J10+J17</f>
        <v>12536284231</v>
      </c>
      <c r="K20" s="23"/>
      <c r="L20" s="24">
        <f>+L3+L7+L10+L17</f>
        <v>14342180721</v>
      </c>
      <c r="M20" s="31">
        <f>+M3+M7+M10+M17</f>
        <v>12536284231</v>
      </c>
      <c r="N20" s="22">
        <f t="shared" ref="N20:Q20" si="52">+N3+N7+N10+N17</f>
        <v>14342180721</v>
      </c>
      <c r="O20" s="22">
        <f t="shared" si="52"/>
        <v>13446101347.25</v>
      </c>
      <c r="P20" s="22">
        <f t="shared" si="52"/>
        <v>13411721547.98666</v>
      </c>
      <c r="Q20" s="22">
        <f t="shared" si="52"/>
        <v>13428925651.297985</v>
      </c>
      <c r="R20" s="32"/>
      <c r="S20" s="33"/>
    </row>
    <row r="22" spans="1:20">
      <c r="F22" s="8"/>
      <c r="H22" s="8"/>
      <c r="J22" s="8"/>
      <c r="L22" s="8"/>
    </row>
  </sheetData>
  <mergeCells count="9">
    <mergeCell ref="A10:D10"/>
    <mergeCell ref="A17:D17"/>
    <mergeCell ref="A20:E20"/>
    <mergeCell ref="E1:F1"/>
    <mergeCell ref="G1:H1"/>
    <mergeCell ref="I1:J1"/>
    <mergeCell ref="K1:L1"/>
    <mergeCell ref="A3:D3"/>
    <mergeCell ref="A7:D7"/>
  </mergeCells>
  <pageMargins left="0.7" right="0.7" top="0.75" bottom="0.75" header="0.3" footer="0.3"/>
  <pageSetup orientation="portrait" horizontalDpi="0" verticalDpi="0" r:id="rId1"/>
  <ignoredErrors>
    <ignoredError sqref="F7 F10 F17 H7 H10 H17 J7 J10 J17 L17:Q17 L10:Q10 L7:Q7" formula="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A0E5059C-D67B-4D75-BBCE-2E7F8B18157C}">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KONEKTO</vt:lpstr>
      <vt:lpstr>VIOTEC</vt:lpstr>
      <vt:lpstr>SITECSYS</vt:lpstr>
      <vt:lpstr>COTEL</vt:lpstr>
      <vt:lpstr>RESUMEN ESTUDIO DE MERCADO</vt:lpstr>
    </vt:vector>
  </TitlesOfParts>
  <Manager/>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Jorge Cifuentes</dc:creator>
  <cp:keywords/>
  <dc:description/>
  <cp:lastModifiedBy>a38940</cp:lastModifiedBy>
  <cp:revision/>
  <dcterms:created xsi:type="dcterms:W3CDTF">2002-03-06T16:29:31Z</dcterms:created>
  <dcterms:modified xsi:type="dcterms:W3CDTF">2026-09-08T20:13:17Z</dcterms:modified>
  <cp:category/>
  <cp:contentStatus/>
</cp:coreProperties>
</file>