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cuments\SED 2026\INTERVENTORIA ESTUDIOS Y LICENCIAS\PARA PUBLICAR SECOP II\EVALUACION DEFINITIVA\PARA PUBLICAR\"/>
    </mc:Choice>
  </mc:AlternateContent>
  <xr:revisionPtr revIDLastSave="0" documentId="13_ncr:1_{43631438-FFC0-4AC1-BF42-83B26F5F26A3}" xr6:coauthVersionLast="47" xr6:coauthVersionMax="47" xr10:uidLastSave="{00000000-0000-0000-0000-000000000000}"/>
  <bookViews>
    <workbookView xWindow="-110" yWindow="-110" windowWidth="19420" windowHeight="10300" tabRatio="796" firstSheet="8" activeTab="11" xr2:uid="{00000000-000D-0000-FFFF-FFFF00000000}"/>
  </bookViews>
  <sheets>
    <sheet name="Carátula" sheetId="76" r:id="rId1"/>
    <sheet name="P1 CONSORCIO INTERDISEÑOS " sheetId="62" r:id="rId2"/>
    <sheet name="P2 ESTRUCTURAS, INTERVENTORIAS " sheetId="60" r:id="rId3"/>
    <sheet name="P3 CONSORCIO URBANISMO SED" sheetId="65" r:id="rId4"/>
    <sheet name="P4. JAM INGENIERIA Y MEDIO AMB" sheetId="66" r:id="rId5"/>
    <sheet name="P5. PROCOING SAS SED" sheetId="70" r:id="rId6"/>
    <sheet name="P6. CONSORCIO J&amp;G-ENE BOGOTÁ" sheetId="67" r:id="rId7"/>
    <sheet name="P7. CIVALL INGENIEROS &amp; ARQ" sheetId="71" r:id="rId8"/>
    <sheet name="P8. APSA GRUPO CONSTRUCTOR " sheetId="72" r:id="rId9"/>
    <sheet name="P9. CIMESCOL S.A.S" sheetId="73" r:id="rId10"/>
    <sheet name="P10. CONSORCIO MOMENTUM" sheetId="64" r:id="rId11"/>
    <sheet name="P11. INGEOCILCON S.A.S" sheetId="74" r:id="rId12"/>
  </sheets>
  <definedNames>
    <definedName name="_xlnm._FilterDatabase" localSheetId="0" hidden="1">Carátula!$D$1:$D$21</definedName>
    <definedName name="_xlnm._FilterDatabase" localSheetId="1" hidden="1">'P1 CONSORCIO INTERDISEÑOS '!$B$32:$D$61</definedName>
    <definedName name="_xlnm._FilterDatabase" localSheetId="10" hidden="1">'P10. CONSORCIO MOMENTUM'!$B$30:$D$58</definedName>
    <definedName name="_xlnm._FilterDatabase" localSheetId="11" hidden="1">'P11. INGEOCILCON S.A.S'!$B$16:$D$45</definedName>
    <definedName name="_xlnm._FilterDatabase" localSheetId="2" hidden="1">'P2 ESTRUCTURAS, INTERVENTORIAS '!$B$17:$D$46</definedName>
    <definedName name="_xlnm._FilterDatabase" localSheetId="3" hidden="1">'P3 CONSORCIO URBANISMO SED'!$B$32:$D$61</definedName>
    <definedName name="_xlnm._FilterDatabase" localSheetId="4" hidden="1">'P4. JAM INGENIERIA Y MEDIO AMB'!$B$16:$D$45</definedName>
    <definedName name="_xlnm._FilterDatabase" localSheetId="5" hidden="1">'P5. PROCOING SAS SED'!$B$16:$D$45</definedName>
    <definedName name="_xlnm._FilterDatabase" localSheetId="6" hidden="1">'P6. CONSORCIO J&amp;G-ENE BOGOTÁ'!$B$37:$D$66</definedName>
    <definedName name="_xlnm._FilterDatabase" localSheetId="7" hidden="1">'P7. CIVALL INGENIEROS &amp; ARQ'!$B$16:$D$45</definedName>
    <definedName name="_xlnm._FilterDatabase" localSheetId="8" hidden="1">'P8. APSA GRUPO CONSTRUCTOR '!$B$16:$D$45</definedName>
    <definedName name="_xlnm._FilterDatabase" localSheetId="9" hidden="1">'P9. CIMESCOL S.A.S'!$B$16:$D$45</definedName>
    <definedName name="_xlnm.Print_Area" localSheetId="0">Carátula!$B$1:$E$21</definedName>
    <definedName name="Segmento" localSheetId="0">#REF!</definedName>
    <definedName name="Segmento" localSheetId="1">#REF!</definedName>
    <definedName name="Segmento" localSheetId="10">#REF!</definedName>
    <definedName name="Segmento" localSheetId="11">#REF!</definedName>
    <definedName name="Segmento" localSheetId="2">#REF!</definedName>
    <definedName name="Segmento" localSheetId="3">#REF!</definedName>
    <definedName name="Segmento" localSheetId="4">#REF!</definedName>
    <definedName name="Segmento" localSheetId="5">#REF!</definedName>
    <definedName name="Segmento" localSheetId="6">#REF!</definedName>
    <definedName name="Segmento" localSheetId="7">#REF!</definedName>
    <definedName name="Segmento" localSheetId="8">#REF!</definedName>
    <definedName name="Segmento" localSheetId="9">#REF!</definedName>
    <definedName name="Segmento">#REF!</definedName>
    <definedName name="_xlnm.Print_Titles" localSheetId="0">Carátula!$2:$7</definedName>
    <definedName name="Verificación" localSheetId="0">#REF!</definedName>
    <definedName name="Verificación" localSheetId="1">#REF!</definedName>
    <definedName name="Verificación" localSheetId="10">#REF!</definedName>
    <definedName name="Verificación" localSheetId="11">#REF!</definedName>
    <definedName name="Verificación" localSheetId="2">#REF!</definedName>
    <definedName name="Verificación" localSheetId="3">#REF!</definedName>
    <definedName name="Verificación" localSheetId="4">#REF!</definedName>
    <definedName name="Verificación" localSheetId="5">#REF!</definedName>
    <definedName name="Verificación" localSheetId="6">#REF!</definedName>
    <definedName name="Verificación" localSheetId="7">#REF!</definedName>
    <definedName name="Verificación" localSheetId="8">#REF!</definedName>
    <definedName name="Verificación" localSheetId="9">#REF!</definedName>
    <definedName name="Verificación">#REF!</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9" i="76" l="1"/>
  <c r="C5" i="64" l="1"/>
  <c r="C21" i="64"/>
  <c r="C14" i="64"/>
  <c r="C5" i="74"/>
  <c r="C73" i="74"/>
  <c r="B67" i="74"/>
  <c r="C66" i="74"/>
  <c r="C51" i="74"/>
  <c r="C37" i="74"/>
  <c r="C29" i="74"/>
  <c r="C23" i="74"/>
  <c r="C17" i="74"/>
  <c r="C73" i="73"/>
  <c r="B67" i="73"/>
  <c r="C66" i="73"/>
  <c r="C51" i="73"/>
  <c r="C37" i="73"/>
  <c r="C29" i="73"/>
  <c r="C23" i="73"/>
  <c r="C17" i="73"/>
  <c r="C73" i="72"/>
  <c r="B67" i="72"/>
  <c r="C66" i="72"/>
  <c r="C51" i="72"/>
  <c r="C37" i="72"/>
  <c r="C29" i="72"/>
  <c r="C23" i="72"/>
  <c r="C17" i="72"/>
  <c r="C73" i="71"/>
  <c r="B67" i="71"/>
  <c r="C66" i="71"/>
  <c r="C51" i="71"/>
  <c r="C37" i="71"/>
  <c r="C29" i="71"/>
  <c r="C23" i="71"/>
  <c r="C17" i="71"/>
  <c r="C187" i="67"/>
  <c r="B143" i="67"/>
  <c r="B188" i="67"/>
  <c r="C142" i="67"/>
  <c r="C98" i="67"/>
  <c r="B99" i="67"/>
  <c r="C194" i="67"/>
  <c r="C73" i="70" l="1"/>
  <c r="B67" i="70"/>
  <c r="C66" i="70"/>
  <c r="C51" i="70"/>
  <c r="C37" i="70"/>
  <c r="C29" i="70"/>
  <c r="C23" i="70"/>
  <c r="C17" i="70"/>
  <c r="B67" i="66"/>
  <c r="B138" i="65"/>
  <c r="B94" i="65"/>
  <c r="B68" i="60"/>
  <c r="C24" i="60"/>
  <c r="B138" i="62"/>
  <c r="B94" i="62"/>
  <c r="B135" i="64"/>
  <c r="B91" i="64"/>
  <c r="C149" i="67"/>
  <c r="C127" i="67"/>
  <c r="C105" i="67"/>
  <c r="C83" i="67"/>
  <c r="C72" i="67"/>
  <c r="C69" i="67"/>
  <c r="C58" i="67"/>
  <c r="C51" i="67"/>
  <c r="C44" i="67"/>
  <c r="C38" i="67"/>
  <c r="C73" i="66"/>
  <c r="C66" i="66"/>
  <c r="C51" i="66"/>
  <c r="C37" i="66"/>
  <c r="C29" i="66"/>
  <c r="C23" i="66"/>
  <c r="C17" i="66"/>
  <c r="C39" i="62"/>
  <c r="C39" i="65"/>
  <c r="C144" i="65"/>
  <c r="C137" i="65"/>
  <c r="C122" i="65"/>
  <c r="C100" i="65"/>
  <c r="C93" i="65"/>
  <c r="C78" i="65"/>
  <c r="C67" i="65"/>
  <c r="C64" i="65"/>
  <c r="C53" i="65"/>
  <c r="C46" i="65"/>
  <c r="C33" i="65"/>
  <c r="C141" i="64"/>
  <c r="C134" i="64"/>
  <c r="C119" i="64"/>
  <c r="C97" i="64"/>
  <c r="C90" i="64"/>
  <c r="C75" i="64"/>
  <c r="C64" i="64"/>
  <c r="C61" i="64"/>
  <c r="C50" i="64"/>
  <c r="C43" i="64"/>
  <c r="C37" i="64"/>
  <c r="C31" i="64"/>
  <c r="C144" i="62"/>
  <c r="C137" i="62"/>
  <c r="C122" i="62"/>
  <c r="C64" i="62"/>
  <c r="C67" i="62"/>
  <c r="C100" i="62"/>
  <c r="C93" i="62"/>
  <c r="C78" i="62"/>
  <c r="C53" i="62"/>
  <c r="C46" i="62"/>
  <c r="C33" i="62"/>
  <c r="C67" i="60"/>
  <c r="C52" i="60"/>
  <c r="C30" i="60"/>
  <c r="C18" i="60" l="1"/>
  <c r="C38" i="60" l="1"/>
  <c r="C74" i="60"/>
</calcChain>
</file>

<file path=xl/sharedStrings.xml><?xml version="1.0" encoding="utf-8"?>
<sst xmlns="http://schemas.openxmlformats.org/spreadsheetml/2006/main" count="1999" uniqueCount="297">
  <si>
    <t>Proponente Extranjero</t>
  </si>
  <si>
    <t>Nombre del Proponente</t>
  </si>
  <si>
    <t>Representante legal</t>
  </si>
  <si>
    <t>Cédula</t>
  </si>
  <si>
    <t>Es Proponente Mipyme</t>
  </si>
  <si>
    <t xml:space="preserve">Tamaño empresarial </t>
  </si>
  <si>
    <t>NIT</t>
  </si>
  <si>
    <t>Evaluación de requisitos habilitantes</t>
  </si>
  <si>
    <t>Cumple</t>
  </si>
  <si>
    <t>Firmado por el representante legal de Proponente</t>
  </si>
  <si>
    <t>Exacto como está en los pliegos</t>
  </si>
  <si>
    <t xml:space="preserve">Firmado por el representante legal de Proponente </t>
  </si>
  <si>
    <t>Se encuentra la póliza cargada en la página de la aseguradora?</t>
  </si>
  <si>
    <t>CAPACIDAD JURÍDICA</t>
  </si>
  <si>
    <t>El representante legal se encuentra limitado por alguna cuantía</t>
  </si>
  <si>
    <t>¿Tipo de persona?</t>
  </si>
  <si>
    <t>RUP</t>
  </si>
  <si>
    <t>Recuerde que la verificación debe hacerse al representante legal y a la persona jurídica</t>
  </si>
  <si>
    <t>¿Presenta multas o inhabilidades? SI/NO</t>
  </si>
  <si>
    <t>Observación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</si>
  <si>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</si>
  <si>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</si>
  <si>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</si>
  <si>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</si>
  <si>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</si>
  <si>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No.</t>
  </si>
  <si>
    <t>Tomador: Nombre y NIT del Proponente.</t>
  </si>
  <si>
    <t>Beneficiario: Secretaría de Educación del Distrito 
NIT: 899.999.061-9</t>
  </si>
  <si>
    <t>Tiene denuncias por delitos sexuales</t>
  </si>
  <si>
    <t>..</t>
  </si>
  <si>
    <t>PROPONENTE</t>
  </si>
  <si>
    <t>EVALUACIÓN JURÍDICA</t>
  </si>
  <si>
    <t xml:space="preserve">OBSERVACIONES </t>
  </si>
  <si>
    <t xml:space="preserve"> </t>
  </si>
  <si>
    <t>Representante legal del Proponente plural</t>
  </si>
  <si>
    <t>¿Es una figural plural Mipyme? Es decir, ¿alguno de los integrantes es Mipyme y tiene mínimo el 10% de participación en esta?</t>
  </si>
  <si>
    <t xml:space="preserve">Nombre  </t>
  </si>
  <si>
    <t>Porcentaje de participación en la UT</t>
  </si>
  <si>
    <t>Tipo de figura plural</t>
  </si>
  <si>
    <t>GARANTÍA DE SERIEDAD DE LA OFERTA</t>
  </si>
  <si>
    <t>CERTIFICADO DE EXISTENCIA Y REPRESENTACIÓN LEGAL</t>
  </si>
  <si>
    <t>CERTIFICACIÓN DE PAGOS DE SEGURIDAD SOCIAL Y APORTES PARAFISCALES</t>
  </si>
  <si>
    <t xml:space="preserve">Exacta como está en los pliegos, sin incluir condiciones adicionales. </t>
  </si>
  <si>
    <t xml:space="preserve">Nombre del documento (archivo o carpeta) en la Oferta / Observaciones </t>
  </si>
  <si>
    <t>Aporta Certificado de existencia y representación legal expedido por la Cámara de Comercio o autoridad competente (Verificar nombre y NIT)</t>
  </si>
  <si>
    <t>Tiene demandas por alimentos según REDAM (En este caso, se debe aportar el REDAM)</t>
  </si>
  <si>
    <t xml:space="preserve">Firmado por el representante legal de Proponente.                                </t>
  </si>
  <si>
    <t>Viene Firmada por la Aseguradora</t>
  </si>
  <si>
    <t>Fotocopia del documento de identidad del representante legal del proponente.</t>
  </si>
  <si>
    <t xml:space="preserve">Si está firmado por el revisor fiscal, ¿adjuntó copia de la cédula de ciudadanía y el certificado de antecedentes de la Junta Central de Contadores de la tarjeta profesional? </t>
  </si>
  <si>
    <t>El documento viene suscrito por todos los representantes legales de las personas jurídicas que integran la estructura plural y por los representantes legales principales y suplentes del Consorcio o de la Unión Temporal.</t>
  </si>
  <si>
    <t xml:space="preserve">Fotocopia del documento de identidad del representante legal o del apoderado del Proponente plural, al igual que, de cada representante legal de las personas jurídicas que conforman la estructura plural. </t>
  </si>
  <si>
    <t>El documento de conformación de la estructura plural, contiene como mínimo, la información señalada en los formatos suministrados por la SED para los Acuerdos de conformación del Consorcio y/o de la Unión Temporal.</t>
  </si>
  <si>
    <t>Información en firme a la fecha inicial del cierre
(Se verificará que haya realizado el trámite de renovación en tiempo, es decir a más tardar el 5to día hábil del mes de abril - presentando el soporte correspondiente)</t>
  </si>
  <si>
    <t>Presenta alguna de las medidas a continuación:</t>
  </si>
  <si>
    <t>Tiene sanciones o inhabilidades en la Personería</t>
  </si>
  <si>
    <t>FECHA DE CIERRE:</t>
  </si>
  <si>
    <t>VALOR DEL PROCESO:</t>
  </si>
  <si>
    <t>SOLICITUD SUBSANACIONES</t>
  </si>
  <si>
    <t>Verificación</t>
  </si>
  <si>
    <t>Si</t>
  </si>
  <si>
    <t>Registrado Correctamente en el SECOP II?</t>
  </si>
  <si>
    <t>¿Cumple?</t>
  </si>
  <si>
    <t>CARTA DE LA PRESENTACIÓN DE LA OFERTA ( Formato 1)</t>
  </si>
  <si>
    <t xml:space="preserve">
*Si la celda 61B dice "No", la celda 62B debe decir N/A
*Si la celda 61B dice "Si", la celda 62B debe decir Si
*Si la celda 61B dice "Si", y el Proponente no envió el acta la celda 62B debe decir No, en ese caso no cumple el requisito
</t>
  </si>
  <si>
    <t>VERIFICACIÓN INHABILIDADES</t>
  </si>
  <si>
    <t>¿Es un consorcio o una Unión Temporal?</t>
  </si>
  <si>
    <t>Registrado Correctamente en el SECOP II? Para las estructuras plurales, los porcentajes de participación deben corresponder</t>
  </si>
  <si>
    <t>INTEGRANTE UNO (1)</t>
  </si>
  <si>
    <t>INTEGRANTE DOS (2)</t>
  </si>
  <si>
    <t>CAPACIDAD JURÍDICA INTEGRANTE UNO (1)</t>
  </si>
  <si>
    <t>DOCUMENTO CONSTITUCIÓN FIGURA PLURAL</t>
  </si>
  <si>
    <t xml:space="preserve">
*Si la celda 79B dice "No", la celda 80B debe decir N/A
*Si la celda 79B dice "Si", la celda 80B debe decir Si
*Si la celda 79B dice "Si", y el Proponente no envió el acta la celda 80B debe decir No, en ese caso no cumple el requisito
</t>
  </si>
  <si>
    <t>CAPACIDAD JURÍDICA INTEGRANTE DOS (2)</t>
  </si>
  <si>
    <t xml:space="preserve">
*Si la celda 128B dice "No", la celda 129B debe decir N/A
*Si la celda 128B dice "Si", la celda 129B debe decir Si
*Si la celda 128B dice "Si", y el Proponente no envió el acta la celda 129B debe decir No, en ese caso no cumple el requisito
</t>
  </si>
  <si>
    <t>INTEGRANTE TRES (3)</t>
  </si>
  <si>
    <t>CAPACIDAD JURÍDICA INTEGRANTE TRES (3)</t>
  </si>
  <si>
    <t xml:space="preserve">
*Si la celda 93B dice "No", la celda 94B debe decir N/A
*Si la celda 93B dice "Si", la celda 94B debe decir Si
*Si la celda 93B dice "Si", y el Proponente no envió el acta la celda 94B debe decir No, en ese caso no cumple el requisito
</t>
  </si>
  <si>
    <t xml:space="preserve">
*Si la celda 142B dice "No", la celda 143B debe decir N/A
*Si la celda 142B dice "Si", la celda 143B debe decir Si
*Si la celda 142B dice "Si", y el Proponente no envió el acta la celda 143B debe decir No, en ese caso no cumple el requisito
</t>
  </si>
  <si>
    <t>FORMATO DE EVALUACIÓN DE REQUISITOS HABILITANTES Y MÍNIMOS PROCESO: CONCURSO DE MÉRITOS ABIERTO
No.  SED-CM-A-DTH-022-2026</t>
  </si>
  <si>
    <t>No</t>
  </si>
  <si>
    <t>CONSORCIO</t>
  </si>
  <si>
    <t>N/A</t>
  </si>
  <si>
    <t>Jurídica</t>
  </si>
  <si>
    <t xml:space="preserve">Vigencia del RUP expedido dentro de los 30 días calendario anteriores al cierre inicial del proceso </t>
  </si>
  <si>
    <t>HABILITADO</t>
  </si>
  <si>
    <t>Microempresa</t>
  </si>
  <si>
    <t xml:space="preserve">CONSORCIO INTERVENTORIAS DIGITALES DTH </t>
  </si>
  <si>
    <t>WILMAR ENRIQUE LOPEZ BELENO</t>
  </si>
  <si>
    <t>MICRO EMPRESA</t>
  </si>
  <si>
    <t>Situación Militar Definida o Libreta Militar</t>
  </si>
  <si>
    <r>
      <t>La Duración de la estructura del proponente plural debe corresponder como mínimo a:</t>
    </r>
    <r>
      <rPr>
        <b/>
        <sz val="10"/>
        <color theme="2"/>
        <rFont val="Arial"/>
        <family val="2"/>
        <scheme val="minor"/>
      </rPr>
      <t xml:space="preserve"> Al plazo de ejecución del contrato y un año más</t>
    </r>
  </si>
  <si>
    <r>
      <t xml:space="preserve">Duración de la persona jurídica  por lo menos: </t>
    </r>
    <r>
      <rPr>
        <b/>
        <sz val="10"/>
        <color theme="2"/>
        <rFont val="Arial"/>
        <family val="2"/>
        <scheme val="minor"/>
      </rPr>
      <t xml:space="preserve">Igual al plazo de ejecución del contrato y un año más. </t>
    </r>
  </si>
  <si>
    <r>
      <t>Certificación del revisor fiscal e</t>
    </r>
    <r>
      <rPr>
        <b/>
        <sz val="10"/>
        <color theme="2"/>
        <rFont val="Arial"/>
        <family val="2"/>
        <scheme val="minor"/>
      </rPr>
      <t>n caso de ser sociedad anónima colombiana, en la que conste si es abierta o cerrada.</t>
    </r>
  </si>
  <si>
    <r>
      <t xml:space="preserve">El Formato aportado contiene la información requerida para acreditar el cumplimiento del requisito. (Debe constar el pago de los aportes de sus empleados a los sistemas de salud, riesgos laborales, pensiones y aportes a las cajas de compensación familiar, al Instituto Colombiano de Bienestar Familiar, al Servicio Nacional de Aprendizaje, cuando a ello haya lugar, </t>
    </r>
    <r>
      <rPr>
        <b/>
        <sz val="10"/>
        <color theme="2"/>
        <rFont val="Arial"/>
        <family val="2"/>
        <scheme val="minor"/>
      </rPr>
      <t>dentro de los últimos 6 meses calendario legalmente exigibles a la fecha inicial de cierre del proceso</t>
    </r>
    <r>
      <rPr>
        <sz val="10"/>
        <color theme="2"/>
        <rFont val="Arial"/>
        <family val="2"/>
        <scheme val="minor"/>
      </rPr>
      <t>).</t>
    </r>
  </si>
  <si>
    <r>
      <t xml:space="preserve">Fecha de expedición no mayor a treinta (30) días calendario anteriores a la fecha de cierre del Proceso de Contratación , es decir,  igual o posterior al: </t>
    </r>
    <r>
      <rPr>
        <b/>
        <sz val="10"/>
        <color theme="2"/>
        <rFont val="Arial"/>
        <family val="2"/>
        <scheme val="minor"/>
      </rPr>
      <t>20 de mayo de 2026</t>
    </r>
  </si>
  <si>
    <r>
      <t xml:space="preserve">Si el representante legal está limitado: (Verificar órgano social facultado para otorgar autorización para celebrar contratos por el valor de la cuantía del proceso y que dicha acta tenga fecha anterior a la fecha de cierre del proceso </t>
    </r>
    <r>
      <rPr>
        <b/>
        <sz val="10"/>
        <color theme="2"/>
        <rFont val="Arial"/>
        <family val="2"/>
        <scheme val="minor"/>
      </rPr>
      <t>(20 de Mayo de 2026)+</t>
    </r>
  </si>
  <si>
    <r>
      <t>El Objeto de la persona jurídica permite ejecutar el Objeto del Proceso que corresponde a:</t>
    </r>
    <r>
      <rPr>
        <b/>
        <i/>
        <sz val="10"/>
        <color theme="1"/>
        <rFont val="Arial"/>
        <family val="2"/>
        <scheme val="minor"/>
      </rPr>
      <t xml:space="preserve"> "Realizar la interventoría técnica, administrativa, financiera, contable y jurídica a los contratos que suscriba la Secretaría de Educación del Distrito con ocasión de la prestación del servicio de transporte especial de pasajeros a cargo de la Dirección de Talento Humano para el personal docente, directivo docente y administrativo"</t>
    </r>
  </si>
  <si>
    <t>DOCUMENTO DENOMINADO: RUP
SIN OBSERVACIONES</t>
  </si>
  <si>
    <t>FORMATO DE EVALUACIÓN DE REQUISITOS HABILITANTES Y MÍNIMOS PROCESO: CONCURSO DE MÉRITOS ABIERTO
No.  SED-CM-A-DCCEE-062-2026</t>
  </si>
  <si>
    <t xml:space="preserve">CONSORCIO INTERDISEÑOS EDUCATIVOS 2026 </t>
  </si>
  <si>
    <t>ERICK FELIPE JIMENEZ MORENO</t>
  </si>
  <si>
    <t>1.001.067.169 Expedida el 27/02/2019</t>
  </si>
  <si>
    <t xml:space="preserve">INGENIERIA Y PROYECTOS COLOMBIANOS S.A.S. </t>
  </si>
  <si>
    <t>902.051.304-4</t>
  </si>
  <si>
    <r>
      <t xml:space="preserve">Cierre: </t>
    </r>
    <r>
      <rPr>
        <sz val="10"/>
        <color theme="1"/>
        <rFont val="Arial"/>
        <family val="2"/>
        <scheme val="minor"/>
      </rPr>
      <t>18 de septiembre de 2026</t>
    </r>
  </si>
  <si>
    <t xml:space="preserve">ERICK FELIPE JIMENEZ MORENO </t>
  </si>
  <si>
    <t>MICROEMPRESA</t>
  </si>
  <si>
    <t>TOPOLOGIA SAS BIC</t>
  </si>
  <si>
    <t>901.868.134-2</t>
  </si>
  <si>
    <t>JULIANA ROMERO GONZALEZ</t>
  </si>
  <si>
    <t>MEDIANA EMPRESA</t>
  </si>
  <si>
    <t>COMPROMISO ANTICORRUPCIÓN (Formato 7)</t>
  </si>
  <si>
    <t>DECLARACIÓN DE SITUACIÓN DE CONTROL (Formato 8)</t>
  </si>
  <si>
    <t xml:space="preserve">El formato No. 7 fue aportado por el Consorcio y por por cada uno de sus integrantes 
</t>
  </si>
  <si>
    <t>El documento viene debidamente diligenciado según el Formato 8, con la indicación de la composición accionaria de la persona jurídica. (Para proponentes plurales, la composición accionaria de cada persona jurídica que lo integra)</t>
  </si>
  <si>
    <r>
      <t xml:space="preserve">Valor de la garantía (Por un valor equivalente mínimo al diez por ciento (10%) del valor del presupuesto oficial): </t>
    </r>
    <r>
      <rPr>
        <b/>
        <sz val="10"/>
        <color theme="1"/>
        <rFont val="Arial"/>
        <family val="2"/>
        <scheme val="minor"/>
      </rPr>
      <t>$19.532.903.30</t>
    </r>
  </si>
  <si>
    <r>
      <t xml:space="preserve">Vigencia mínima de Noventa (90) días calendario </t>
    </r>
    <r>
      <rPr>
        <b/>
        <sz val="10"/>
        <color theme="1"/>
        <rFont val="Arial"/>
        <family val="2"/>
        <scheme val="minor"/>
      </rPr>
      <t xml:space="preserve"> (hasta el 18/12/2026)</t>
    </r>
  </si>
  <si>
    <r>
      <t>El Objeto debe corresponder a:</t>
    </r>
    <r>
      <rPr>
        <b/>
        <i/>
        <sz val="10"/>
        <color theme="1"/>
        <rFont val="Arial"/>
        <family val="2"/>
        <scheme val="minor"/>
      </rPr>
      <t xml:space="preserve"> "INTERVENTORÍA INTEGRAL AL CONTRATO DE ELABORACIÓN DE ESTUDIOS Y DISEÑOS PARA LA OBTENCIÓN DE LICENCIAS Y PERMISOS NECESARIOS PARA ADELANTAR LAS OBRAS DE URBANISMO DE LOS COLEGIOS PRIORIZADOS POR LA SECRETARÍA DE EDUCACIÓN DEL DISTRITO EN LA CIUDAD DE BOGOTÁ D.C.."</t>
    </r>
  </si>
  <si>
    <r>
      <t xml:space="preserve">Debe contener el número del Proceso: </t>
    </r>
    <r>
      <rPr>
        <b/>
        <sz val="10"/>
        <color theme="1"/>
        <rFont val="Arial"/>
        <family val="2"/>
        <scheme val="minor"/>
      </rPr>
      <t xml:space="preserve"> SED-CM-A-DCCEE-062-2026</t>
    </r>
  </si>
  <si>
    <r>
      <t xml:space="preserve">Fecha de expedición no mayor a treinta (30) días calendario anteriores a la fecha de cierre del Proceso de Contratación </t>
    </r>
    <r>
      <rPr>
        <b/>
        <sz val="10"/>
        <color theme="2"/>
        <rFont val="Arial"/>
        <family val="2"/>
        <scheme val="minor"/>
      </rPr>
      <t>(18 DE SEPTIEMBRE DE 2026)</t>
    </r>
  </si>
  <si>
    <r>
      <t>El Objeto de la persona jurídica permite ejecutar el Objeto del Proceso que corresponde a:</t>
    </r>
    <r>
      <rPr>
        <b/>
        <i/>
        <sz val="10"/>
        <color theme="1"/>
        <rFont val="Arial"/>
        <family val="2"/>
        <scheme val="minor"/>
      </rPr>
      <t xml:space="preserve"> "INTERVENTORÍA INTEGRAL AL CONTRATO DE ELABORACIÓN DE ESTUDIOS Y DISEÑOS PARA LA OBTENCIÓN DE LICENCIAS Y PERMISOS NECESARIOS PARA ADELANTAR LAS OBRAS DE URBANISMO DE LOS COLEGIOS PRIORIZADOS POR LA SECRETARÍA DE EDUCACIÓN DEL DISTRITO EN LA CIUDAD DE BOGOTÁ D.C. "</t>
    </r>
  </si>
  <si>
    <r>
      <t xml:space="preserve">Si el representante legal está limitado: (Verificar órgano social facultado para otorgar autorización para celebrar contratos por el valor de la cuantía del proceso y que dicha acta tenga fecha anterior a la fecha de cierre del proceso </t>
    </r>
    <r>
      <rPr>
        <b/>
        <sz val="10"/>
        <color theme="2"/>
        <rFont val="Arial"/>
        <family val="2"/>
        <scheme val="minor"/>
      </rPr>
      <t>(18 DE SEPTIEMBRE DE 2026)</t>
    </r>
  </si>
  <si>
    <t xml:space="preserve">JAIDER EUGENIO SEPULVEDA GARCIA </t>
  </si>
  <si>
    <t>71.661.365 Expedida el 19/10/1983</t>
  </si>
  <si>
    <t>PEQUEÑA</t>
  </si>
  <si>
    <t>811.036.279-5</t>
  </si>
  <si>
    <t>El documeto viene debidamente diligenciado según el FORMATO 8, con la indicación de la composición accionaria de la persona jurídica. (Para proponentes plurales, la composición accionaria de cada persona jurídica que lo integra)</t>
  </si>
  <si>
    <t>P3. CONSORCIO URBANISMO SED</t>
  </si>
  <si>
    <t>CONSORCIO URBANISMO SED</t>
  </si>
  <si>
    <t>CARLOS EDUARDO ESQUIVIA ESCOBAR</t>
  </si>
  <si>
    <t>1.016.025.791 Expedida el 24/08/2008</t>
  </si>
  <si>
    <t>GYG DEVELOPMENT GROUP INTERNACIONAL SAS</t>
  </si>
  <si>
    <t>901.690.860-5</t>
  </si>
  <si>
    <t>Javier Mauricio Rodríguez Romero</t>
  </si>
  <si>
    <t>QATROSAS</t>
  </si>
  <si>
    <t>Christie Mendoza Tovar</t>
  </si>
  <si>
    <t>900.578.014-9</t>
  </si>
  <si>
    <t xml:space="preserve">JAM INGENIERIA Y MEDIO AMBIENTE S.A.S  </t>
  </si>
  <si>
    <t>JAVIER ANTONIO MILLÁN LÓPEZ</t>
  </si>
  <si>
    <t>52.220.185 Expedida el 14/10/1983</t>
  </si>
  <si>
    <t>830.084.684-9</t>
  </si>
  <si>
    <t>PROYECTOS CONSTRUCCIONES E INGENIERÍA S.A.S</t>
  </si>
  <si>
    <t xml:space="preserve">GLORIA DE LOS ANGELES SALAS BENJUMEA 
</t>
  </si>
  <si>
    <t>1.118.871.444 Expedida el 15/12/2016</t>
  </si>
  <si>
    <t>901.891.437-5</t>
  </si>
  <si>
    <t xml:space="preserve">NATHALIA ANDREA PELAEZ GONZALEZ </t>
  </si>
  <si>
    <t>1.007.726.561 Expedida el 01/10/2018</t>
  </si>
  <si>
    <t xml:space="preserve">J&amp;G CONSULTORIA S.A.S. </t>
  </si>
  <si>
    <t>901.617.162-2</t>
  </si>
  <si>
    <t>JUAN CARLOS JAIMES ACERO</t>
  </si>
  <si>
    <t xml:space="preserve"> A.J DISEÑO E INTERVENTORIA DE OBRAS CIVILES SAS</t>
  </si>
  <si>
    <t>900.753.938-9</t>
  </si>
  <si>
    <t>SARA SOFIA MOYA RUEDA</t>
  </si>
  <si>
    <t>NATHALIA ANDREA PELAEZ GONZALEZ</t>
  </si>
  <si>
    <t>Cédula de Ciudadanía</t>
  </si>
  <si>
    <t>P1. CONSORCIO INTERDISEÑOS EDUCATIVOS 2026</t>
  </si>
  <si>
    <t xml:space="preserve">ESTRUCTURAS, INTERVENTORIAS Y PROYECTOS SAS </t>
  </si>
  <si>
    <t xml:space="preserve">4.2.3.1.PERSONAS NATURALES del Documento Complemto al Pliego de CondicioneAporta Cedula de Ciudadanía de acuerdo con el numeral </t>
  </si>
  <si>
    <t>Natural</t>
  </si>
  <si>
    <t>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En caso de modificarse la fecha de cierre del Proceso de Contratación, se tendrá como referencia para establecer el plazo de vigencia de los certificados de afiliación la originalmente contemplada en el Pliego de Condiciones. 
La persona natural que reúna los requisitos para acceder a la pensión de vejez o se pensione por invalidez o anticipadamente, presentará el certificado que lo acredite y, además, la afiliación al sistema de salud.</t>
  </si>
  <si>
    <t>P4. JAM INGENIERIA Y MEDIO AMBIENTE SAS</t>
  </si>
  <si>
    <t>P5. PROCOING SAS SED</t>
  </si>
  <si>
    <t>P6. CONSORCIO J&amp;G-ENE BOGOTÁ</t>
  </si>
  <si>
    <t>P7. CIVALL INGENIEROS &amp; ARQUITECTOS CONSULTORES S.A.S</t>
  </si>
  <si>
    <t>P8. APSA GRUPO CONSTRUCTOR S.A.S</t>
  </si>
  <si>
    <t>P9. CIMESCOL S.A.S</t>
  </si>
  <si>
    <t>P10. CONSORCIO MOMENTUM E INGENIERÍA</t>
  </si>
  <si>
    <t>P11. INGEOCILCON S.A.S</t>
  </si>
  <si>
    <r>
      <t xml:space="preserve">EVALUACIÓN DE REQUISITOS HABILITANTES Y MÍNIMOS PROCESO: CONCURSO DE MÉRITOS ABIERTO
No.  SED-CM-A-DCCEE-062-2026
OBJETO: </t>
    </r>
    <r>
      <rPr>
        <b/>
        <i/>
        <sz val="18"/>
        <rFont val="Arial"/>
        <family val="2"/>
        <scheme val="minor"/>
      </rPr>
      <t>“INTERVENTORÍA INTEGRAL AL CONTRATO DE ELABORACIÓN DE ESTUDIOS Y DISEÑOS PARA LA OBTENCIÓN DE LICENCIAS Y PERMISOS NECESARIOS PARA ADELANTAR LAS OBRAS DE URBANISMO DE LOS COLEGIOS PRIORIZADOS POR LA SECRETARÍA DE EDUCACIÓN DEL DISTRITO EN LA CIUDAD DE BOGOTÁ D.C.</t>
    </r>
  </si>
  <si>
    <t>18 de Septiembre de 2026</t>
  </si>
  <si>
    <t>CIENTO NOVENTA Y CINCO MILLONES TRESCIENTOS VEINTINUEVE MIL TREINTA Y TRES PESOS MONEDA CORRIENTE ($195.329.033)</t>
  </si>
  <si>
    <t>CIVALL INGENIEROS &amp; ARQUITECTOS CONSULTORES S.A.S BIC</t>
  </si>
  <si>
    <t xml:space="preserve">STEPHAN IVAN VALLEJO PACHÓN 
</t>
  </si>
  <si>
    <t>80.199.850 Expedida el 09/08/2022</t>
  </si>
  <si>
    <t>901.787.290-5</t>
  </si>
  <si>
    <t>APSA GRUPO CONSTRUCTOR S.A.S.</t>
  </si>
  <si>
    <t>901.792.848-4</t>
  </si>
  <si>
    <t xml:space="preserve">LUZ AMPARO CHARRY BARRIOS
</t>
  </si>
  <si>
    <t>36.146.423 Expedida el 19/01/1970</t>
  </si>
  <si>
    <t xml:space="preserve">CARLOS ALBERTO GÓMEZ RAMÍREZ
</t>
  </si>
  <si>
    <t>1.102.802.754 Expedida el 01/12/2004</t>
  </si>
  <si>
    <t>901.408.868-7</t>
  </si>
  <si>
    <t>CIMENTACIONES Y ESTABILIZACIONES S.A.S. - – CIMESCOL S.A.S.</t>
  </si>
  <si>
    <r>
      <rPr>
        <b/>
        <sz val="10"/>
        <color theme="1"/>
        <rFont val="Arial"/>
        <family val="2"/>
        <scheme val="minor"/>
      </rPr>
      <t xml:space="preserve">ARCHIVO DENOMINADO: </t>
    </r>
    <r>
      <rPr>
        <sz val="10"/>
        <color theme="1"/>
        <rFont val="Arial"/>
        <family val="2"/>
        <scheme val="minor"/>
      </rPr>
      <t xml:space="preserve">pagosst
SIN OBSERVACIONES.
</t>
    </r>
  </si>
  <si>
    <t>INGEOCILCON S.A.S.</t>
  </si>
  <si>
    <t>71.609.742  Expedida el 09/12/1979</t>
  </si>
  <si>
    <t>800.191.486-6</t>
  </si>
  <si>
    <r>
      <rPr>
        <b/>
        <sz val="10"/>
        <rFont val="Arial"/>
        <family val="2"/>
        <scheme val="minor"/>
      </rPr>
      <t>DOCUMENTO DENOMINADO:</t>
    </r>
    <r>
      <rPr>
        <sz val="10"/>
        <rFont val="Arial"/>
        <family val="2"/>
        <scheme val="minor"/>
      </rPr>
      <t>APORTES LEGALES
SIN OBSERVACIONES</t>
    </r>
  </si>
  <si>
    <r>
      <rPr>
        <b/>
        <sz val="10"/>
        <rFont val="Arial"/>
        <family val="2"/>
        <scheme val="minor"/>
      </rPr>
      <t>DOCUMENTO DENOMINADO:</t>
    </r>
    <r>
      <rPr>
        <sz val="10"/>
        <rFont val="Arial"/>
        <family val="2"/>
        <scheme val="minor"/>
      </rPr>
      <t xml:space="preserve"> RUP
SIN OBSERVACIONES</t>
    </r>
  </si>
  <si>
    <r>
      <rPr>
        <b/>
        <sz val="10"/>
        <rFont val="Arial"/>
        <family val="2"/>
        <scheme val="minor"/>
      </rPr>
      <t>DOCUMENTO DENOMINADO:</t>
    </r>
    <r>
      <rPr>
        <sz val="10"/>
        <rFont val="Arial"/>
        <family val="2"/>
        <scheme val="minor"/>
      </rPr>
      <t xml:space="preserve"> CARTA PRESENTACION
SIN OBSERVACIONES</t>
    </r>
  </si>
  <si>
    <r>
      <rPr>
        <b/>
        <sz val="10"/>
        <rFont val="Arial"/>
        <family val="2"/>
        <scheme val="minor"/>
      </rPr>
      <t>DOCUMENTO DENOMINADO:</t>
    </r>
    <r>
      <rPr>
        <sz val="10"/>
        <rFont val="Arial"/>
        <family val="2"/>
        <scheme val="minor"/>
      </rPr>
      <t>COMPROMISO ANTICORRUPCION
El formato No. 7 fue aportado por el Consorcio y por por cada uno de sus integrantes 
SIN OBSERVACIONES</t>
    </r>
  </si>
  <si>
    <r>
      <rPr>
        <b/>
        <sz val="10"/>
        <rFont val="Arial"/>
        <family val="2"/>
        <scheme val="minor"/>
      </rPr>
      <t xml:space="preserve">DOCUMENTO DENOMINADO: </t>
    </r>
    <r>
      <rPr>
        <sz val="10"/>
        <rFont val="Arial"/>
        <family val="2"/>
        <scheme val="minor"/>
      </rPr>
      <t>Situación de Control
SIN OBSERVACIONES</t>
    </r>
  </si>
  <si>
    <r>
      <rPr>
        <b/>
        <sz val="10"/>
        <rFont val="Arial"/>
        <family val="2"/>
        <scheme val="minor"/>
      </rPr>
      <t xml:space="preserve">
DOCUMENTO DENOMINADO:</t>
    </r>
    <r>
      <rPr>
        <sz val="10"/>
        <rFont val="Arial"/>
        <family val="2"/>
        <scheme val="minor"/>
      </rPr>
      <t xml:space="preserve"> POLIZA OKK_1
Póliza: 85-44-101147576 - Seguros del Estado S.A.</t>
    </r>
  </si>
  <si>
    <r>
      <rPr>
        <b/>
        <sz val="10"/>
        <rFont val="Arial"/>
        <family val="2"/>
        <scheme val="minor"/>
      </rPr>
      <t>DOCUMENTO DENOMINADO:</t>
    </r>
    <r>
      <rPr>
        <sz val="10"/>
        <rFont val="Arial"/>
        <family val="2"/>
        <scheme val="minor"/>
      </rPr>
      <t>DOCUMENTO CONSORCIAL
SIN OBSERVACIONES</t>
    </r>
  </si>
  <si>
    <r>
      <rPr>
        <b/>
        <sz val="10"/>
        <rFont val="Arial"/>
        <family val="2"/>
        <scheme val="minor"/>
      </rPr>
      <t>DOCUMENTO DENOMINADO:</t>
    </r>
    <r>
      <rPr>
        <sz val="10"/>
        <rFont val="Arial"/>
        <family val="2"/>
        <scheme val="minor"/>
      </rPr>
      <t>REP.LEGAL INGENIERIA Y PROYECTOS COLOMBIANOS S.A.S. 01-09-2026
SIN OBSERVACIONES</t>
    </r>
  </si>
  <si>
    <r>
      <rPr>
        <b/>
        <sz val="10"/>
        <color theme="1"/>
        <rFont val="Arial"/>
        <family val="2"/>
        <scheme val="minor"/>
      </rPr>
      <t xml:space="preserve">DOCUMENTO DENOMINADO: </t>
    </r>
    <r>
      <rPr>
        <sz val="10"/>
        <color theme="1"/>
        <rFont val="Arial"/>
        <family val="2"/>
        <scheme val="minor"/>
      </rPr>
      <t>Formato_1_Carta_Presentacion
SIN OBSERVACIONES</t>
    </r>
  </si>
  <si>
    <r>
      <rPr>
        <b/>
        <sz val="10"/>
        <color theme="1"/>
        <rFont val="Arial"/>
        <family val="2"/>
        <scheme val="minor"/>
      </rPr>
      <t xml:space="preserve">DOCUMENTO DENOMINADO: </t>
    </r>
    <r>
      <rPr>
        <sz val="10"/>
        <color theme="1"/>
        <rFont val="Arial"/>
        <family val="2"/>
        <scheme val="minor"/>
      </rPr>
      <t>Formato_7_Compromiso_Anticorrupcion
SIN OBSERVACIONES</t>
    </r>
  </si>
  <si>
    <r>
      <rPr>
        <b/>
        <sz val="10"/>
        <rFont val="Arial"/>
        <family val="2"/>
        <scheme val="minor"/>
      </rPr>
      <t>DOCUMENTO DENOMINADO:</t>
    </r>
    <r>
      <rPr>
        <sz val="10"/>
        <rFont val="Arial"/>
        <family val="2"/>
        <scheme val="minor"/>
      </rPr>
      <t xml:space="preserve"> Formato_8_Declaracion_Existencia_Situaciones_Control
SIN OBSERVACIONES</t>
    </r>
  </si>
  <si>
    <r>
      <t xml:space="preserve">
</t>
    </r>
    <r>
      <rPr>
        <b/>
        <sz val="10"/>
        <color theme="1"/>
        <rFont val="Arial"/>
        <family val="2"/>
        <scheme val="minor"/>
      </rPr>
      <t xml:space="preserve">DOCUMENTO DENOMINADO: </t>
    </r>
    <r>
      <rPr>
        <sz val="10"/>
        <color theme="1"/>
        <rFont val="Arial"/>
        <family val="2"/>
        <scheme val="minor"/>
      </rPr>
      <t xml:space="preserve">Garantía de seriedad_1
Póliza: 65-44-101251954 Seguros del Estado S.A. </t>
    </r>
  </si>
  <si>
    <r>
      <rPr>
        <b/>
        <sz val="10"/>
        <color theme="1"/>
        <rFont val="Arial"/>
        <family val="2"/>
        <scheme val="minor"/>
      </rPr>
      <t xml:space="preserve">DOCUMENTO DENOMINADO: </t>
    </r>
    <r>
      <rPr>
        <sz val="10"/>
        <color theme="1"/>
        <rFont val="Arial"/>
        <family val="2"/>
        <scheme val="minor"/>
      </rPr>
      <t>Certificado de Existencia y Rep Legal EIP 17-sept-2026
SIN OBSERVACIONES</t>
    </r>
  </si>
  <si>
    <r>
      <rPr>
        <b/>
        <sz val="10"/>
        <color theme="1"/>
        <rFont val="Arial"/>
        <family val="2"/>
        <scheme val="minor"/>
      </rPr>
      <t xml:space="preserve">DOCUMENTO DENOMINADO: </t>
    </r>
    <r>
      <rPr>
        <sz val="10"/>
        <color theme="1"/>
        <rFont val="Arial"/>
        <family val="2"/>
        <scheme val="minor"/>
      </rPr>
      <t>Formato_4_Pagos_seguridad_social_Aportes_Legales
SIN OBSERVACIONES</t>
    </r>
  </si>
  <si>
    <r>
      <rPr>
        <b/>
        <sz val="10"/>
        <color theme="1"/>
        <rFont val="Arial"/>
        <family val="2"/>
        <scheme val="minor"/>
      </rPr>
      <t xml:space="preserve">DOCUMENTO DENOMINADO:  </t>
    </r>
    <r>
      <rPr>
        <sz val="10"/>
        <color theme="1"/>
        <rFont val="Arial"/>
        <family val="2"/>
        <scheme val="minor"/>
      </rPr>
      <t>Rup EIP SAS Septiembre 17 de 2026
SIN OBSERVACIONES</t>
    </r>
  </si>
  <si>
    <r>
      <rPr>
        <b/>
        <sz val="10"/>
        <rFont val="Arial"/>
        <family val="2"/>
        <scheme val="minor"/>
      </rPr>
      <t xml:space="preserve">DOCUMENTO DENOMINADO: </t>
    </r>
    <r>
      <rPr>
        <sz val="10"/>
        <rFont val="Arial"/>
        <family val="2"/>
        <scheme val="minor"/>
      </rPr>
      <t xml:space="preserve"> 09_Formato_1_Carta_Presentacion_Oferta_1_1
SIN OBSERVACIONES</t>
    </r>
  </si>
  <si>
    <r>
      <rPr>
        <b/>
        <sz val="10"/>
        <rFont val="Arial"/>
        <family val="2"/>
        <scheme val="minor"/>
      </rPr>
      <t xml:space="preserve">DOCUMENTO DENOMINADO: </t>
    </r>
    <r>
      <rPr>
        <sz val="10"/>
        <rFont val="Arial"/>
        <family val="2"/>
        <scheme val="minor"/>
      </rPr>
      <t>16_Formato_8_Declaracion_Existencia_Situaciones_Control_1_1
SIN OBSERVACIONES</t>
    </r>
  </si>
  <si>
    <r>
      <t xml:space="preserve">
</t>
    </r>
    <r>
      <rPr>
        <b/>
        <sz val="10"/>
        <rFont val="Arial"/>
        <family val="2"/>
        <scheme val="minor"/>
      </rPr>
      <t>DOCUMENTO DENOMINADO:</t>
    </r>
    <r>
      <rPr>
        <sz val="10"/>
        <rFont val="Arial"/>
        <family val="2"/>
        <scheme val="minor"/>
      </rPr>
      <t xml:space="preserve"> 11-44-101291677_1
Póliza: 11-44-101291677 Seguros del Estado S.A.</t>
    </r>
  </si>
  <si>
    <r>
      <rPr>
        <b/>
        <sz val="10"/>
        <rFont val="Arial"/>
        <family val="2"/>
        <scheme val="minor"/>
      </rPr>
      <t>DOCUMENTO DENOMINADO:</t>
    </r>
    <r>
      <rPr>
        <sz val="10"/>
        <rFont val="Arial"/>
        <family val="2"/>
        <scheme val="minor"/>
      </rPr>
      <t xml:space="preserve"> 10_Formato_2_Conformacion_Proponente_Plural - Consorcios_1_1
SIN OBSERVACIONES</t>
    </r>
  </si>
  <si>
    <r>
      <rPr>
        <b/>
        <sz val="10"/>
        <rFont val="Arial"/>
        <family val="2"/>
        <scheme val="minor"/>
      </rPr>
      <t xml:space="preserve">DOCUMENTO DENOMINADO: </t>
    </r>
    <r>
      <rPr>
        <sz val="10"/>
        <rFont val="Arial"/>
        <family val="2"/>
        <scheme val="minor"/>
      </rPr>
      <t>12_Formato_4_Pagos_seguridad_social_Aportes_Legales_1_1
SIN OBSERVACIONES</t>
    </r>
  </si>
  <si>
    <r>
      <rPr>
        <b/>
        <sz val="10"/>
        <rFont val="Arial"/>
        <family val="2"/>
        <scheme val="minor"/>
      </rPr>
      <t xml:space="preserve">DOCUMENTO DENOMINADO: </t>
    </r>
    <r>
      <rPr>
        <sz val="10"/>
        <rFont val="Arial"/>
        <family val="2"/>
        <scheme val="minor"/>
      </rPr>
      <t>CÁMARA QATRO 09-07-26
SIN OBSERVACIONES</t>
    </r>
  </si>
  <si>
    <r>
      <rPr>
        <b/>
        <sz val="10"/>
        <rFont val="Arial"/>
        <family val="2"/>
        <scheme val="minor"/>
      </rPr>
      <t>DOCUMENTO DENOMINADO:</t>
    </r>
    <r>
      <rPr>
        <sz val="10"/>
        <rFont val="Arial"/>
        <family val="2"/>
        <scheme val="minor"/>
      </rPr>
      <t xml:space="preserve"> 12_Formato_4_Pagos_seguridad_social_Aportes_Legales_1_1
SIN OBSERVACIONES</t>
    </r>
  </si>
  <si>
    <r>
      <rPr>
        <b/>
        <sz val="10"/>
        <rFont val="Arial"/>
        <family val="2"/>
        <scheme val="minor"/>
      </rPr>
      <t>DOCUMENTO DENOMINADO:</t>
    </r>
    <r>
      <rPr>
        <sz val="10"/>
        <rFont val="Arial"/>
        <family val="2"/>
        <scheme val="minor"/>
      </rPr>
      <t xml:space="preserve"> 081026 RUP QATRO 09-07-26
SIN OBSERVACIONES</t>
    </r>
  </si>
  <si>
    <r>
      <rPr>
        <b/>
        <sz val="10"/>
        <color theme="1"/>
        <rFont val="Arial"/>
        <family val="2"/>
        <scheme val="minor"/>
      </rPr>
      <t xml:space="preserve">DOCUMENTO DENOMINADO: </t>
    </r>
    <r>
      <rPr>
        <sz val="10"/>
        <color theme="1"/>
        <rFont val="Arial"/>
        <family val="2"/>
        <scheme val="minor"/>
      </rPr>
      <t>1.Formato_1_Carta_Presentacion_Oferta_2
SIN OBSERVACIONES</t>
    </r>
  </si>
  <si>
    <r>
      <t xml:space="preserve">
</t>
    </r>
    <r>
      <rPr>
        <b/>
        <sz val="10"/>
        <color theme="1"/>
        <rFont val="Arial"/>
        <family val="2"/>
        <scheme val="minor"/>
      </rPr>
      <t>DOCUMENTO DENOMINADO:</t>
    </r>
    <r>
      <rPr>
        <sz val="10"/>
        <color theme="1"/>
        <rFont val="Arial"/>
        <family val="2"/>
        <scheme val="minor"/>
      </rPr>
      <t xml:space="preserve"> Poliza_10_CSC-100067911_0 Signed_1
Póliza: 100067911 Seguros Mundial </t>
    </r>
  </si>
  <si>
    <r>
      <rPr>
        <b/>
        <sz val="10"/>
        <color theme="1"/>
        <rFont val="Arial"/>
        <family val="2"/>
        <scheme val="minor"/>
      </rPr>
      <t>DOCUMENTO DENOMINADO: CCIO</t>
    </r>
    <r>
      <rPr>
        <sz val="10"/>
        <color theme="1"/>
        <rFont val="Arial"/>
        <family val="2"/>
        <scheme val="minor"/>
      </rPr>
      <t xml:space="preserve"> JAM AGO 24
SIN OBSERVACIONES</t>
    </r>
  </si>
  <si>
    <r>
      <rPr>
        <b/>
        <sz val="10"/>
        <color theme="1"/>
        <rFont val="Arial"/>
        <family val="2"/>
        <scheme val="minor"/>
      </rPr>
      <t xml:space="preserve">DOCUMENTO DENOMINADO: </t>
    </r>
    <r>
      <rPr>
        <sz val="10"/>
        <color theme="1"/>
        <rFont val="Arial"/>
        <family val="2"/>
        <scheme val="minor"/>
      </rPr>
      <t xml:space="preserve"> RUP JAM AGO 24
SIN OBSERVACIONES</t>
    </r>
  </si>
  <si>
    <t xml:space="preserve">CONSORCIO MOMENTUM E ENGENIERÍA. </t>
  </si>
  <si>
    <t>64.082.042 Expedida el 08/10/2001</t>
  </si>
  <si>
    <t>MOMENTUM TRANSFORMA SAS</t>
  </si>
  <si>
    <t>901.423.730-2</t>
  </si>
  <si>
    <t xml:space="preserve"> CORPORACION DEL AMBIENTE Y DE INGENIERIA - CORINGAM</t>
  </si>
  <si>
    <t xml:space="preserve">900.310.073-2 </t>
  </si>
  <si>
    <t>53.164.827 Expedida el 30/05/2003</t>
  </si>
  <si>
    <r>
      <rPr>
        <b/>
        <sz val="10"/>
        <rFont val="Arial"/>
        <family val="2"/>
        <scheme val="minor"/>
      </rPr>
      <t xml:space="preserve">DOCUMENTO DENOMINADO: </t>
    </r>
    <r>
      <rPr>
        <sz val="10"/>
        <rFont val="Arial"/>
        <family val="2"/>
        <scheme val="minor"/>
      </rPr>
      <t>REP.LEGAL  TOPOLOGIA 01-09-2026  
SIN OBSERVACIONES</t>
    </r>
  </si>
  <si>
    <r>
      <rPr>
        <b/>
        <sz val="10"/>
        <rFont val="Arial"/>
        <family val="2"/>
        <scheme val="minor"/>
      </rPr>
      <t xml:space="preserve">DOCUMENTO DENOMINADO: </t>
    </r>
    <r>
      <rPr>
        <sz val="10"/>
        <rFont val="Arial"/>
        <family val="2"/>
        <scheme val="minor"/>
      </rPr>
      <t>APORTES LEGALES
SIN OBSERVACIONES</t>
    </r>
  </si>
  <si>
    <t xml:space="preserve">Allegó el Formato 8 </t>
  </si>
  <si>
    <r>
      <rPr>
        <b/>
        <sz val="10"/>
        <color theme="1"/>
        <rFont val="Arial"/>
        <family val="2"/>
        <scheme val="minor"/>
      </rPr>
      <t xml:space="preserve">DOCUMENTO DENOMINADO:   </t>
    </r>
    <r>
      <rPr>
        <sz val="10"/>
        <color theme="1"/>
        <rFont val="Arial"/>
        <family val="2"/>
        <scheme val="minor"/>
      </rPr>
      <t>09_Formato_1_Carta_Presentacion_Oferta
SIN OBSERVACIONES</t>
    </r>
  </si>
  <si>
    <r>
      <rPr>
        <b/>
        <sz val="10"/>
        <rFont val="Arial"/>
        <family val="2"/>
        <scheme val="minor"/>
      </rPr>
      <t xml:space="preserve">DOCUMENTO DENOMINADO: </t>
    </r>
    <r>
      <rPr>
        <sz val="10"/>
        <rFont val="Arial"/>
        <family val="2"/>
        <scheme val="minor"/>
      </rPr>
      <t xml:space="preserve"> 15_Formato_7_Compromiso_Anticorrupcion
SIN OBSERVACIONES.</t>
    </r>
  </si>
  <si>
    <r>
      <rPr>
        <b/>
        <sz val="10"/>
        <rFont val="Arial"/>
        <family val="2"/>
        <scheme val="minor"/>
      </rPr>
      <t xml:space="preserve">DOCUMENTO DENOMINADO: </t>
    </r>
    <r>
      <rPr>
        <sz val="10"/>
        <rFont val="Arial"/>
        <family val="2"/>
        <scheme val="minor"/>
      </rPr>
      <t>16_Formato_8_Declaracion_Existencia_Situaciones_Control
SIN OBSERVACIONES</t>
    </r>
  </si>
  <si>
    <r>
      <t xml:space="preserve">
</t>
    </r>
    <r>
      <rPr>
        <b/>
        <sz val="10"/>
        <color theme="1"/>
        <rFont val="Arial"/>
        <family val="2"/>
        <scheme val="minor"/>
      </rPr>
      <t xml:space="preserve">
DOCUMENTO DENOMINADO: S</t>
    </r>
    <r>
      <rPr>
        <sz val="10"/>
        <color theme="1"/>
        <rFont val="Arial"/>
        <family val="2"/>
        <scheme val="minor"/>
      </rPr>
      <t xml:space="preserve">eriedad de la oferta_1
Póliza: 11-46-101115723 Seguros del Estado S.A. </t>
    </r>
  </si>
  <si>
    <r>
      <rPr>
        <b/>
        <sz val="10"/>
        <color theme="1"/>
        <rFont val="Arial"/>
        <family val="2"/>
        <scheme val="minor"/>
      </rPr>
      <t xml:space="preserve">DOCUMENTO DENOMINADO: </t>
    </r>
    <r>
      <rPr>
        <sz val="10"/>
        <color theme="1"/>
        <rFont val="Arial"/>
        <family val="2"/>
        <scheme val="minor"/>
      </rPr>
      <t xml:space="preserve"> Existencia Procoing 10-09-2026
SIN OBSERVACIONES</t>
    </r>
  </si>
  <si>
    <r>
      <rPr>
        <b/>
        <sz val="10"/>
        <color theme="1"/>
        <rFont val="Arial"/>
        <family val="2"/>
        <scheme val="minor"/>
      </rPr>
      <t xml:space="preserve">DOCUMENTO DENOMINADO: </t>
    </r>
    <r>
      <rPr>
        <sz val="10"/>
        <color theme="1"/>
        <rFont val="Arial"/>
        <family val="2"/>
        <scheme val="minor"/>
      </rPr>
      <t xml:space="preserve">12_Formato_4_Pagos_seguridad_social_Aportes_Legales
SIN OBSERVACIONES.
</t>
    </r>
  </si>
  <si>
    <r>
      <rPr>
        <b/>
        <sz val="10"/>
        <color theme="1"/>
        <rFont val="Arial"/>
        <family val="2"/>
        <scheme val="minor"/>
      </rPr>
      <t xml:space="preserve">DOCUMENTO DENOMINADO:  </t>
    </r>
    <r>
      <rPr>
        <sz val="10"/>
        <color theme="1"/>
        <rFont val="Arial"/>
        <family val="2"/>
        <scheme val="minor"/>
      </rPr>
      <t>RUP Procoing 10-09-2026_1
SIN OBSERVACIONES</t>
    </r>
  </si>
  <si>
    <r>
      <rPr>
        <b/>
        <sz val="10"/>
        <rFont val="Arial"/>
        <family val="2"/>
        <scheme val="minor"/>
      </rPr>
      <t>DOCUMENTO DENOMINADO:</t>
    </r>
    <r>
      <rPr>
        <sz val="10"/>
        <rFont val="Arial"/>
        <family val="2"/>
        <scheme val="minor"/>
      </rPr>
      <t xml:space="preserve">  1. 09_Formato_1_Carta_Presentacion_Oferta
SIN OBSERVACIONES</t>
    </r>
  </si>
  <si>
    <r>
      <rPr>
        <b/>
        <sz val="10"/>
        <rFont val="Arial"/>
        <family val="2"/>
        <scheme val="minor"/>
      </rPr>
      <t xml:space="preserve">DOCUMENTO DENOMINADO:  </t>
    </r>
    <r>
      <rPr>
        <sz val="10"/>
        <rFont val="Arial"/>
        <family val="2"/>
        <scheme val="minor"/>
      </rPr>
      <t xml:space="preserve">23. 15_Formato_7_Compromiso_Anticorrupcion
SIN OBSERVACIONES
</t>
    </r>
  </si>
  <si>
    <r>
      <rPr>
        <b/>
        <sz val="10"/>
        <rFont val="Arial"/>
        <family val="2"/>
        <scheme val="minor"/>
      </rPr>
      <t>ARCHIVO DENOMINADO:</t>
    </r>
    <r>
      <rPr>
        <sz val="10"/>
        <rFont val="Arial"/>
        <family val="2"/>
        <scheme val="minor"/>
      </rPr>
      <t xml:space="preserve"> 8. 16_Formato_8_Declaracion_Existencia_Situaciones_Control
SIN OBSERVACIONES</t>
    </r>
  </si>
  <si>
    <r>
      <t xml:space="preserve">
</t>
    </r>
    <r>
      <rPr>
        <b/>
        <sz val="10"/>
        <rFont val="Arial"/>
        <family val="2"/>
        <scheme val="minor"/>
      </rPr>
      <t xml:space="preserve">
DOCUMENTO DENOMINADO</t>
    </r>
    <r>
      <rPr>
        <sz val="10"/>
        <rFont val="Arial"/>
        <family val="2"/>
        <scheme val="minor"/>
      </rPr>
      <t>: 7. Seriedad de la oferta
Póliza: 56-44-101014115 - Seguros del Estado S.A.</t>
    </r>
  </si>
  <si>
    <r>
      <rPr>
        <b/>
        <sz val="10"/>
        <rFont val="Arial"/>
        <family val="2"/>
        <scheme val="minor"/>
      </rPr>
      <t xml:space="preserve">DOCUMENTO DENOMINADO: </t>
    </r>
    <r>
      <rPr>
        <sz val="10"/>
        <rFont val="Arial"/>
        <family val="2"/>
        <scheme val="minor"/>
      </rPr>
      <t>4. 10_Formato_2_Conformacion_Proponente_Plural - Consorcios
SIN OBSERVACIONES</t>
    </r>
  </si>
  <si>
    <r>
      <rPr>
        <b/>
        <sz val="10"/>
        <rFont val="Arial"/>
        <family val="2"/>
        <scheme val="minor"/>
      </rPr>
      <t xml:space="preserve">DOCUMENTO DENOMINADO: </t>
    </r>
    <r>
      <rPr>
        <sz val="10"/>
        <rFont val="Arial"/>
        <family val="2"/>
        <scheme val="minor"/>
      </rPr>
      <t>Cámara de Comercio J&amp;G CONSULTORIA SAS (Agosto 21-2026)
SIN OBSERVACIONES</t>
    </r>
  </si>
  <si>
    <r>
      <rPr>
        <b/>
        <sz val="10"/>
        <rFont val="Arial"/>
        <family val="2"/>
        <scheme val="minor"/>
      </rPr>
      <t xml:space="preserve">DOCUMENTO DENOMINADO: </t>
    </r>
    <r>
      <rPr>
        <sz val="10"/>
        <rFont val="Arial"/>
        <family val="2"/>
        <scheme val="minor"/>
      </rPr>
      <t>12_Formato_4_Pagos_seguridad_social_Aportes_Legales JYG
SIN OBSERVACIONES</t>
    </r>
  </si>
  <si>
    <r>
      <rPr>
        <b/>
        <sz val="10"/>
        <rFont val="Arial"/>
        <family val="2"/>
        <scheme val="minor"/>
      </rPr>
      <t xml:space="preserve">DOCUMENTO DENOMINADO: </t>
    </r>
    <r>
      <rPr>
        <sz val="10"/>
        <rFont val="Arial"/>
        <family val="2"/>
        <scheme val="minor"/>
      </rPr>
      <t>RUP JYG
SIN OBSERVACIONES</t>
    </r>
  </si>
  <si>
    <r>
      <rPr>
        <b/>
        <sz val="10"/>
        <rFont val="Arial"/>
        <family val="2"/>
        <scheme val="minor"/>
      </rPr>
      <t xml:space="preserve">DOCUMENTO DENOMINADO: </t>
    </r>
    <r>
      <rPr>
        <sz val="10"/>
        <rFont val="Arial"/>
        <family val="2"/>
        <scheme val="minor"/>
      </rPr>
      <t>Camara de Comercio AJ DISEÑO
SIN OBSERVACIONES</t>
    </r>
  </si>
  <si>
    <r>
      <rPr>
        <b/>
        <sz val="10"/>
        <rFont val="Arial"/>
        <family val="2"/>
        <scheme val="minor"/>
      </rPr>
      <t xml:space="preserve">DOCUMENTO DENOMINADO: </t>
    </r>
    <r>
      <rPr>
        <sz val="10"/>
        <rFont val="Arial"/>
        <family val="2"/>
        <scheme val="minor"/>
      </rPr>
      <t>12_Formato_4_Pagos_seguridad_social_Aportes_Legales A.J
SIN OBSERVACIONES</t>
    </r>
  </si>
  <si>
    <r>
      <rPr>
        <b/>
        <sz val="10"/>
        <rFont val="Arial"/>
        <family val="2"/>
        <scheme val="minor"/>
      </rPr>
      <t>DOCUMENTO DENOMINADO:</t>
    </r>
    <r>
      <rPr>
        <sz val="10"/>
        <rFont val="Arial"/>
        <family val="2"/>
        <scheme val="minor"/>
      </rPr>
      <t xml:space="preserve"> RUP AJ DISEÑO
SIN OBSERVACIONES</t>
    </r>
  </si>
  <si>
    <r>
      <rPr>
        <b/>
        <sz val="10"/>
        <rFont val="Arial"/>
        <family val="2"/>
        <scheme val="minor"/>
      </rPr>
      <t xml:space="preserve">DOCUMENTO DENOMINADO: </t>
    </r>
    <r>
      <rPr>
        <sz val="10"/>
        <rFont val="Arial"/>
        <family val="2"/>
        <scheme val="minor"/>
      </rPr>
      <t xml:space="preserve">Cedula Nathalia Pelaez
 OBSERVACIONES: El Integrante, NATHALIA ANDREA PELAEZ GONZALEZ, del proponente plural aportó cédula de ciudadanía de conformidad con lo señalado en el numeral 4.2.3.1.PERSONAS NATURALES del Documento Complemto al Pliego de Condiciones, </t>
    </r>
    <r>
      <rPr>
        <b/>
        <u/>
        <sz val="10"/>
        <rFont val="Arial"/>
        <family val="2"/>
        <scheme val="minor"/>
      </rPr>
      <t xml:space="preserve">por ende, CUMPLE. </t>
    </r>
  </si>
  <si>
    <r>
      <rPr>
        <b/>
        <sz val="10"/>
        <rFont val="Arial"/>
        <family val="2"/>
        <scheme val="minor"/>
      </rPr>
      <t xml:space="preserve">DOCUMENTO DENOMINADO: </t>
    </r>
    <r>
      <rPr>
        <sz val="10"/>
        <rFont val="Arial"/>
        <family val="2"/>
        <scheme val="minor"/>
      </rPr>
      <t>12_Formato_4_Pagos_seguridad_social_Aportes_Legales NAPG
 OBSERVACIONES: El Integrante, NATHALIA ANDREA PELAEZ GONZALEZ, del proponente plural aportó certificados de afiliación  a los sistemas de seguridad social en salud y pensiones junto con el certificado de pago de la planilla del mes de Agosto de 2026,</t>
    </r>
    <r>
      <rPr>
        <b/>
        <u/>
        <sz val="10"/>
        <rFont val="Arial"/>
        <family val="2"/>
        <scheme val="minor"/>
      </rPr>
      <t xml:space="preserve"> por ende, CUMPLE. </t>
    </r>
  </si>
  <si>
    <r>
      <rPr>
        <b/>
        <sz val="10"/>
        <rFont val="Arial"/>
        <family val="2"/>
        <scheme val="minor"/>
      </rPr>
      <t xml:space="preserve">DOCUMENTO DENOMINADO: </t>
    </r>
    <r>
      <rPr>
        <sz val="10"/>
        <rFont val="Arial"/>
        <family val="2"/>
        <scheme val="minor"/>
      </rPr>
      <t>RUP NATHALIA PELAEZ
SIN OBSERVACIONES</t>
    </r>
  </si>
  <si>
    <r>
      <rPr>
        <b/>
        <sz val="10"/>
        <color theme="1"/>
        <rFont val="Arial"/>
        <family val="2"/>
        <scheme val="minor"/>
      </rPr>
      <t xml:space="preserve">DOCUMENTO DENOMINADO: </t>
    </r>
    <r>
      <rPr>
        <sz val="10"/>
        <color theme="1"/>
        <rFont val="Arial"/>
        <family val="2"/>
        <scheme val="minor"/>
      </rPr>
      <t xml:space="preserve">  1. Formato 1 Carta Presentacion Oferta_1
SIN OBSERVACIONES</t>
    </r>
  </si>
  <si>
    <r>
      <rPr>
        <b/>
        <sz val="10"/>
        <rFont val="Arial"/>
        <family val="2"/>
        <scheme val="minor"/>
      </rPr>
      <t xml:space="preserve">DOCUMENTO DENOMINADO: </t>
    </r>
    <r>
      <rPr>
        <sz val="10"/>
        <rFont val="Arial"/>
        <family val="2"/>
        <scheme val="minor"/>
      </rPr>
      <t>4. Formato 7 Compromiso Anticorrupcion_1
SIN OBSERVACIONES.</t>
    </r>
  </si>
  <si>
    <r>
      <rPr>
        <b/>
        <sz val="10"/>
        <rFont val="Arial"/>
        <family val="2"/>
        <scheme val="minor"/>
      </rPr>
      <t xml:space="preserve">DOCUMENTO DENOMINADO: </t>
    </r>
    <r>
      <rPr>
        <sz val="10"/>
        <rFont val="Arial"/>
        <family val="2"/>
        <scheme val="minor"/>
      </rPr>
      <t>Formato 8 - Declaracion Existencia Situaciones Control
SIN OBSERVACIONES</t>
    </r>
  </si>
  <si>
    <r>
      <rPr>
        <b/>
        <sz val="10"/>
        <color theme="1"/>
        <rFont val="Arial"/>
        <family val="2"/>
        <scheme val="minor"/>
      </rPr>
      <t xml:space="preserve">
DOCUMENTO DENOMINADO: </t>
    </r>
    <r>
      <rPr>
        <sz val="10"/>
        <color theme="1"/>
        <rFont val="Arial"/>
        <family val="2"/>
        <scheme val="minor"/>
      </rPr>
      <t xml:space="preserve">17. Garantía de seriedad de la oferta_1
Póliza: 14-44-101272115 Seguros del Estado S.A. </t>
    </r>
  </si>
  <si>
    <r>
      <rPr>
        <b/>
        <sz val="10"/>
        <color theme="1"/>
        <rFont val="Arial"/>
        <family val="2"/>
        <scheme val="minor"/>
      </rPr>
      <t xml:space="preserve">DOCUMENTO DENOMINADO: </t>
    </r>
    <r>
      <rPr>
        <sz val="10"/>
        <color theme="1"/>
        <rFont val="Arial"/>
        <family val="2"/>
        <scheme val="minor"/>
      </rPr>
      <t xml:space="preserve">2. Formato 4 Pagos seguridad social Aportes Legales_2
SIN OBSERVACIONES.
</t>
    </r>
  </si>
  <si>
    <r>
      <rPr>
        <b/>
        <sz val="10"/>
        <color theme="1"/>
        <rFont val="Arial"/>
        <family val="2"/>
        <scheme val="minor"/>
      </rPr>
      <t xml:space="preserve">DOCUMENTO DENOMINADO: </t>
    </r>
    <r>
      <rPr>
        <sz val="10"/>
        <color theme="1"/>
        <rFont val="Arial"/>
        <family val="2"/>
        <scheme val="minor"/>
      </rPr>
      <t>20. RUP CIVALL 03-09_1
SIN OBSERVACIONES</t>
    </r>
  </si>
  <si>
    <r>
      <rPr>
        <b/>
        <sz val="10"/>
        <color theme="1"/>
        <rFont val="Arial"/>
        <family val="2"/>
        <scheme val="minor"/>
      </rPr>
      <t xml:space="preserve">DOCUMENTO DENOMINADO: </t>
    </r>
    <r>
      <rPr>
        <sz val="10"/>
        <color theme="1"/>
        <rFont val="Arial"/>
        <family val="2"/>
        <scheme val="minor"/>
      </rPr>
      <t>19. CAMARA DE COMERCIO CIVALL 3 SEPTIEMBRE_1
SIN OBSERVACIONES</t>
    </r>
  </si>
  <si>
    <r>
      <rPr>
        <b/>
        <sz val="10"/>
        <color theme="1"/>
        <rFont val="Arial"/>
        <family val="2"/>
        <scheme val="minor"/>
      </rPr>
      <t xml:space="preserve">DOCUMENTO DENOMINADO: </t>
    </r>
    <r>
      <rPr>
        <sz val="10"/>
        <color theme="1"/>
        <rFont val="Arial"/>
        <family val="2"/>
        <scheme val="minor"/>
      </rPr>
      <t>CARTA PRESENTACION PROPUESTA
SIN OBSERVACIONES</t>
    </r>
  </si>
  <si>
    <r>
      <rPr>
        <b/>
        <sz val="10"/>
        <rFont val="Arial"/>
        <family val="2"/>
        <scheme val="minor"/>
      </rPr>
      <t xml:space="preserve">DOCUMENTO DENOMINADO: </t>
    </r>
    <r>
      <rPr>
        <sz val="10"/>
        <rFont val="Arial"/>
        <family val="2"/>
        <scheme val="minor"/>
      </rPr>
      <t xml:space="preserve"> FORMATO 7 COMPROMISO ANTICORRUPCION
SIN OBSERVACIONES.</t>
    </r>
  </si>
  <si>
    <r>
      <t xml:space="preserve">
</t>
    </r>
    <r>
      <rPr>
        <b/>
        <sz val="10"/>
        <color theme="1"/>
        <rFont val="Arial"/>
        <family val="2"/>
        <scheme val="minor"/>
      </rPr>
      <t xml:space="preserve">DOCUMENTO DENOMINADO: </t>
    </r>
    <r>
      <rPr>
        <sz val="10"/>
        <color theme="1"/>
        <rFont val="Arial"/>
        <family val="2"/>
        <scheme val="minor"/>
      </rPr>
      <t>POLIZA FIRMADA_1
Póliza: 100089481 Seguros Mundial</t>
    </r>
  </si>
  <si>
    <r>
      <rPr>
        <b/>
        <sz val="10"/>
        <color theme="1"/>
        <rFont val="Arial"/>
        <family val="2"/>
        <scheme val="minor"/>
      </rPr>
      <t>DOCUMENTO DENOMINADO:</t>
    </r>
    <r>
      <rPr>
        <sz val="10"/>
        <color theme="1"/>
        <rFont val="Arial"/>
        <family val="2"/>
        <scheme val="minor"/>
      </rPr>
      <t xml:space="preserve"> CERTIFICADO EXISTENCIA APSA GRUPO 4 septiembre
SIN OBSERVACIONES</t>
    </r>
  </si>
  <si>
    <r>
      <rPr>
        <b/>
        <sz val="10"/>
        <color theme="1"/>
        <rFont val="Arial"/>
        <family val="2"/>
        <scheme val="minor"/>
      </rPr>
      <t xml:space="preserve">DOCUMENTO DENOMINADO: </t>
    </r>
    <r>
      <rPr>
        <sz val="10"/>
        <color theme="1"/>
        <rFont val="Arial"/>
        <family val="2"/>
        <scheme val="minor"/>
      </rPr>
      <t xml:space="preserve">FORMATO 4 PAGO SEGURIDAD SOCIAL Y APORTES LEGALES
SIN OBSERVACIONES.
</t>
    </r>
  </si>
  <si>
    <r>
      <rPr>
        <b/>
        <sz val="10"/>
        <color theme="1"/>
        <rFont val="Arial"/>
        <family val="2"/>
        <scheme val="minor"/>
      </rPr>
      <t xml:space="preserve">DOCUMENTO DENOMINADO: </t>
    </r>
    <r>
      <rPr>
        <sz val="10"/>
        <color theme="1"/>
        <rFont val="Arial"/>
        <family val="2"/>
        <scheme val="minor"/>
      </rPr>
      <t xml:space="preserve"> Formato 01 - Carta de Presentacion de la Propuesta
SIN OBSERVACIONES</t>
    </r>
  </si>
  <si>
    <r>
      <rPr>
        <b/>
        <sz val="10"/>
        <rFont val="Arial"/>
        <family val="2"/>
        <scheme val="minor"/>
      </rPr>
      <t xml:space="preserve">DOCUMENTO DENOMINADO: </t>
    </r>
    <r>
      <rPr>
        <sz val="10"/>
        <rFont val="Arial"/>
        <family val="2"/>
        <scheme val="minor"/>
      </rPr>
      <t xml:space="preserve">FORMATO 8 DECLARACION EXISTENCIA SITUACION DE CONTROL
SIN OBSERVACIONES
</t>
    </r>
    <r>
      <rPr>
        <b/>
        <sz val="10"/>
        <color rgb="FFFF0000"/>
        <rFont val="Arial"/>
        <family val="2"/>
        <scheme val="minor"/>
      </rPr>
      <t/>
    </r>
  </si>
  <si>
    <r>
      <t xml:space="preserve">
</t>
    </r>
    <r>
      <rPr>
        <b/>
        <sz val="10"/>
        <color theme="1"/>
        <rFont val="Arial"/>
        <family val="2"/>
        <scheme val="minor"/>
      </rPr>
      <t xml:space="preserve">DOCUMENTO DENOMINADO: </t>
    </r>
    <r>
      <rPr>
        <sz val="10"/>
        <color theme="1"/>
        <rFont val="Arial"/>
        <family val="2"/>
        <scheme val="minor"/>
      </rPr>
      <t>FE_2503212__0__64.pdf CIMESCOL_2
Póliza: 61-46-101043042 Seguros del Estado S.A.</t>
    </r>
  </si>
  <si>
    <r>
      <rPr>
        <b/>
        <sz val="10"/>
        <rFont val="Arial"/>
        <family val="2"/>
        <scheme val="minor"/>
      </rPr>
      <t xml:space="preserve">DOCUMENTO DENOMINADO:  </t>
    </r>
    <r>
      <rPr>
        <sz val="10"/>
        <rFont val="Arial"/>
        <family val="2"/>
        <scheme val="minor"/>
      </rPr>
      <t xml:space="preserve">RUP actualizado_1
SIN OBSERVACIONES.
</t>
    </r>
  </si>
  <si>
    <r>
      <rPr>
        <b/>
        <sz val="10"/>
        <color theme="1"/>
        <rFont val="Arial"/>
        <family val="2"/>
        <scheme val="minor"/>
      </rPr>
      <t>DOCUMENTO DENOMINADO:</t>
    </r>
    <r>
      <rPr>
        <sz val="10"/>
        <color theme="1"/>
        <rFont val="Arial"/>
        <family val="2"/>
        <scheme val="minor"/>
      </rPr>
      <t xml:space="preserve"> 09_Formato_1_Carta_Presentacion_Oferta
SIN OBSERVACIONES</t>
    </r>
  </si>
  <si>
    <r>
      <rPr>
        <b/>
        <sz val="10"/>
        <rFont val="Arial"/>
        <family val="2"/>
        <scheme val="minor"/>
      </rPr>
      <t xml:space="preserve">DOCUMENTO DENOMINADO: </t>
    </r>
    <r>
      <rPr>
        <sz val="10"/>
        <rFont val="Arial"/>
        <family val="2"/>
        <scheme val="minor"/>
      </rPr>
      <t>15_Formato_7_Compromiso_Anticorrupcion
SIN OBSERVACIONES.</t>
    </r>
  </si>
  <si>
    <r>
      <t xml:space="preserve">
</t>
    </r>
    <r>
      <rPr>
        <b/>
        <sz val="10"/>
        <color theme="1"/>
        <rFont val="Arial"/>
        <family val="2"/>
        <scheme val="minor"/>
      </rPr>
      <t xml:space="preserve">
DOCUMENTO DENOMINADO:</t>
    </r>
    <r>
      <rPr>
        <sz val="10"/>
        <color theme="1"/>
        <rFont val="Arial"/>
        <family val="2"/>
        <scheme val="minor"/>
      </rPr>
      <t xml:space="preserve"> 496-47-994000025417-0_signed
Póliza: 496 47 994000025417 Aseguradora Solidaria de Colombia</t>
    </r>
  </si>
  <si>
    <r>
      <rPr>
        <b/>
        <sz val="10"/>
        <color theme="1"/>
        <rFont val="Arial"/>
        <family val="2"/>
        <scheme val="minor"/>
      </rPr>
      <t>DOCUMENTO DENOMINADO:</t>
    </r>
    <r>
      <rPr>
        <sz val="10"/>
        <color theme="1"/>
        <rFont val="Arial"/>
        <family val="2"/>
        <scheme val="minor"/>
      </rPr>
      <t xml:space="preserve"> CERTIFICADO DE EXISTENCIA Y REPRESENTACION LEGAL (22)
SIN OBSERVACIONES</t>
    </r>
  </si>
  <si>
    <r>
      <rPr>
        <b/>
        <sz val="10"/>
        <rFont val="Arial"/>
        <family val="2"/>
        <scheme val="minor"/>
      </rPr>
      <t xml:space="preserve">DOCUMENTO DENOMINADO:  </t>
    </r>
    <r>
      <rPr>
        <sz val="10"/>
        <rFont val="Arial"/>
        <family val="2"/>
        <scheme val="minor"/>
      </rPr>
      <t>CERTIFICADO DE REGISTRO UNICO DE PROPONENTES (21)
SIN OBSERVACIONES.</t>
    </r>
  </si>
  <si>
    <r>
      <rPr>
        <b/>
        <sz val="10"/>
        <rFont val="Arial"/>
        <family val="2"/>
        <scheme val="minor"/>
      </rPr>
      <t>DOCUMENTO DENOMINADO:</t>
    </r>
    <r>
      <rPr>
        <sz val="10"/>
        <rFont val="Arial"/>
        <family val="2"/>
        <scheme val="minor"/>
      </rPr>
      <t xml:space="preserve">  1. CARTA PRESENTACION DE LA OFERTA
SIN OBSERVACIONES</t>
    </r>
  </si>
  <si>
    <r>
      <t xml:space="preserve">
</t>
    </r>
    <r>
      <rPr>
        <b/>
        <sz val="10"/>
        <rFont val="Arial"/>
        <family val="2"/>
        <scheme val="minor"/>
      </rPr>
      <t xml:space="preserve">DOCUMENTO DENOMINADO: </t>
    </r>
    <r>
      <rPr>
        <sz val="10"/>
        <rFont val="Arial"/>
        <family val="2"/>
        <scheme val="minor"/>
      </rPr>
      <t>34. POLIZA_1
Póliza: 100080532 - SEGUROS MUNDIAL</t>
    </r>
  </si>
  <si>
    <r>
      <rPr>
        <b/>
        <sz val="10"/>
        <rFont val="Arial"/>
        <family val="2"/>
        <scheme val="minor"/>
      </rPr>
      <t xml:space="preserve">DOCUMENTO DENOMINADO: </t>
    </r>
    <r>
      <rPr>
        <sz val="10"/>
        <rFont val="Arial"/>
        <family val="2"/>
        <scheme val="minor"/>
      </rPr>
      <t>2. CAMARA DE COMERCIO MOMENTUM
SIN OBSERVACIONES</t>
    </r>
  </si>
  <si>
    <r>
      <rPr>
        <b/>
        <sz val="10"/>
        <rFont val="Arial"/>
        <family val="2"/>
        <scheme val="minor"/>
      </rPr>
      <t>DOCUMENTO DENOMINADO:</t>
    </r>
    <r>
      <rPr>
        <sz val="10"/>
        <rFont val="Arial"/>
        <family val="2"/>
        <scheme val="minor"/>
      </rPr>
      <t xml:space="preserve"> 16. SEGURIDAD SOCIAL MOMENTUM
SIN OBSERVACIONES</t>
    </r>
  </si>
  <si>
    <r>
      <rPr>
        <b/>
        <sz val="10"/>
        <rFont val="Arial"/>
        <family val="2"/>
        <scheme val="minor"/>
      </rPr>
      <t xml:space="preserve">DOCUMENTO DENOMINADO: </t>
    </r>
    <r>
      <rPr>
        <sz val="10"/>
        <rFont val="Arial"/>
        <family val="2"/>
        <scheme val="minor"/>
      </rPr>
      <t>10. RUP MOMENTUM
SIN OBSERVACIONES</t>
    </r>
  </si>
  <si>
    <r>
      <rPr>
        <b/>
        <sz val="10"/>
        <rFont val="Arial"/>
        <family val="2"/>
        <scheme val="minor"/>
      </rPr>
      <t xml:space="preserve">DOCUMENTO DENOMINADO:  </t>
    </r>
    <r>
      <rPr>
        <sz val="10"/>
        <rFont val="Arial"/>
        <family val="2"/>
        <scheme val="minor"/>
      </rPr>
      <t>3. CAMARA DE COMERCIO CORINGAM
SIN OBSERVACIONES</t>
    </r>
  </si>
  <si>
    <r>
      <rPr>
        <b/>
        <sz val="10"/>
        <rFont val="Arial"/>
        <family val="2"/>
        <scheme val="minor"/>
      </rPr>
      <t>DOCUMENTO DENOMINADO:</t>
    </r>
    <r>
      <rPr>
        <sz val="10"/>
        <rFont val="Arial"/>
        <family val="2"/>
        <scheme val="minor"/>
      </rPr>
      <t xml:space="preserve">  15. SEGURIDAD SOCIAL CORINGAM
SIN OBSERVACIONES</t>
    </r>
  </si>
  <si>
    <t>DOCUMENTO DENOMINADO:  9. RUP CORINGAM
SIN OBSERVACIONES</t>
  </si>
  <si>
    <t>RECHAZADO</t>
  </si>
  <si>
    <r>
      <t xml:space="preserve">
</t>
    </r>
    <r>
      <rPr>
        <b/>
        <sz val="16"/>
        <color rgb="FF000000"/>
        <rFont val="Arial"/>
        <family val="2"/>
        <scheme val="minor"/>
      </rPr>
      <t xml:space="preserve">Elaboró: </t>
    </r>
    <r>
      <rPr>
        <sz val="16"/>
        <color rgb="FF000000"/>
        <rFont val="Arial"/>
        <family val="2"/>
        <scheme val="minor"/>
      </rPr>
      <t xml:space="preserve">Maritza Milena Garcia Aldana - Abogada Contratista - OAPRE  
</t>
    </r>
    <r>
      <rPr>
        <b/>
        <sz val="16"/>
        <color rgb="FF000000"/>
        <rFont val="Arial"/>
        <family val="2"/>
        <scheme val="minor"/>
      </rPr>
      <t>Revisó:</t>
    </r>
    <r>
      <rPr>
        <sz val="16"/>
        <color rgb="FF000000"/>
        <rFont val="Arial"/>
        <family val="2"/>
        <scheme val="minor"/>
      </rPr>
      <t xml:space="preserve"> Luis Eduardo Bernal Romero - Abogado Contratista - OAPRE</t>
    </r>
  </si>
  <si>
    <r>
      <rPr>
        <sz val="10"/>
        <rFont val="Arial"/>
        <family val="2"/>
        <scheme val="minor"/>
      </rPr>
      <t xml:space="preserve">
</t>
    </r>
    <r>
      <rPr>
        <b/>
        <sz val="10"/>
        <rFont val="Arial"/>
        <family val="2"/>
        <scheme val="minor"/>
      </rPr>
      <t>DOCUMENTO DENOMINADO:</t>
    </r>
    <r>
      <rPr>
        <sz val="10"/>
        <rFont val="Arial"/>
        <family val="2"/>
        <scheme val="minor"/>
      </rPr>
      <t xml:space="preserve"> 15_Formato_7_Compromiso_Anticorrupcion_1
</t>
    </r>
    <r>
      <rPr>
        <b/>
        <sz val="10"/>
        <rFont val="Arial"/>
        <family val="2"/>
        <scheme val="minor"/>
      </rPr>
      <t>OBSERVACIONES:</t>
    </r>
    <r>
      <rPr>
        <sz val="10"/>
        <rFont val="Arial"/>
        <family val="2"/>
        <scheme val="minor"/>
      </rPr>
      <t xml:space="preserve"> El formato No. 7, </t>
    </r>
    <r>
      <rPr>
        <b/>
        <sz val="10"/>
        <rFont val="Arial"/>
        <family val="2"/>
        <scheme val="minor"/>
      </rPr>
      <t xml:space="preserve">NO </t>
    </r>
    <r>
      <rPr>
        <sz val="10"/>
        <rFont val="Arial"/>
        <family val="2"/>
        <scheme val="minor"/>
      </rPr>
      <t>fue aportado por los integrantes del Consorcio Urbanismo SED. En consecuencia, cada integrante del proponente plural deberá aportar el Formato No. 7 Compromiso Anticorrupción, en los términos señalados en el numeral</t>
    </r>
    <r>
      <rPr>
        <b/>
        <sz val="10"/>
        <rFont val="Arial"/>
        <family val="2"/>
        <scheme val="minor"/>
      </rPr>
      <t xml:space="preserve"> 4.2.10. COMPROMISO ANTICORRUPCIÓN </t>
    </r>
    <r>
      <rPr>
        <sz val="10"/>
        <rFont val="Arial"/>
        <family val="2"/>
        <scheme val="minor"/>
      </rPr>
      <t xml:space="preserve">del Documento Complemento al Pliego de Condiciones. </t>
    </r>
    <r>
      <rPr>
        <sz val="10"/>
        <color rgb="FFFF0000"/>
        <rFont val="Arial"/>
        <family val="2"/>
        <scheme val="minor"/>
      </rPr>
      <t xml:space="preserve">
El proponente </t>
    </r>
    <r>
      <rPr>
        <b/>
        <sz val="10"/>
        <color rgb="FFFF0000"/>
        <rFont val="Arial"/>
        <family val="2"/>
        <scheme val="minor"/>
      </rPr>
      <t>NO SUBSANO,</t>
    </r>
    <r>
      <rPr>
        <sz val="10"/>
        <color rgb="FFFF0000"/>
        <rFont val="Arial"/>
        <family val="2"/>
        <scheme val="minor"/>
      </rPr>
      <t xml:space="preserve"> dentro del término de traslado al Informe de Evaluación, en consecuencia de conformidad con lo señalado en el numeral 1 del Capitulo</t>
    </r>
    <r>
      <rPr>
        <b/>
        <sz val="10"/>
        <color rgb="FFFF0000"/>
        <rFont val="Arial"/>
        <family val="2"/>
        <scheme val="minor"/>
      </rPr>
      <t xml:space="preserve"> 6 CAUSALES DE RECHAZO</t>
    </r>
    <r>
      <rPr>
        <sz val="10"/>
        <color rgb="FFFF0000"/>
        <rFont val="Arial"/>
        <family val="2"/>
        <scheme val="minor"/>
      </rPr>
      <t xml:space="preserve"> del Documento Complemento al Pliego de Condiciones Definitivo, que establece:"1. Cuando el proponente no cumpla con los requisitos habilitantes exigidos en el pliego de condiciones y no haya subsanado en los términos de ley."será </t>
    </r>
    <r>
      <rPr>
        <b/>
        <sz val="10"/>
        <color rgb="FFFF0000"/>
        <rFont val="Arial"/>
        <family val="2"/>
        <scheme val="minor"/>
      </rPr>
      <t xml:space="preserve">RECHAZADO. </t>
    </r>
  </si>
  <si>
    <r>
      <rPr>
        <b/>
        <sz val="10"/>
        <rFont val="Arial"/>
        <family val="2"/>
        <scheme val="minor"/>
      </rPr>
      <t xml:space="preserve">DOCUMENTO DENOMINADO: </t>
    </r>
    <r>
      <rPr>
        <sz val="10"/>
        <rFont val="Arial"/>
        <family val="2"/>
        <scheme val="minor"/>
      </rPr>
      <t>260818 CAMARA DE COMERCIO DGI
OBSERVACIONES:</t>
    </r>
    <r>
      <rPr>
        <b/>
        <sz val="10"/>
        <rFont val="Arial"/>
        <family val="2"/>
        <scheme val="minor"/>
      </rPr>
      <t xml:space="preserve"> 1) </t>
    </r>
    <r>
      <rPr>
        <sz val="10"/>
        <rFont val="Arial"/>
        <family val="2"/>
        <scheme val="minor"/>
      </rPr>
      <t xml:space="preserve">El integrante </t>
    </r>
    <r>
      <rPr>
        <b/>
        <sz val="10"/>
        <rFont val="Arial"/>
        <family val="2"/>
        <scheme val="minor"/>
      </rPr>
      <t>GYG DEVELOPMENT GROUPINTERNATIONAL SAS,</t>
    </r>
    <r>
      <rPr>
        <sz val="10"/>
        <rFont val="Arial"/>
        <family val="2"/>
        <scheme val="minor"/>
      </rPr>
      <t xml:space="preserve"> del proponente plural presentó, Certificado de Existencia y Representación Legal con fecha de expedición del 18 de agosto de 2026, la cual es superior a 30 días calendario al cierre de presentación de ofertas. En consecuencia, el proponente deberá allegar el Certificado de Existencia y Representación Legal, de conformidad con lo señalado en el literal a) del subnumeral </t>
    </r>
    <r>
      <rPr>
        <b/>
        <sz val="10"/>
        <rFont val="Arial"/>
        <family val="2"/>
        <scheme val="minor"/>
      </rPr>
      <t xml:space="preserve">4.2.3.2.PERSONAS JURÍDICAS </t>
    </r>
    <r>
      <rPr>
        <sz val="10"/>
        <rFont val="Arial"/>
        <family val="2"/>
        <scheme val="minor"/>
      </rPr>
      <t xml:space="preserve">del Documento Complemento al Pliego de Condiciones.
</t>
    </r>
    <r>
      <rPr>
        <b/>
        <sz val="10"/>
        <rFont val="Arial"/>
        <family val="2"/>
        <scheme val="minor"/>
      </rPr>
      <t>2)</t>
    </r>
    <r>
      <rPr>
        <sz val="10"/>
        <rFont val="Arial"/>
        <family val="2"/>
        <scheme val="minor"/>
      </rPr>
      <t xml:space="preserve"> De acuerdo con el Certificado de Existencia y Representación Legal, el Representante Legal del integrante del Consorcio </t>
    </r>
    <r>
      <rPr>
        <b/>
        <sz val="10"/>
        <rFont val="Arial"/>
        <family val="2"/>
        <scheme val="minor"/>
      </rPr>
      <t xml:space="preserve"> GYG DEVELOPMENT GROUPINTERNATIONAL SAS,</t>
    </r>
    <r>
      <rPr>
        <sz val="10"/>
        <rFont val="Arial"/>
        <family val="2"/>
        <scheme val="minor"/>
      </rPr>
      <t xml:space="preserve"> se encuentra facultado para celebrar contratos únicamente hasta por un valor de Un Millón de Pesos ($1.000.000 Mcte). En consecuencia, para compromisos que superen dicho monto se requiere la autorización expresa de la Junta Directiva. No obstante, con la oferta presentada no se allegó la referida autorización o aprobación. Por lo tanto, el integrante del Consorcio deberá aportar, dentro del término de traslado del Informe de Evaluación, la autorización correspondiente, conforme a lo previsto en el literal d) del subnumeral</t>
    </r>
    <r>
      <rPr>
        <b/>
        <sz val="10"/>
        <rFont val="Arial"/>
        <family val="2"/>
        <scheme val="minor"/>
      </rPr>
      <t xml:space="preserve">  4.2.3.2.PERSONAS JURÍDICAS </t>
    </r>
    <r>
      <rPr>
        <sz val="10"/>
        <rFont val="Arial"/>
        <family val="2"/>
        <scheme val="minor"/>
      </rPr>
      <t>del Documento Complemento al Pliego de Condiciones.</t>
    </r>
    <r>
      <rPr>
        <sz val="10"/>
        <color rgb="FFFF0000"/>
        <rFont val="Arial"/>
        <family val="2"/>
        <scheme val="minor"/>
      </rPr>
      <t xml:space="preserve">
El proponente</t>
    </r>
    <r>
      <rPr>
        <b/>
        <sz val="10"/>
        <color rgb="FFFF0000"/>
        <rFont val="Arial"/>
        <family val="2"/>
        <scheme val="minor"/>
      </rPr>
      <t xml:space="preserve"> NO SUBSANO, </t>
    </r>
    <r>
      <rPr>
        <sz val="10"/>
        <color rgb="FFFF0000"/>
        <rFont val="Arial"/>
        <family val="2"/>
        <scheme val="minor"/>
      </rPr>
      <t xml:space="preserve">dentro del término de traslado al Informe de Evaluación, en consecuencia de conformidad con lo señalado en el numeral 1 del Capitulo </t>
    </r>
    <r>
      <rPr>
        <b/>
        <sz val="10"/>
        <color rgb="FFFF0000"/>
        <rFont val="Arial"/>
        <family val="2"/>
        <scheme val="minor"/>
      </rPr>
      <t>6 CAUSALES DE RECHAZO</t>
    </r>
    <r>
      <rPr>
        <sz val="10"/>
        <color rgb="FFFF0000"/>
        <rFont val="Arial"/>
        <family val="2"/>
        <scheme val="minor"/>
      </rPr>
      <t xml:space="preserve"> del Documento Complemento al Pliego de Condiciones Definitivo, que establece:"1. Cuando el proponente no cumpla con los requisitos habilitantes exigidos en el pliego de condiciones y no haya subsanado en los términos de ley."será </t>
    </r>
    <r>
      <rPr>
        <b/>
        <sz val="10"/>
        <color rgb="FFFF0000"/>
        <rFont val="Arial"/>
        <family val="2"/>
        <scheme val="minor"/>
      </rPr>
      <t xml:space="preserve">RECHAZADO. </t>
    </r>
  </si>
  <si>
    <r>
      <rPr>
        <b/>
        <sz val="10"/>
        <rFont val="Arial"/>
        <family val="2"/>
        <scheme val="minor"/>
      </rPr>
      <t xml:space="preserve">DOCUMENTO DENOMINADO: </t>
    </r>
    <r>
      <rPr>
        <sz val="10"/>
        <rFont val="Arial"/>
        <family val="2"/>
        <scheme val="minor"/>
      </rPr>
      <t xml:space="preserve">260818 RUP DEVELOPMENT
</t>
    </r>
    <r>
      <rPr>
        <b/>
        <sz val="10"/>
        <rFont val="Arial"/>
        <family val="2"/>
        <scheme val="minor"/>
      </rPr>
      <t xml:space="preserve">OBSERVACIONES: </t>
    </r>
    <r>
      <rPr>
        <sz val="10"/>
        <rFont val="Arial"/>
        <family val="2"/>
        <scheme val="minor"/>
      </rPr>
      <t xml:space="preserve">El integrante </t>
    </r>
    <r>
      <rPr>
        <b/>
        <sz val="10"/>
        <rFont val="Arial"/>
        <family val="2"/>
        <scheme val="minor"/>
      </rPr>
      <t>GYG DEVELOPMENT GROUPINTERNATIONAL SAS,</t>
    </r>
    <r>
      <rPr>
        <sz val="10"/>
        <rFont val="Arial"/>
        <family val="2"/>
        <scheme val="minor"/>
      </rPr>
      <t xml:space="preserve"> del proponente plural presentó Registro Único deProponentes - RUP con fecha de expedición del 18 de agosto de 2026, la cual es superior a 30 días calendario al cierre de presentación de ofertas. En consecuencia, el proponente deberá allegar el Registro Único de Proponentes, de conformidad con lo señalado en el numeral  </t>
    </r>
    <r>
      <rPr>
        <b/>
        <sz val="10"/>
        <rFont val="Arial"/>
        <family val="2"/>
        <scheme val="minor"/>
      </rPr>
      <t>4.2.8. CERTIFICACIÓN VIGENTE DE SU INSCRIPCIÓN YCLASIFICACIÓN EN EL REGISTRO ÚNICO DE PROPONENTES DE LA CÁMARA DECOMERCIO – RUP</t>
    </r>
    <r>
      <rPr>
        <sz val="10"/>
        <rFont val="Arial"/>
        <family val="2"/>
        <scheme val="minor"/>
      </rPr>
      <t xml:space="preserve"> del Documento Complemento al Pliego de Condiciones.</t>
    </r>
    <r>
      <rPr>
        <sz val="10"/>
        <color rgb="FFFF0000"/>
        <rFont val="Arial"/>
        <family val="2"/>
        <scheme val="minor"/>
      </rPr>
      <t xml:space="preserve">
El proponente </t>
    </r>
    <r>
      <rPr>
        <b/>
        <sz val="10"/>
        <color rgb="FFFF0000"/>
        <rFont val="Arial"/>
        <family val="2"/>
        <scheme val="minor"/>
      </rPr>
      <t xml:space="preserve">NO SUBSANO, </t>
    </r>
    <r>
      <rPr>
        <sz val="10"/>
        <color rgb="FFFF0000"/>
        <rFont val="Arial"/>
        <family val="2"/>
        <scheme val="minor"/>
      </rPr>
      <t xml:space="preserve">dentro del término de traslado al Informe de Evaluación, en consecuencia de conformidad con lo señalado en el numeral 1 del Capitulo </t>
    </r>
    <r>
      <rPr>
        <b/>
        <sz val="10"/>
        <color rgb="FFFF0000"/>
        <rFont val="Arial"/>
        <family val="2"/>
        <scheme val="minor"/>
      </rPr>
      <t>6 CAUSALES DE RECHAZO d</t>
    </r>
    <r>
      <rPr>
        <sz val="10"/>
        <color rgb="FFFF0000"/>
        <rFont val="Arial"/>
        <family val="2"/>
        <scheme val="minor"/>
      </rPr>
      <t xml:space="preserve">el Documento Complemento al Pliego de Condiciones Definitivo, que establece:"1. Cuando el proponente no cumpla con los requisitos habilitantes exigidos en el pliego de condiciones y no haya subsanado en los términos de ley."será </t>
    </r>
    <r>
      <rPr>
        <b/>
        <sz val="10"/>
        <color rgb="FFFF0000"/>
        <rFont val="Arial"/>
        <family val="2"/>
        <scheme val="minor"/>
      </rPr>
      <t xml:space="preserve">RECHAZADO. </t>
    </r>
  </si>
  <si>
    <r>
      <rPr>
        <b/>
        <sz val="10"/>
        <rFont val="Arial"/>
        <family val="2"/>
        <scheme val="minor"/>
      </rPr>
      <t xml:space="preserve">DOCUMENTO DENOMINADO: </t>
    </r>
    <r>
      <rPr>
        <sz val="10"/>
        <rFont val="Arial"/>
        <family val="2"/>
        <scheme val="minor"/>
      </rPr>
      <t xml:space="preserve">NO APORTO FORMATO No. 7 COMPROMISO ANTICORRUPCIÓN 
</t>
    </r>
    <r>
      <rPr>
        <b/>
        <sz val="10"/>
        <rFont val="Arial"/>
        <family val="2"/>
        <scheme val="minor"/>
      </rPr>
      <t xml:space="preserve">
OBSERVACIONES: </t>
    </r>
    <r>
      <rPr>
        <sz val="10"/>
        <rFont val="Arial"/>
        <family val="2"/>
        <scheme val="minor"/>
      </rPr>
      <t xml:space="preserve">El proponente </t>
    </r>
    <r>
      <rPr>
        <b/>
        <sz val="10"/>
        <rFont val="Arial"/>
        <family val="2"/>
        <scheme val="minor"/>
      </rPr>
      <t>NO</t>
    </r>
    <r>
      <rPr>
        <sz val="10"/>
        <rFont val="Arial"/>
        <family val="2"/>
        <scheme val="minor"/>
      </rPr>
      <t xml:space="preserve"> aportó el </t>
    </r>
    <r>
      <rPr>
        <b/>
        <sz val="10"/>
        <rFont val="Arial"/>
        <family val="2"/>
        <scheme val="minor"/>
      </rPr>
      <t>Formato No. 7 - Compromiso Anticorrupción</t>
    </r>
    <r>
      <rPr>
        <sz val="10"/>
        <rFont val="Arial"/>
        <family val="2"/>
        <scheme val="minor"/>
      </rPr>
      <t xml:space="preserve">, en consecuencia, deberá allegar dentro del término de traslado del Informe de Evaluación, el referido formato, de conformidad con lo señalado en el numeral </t>
    </r>
    <r>
      <rPr>
        <b/>
        <sz val="10"/>
        <rFont val="Arial"/>
        <family val="2"/>
        <scheme val="minor"/>
      </rPr>
      <t xml:space="preserve">4.2.10 Compromiso Anticorrupción </t>
    </r>
    <r>
      <rPr>
        <sz val="10"/>
        <rFont val="Arial"/>
        <family val="2"/>
        <scheme val="minor"/>
      </rPr>
      <t xml:space="preserve">del Documento Complemento al Pliego de Condiciones. </t>
    </r>
    <r>
      <rPr>
        <sz val="10"/>
        <color rgb="FFFF0000"/>
        <rFont val="Arial"/>
        <family val="2"/>
        <scheme val="minor"/>
      </rPr>
      <t xml:space="preserve">
</t>
    </r>
    <r>
      <rPr>
        <sz val="10"/>
        <color theme="7"/>
        <rFont val="Arial"/>
        <family val="2"/>
        <scheme val="minor"/>
      </rPr>
      <t xml:space="preserve">El proponente dentro del término de traslado al Informe de Evaluación,  </t>
    </r>
    <r>
      <rPr>
        <b/>
        <sz val="10"/>
        <color theme="7"/>
        <rFont val="Arial"/>
        <family val="2"/>
        <scheme val="minor"/>
      </rPr>
      <t xml:space="preserve">ALLEGÓ: 1. Formato No. 7 - Compromiso Anticorrupción, </t>
    </r>
    <r>
      <rPr>
        <sz val="10"/>
        <color theme="7"/>
        <rFont val="Arial"/>
        <family val="2"/>
        <scheme val="minor"/>
      </rPr>
      <t xml:space="preserve">en consecuencia de conformidad con lo señalado en el numeral </t>
    </r>
    <r>
      <rPr>
        <b/>
        <sz val="10"/>
        <color theme="7"/>
        <rFont val="Arial"/>
        <family val="2"/>
        <scheme val="minor"/>
      </rPr>
      <t>4.2.10 Compromiso Anticorrupción del Documento Complemento al Pliego de Condiciones.</t>
    </r>
    <r>
      <rPr>
        <sz val="10"/>
        <color theme="7"/>
        <rFont val="Arial"/>
        <family val="2"/>
        <scheme val="minor"/>
      </rPr>
      <t xml:space="preserve">
</t>
    </r>
  </si>
  <si>
    <r>
      <rPr>
        <b/>
        <sz val="10"/>
        <rFont val="Arial"/>
        <family val="2"/>
        <scheme val="minor"/>
      </rPr>
      <t xml:space="preserve">DOCUMENTO DENOMINADO: </t>
    </r>
    <r>
      <rPr>
        <sz val="10"/>
        <rFont val="Arial"/>
        <family val="2"/>
        <scheme val="minor"/>
      </rPr>
      <t xml:space="preserve"> 6.Formato_4_Pagos_seguridad_social_Aportes_Legales_1
</t>
    </r>
    <r>
      <rPr>
        <b/>
        <sz val="10"/>
        <rFont val="Arial"/>
        <family val="2"/>
        <scheme val="minor"/>
      </rPr>
      <t xml:space="preserve">OBSERVACIONES: </t>
    </r>
    <r>
      <rPr>
        <sz val="10"/>
        <rFont val="Arial"/>
        <family val="2"/>
        <scheme val="minor"/>
      </rPr>
      <t xml:space="preserve">El proponente </t>
    </r>
    <r>
      <rPr>
        <b/>
        <sz val="10"/>
        <rFont val="Arial"/>
        <family val="2"/>
        <scheme val="minor"/>
      </rPr>
      <t>NO</t>
    </r>
    <r>
      <rPr>
        <sz val="10"/>
        <rFont val="Arial"/>
        <family val="2"/>
        <scheme val="minor"/>
      </rPr>
      <t xml:space="preserve"> aportó vigente, el certificado de vigencia e inscripción y antecedentes disciplinarios expedido por la Junta Central de Contadores de la tarjeta profesional del contador público responsable de la suscripción de la certificación de pagos de seguridad social y aportes legales, junto  con copia de esta última y de la cedula de ciudadanía.  En consecuencia, el proponente deberá aportar dentro del término de traslado del Informe de Evalaución, los referidos documentos de conformidad con lo señalado en el numeral  </t>
    </r>
    <r>
      <rPr>
        <b/>
        <sz val="10"/>
        <rFont val="Arial"/>
        <family val="2"/>
        <scheme val="minor"/>
      </rPr>
      <t xml:space="preserve">4.2.6.4 Certificado de Antecedentes Disciplinarios del Revisor Fiscal </t>
    </r>
    <r>
      <rPr>
        <sz val="10"/>
        <rFont val="Arial"/>
        <family val="2"/>
        <scheme val="minor"/>
      </rPr>
      <t xml:space="preserve">del Documento Complemento al Pliego de Condiciones
</t>
    </r>
    <r>
      <rPr>
        <sz val="10"/>
        <color rgb="FFFF0000"/>
        <rFont val="Arial"/>
        <family val="2"/>
        <scheme val="minor"/>
      </rPr>
      <t xml:space="preserve">
</t>
    </r>
    <r>
      <rPr>
        <sz val="10"/>
        <color theme="7"/>
        <rFont val="Arial"/>
        <family val="2"/>
        <scheme val="minor"/>
      </rPr>
      <t xml:space="preserve">El proponente dentro del término de traslado al Informe de Evaluación, </t>
    </r>
    <r>
      <rPr>
        <b/>
        <sz val="10"/>
        <color theme="7"/>
        <rFont val="Arial"/>
        <family val="2"/>
        <scheme val="minor"/>
      </rPr>
      <t xml:space="preserve"> ALLEGÓ: </t>
    </r>
    <r>
      <rPr>
        <sz val="10"/>
        <color theme="7"/>
        <rFont val="Arial"/>
        <family val="2"/>
        <scheme val="minor"/>
      </rPr>
      <t xml:space="preserve">3. El proponente aportó vigente, el certificado de vigencia e inscripción y antecedentes disciplinarios expedido por la Junta Central de Contadores de la tarjeta profesional del contador público responsable de la suscripción de la certificación de pagos de seguridad social y aportes legales, junto  con copia de esta última y de la cedula de ciudadanía, de conformidad con lo señalado en el numeral  </t>
    </r>
    <r>
      <rPr>
        <b/>
        <sz val="10"/>
        <color theme="7"/>
        <rFont val="Arial"/>
        <family val="2"/>
        <scheme val="minor"/>
      </rPr>
      <t>4.2.6.4 Certificado de Antecedentes Disciplinarios del Revisor Fiscal del Documento Complemento al Pliego de Condiciones.</t>
    </r>
    <r>
      <rPr>
        <sz val="10"/>
        <color theme="7"/>
        <rFont val="Arial"/>
        <family val="2"/>
        <scheme val="minor"/>
      </rPr>
      <t xml:space="preserve">
</t>
    </r>
  </si>
  <si>
    <r>
      <rPr>
        <b/>
        <sz val="10"/>
        <rFont val="Arial"/>
        <family val="2"/>
        <scheme val="minor"/>
      </rPr>
      <t>DOCUMENTO DENOMINADO:</t>
    </r>
    <r>
      <rPr>
        <sz val="10"/>
        <rFont val="Arial"/>
        <family val="2"/>
        <scheme val="minor"/>
      </rPr>
      <t xml:space="preserve"> FORMATO 8 DECLARACION EXISTENCIA SITUACION DE CONTROL
</t>
    </r>
    <r>
      <rPr>
        <b/>
        <sz val="10"/>
        <rFont val="Arial"/>
        <family val="2"/>
        <scheme val="minor"/>
      </rPr>
      <t xml:space="preserve">OBSERVACIONES: </t>
    </r>
    <r>
      <rPr>
        <sz val="10"/>
        <rFont val="Arial"/>
        <family val="2"/>
        <scheme val="minor"/>
      </rPr>
      <t xml:space="preserve">El </t>
    </r>
    <r>
      <rPr>
        <b/>
        <sz val="10"/>
        <rFont val="Arial"/>
        <family val="2"/>
        <scheme val="minor"/>
      </rPr>
      <t>Formato No. 8 - Declaración Situación de Control</t>
    </r>
    <r>
      <rPr>
        <sz val="10"/>
        <rFont val="Arial"/>
        <family val="2"/>
        <scheme val="minor"/>
      </rPr>
      <t xml:space="preserve"> no se encuentra totalmente diligenciado, falta la información relativa a la Composición de la persona jurídica. En consecuencia, el proponente deberá aportar dentro del término de traslado al Informe de Evaluación el Formato No. 8 - Declaración Situación de Control en los términos señalados en el numeral </t>
    </r>
    <r>
      <rPr>
        <b/>
        <sz val="10"/>
        <rFont val="Arial"/>
        <family val="2"/>
        <scheme val="minor"/>
      </rPr>
      <t xml:space="preserve">4.2.12 Declaración de Situación de Control </t>
    </r>
    <r>
      <rPr>
        <sz val="10"/>
        <rFont val="Arial"/>
        <family val="2"/>
        <scheme val="minor"/>
      </rPr>
      <t xml:space="preserve">del Documento Complemento al Pliego de Condiciones. </t>
    </r>
    <r>
      <rPr>
        <sz val="10"/>
        <color rgb="FFFF0000"/>
        <rFont val="Arial"/>
        <family val="2"/>
        <scheme val="minor"/>
      </rPr>
      <t xml:space="preserve">
</t>
    </r>
    <r>
      <rPr>
        <sz val="10"/>
        <color theme="7"/>
        <rFont val="Arial"/>
        <family val="2"/>
        <scheme val="minor"/>
      </rPr>
      <t xml:space="preserve">
El proponente dentro del término de traslado al Informe de Evaluación, </t>
    </r>
    <r>
      <rPr>
        <b/>
        <sz val="10"/>
        <color theme="7"/>
        <rFont val="Arial"/>
        <family val="2"/>
        <scheme val="minor"/>
      </rPr>
      <t xml:space="preserve"> ALLEGÓ: 1. Formato No. 8 - Declaración Situación de Control </t>
    </r>
    <r>
      <rPr>
        <sz val="10"/>
        <color theme="7"/>
        <rFont val="Arial"/>
        <family val="2"/>
        <scheme val="minor"/>
      </rPr>
      <t xml:space="preserve">en los términos señalados en el numeral </t>
    </r>
    <r>
      <rPr>
        <b/>
        <sz val="10"/>
        <color theme="7"/>
        <rFont val="Arial"/>
        <family val="2"/>
        <scheme val="minor"/>
      </rPr>
      <t xml:space="preserve">4.2.12 Declaración de Situación de Control </t>
    </r>
    <r>
      <rPr>
        <sz val="10"/>
        <color theme="7"/>
        <rFont val="Arial"/>
        <family val="2"/>
        <scheme val="minor"/>
      </rPr>
      <t>del Documento Complemento al Pliego de Condiciones.</t>
    </r>
    <r>
      <rPr>
        <sz val="10"/>
        <color rgb="FFFF0000"/>
        <rFont val="Arial"/>
        <family val="2"/>
        <scheme val="minor"/>
      </rPr>
      <t xml:space="preserve">  </t>
    </r>
  </si>
  <si>
    <r>
      <rPr>
        <b/>
        <sz val="10"/>
        <rFont val="Arial"/>
        <family val="2"/>
        <scheme val="minor"/>
      </rPr>
      <t xml:space="preserve">DOCUMENTO DENOMINADO:  </t>
    </r>
    <r>
      <rPr>
        <sz val="10"/>
        <rFont val="Arial"/>
        <family val="2"/>
        <scheme val="minor"/>
      </rPr>
      <t xml:space="preserve">20. RUP CIVALL 03-09_1
</t>
    </r>
    <r>
      <rPr>
        <b/>
        <sz val="10"/>
        <rFont val="Arial"/>
        <family val="2"/>
        <scheme val="minor"/>
      </rPr>
      <t xml:space="preserve">
OBSERVACIONES: </t>
    </r>
    <r>
      <rPr>
        <sz val="10"/>
        <rFont val="Arial"/>
        <family val="2"/>
        <scheme val="minor"/>
      </rPr>
      <t xml:space="preserve">El proponente </t>
    </r>
    <r>
      <rPr>
        <b/>
        <sz val="10"/>
        <rFont val="Arial"/>
        <family val="2"/>
        <scheme val="minor"/>
      </rPr>
      <t xml:space="preserve">APSA GRUPO CONSTRUCTOR S.A.S., </t>
    </r>
    <r>
      <rPr>
        <sz val="10"/>
        <rFont val="Arial"/>
        <family val="2"/>
        <scheme val="minor"/>
      </rPr>
      <t xml:space="preserve">presentó el Registro Único de Proponentes - RUP con fecha de expedición del 1 de julio de 2026, la cual es superior a 30 días calendario al cierre de presentación de ofertas. En consecuencia, deberá allegar dentro del término de traslado del Informe de Evaluación, el el Registro Único de Proponentes - RUP de conformidad con lo señalado en el numeral </t>
    </r>
    <r>
      <rPr>
        <b/>
        <sz val="10"/>
        <rFont val="Arial"/>
        <family val="2"/>
        <scheme val="minor"/>
      </rPr>
      <t xml:space="preserve"> 4.2.8. CERTIFICACIÓN VIGENTE DE SU INSCRIPCIÓN Y CLASIFICACIÓN EN EL REGISTRO ÚNICO DE PROPONENTES DE LA CÁMARA DE COMERCIO – RUP</t>
    </r>
    <r>
      <rPr>
        <sz val="10"/>
        <rFont val="Arial"/>
        <family val="2"/>
        <scheme val="minor"/>
      </rPr>
      <t xml:space="preserve"> del Documento Complemento al Pliego de Condiciones. </t>
    </r>
    <r>
      <rPr>
        <sz val="10"/>
        <color rgb="FFFF0000"/>
        <rFont val="Arial"/>
        <family val="2"/>
        <scheme val="minor"/>
      </rPr>
      <t xml:space="preserve">
</t>
    </r>
    <r>
      <rPr>
        <sz val="10"/>
        <color theme="7"/>
        <rFont val="Arial"/>
        <family val="2"/>
        <scheme val="minor"/>
      </rPr>
      <t xml:space="preserve">
El proponente dentro del término de traslado al Informe de Evaluación, </t>
    </r>
    <r>
      <rPr>
        <b/>
        <sz val="10"/>
        <color theme="7"/>
        <rFont val="Arial"/>
        <family val="2"/>
        <scheme val="minor"/>
      </rPr>
      <t xml:space="preserve"> ALLEGÓ:  2. El proponente APSA GRUPO CONSTRUCTOR S.A.S., presentó el Registro Único de Proponentes - RUP</t>
    </r>
    <r>
      <rPr>
        <sz val="10"/>
        <color theme="7"/>
        <rFont val="Arial"/>
        <family val="2"/>
        <scheme val="minor"/>
      </rPr>
      <t xml:space="preserve"> vigente y en firme para la fecha de presentación de ofertas de conformidad con lo señalado en el numeral  4.2.8. CERTIFICACIÓN VIGENTE DE SU INSCRIPCIÓN Y CLASIFICACIÓN EN EL REGISTRO ÚNICO DE PROPONENTES DE LA CÁMARA DE COMERCIO – RUP del Documento Complemento al Pliego de Condiciones. </t>
    </r>
    <r>
      <rPr>
        <sz val="10"/>
        <color rgb="FFFF0000"/>
        <rFont val="Arial"/>
        <family val="2"/>
        <scheme val="minor"/>
      </rPr>
      <t xml:space="preserve">
</t>
    </r>
  </si>
  <si>
    <r>
      <rPr>
        <b/>
        <sz val="10"/>
        <color rgb="FFFF0000"/>
        <rFont val="Arial"/>
        <family val="2"/>
        <scheme val="minor"/>
      </rPr>
      <t xml:space="preserve">DOCUMENTO DENOMINADO: </t>
    </r>
    <r>
      <rPr>
        <sz val="10"/>
        <color rgb="FFFF0000"/>
        <rFont val="Arial"/>
        <family val="2"/>
        <scheme val="minor"/>
      </rPr>
      <t xml:space="preserve">NO SE APORTÓ FORMATO 7 COMPROMISO ANTICORRUPCION
</t>
    </r>
    <r>
      <rPr>
        <b/>
        <sz val="10"/>
        <color rgb="FFFF0000"/>
        <rFont val="Arial"/>
        <family val="2"/>
        <scheme val="minor"/>
      </rPr>
      <t>OBSERVACIONES:</t>
    </r>
    <r>
      <rPr>
        <sz val="10"/>
        <color rgb="FFFF0000"/>
        <rFont val="Arial"/>
        <family val="2"/>
        <scheme val="minor"/>
      </rPr>
      <t xml:space="preserve"> El proponente no aportó con su oferta, el </t>
    </r>
    <r>
      <rPr>
        <b/>
        <sz val="10"/>
        <color rgb="FFFF0000"/>
        <rFont val="Arial"/>
        <family val="2"/>
        <scheme val="minor"/>
      </rPr>
      <t>Formato 7 - Compromiso Anticorrupción.</t>
    </r>
    <r>
      <rPr>
        <sz val="10"/>
        <color rgb="FFFF0000"/>
        <rFont val="Arial"/>
        <family val="2"/>
        <scheme val="minor"/>
      </rPr>
      <t xml:space="preserve"> En consecuencia deberá allegar dentro del término de traslado del Informe de Evaluación, el Formato 7 -Compromiso Anticorrupción, en los términos señalados en el numeral </t>
    </r>
    <r>
      <rPr>
        <b/>
        <sz val="10"/>
        <color rgb="FFFF0000"/>
        <rFont val="Arial"/>
        <family val="2"/>
        <scheme val="minor"/>
      </rPr>
      <t>4.2.10.COMPROMISO ANTICORRUPCIÓN</t>
    </r>
    <r>
      <rPr>
        <sz val="10"/>
        <color rgb="FFFF0000"/>
        <rFont val="Arial"/>
        <family val="2"/>
        <scheme val="minor"/>
      </rPr>
      <t xml:space="preserve"> del Documento Complemento al Pliego de Condiciones. 
El proponente </t>
    </r>
    <r>
      <rPr>
        <b/>
        <sz val="10"/>
        <color rgb="FFFF0000"/>
        <rFont val="Arial"/>
        <family val="2"/>
        <scheme val="minor"/>
      </rPr>
      <t xml:space="preserve">NO SUBSANO, </t>
    </r>
    <r>
      <rPr>
        <sz val="10"/>
        <color rgb="FFFF0000"/>
        <rFont val="Arial"/>
        <family val="2"/>
        <scheme val="minor"/>
      </rPr>
      <t xml:space="preserve">dentro del término de traslado al Informe de Evaluación, en consecuencia de conformidad con lo señalado en el numeral 1 del Capitulo </t>
    </r>
    <r>
      <rPr>
        <b/>
        <sz val="10"/>
        <color rgb="FFFF0000"/>
        <rFont val="Arial"/>
        <family val="2"/>
        <scheme val="minor"/>
      </rPr>
      <t xml:space="preserve">6 CAUSALES DE RECHAZO </t>
    </r>
    <r>
      <rPr>
        <sz val="10"/>
        <color rgb="FFFF0000"/>
        <rFont val="Arial"/>
        <family val="2"/>
        <scheme val="minor"/>
      </rPr>
      <t xml:space="preserve">del Documento Complemento al Pliego de Condiciones Definitivo, que establece:"1. Cuando el proponente no cumpla con los requisitos habilitantes exigidos en el pliego de condiciones y no haya subsanado en los términos de ley."será </t>
    </r>
    <r>
      <rPr>
        <b/>
        <sz val="10"/>
        <color rgb="FFFF0000"/>
        <rFont val="Arial"/>
        <family val="2"/>
        <scheme val="minor"/>
      </rPr>
      <t xml:space="preserve">RECHAZADO. </t>
    </r>
  </si>
  <si>
    <r>
      <rPr>
        <b/>
        <sz val="10"/>
        <color rgb="FFFF0000"/>
        <rFont val="Arial"/>
        <family val="2"/>
        <scheme val="minor"/>
      </rPr>
      <t xml:space="preserve">DOCUMENTO DENOMINADO: </t>
    </r>
    <r>
      <rPr>
        <sz val="10"/>
        <color rgb="FFFF0000"/>
        <rFont val="Arial"/>
        <family val="2"/>
        <scheme val="minor"/>
      </rPr>
      <t xml:space="preserve">CERTIFICADO DE EXISTECIA 2808
</t>
    </r>
    <r>
      <rPr>
        <b/>
        <sz val="10"/>
        <color rgb="FFFF0000"/>
        <rFont val="Arial"/>
        <family val="2"/>
        <scheme val="minor"/>
      </rPr>
      <t xml:space="preserve">
OBSERVACIONES: </t>
    </r>
    <r>
      <rPr>
        <sz val="10"/>
        <color rgb="FFFF0000"/>
        <rFont val="Arial"/>
        <family val="2"/>
        <scheme val="minor"/>
      </rPr>
      <t xml:space="preserve">En atención a lo señalado en el Certificado de Existencia y Representación Legal, respecto de la capacidad del gerente, en el cual se indica que “el gerente de la compañía tiene la plena representación legal para todos los actos o contratos, con las limitaciones escritas en la parte pertinente de los estatutos”, y en cumplimiento de lo dispuesto en el </t>
    </r>
    <r>
      <rPr>
        <b/>
        <sz val="10"/>
        <color rgb="FFFF0000"/>
        <rFont val="Arial"/>
        <family val="2"/>
        <scheme val="minor"/>
      </rPr>
      <t xml:space="preserve">literal d) </t>
    </r>
    <r>
      <rPr>
        <sz val="10"/>
        <color rgb="FFFF0000"/>
        <rFont val="Arial"/>
        <family val="2"/>
        <scheme val="minor"/>
      </rPr>
      <t xml:space="preserve">del subnumeral </t>
    </r>
    <r>
      <rPr>
        <b/>
        <sz val="10"/>
        <color rgb="FFFF0000"/>
        <rFont val="Arial"/>
        <family val="2"/>
        <scheme val="minor"/>
      </rPr>
      <t xml:space="preserve">4.2.3.2 Personas Jurídicas </t>
    </r>
    <r>
      <rPr>
        <sz val="10"/>
        <color rgb="FFFF0000"/>
        <rFont val="Arial"/>
        <family val="2"/>
        <scheme val="minor"/>
      </rPr>
      <t xml:space="preserve">del numeral </t>
    </r>
    <r>
      <rPr>
        <b/>
        <sz val="10"/>
        <color rgb="FFFF0000"/>
        <rFont val="Arial"/>
        <family val="2"/>
        <scheme val="minor"/>
      </rPr>
      <t>4.2.3 Existencia y Representación Legal</t>
    </r>
    <r>
      <rPr>
        <sz val="10"/>
        <color rgb="FFFF0000"/>
        <rFont val="Arial"/>
        <family val="2"/>
        <scheme val="minor"/>
      </rPr>
      <t xml:space="preserve"> del Documento Complemento al Pliego de Condiciones, se requiere que el proponente allegue copia de los estatutos sociales, con el fin de verificar si existen restricciones o limitaciones para contraer obligaciones en nombre de la sociedad.
En el evento de que se evidencie alguna restricción o limitación, el proponente deberá aportar la autorización suficiente otorgada por el órgano social competente, dentro del término de traslado del Informe de Evaluación.
El proponente</t>
    </r>
    <r>
      <rPr>
        <b/>
        <sz val="10"/>
        <color rgb="FFFF0000"/>
        <rFont val="Arial"/>
        <family val="2"/>
        <scheme val="minor"/>
      </rPr>
      <t xml:space="preserve"> NO SUBSANO,</t>
    </r>
    <r>
      <rPr>
        <sz val="10"/>
        <color rgb="FFFF0000"/>
        <rFont val="Arial"/>
        <family val="2"/>
        <scheme val="minor"/>
      </rPr>
      <t xml:space="preserve"> dentro del término de traslado al Informe de Evaluación, en consecuencia de conformidad con lo señalado en el numeral 1 del Capitulo </t>
    </r>
    <r>
      <rPr>
        <b/>
        <sz val="10"/>
        <color rgb="FFFF0000"/>
        <rFont val="Arial"/>
        <family val="2"/>
        <scheme val="minor"/>
      </rPr>
      <t xml:space="preserve">6 CAUSALES DE RECHAZO </t>
    </r>
    <r>
      <rPr>
        <sz val="10"/>
        <color rgb="FFFF0000"/>
        <rFont val="Arial"/>
        <family val="2"/>
        <scheme val="minor"/>
      </rPr>
      <t xml:space="preserve">del Documento Complemento al Pliego de Condiciones Definitivo, que establece:"1. Cuando el proponente no cumpla con los requisitos habilitantes exigidos en el pliego de condiciones y no haya subsanado en los términos de ley."será </t>
    </r>
    <r>
      <rPr>
        <b/>
        <sz val="10"/>
        <color rgb="FFFF0000"/>
        <rFont val="Arial"/>
        <family val="2"/>
        <scheme val="minor"/>
      </rPr>
      <t xml:space="preserve">RECHAZADO. </t>
    </r>
  </si>
  <si>
    <r>
      <rPr>
        <b/>
        <sz val="10"/>
        <color rgb="FFFF0000"/>
        <rFont val="Arial"/>
        <family val="2"/>
        <scheme val="minor"/>
      </rPr>
      <t xml:space="preserve">DOCUMENTO DENOMINADO: </t>
    </r>
    <r>
      <rPr>
        <sz val="10"/>
        <color rgb="FFFF0000"/>
        <rFont val="Arial"/>
        <family val="2"/>
        <scheme val="minor"/>
      </rPr>
      <t xml:space="preserve"> 17. COMPROMISO ANTICORRUPCION CORINGAM
18. COMPROMISO ANTICORRUPCION MOMENTUM
</t>
    </r>
    <r>
      <rPr>
        <b/>
        <sz val="10"/>
        <color rgb="FFFF0000"/>
        <rFont val="Arial"/>
        <family val="2"/>
        <scheme val="minor"/>
      </rPr>
      <t xml:space="preserve">
OBSERVACIONES: </t>
    </r>
    <r>
      <rPr>
        <sz val="10"/>
        <color rgb="FFFF0000"/>
        <rFont val="Arial"/>
        <family val="2"/>
        <scheme val="minor"/>
      </rPr>
      <t>El proponente</t>
    </r>
    <r>
      <rPr>
        <b/>
        <sz val="10"/>
        <color rgb="FFFF0000"/>
        <rFont val="Arial"/>
        <family val="2"/>
        <scheme val="minor"/>
      </rPr>
      <t xml:space="preserve"> NO</t>
    </r>
    <r>
      <rPr>
        <sz val="10"/>
        <color rgb="FFFF0000"/>
        <rFont val="Arial"/>
        <family val="2"/>
        <scheme val="minor"/>
      </rPr>
      <t xml:space="preserve"> aporta Formato 7 - Compromiso Anticorrupción del Proponente plural. En consecuencia, dentro del términos de traslado del Informe de Evaluación el proponente plural deberá allegar Formato 7 - Compromiso Anticorrupción respecto del Proponente plural en los términos señalados en el numeral 4.2.10.COMPROMISO ANTICORRUPCIÓN del Documento Complemento al Pliego de Condiciones. 
El proponente NO SUBSANO, dentro del término de traslado al Informe de Evaluación, en consecuencia de conformidad con lo señalado en el numeral 1 del Capitulo </t>
    </r>
    <r>
      <rPr>
        <b/>
        <sz val="10"/>
        <color rgb="FFFF0000"/>
        <rFont val="Arial"/>
        <family val="2"/>
        <scheme val="minor"/>
      </rPr>
      <t>6 CAUSALES DE RECHAZO</t>
    </r>
    <r>
      <rPr>
        <sz val="10"/>
        <color rgb="FFFF0000"/>
        <rFont val="Arial"/>
        <family val="2"/>
        <scheme val="minor"/>
      </rPr>
      <t xml:space="preserve"> del Documento Complemento al Pliego de Condiciones Definitivo, que establece:"1. Cuando el proponente no cumpla con los requisitos habilitantes exigidos en el pliego de condiciones y no haya subsanado en los términos de ley."será </t>
    </r>
    <r>
      <rPr>
        <b/>
        <sz val="10"/>
        <color rgb="FFFF0000"/>
        <rFont val="Arial"/>
        <family val="2"/>
        <scheme val="minor"/>
      </rPr>
      <t xml:space="preserve">RECHAZADO. </t>
    </r>
  </si>
  <si>
    <r>
      <rPr>
        <b/>
        <sz val="10"/>
        <color rgb="FFFF0000"/>
        <rFont val="Arial"/>
        <family val="2"/>
        <scheme val="minor"/>
      </rPr>
      <t xml:space="preserve">DOCUMENTO DENOMINADO: </t>
    </r>
    <r>
      <rPr>
        <sz val="10"/>
        <color rgb="FFFF0000"/>
        <rFont val="Arial"/>
        <family val="2"/>
        <scheme val="minor"/>
      </rPr>
      <t xml:space="preserve">19. SITUACION DE CONTROL
</t>
    </r>
    <r>
      <rPr>
        <b/>
        <sz val="10"/>
        <color rgb="FFFF0000"/>
        <rFont val="Arial"/>
        <family val="2"/>
        <scheme val="minor"/>
      </rPr>
      <t xml:space="preserve">OBSERVACIONES: </t>
    </r>
    <r>
      <rPr>
        <sz val="10"/>
        <color rgb="FFFF0000"/>
        <rFont val="Arial"/>
        <family val="2"/>
        <scheme val="minor"/>
      </rPr>
      <t xml:space="preserve">El documento aportado no vienen totalmente diligenciado, ya que no se incluye la composición  de las personas jurídicas que integran el proponente Plural. En consecuencia, el Proponente deberá allegar dentro del término de traslado del Informe de Evaluación, Fomato No. 8 debidamente diligenciado en los términos del numeral </t>
    </r>
    <r>
      <rPr>
        <b/>
        <sz val="10"/>
        <color rgb="FFFF0000"/>
        <rFont val="Arial"/>
        <family val="2"/>
        <scheme val="minor"/>
      </rPr>
      <t xml:space="preserve">4.2.12.DECLARACIÓN DE SITUACIÓN DE CONTROL  </t>
    </r>
    <r>
      <rPr>
        <sz val="10"/>
        <color rgb="FFFF0000"/>
        <rFont val="Arial"/>
        <family val="2"/>
        <scheme val="minor"/>
      </rPr>
      <t xml:space="preserve">del Documento Complemento al Pliego de Condiciones y en el Formato No. 8 anexo al Pliego. 
El proponente </t>
    </r>
    <r>
      <rPr>
        <b/>
        <sz val="10"/>
        <color rgb="FFFF0000"/>
        <rFont val="Arial"/>
        <family val="2"/>
        <scheme val="minor"/>
      </rPr>
      <t>NO SUBSANO,</t>
    </r>
    <r>
      <rPr>
        <sz val="10"/>
        <color rgb="FFFF0000"/>
        <rFont val="Arial"/>
        <family val="2"/>
        <scheme val="minor"/>
      </rPr>
      <t xml:space="preserve"> dentro del término de traslado al Informe de Evaluación, en consecuencia de conformidad con lo señalado en el numeral 1 del Capitulo </t>
    </r>
    <r>
      <rPr>
        <b/>
        <sz val="10"/>
        <color rgb="FFFF0000"/>
        <rFont val="Arial"/>
        <family val="2"/>
        <scheme val="minor"/>
      </rPr>
      <t xml:space="preserve">6 CAUSALES DE RECHAZO </t>
    </r>
    <r>
      <rPr>
        <sz val="10"/>
        <color rgb="FFFF0000"/>
        <rFont val="Arial"/>
        <family val="2"/>
        <scheme val="minor"/>
      </rPr>
      <t xml:space="preserve">del Documento Complemento al Pliego de Condiciones Definitivo, que establece:"1. Cuando el proponente no cumpla con los requisitos habilitantes exigidos en el pliego de condiciones y no haya subsanado en los términos de ley."será </t>
    </r>
    <r>
      <rPr>
        <b/>
        <sz val="10"/>
        <color rgb="FFFF0000"/>
        <rFont val="Arial"/>
        <family val="2"/>
        <scheme val="minor"/>
      </rPr>
      <t xml:space="preserve">RECHAZADO. </t>
    </r>
  </si>
  <si>
    <r>
      <rPr>
        <b/>
        <sz val="10"/>
        <color rgb="FFFF0000"/>
        <rFont val="Arial"/>
        <family val="2"/>
        <scheme val="minor"/>
      </rPr>
      <t xml:space="preserve">DOCUMENTO DENOMINADO: </t>
    </r>
    <r>
      <rPr>
        <sz val="10"/>
        <color rgb="FFFF0000"/>
        <rFont val="Arial"/>
        <family val="2"/>
        <scheme val="minor"/>
      </rPr>
      <t xml:space="preserve">FORMATO 8 DECLARACION EXISTENCIA SITUACION DE CONTROL
OBSERVACIONES: El proponente aportó el </t>
    </r>
    <r>
      <rPr>
        <b/>
        <sz val="10"/>
        <color rgb="FFFF0000"/>
        <rFont val="Arial"/>
        <family val="2"/>
        <scheme val="minor"/>
      </rPr>
      <t>Formato No. 8 - Declaración Situación de Control,</t>
    </r>
    <r>
      <rPr>
        <sz val="10"/>
        <color rgb="FFFF0000"/>
        <rFont val="Arial"/>
        <family val="2"/>
        <scheme val="minor"/>
      </rPr>
      <t xml:space="preserve"> no obstante,  no se encuentra totalmente diligenciado. En consecuencia, el proponente deberá aportar dentro del término de traslado al Informe de Evaluación el Formato No. 8 - Declaración Situación de Control en los términos señalados en el numeral </t>
    </r>
    <r>
      <rPr>
        <b/>
        <sz val="10"/>
        <color rgb="FFFF0000"/>
        <rFont val="Arial"/>
        <family val="2"/>
        <scheme val="minor"/>
      </rPr>
      <t xml:space="preserve">4.2.12 Declaración de Situación de Control </t>
    </r>
    <r>
      <rPr>
        <sz val="10"/>
        <color rgb="FFFF0000"/>
        <rFont val="Arial"/>
        <family val="2"/>
        <scheme val="minor"/>
      </rPr>
      <t xml:space="preserve">del Documento Complemento al Pliego de Condiciones. 
El proponente </t>
    </r>
    <r>
      <rPr>
        <b/>
        <sz val="10"/>
        <color rgb="FFFF0000"/>
        <rFont val="Arial"/>
        <family val="2"/>
        <scheme val="minor"/>
      </rPr>
      <t>NO SUBSANO</t>
    </r>
    <r>
      <rPr>
        <sz val="10"/>
        <color rgb="FFFF0000"/>
        <rFont val="Arial"/>
        <family val="2"/>
        <scheme val="minor"/>
      </rPr>
      <t xml:space="preserve">, dentro del término de traslado al Informe de Evaluación, en consecuencia de conformidad con lo señalado en el numeral 1 del Capitulo </t>
    </r>
    <r>
      <rPr>
        <b/>
        <sz val="10"/>
        <color rgb="FFFF0000"/>
        <rFont val="Arial"/>
        <family val="2"/>
        <scheme val="minor"/>
      </rPr>
      <t>6 CAUSALES DE RECHAZO</t>
    </r>
    <r>
      <rPr>
        <sz val="10"/>
        <color rgb="FFFF0000"/>
        <rFont val="Arial"/>
        <family val="2"/>
        <scheme val="minor"/>
      </rPr>
      <t xml:space="preserve"> del Documento Complemento al Pliego de Condiciones Definitivo, que establece:"1. Cuando el proponente no cumpla con los requisitos habilitantes exigidos en el pliego de condiciones y no haya subsanado en los términos de ley."será </t>
    </r>
    <r>
      <rPr>
        <b/>
        <sz val="10"/>
        <color rgb="FFFF0000"/>
        <rFont val="Arial"/>
        <family val="2"/>
        <scheme val="minor"/>
      </rPr>
      <t xml:space="preserve">RECHAZADO. </t>
    </r>
  </si>
  <si>
    <r>
      <rPr>
        <b/>
        <sz val="10"/>
        <color rgb="FFFF0000"/>
        <rFont val="Arial"/>
        <family val="2"/>
        <scheme val="minor"/>
      </rPr>
      <t>DOCUMENTO DENOMINADO:</t>
    </r>
    <r>
      <rPr>
        <sz val="10"/>
        <color rgb="FFFF0000"/>
        <rFont val="Arial"/>
        <family val="2"/>
        <scheme val="minor"/>
      </rPr>
      <t xml:space="preserve">2. DOCUMENTO CONSORCIAL
</t>
    </r>
    <r>
      <rPr>
        <b/>
        <sz val="10"/>
        <color rgb="FFFF0000"/>
        <rFont val="Arial"/>
        <family val="2"/>
        <scheme val="minor"/>
      </rPr>
      <t xml:space="preserve">OBSERVACIONES: </t>
    </r>
    <r>
      <rPr>
        <sz val="10"/>
        <color rgb="FFFF0000"/>
        <rFont val="Arial"/>
        <family val="2"/>
        <scheme val="minor"/>
      </rPr>
      <t>En atención a lo señalado en el literal d) del numeral</t>
    </r>
    <r>
      <rPr>
        <b/>
        <sz val="10"/>
        <color rgb="FFFF0000"/>
        <rFont val="Arial"/>
        <family val="2"/>
        <scheme val="minor"/>
      </rPr>
      <t xml:space="preserve"> 4.2.4. PROPONENTES PLURALES - “FORMATOS CONFORMACIÓN DE PROPONENTE PLURAL”, </t>
    </r>
    <r>
      <rPr>
        <sz val="10"/>
        <color rgb="FFFF0000"/>
        <rFont val="Arial"/>
        <family val="2"/>
        <scheme val="minor"/>
      </rPr>
      <t xml:space="preserve">el cual establece, </t>
    </r>
    <r>
      <rPr>
        <i/>
        <sz val="10"/>
        <color rgb="FFFF0000"/>
        <rFont val="Arial"/>
        <family val="2"/>
        <scheme val="minor"/>
      </rPr>
      <t xml:space="preserve">"Acreditar que la vigencia del Proponente Plural no sea inferior a la del plazo de 
ejecución del contrato, su liquidación y un año adicional, </t>
    </r>
    <r>
      <rPr>
        <sz val="10"/>
        <color rgb="FFFF0000"/>
        <rFont val="Arial"/>
        <family val="2"/>
        <scheme val="minor"/>
      </rPr>
      <t xml:space="preserve">no obstante en el Formato aportado, señala: </t>
    </r>
    <r>
      <rPr>
        <i/>
        <sz val="10"/>
        <color rgb="FFFF0000"/>
        <rFont val="Arial"/>
        <family val="2"/>
        <scheme val="minor"/>
      </rPr>
      <t>La duración de este Consorcio es 1 AÑO, TRES MESES Y QUINCE DÍAS.</t>
    </r>
    <r>
      <rPr>
        <sz val="10"/>
        <color rgb="FFFF0000"/>
        <rFont val="Arial"/>
        <family val="2"/>
        <scheme val="minor"/>
      </rPr>
      <t xml:space="preserve">Igualmente, revisado el formato aportado la denomación de sus integrantes debe corresponder a la registrada en el certificado de existencia y representación legal. En consecuencia, el proponente deberá dentro del término de traslado del Informe de Evalaución allegar el Formato No.2 en los terminos señalados en e numeral  4.2.4. PROPONENTES PLURALES - “FORMATOS CONFORMACIÓN DE PROPONENTE PLURAL”
El proponente </t>
    </r>
    <r>
      <rPr>
        <b/>
        <sz val="10"/>
        <color rgb="FFFF0000"/>
        <rFont val="Arial"/>
        <family val="2"/>
        <scheme val="minor"/>
      </rPr>
      <t>NO SUBSANO,</t>
    </r>
    <r>
      <rPr>
        <sz val="10"/>
        <color rgb="FFFF0000"/>
        <rFont val="Arial"/>
        <family val="2"/>
        <scheme val="minor"/>
      </rPr>
      <t xml:space="preserve"> dentro del término de traslado al Informe de Evaluación, en consecuencia de conformidad con lo señalado en el numeral 1 del Capitulo </t>
    </r>
    <r>
      <rPr>
        <b/>
        <sz val="10"/>
        <color rgb="FFFF0000"/>
        <rFont val="Arial"/>
        <family val="2"/>
        <scheme val="minor"/>
      </rPr>
      <t>6 CAUSALES DE RECHAZO</t>
    </r>
    <r>
      <rPr>
        <sz val="10"/>
        <color rgb="FFFF0000"/>
        <rFont val="Arial"/>
        <family val="2"/>
        <scheme val="minor"/>
      </rPr>
      <t xml:space="preserve"> del Documento Complemento al Pliego de Condiciones Definitivo, que establece:"1. Cuando el proponente no cumpla con los requisitos habilitantes exigidos en el pliego de condiciones y no haya subsanado en los términos de ley."será </t>
    </r>
    <r>
      <rPr>
        <b/>
        <sz val="10"/>
        <color rgb="FFFF0000"/>
        <rFont val="Arial"/>
        <family val="2"/>
        <scheme val="minor"/>
      </rPr>
      <t xml:space="preserve">RECHAZADO. </t>
    </r>
  </si>
  <si>
    <r>
      <t xml:space="preserve">DE CONFORMIDAD CON EL PARÁGRAFO 1° DEL ARTÍCULO 5º DE LA LEY 1150 DE 2007, ADICIONADO Y MODIFICADO POR EL ARTÍCULO 5º DE LA LEY 1882 DE 2018, DURANTE EL TÉRMINO DE TRASLADO DEL INFORME DE EVALUACIÓN,  SE SOLICITÓ AL PROPONENTE PRESENTAR LAS SUBSANACIONES A QUE HAYA LUGAR, TENIENDO EN CUENTA LO SIGUIENTE:
1. </t>
    </r>
    <r>
      <rPr>
        <sz val="16"/>
        <color theme="1"/>
        <rFont val="Arial"/>
        <family val="2"/>
        <scheme val="minor"/>
      </rPr>
      <t xml:space="preserve">El Formato No. 8 - Declaración Situación de Control no se encuentra totalmente diligenciado, falta la información relativa a la Composición de la persona jurídica. En consecuencia, el proponente deberá aportar dentro del término de traslado al Informe de Evaluación el Formato No. 8 - Declaración Situación de Control en los términos señalados en el numeral 4.2.12 Declaración de Situación de Control del Documento Complemento al Pliego de Condiciones. 
</t>
    </r>
    <r>
      <rPr>
        <b/>
        <sz val="16"/>
        <color theme="1"/>
        <rFont val="Arial"/>
        <family val="2"/>
        <scheme val="minor"/>
      </rPr>
      <t>2.</t>
    </r>
    <r>
      <rPr>
        <sz val="16"/>
        <color theme="1"/>
        <rFont val="Arial"/>
        <family val="2"/>
        <scheme val="minor"/>
      </rPr>
      <t xml:space="preserve"> El proponente APSA GRUPO CONSTRUCTOR S.A.S., presentó el Registro Único de Proponentes - RUP con fecha de expedición del 1 de julio de 2026, la cual es superior a 30 días calendario al cierre de presentación de ofertas. En consecuencia, deberá allegar dentro del término de traslado del Informe de Evaluación, el el Registro Único de Proponentes - RUP de conformidad con lo señalado en el numeral  4.2.8. CERTIFICACIÓN VIGENTE DE SU INSCRIPCIÓN Y CLASIFICACIÓN EN EL REGISTRO ÚNICO DE PROPONENTES DE LA CÁMARA DE COMERCIO – RUP del Documento Complemento al Pliego de Condiciones. 
</t>
    </r>
    <r>
      <rPr>
        <sz val="16"/>
        <color theme="7"/>
        <rFont val="Arial"/>
        <family val="2"/>
        <scheme val="minor"/>
      </rPr>
      <t xml:space="preserve">El proponente dentro del término de traslado al Informe de Evaluación, </t>
    </r>
    <r>
      <rPr>
        <b/>
        <sz val="16"/>
        <color theme="7"/>
        <rFont val="Arial"/>
        <family val="2"/>
        <scheme val="minor"/>
      </rPr>
      <t xml:space="preserve"> ALLEGÓ: 1. Formato No. 8 - Declaración Situación de Control </t>
    </r>
    <r>
      <rPr>
        <sz val="16"/>
        <color theme="7"/>
        <rFont val="Arial"/>
        <family val="2"/>
        <scheme val="minor"/>
      </rPr>
      <t xml:space="preserve">en los términos señalados en el numeral 4.2.12 Declaración de Situación de Control del Documento Complemento al Pliego de Condiciones.  </t>
    </r>
    <r>
      <rPr>
        <b/>
        <sz val="16"/>
        <color theme="7"/>
        <rFont val="Arial"/>
        <family val="2"/>
        <scheme val="minor"/>
      </rPr>
      <t xml:space="preserve">2. </t>
    </r>
    <r>
      <rPr>
        <sz val="16"/>
        <color theme="7"/>
        <rFont val="Arial"/>
        <family val="2"/>
        <scheme val="minor"/>
      </rPr>
      <t xml:space="preserve">El proponente APSA GRUPO CONSTRUCTOR S.A.S., presentó el Registro Único de Proponentes - RUP vigente y en firme para la fecha de presentación de ofertas de conformidad con lo señalado en el numeral  4.2.8. CERTIFICACIÓN VIGENTE DE SU INSCRIPCIÓN Y CLASIFICACIÓN EN EL REGISTRO ÚNICO DE PROPONENTES DE LA CÁMARA DE COMERCIO – RUP del Documento Complemento al Pliego de Condiciones. 
</t>
    </r>
    <r>
      <rPr>
        <sz val="16"/>
        <color theme="1"/>
        <rFont val="Arial"/>
        <family val="2"/>
        <scheme val="minor"/>
      </rPr>
      <t xml:space="preserve">
</t>
    </r>
  </si>
  <si>
    <r>
      <t xml:space="preserve">DE CONFORMIDAD CON EL PARÁGRAFO 1° DEL ARTÍCULO 5º DE LA LEY 1150 DE 2007, ADICIONADO Y MODIFICADO POR EL ARTÍCULO 5º DE LA LEY 1882 DE 2018, DURANTE EL TÉRMINO DE TRASLADO DEL INFORME DE EVALUACIÓN, EL PROPONENTE DEBERÁ PRESENTAR LAS SUBSANACIONES A QUE HAYA LUGAR, TENIENDO EN CUENTA LO SIGUIENTE:
1. </t>
    </r>
    <r>
      <rPr>
        <sz val="16"/>
        <color theme="1"/>
        <rFont val="Arial"/>
        <family val="2"/>
        <scheme val="minor"/>
      </rPr>
      <t xml:space="preserve">El proponente aportó el Formato No. 8 - Declaración Situación de Control, no obstante,  no se encuentra totalmente diligenciado. En consecuencia, el proponente deberá aportar dentro del término de traslado al Informe de Evaluación el Formato No. 8 - Declaración Situación de Control en los términos señalados en el numeral 4.2.12 Declaración de Situación de Control del Documento Complemento al Pliego de Condiciones. 
</t>
    </r>
    <r>
      <rPr>
        <sz val="16"/>
        <color rgb="FFFF0000"/>
        <rFont val="Arial"/>
        <family val="2"/>
        <scheme val="minor"/>
      </rPr>
      <t xml:space="preserve">
El proponente </t>
    </r>
    <r>
      <rPr>
        <b/>
        <sz val="16"/>
        <color rgb="FFFF0000"/>
        <rFont val="Arial"/>
        <family val="2"/>
        <scheme val="minor"/>
      </rPr>
      <t xml:space="preserve">NO SUBSANÓ, </t>
    </r>
    <r>
      <rPr>
        <sz val="16"/>
        <color rgb="FFFF0000"/>
        <rFont val="Arial"/>
        <family val="2"/>
        <scheme val="minor"/>
      </rPr>
      <t xml:space="preserve">dentro del término de traslado al Informe de Evaluación, en consecuencia de conformidad con lo señalado en el </t>
    </r>
    <r>
      <rPr>
        <b/>
        <sz val="16"/>
        <color rgb="FFFF0000"/>
        <rFont val="Arial"/>
        <family val="2"/>
        <scheme val="minor"/>
      </rPr>
      <t xml:space="preserve">numeral 1° </t>
    </r>
    <r>
      <rPr>
        <sz val="16"/>
        <color rgb="FFFF0000"/>
        <rFont val="Arial"/>
        <family val="2"/>
        <scheme val="minor"/>
      </rPr>
      <t xml:space="preserve">del </t>
    </r>
    <r>
      <rPr>
        <b/>
        <sz val="16"/>
        <color rgb="FFFF0000"/>
        <rFont val="Arial"/>
        <family val="2"/>
        <scheme val="minor"/>
      </rPr>
      <t>Capitulo 6 "RECHAZO DE LAS OFERTAS"</t>
    </r>
    <r>
      <rPr>
        <sz val="16"/>
        <color rgb="FFFF0000"/>
        <rFont val="Arial"/>
        <family val="2"/>
        <scheme val="minor"/>
      </rPr>
      <t xml:space="preserve"> del Documento Complemento al Pliego de Condiciones Definitivo, que establece:"1. Cuando el proponente no cumpla con los requisitos habilitantes exigidos en el pliego de condiciones y no haya subsanado en los términos de ley."será </t>
    </r>
    <r>
      <rPr>
        <b/>
        <sz val="16"/>
        <color rgb="FFFF0000"/>
        <rFont val="Arial"/>
        <family val="2"/>
        <scheme val="minor"/>
      </rPr>
      <t xml:space="preserve">RECHAZADO. </t>
    </r>
    <r>
      <rPr>
        <sz val="16"/>
        <color theme="1"/>
        <rFont val="Arial"/>
        <family val="2"/>
        <scheme val="minor"/>
      </rPr>
      <t xml:space="preserve">
</t>
    </r>
    <r>
      <rPr>
        <b/>
        <sz val="16"/>
        <color theme="1"/>
        <rFont val="Arial"/>
        <family val="2"/>
        <scheme val="minor"/>
      </rPr>
      <t/>
    </r>
  </si>
  <si>
    <r>
      <t xml:space="preserve">DE CONFORMIDAD CON EL PARÁGRAFO 1° DEL ARTÍCULO 5º DE LA LEY 1150 DE 2007, ADICIONADO Y MODIFICADO POR EL ARTÍCULO 5º DE LA LEY 1882 DE 2018, DURANTE EL TÉRMINO DE TRASLADO DEL INFORME DE EVALUACIÓN, EL PROPONENTE DEBERÁ PRESENTAR LAS SUBSANACIONES A QUE HAYA LUGAR, TENIENDO EN CUENTA LO SIGUIENTE:
1. </t>
    </r>
    <r>
      <rPr>
        <sz val="16"/>
        <color theme="1"/>
        <rFont val="Arial"/>
        <family val="2"/>
        <scheme val="minor"/>
      </rPr>
      <t xml:space="preserve">El proponente NO aporta Formato 7 - Compromiso Anticorrupción del Proponente plural. En consecuencia, dentro del términos de traslado del Informe de Evaluación el proponente plural deberá allegar Formato 7 - Compromiso Anticorrupción respecto del Proponente plural en los términos señalados en el numeral 4.2.10.COMPROMISO ANTICORRUPCIÓN del Documento Complemento al Pliego de Condiciones.
</t>
    </r>
    <r>
      <rPr>
        <b/>
        <sz val="16"/>
        <color theme="1"/>
        <rFont val="Arial"/>
        <family val="2"/>
        <scheme val="minor"/>
      </rPr>
      <t xml:space="preserve">2. </t>
    </r>
    <r>
      <rPr>
        <sz val="16"/>
        <color theme="1"/>
        <rFont val="Arial"/>
        <family val="2"/>
        <scheme val="minor"/>
      </rPr>
      <t xml:space="preserve">El documento aportado no vienen totalmente diligenciado, ya que no se incluye la composición  de las personas jurídicas que integran el proponente Plural. En consecuencia, el Proponente deberá allegar dentro del término de traslado del Informe de Evaluación, Fomato No. 8 debidamente diligenciado en los términos del numeral 4.2.12.DECLARACIÓN DE SITUACIÓN DE CONTROL  del Documento Complemento al Pliego de Condiciones y en el Formato No. 8 anexo al Pliego. 
</t>
    </r>
    <r>
      <rPr>
        <b/>
        <sz val="16"/>
        <color theme="1"/>
        <rFont val="Arial"/>
        <family val="2"/>
        <scheme val="minor"/>
      </rPr>
      <t>3.</t>
    </r>
    <r>
      <rPr>
        <sz val="16"/>
        <color theme="1"/>
        <rFont val="Arial"/>
        <family val="2"/>
        <scheme val="minor"/>
      </rPr>
      <t xml:space="preserve"> En atención a lo señalado en el literal d) del numeral 4.2.4. PROPONENTES PLURALES - “FORMATOS CONFORMACIÓN DE PROPONENTE PLURAL”, el cual establece, "Acreditar que la vigencia del Proponente Plural </t>
    </r>
    <r>
      <rPr>
        <b/>
        <sz val="16"/>
        <color theme="1"/>
        <rFont val="Arial"/>
        <family val="2"/>
        <scheme val="minor"/>
      </rPr>
      <t>no sea inferior</t>
    </r>
    <r>
      <rPr>
        <sz val="16"/>
        <color theme="1"/>
        <rFont val="Arial"/>
        <family val="2"/>
        <scheme val="minor"/>
      </rPr>
      <t xml:space="preserve"> a la del plazo de  ejecución del contrato,</t>
    </r>
    <r>
      <rPr>
        <b/>
        <sz val="16"/>
        <color theme="1"/>
        <rFont val="Arial"/>
        <family val="2"/>
        <scheme val="minor"/>
      </rPr>
      <t xml:space="preserve"> su liquidación </t>
    </r>
    <r>
      <rPr>
        <sz val="16"/>
        <color theme="1"/>
        <rFont val="Arial"/>
        <family val="2"/>
        <scheme val="minor"/>
      </rPr>
      <t xml:space="preserve">y un año adicional, no obstante en el Formato aportado, señala: La duración de este Consorcio es 1 AÑO, TRES MESES Y QUINCE DÍAS.Igualmente, revisado el formato aportado la denomación de sus integrantes debe corresponder a la registrada en el certificado de existencia y representación legal. En consecuencia, el proponente deberá dentro del término de traslado del Informe de Evalaución allegar el Formato No.2 en los terminos señalados en e numeral  4.2.4. PROPONENTES PLURALES - “FORMATOS CONFORMACIÓN DE PROPONENTE PLURAL”
</t>
    </r>
    <r>
      <rPr>
        <sz val="16"/>
        <color rgb="FFFF0000"/>
        <rFont val="Arial"/>
        <family val="2"/>
        <scheme val="minor"/>
      </rPr>
      <t xml:space="preserve">El proponente </t>
    </r>
    <r>
      <rPr>
        <b/>
        <sz val="16"/>
        <color rgb="FFFF0000"/>
        <rFont val="Arial"/>
        <family val="2"/>
        <scheme val="minor"/>
      </rPr>
      <t xml:space="preserve">NO SUBSANÓ, </t>
    </r>
    <r>
      <rPr>
        <sz val="16"/>
        <color rgb="FFFF0000"/>
        <rFont val="Arial"/>
        <family val="2"/>
        <scheme val="minor"/>
      </rPr>
      <t xml:space="preserve">dentro del término de traslado al Informe de Evaluación, en consecuencia de conformidad con lo señalado en el </t>
    </r>
    <r>
      <rPr>
        <b/>
        <sz val="16"/>
        <color rgb="FFFF0000"/>
        <rFont val="Arial"/>
        <family val="2"/>
        <scheme val="minor"/>
      </rPr>
      <t xml:space="preserve">numeral 1° </t>
    </r>
    <r>
      <rPr>
        <sz val="16"/>
        <color rgb="FFFF0000"/>
        <rFont val="Arial"/>
        <family val="2"/>
        <scheme val="minor"/>
      </rPr>
      <t xml:space="preserve">del </t>
    </r>
    <r>
      <rPr>
        <b/>
        <sz val="16"/>
        <color rgb="FFFF0000"/>
        <rFont val="Arial"/>
        <family val="2"/>
        <scheme val="minor"/>
      </rPr>
      <t xml:space="preserve">Capitulo 6 "RECHAZO DE LAS OFERTAS" </t>
    </r>
    <r>
      <rPr>
        <sz val="16"/>
        <color rgb="FFFF0000"/>
        <rFont val="Arial"/>
        <family val="2"/>
        <scheme val="minor"/>
      </rPr>
      <t xml:space="preserve">del Documento Complemento al Pliego de Condiciones Definitivo, que establece:"1. Cuando el proponente no cumpla con los requisitos habilitantes exigidos en el pliego de condiciones y no haya subsanado en los términos de ley."será </t>
    </r>
    <r>
      <rPr>
        <b/>
        <sz val="16"/>
        <color rgb="FFFF0000"/>
        <rFont val="Arial"/>
        <family val="2"/>
        <scheme val="minor"/>
      </rPr>
      <t xml:space="preserve">RECHAZADO. </t>
    </r>
    <r>
      <rPr>
        <sz val="16"/>
        <color theme="1"/>
        <rFont val="Arial"/>
        <family val="2"/>
        <scheme val="minor"/>
      </rPr>
      <t xml:space="preserve">
</t>
    </r>
  </si>
  <si>
    <r>
      <t xml:space="preserve">DE CONFORMIDAD CON EL PARÁGRAFO 1° DEL ARTÍCULO 5º DE LA LEY 1150 DE 2007, ADICIONADO Y MODIFICADO POR EL ARTÍCULO 5º DE LA LEY 1882 DE 2018, DURANTE EL TÉRMINO DE TRASLADO DEL INFORME DE EVALUACIÓN, EL PROPONENTE DEBERÁ PRESENTAR LAS SUBSANACIONES A QUE HAYA LUGAR, TENIENDO EN CUENTA LO SIGUIENTE:
1. </t>
    </r>
    <r>
      <rPr>
        <sz val="16"/>
        <color theme="1"/>
        <rFont val="Arial"/>
        <family val="2"/>
        <scheme val="minor"/>
      </rPr>
      <t xml:space="preserve">El proponente no aportó con su oferta, el Formato 7 - Compromiso Anticorrupción. En consecuencia deberá allegar dentro del término de traslado del Informe de Evaluación, el Formato 7 -Compromiso Anticorrupción, en los términos señalados en el numeral 4.2.10.COMPROMISO ANTICORRUPCIÓN del Documento Complemento al Pliego de Condiciones. 
</t>
    </r>
    <r>
      <rPr>
        <b/>
        <sz val="16"/>
        <color theme="1"/>
        <rFont val="Arial"/>
        <family val="2"/>
        <scheme val="minor"/>
      </rPr>
      <t xml:space="preserve">2. </t>
    </r>
    <r>
      <rPr>
        <sz val="16"/>
        <color theme="1"/>
        <rFont val="Arial"/>
        <family val="2"/>
        <scheme val="minor"/>
      </rPr>
      <t xml:space="preserve">En atención a lo señalado en el Certificado de Existencia y Representación Legal, respecto de la capacidad del gerente, en el cual se indica que “el gerente de la compañía tiene la plena representación legal para todos los actos o contratos, con las limitaciones escritas en la parte pertinente de los estatutos”, y en cumplimiento de lo dispuesto en el literal d) del subnumeral 4.2.3.2 Personas Jurídicas del numeral 4.2.3 Existencia y Representación Legal del Documento Complemento al Pliego de Condiciones, se requiere que el proponente allegue copia de los estatutos sociales, con el fin de verificar si existen restricciones o limitaciones para contraer obligaciones en nombre de la sociedad.
En el evento de que se evidencie alguna restricción o limitación, el proponente deberá aportar la autorización suficiente otorgada por el órgano social competente, dentro del término de traslado del Informe de Evaluación.
</t>
    </r>
    <r>
      <rPr>
        <sz val="16"/>
        <color rgb="FFFF0000"/>
        <rFont val="Arial"/>
        <family val="2"/>
        <scheme val="minor"/>
      </rPr>
      <t>El proponente</t>
    </r>
    <r>
      <rPr>
        <b/>
        <sz val="16"/>
        <color rgb="FFFF0000"/>
        <rFont val="Arial"/>
        <family val="2"/>
        <scheme val="minor"/>
      </rPr>
      <t xml:space="preserve"> NO SUBSANÓ, </t>
    </r>
    <r>
      <rPr>
        <sz val="16"/>
        <color rgb="FFFF0000"/>
        <rFont val="Arial"/>
        <family val="2"/>
        <scheme val="minor"/>
      </rPr>
      <t xml:space="preserve">dentro del término de traslado al Informe de Evaluación, en consecuencia de conformidad con lo señalado en el </t>
    </r>
    <r>
      <rPr>
        <b/>
        <sz val="16"/>
        <color rgb="FFFF0000"/>
        <rFont val="Arial"/>
        <family val="2"/>
        <scheme val="minor"/>
      </rPr>
      <t>numeral 1°</t>
    </r>
    <r>
      <rPr>
        <sz val="16"/>
        <color rgb="FFFF0000"/>
        <rFont val="Arial"/>
        <family val="2"/>
        <scheme val="minor"/>
      </rPr>
      <t xml:space="preserve"> del </t>
    </r>
    <r>
      <rPr>
        <b/>
        <sz val="16"/>
        <color rgb="FFFF0000"/>
        <rFont val="Arial"/>
        <family val="2"/>
        <scheme val="minor"/>
      </rPr>
      <t>Capitulo 6 "RECHAZO DE LAS OFERTAS"</t>
    </r>
    <r>
      <rPr>
        <sz val="16"/>
        <color rgb="FFFF0000"/>
        <rFont val="Arial"/>
        <family val="2"/>
        <scheme val="minor"/>
      </rPr>
      <t xml:space="preserve"> del</t>
    </r>
    <r>
      <rPr>
        <b/>
        <sz val="16"/>
        <color rgb="FFFF0000"/>
        <rFont val="Arial"/>
        <family val="2"/>
        <scheme val="minor"/>
      </rPr>
      <t xml:space="preserve"> Documento Complemento al Pliego de Condiciones Definitivo, </t>
    </r>
    <r>
      <rPr>
        <sz val="16"/>
        <color rgb="FFFF0000"/>
        <rFont val="Arial"/>
        <family val="2"/>
        <scheme val="minor"/>
      </rPr>
      <t xml:space="preserve">que establece:"1. Cuando el proponente no cumpla con los requisitos habilitantes exigidos en el pliego de condiciones y no haya subsanado en los términos de ley."será </t>
    </r>
    <r>
      <rPr>
        <b/>
        <sz val="16"/>
        <color rgb="FFFF0000"/>
        <rFont val="Arial"/>
        <family val="2"/>
        <scheme val="minor"/>
      </rPr>
      <t xml:space="preserve">RECHAZADO. </t>
    </r>
    <r>
      <rPr>
        <sz val="16"/>
        <color theme="1"/>
        <rFont val="Arial"/>
        <family val="2"/>
        <scheme val="minor"/>
      </rPr>
      <t xml:space="preserve">
</t>
    </r>
    <r>
      <rPr>
        <b/>
        <sz val="16"/>
        <color theme="1"/>
        <rFont val="Arial"/>
        <family val="2"/>
        <scheme val="minor"/>
      </rPr>
      <t/>
    </r>
  </si>
  <si>
    <r>
      <t xml:space="preserve">
DE CONFORMIDAD CON EL PARÁGRAFO 1° DEL ARTÍCULO 5º DE LA LEY 1150 DE 2007, ADICIONADO Y MODIFICADO POR EL ARTÍCULO 5º DE LA LEY 1882 DE 2018, DURANTE EL TÉRMINO DE TRASLADO DEL INFORME DE EVALUACIÓN, EL PROPONENTE DEBERÁ PRESENTAR LAS SUBSANACIONES A QUE HAYA LUGAR, TENIENDO EN CUENTA LO SIGUIENTE:
1. </t>
    </r>
    <r>
      <rPr>
        <sz val="16"/>
        <rFont val="Arial"/>
        <family val="2"/>
        <scheme val="minor"/>
      </rPr>
      <t xml:space="preserve">El formato No. 7, NO fue aportado por los integrantes del Consorcio Urbanismo SED. En consecuencia, cada integrante del proponente plural deberá aportar el Formato No. 7 Compromiso Anticorrupción, en los términos señalados en el numeral 4.2.10. COMPROMISO ANTICORRUPCIÓN del Documento Complemento al Pliego de Condiciones. 
</t>
    </r>
    <r>
      <rPr>
        <b/>
        <sz val="16"/>
        <rFont val="Arial"/>
        <family val="2"/>
        <scheme val="minor"/>
      </rPr>
      <t xml:space="preserve">2. </t>
    </r>
    <r>
      <rPr>
        <sz val="16"/>
        <rFont val="Arial"/>
        <family val="2"/>
        <scheme val="minor"/>
      </rPr>
      <t xml:space="preserve">El integrante GYG DEVELOPMENT GROUPINTERNATIONAL SAS, del proponente plural presentó, Certificado de Existencia y Representación Legal con fecha de expedición del 18 de agosto de 2026, la cual es superior a 30 días calendario al cierre de presentación de ofertas. En consecuencia, el proponente deberá allegar el Certificado de Existencia y Representación Legal, de conformidad con lo señalado en el literal a) del subnumeral 4.2.3.2.PERSONAS JURÍDICAS del Documento Complemento al Pliego de Condiciones.
</t>
    </r>
    <r>
      <rPr>
        <b/>
        <sz val="16"/>
        <rFont val="Arial"/>
        <family val="2"/>
        <scheme val="minor"/>
      </rPr>
      <t xml:space="preserve">3. </t>
    </r>
    <r>
      <rPr>
        <sz val="16"/>
        <rFont val="Arial"/>
        <family val="2"/>
        <scheme val="minor"/>
      </rPr>
      <t xml:space="preserve">De acuerdo con el Certificado de Existencia y Representación Legal, el Representante Legal del integrante del Consorcio  GYG DEVELOPMENT GROUPINTERNATIONAL SAS, se encuentra facultado para celebrar contratos únicamente hasta por un valor de Un Millón de Pesos ($1.000.000 Mcte). En consecuencia, para compromisos que superen dicho monto se requiere la autorización expresa de la Junta Directiva. No obstante, con la oferta presentada no se allegó la referida autorización o aprobación. Por lo tanto, el integrante del Consorcio deberá aportar, dentro del término de traslado del Informe de Evaluación, la autorización correspondiente, conforme a lo previsto en el literal d) del subnumeral  4.2.3.2.PERSONAS JURÍDICAS del Documento Complemento al Pliego de Condiciones.
</t>
    </r>
    <r>
      <rPr>
        <b/>
        <sz val="16"/>
        <rFont val="Arial"/>
        <family val="2"/>
        <scheme val="minor"/>
      </rPr>
      <t xml:space="preserve">4. </t>
    </r>
    <r>
      <rPr>
        <sz val="16"/>
        <rFont val="Arial"/>
        <family val="2"/>
        <scheme val="minor"/>
      </rPr>
      <t xml:space="preserve">El integrante GYG DEVELOPMENT GROUPINTERNATIONAL SAS, del proponente plural presentó Registro Único deProponentes - RUP con fecha de expedición del 18 de agosto de 2026, la cual es superior a 30 días calendario al cierre de presentación de ofertas. En consecuencia, el proponente deberá allegar el Registro Único de Proponentes, de conformidad con lo señalado en el numeral  4.2.8. CERTIFICACIÓN VIGENTE DE SU INSCRIPCIÓN YCLASIFICACIÓN EN EL REGISTRO ÚNICO DE PROPONENTES DE LA CÁMARA DECOMERCIO – RUP del Documento Complemento al Pliego de Condiciones.
</t>
    </r>
    <r>
      <rPr>
        <sz val="16"/>
        <color rgb="FFFF0000"/>
        <rFont val="Arial"/>
        <family val="2"/>
        <scheme val="minor"/>
      </rPr>
      <t>El proponente</t>
    </r>
    <r>
      <rPr>
        <b/>
        <sz val="16"/>
        <color rgb="FFFF0000"/>
        <rFont val="Arial"/>
        <family val="2"/>
        <scheme val="minor"/>
      </rPr>
      <t xml:space="preserve"> NO SUBSANÓ,</t>
    </r>
    <r>
      <rPr>
        <sz val="16"/>
        <color rgb="FFFF0000"/>
        <rFont val="Arial"/>
        <family val="2"/>
        <scheme val="minor"/>
      </rPr>
      <t xml:space="preserve"> dentro del término de traslado al Informe de Evaluación, en consecuencia de conformidad con lo señalado en el </t>
    </r>
    <r>
      <rPr>
        <b/>
        <sz val="16"/>
        <color rgb="FFFF0000"/>
        <rFont val="Arial"/>
        <family val="2"/>
        <scheme val="minor"/>
      </rPr>
      <t xml:space="preserve">numeral 1° </t>
    </r>
    <r>
      <rPr>
        <sz val="16"/>
        <color rgb="FFFF0000"/>
        <rFont val="Arial"/>
        <family val="2"/>
        <scheme val="minor"/>
      </rPr>
      <t>del</t>
    </r>
    <r>
      <rPr>
        <b/>
        <sz val="16"/>
        <color rgb="FFFF0000"/>
        <rFont val="Arial"/>
        <family val="2"/>
        <scheme val="minor"/>
      </rPr>
      <t xml:space="preserve"> Capitulo 6 "RECHAZO DE LAS OFERTAS" </t>
    </r>
    <r>
      <rPr>
        <sz val="16"/>
        <color rgb="FFFF0000"/>
        <rFont val="Arial"/>
        <family val="2"/>
        <scheme val="minor"/>
      </rPr>
      <t xml:space="preserve">del Documento Complemento al Pliego de Condiciones Definitivo, que establece:"1. Cuando el proponente no cumpla con los requisitos habilitantes exigidos en el pliego de condiciones y no haya subsanado en los términos de ley."será </t>
    </r>
    <r>
      <rPr>
        <b/>
        <sz val="16"/>
        <color rgb="FFFF0000"/>
        <rFont val="Arial"/>
        <family val="2"/>
        <scheme val="minor"/>
      </rPr>
      <t xml:space="preserve">RECHAZADO. </t>
    </r>
    <r>
      <rPr>
        <sz val="16"/>
        <rFont val="Arial"/>
        <family val="2"/>
        <scheme val="minor"/>
      </rPr>
      <t xml:space="preserve">
</t>
    </r>
    <r>
      <rPr>
        <b/>
        <sz val="16"/>
        <rFont val="Arial"/>
        <family val="2"/>
        <scheme val="minor"/>
      </rPr>
      <t xml:space="preserve">
</t>
    </r>
    <r>
      <rPr>
        <sz val="16"/>
        <rFont val="Arial"/>
        <family val="2"/>
        <scheme val="minor"/>
      </rPr>
      <t xml:space="preserve">
</t>
    </r>
  </si>
  <si>
    <r>
      <t xml:space="preserve">
DE CONFORMIDAD CON EL PARÁGRAFO 1° DEL ARTÍCULO 5º DE LA LEY 1150 DE 2007, ADICIONADO Y MODIFICADO POR EL ARTÍCULO 5º DE LA LEY 1882 DE 2018, DURANTE EL TÉRMINO DE TRASLADO DEL INFORME DE EVALUACIÓN,  SE SOLICITÓ AL PROPONENTE PRESENTAR LAS SUBSANACIONES A QUE HAYA LUGAR, TENIENDO EN CUENTA LO SIGUIENTE:
1.</t>
    </r>
    <r>
      <rPr>
        <sz val="16"/>
        <rFont val="Arial"/>
        <family val="2"/>
        <scheme val="minor"/>
      </rPr>
      <t xml:space="preserve">El proponente NO aportó el Formato No. 7 - Compromiso Anticorrupción, en consecuencia, deberá allegar dentro del término de traslado del Informe de Evaluación, el referido formato, de conformidad con lo señalado en el numeral 4.2.10 Compromiso Anticorrupción del Documento Complemento al Pliego de Condiciones.
</t>
    </r>
    <r>
      <rPr>
        <b/>
        <sz val="16"/>
        <rFont val="Arial"/>
        <family val="2"/>
        <scheme val="minor"/>
      </rPr>
      <t>2.</t>
    </r>
    <r>
      <rPr>
        <sz val="16"/>
        <rFont val="Arial"/>
        <family val="2"/>
        <scheme val="minor"/>
      </rPr>
      <t xml:space="preserve">El proponente NO aportó el Formato No. 8 - Declaración Situación de Control, ni con su oferta, ni en el término máximo de 3 días hábiles después del momento en que se llevó a cabo el cierre del proceso de selección. En consecuencia,deberá aportar dentro del término de traslado al Informe de Evaluación el Formato No. 8 - Declaración Situación de Control en los términos señalados en el numeral 4.2.12 Declaración de Situación de Control del Documento Complemento al Pliego de Condiciones.  </t>
    </r>
    <r>
      <rPr>
        <b/>
        <sz val="16"/>
        <rFont val="Arial"/>
        <family val="2"/>
        <scheme val="minor"/>
      </rPr>
      <t xml:space="preserve">
3. </t>
    </r>
    <r>
      <rPr>
        <sz val="16"/>
        <rFont val="Arial"/>
        <family val="2"/>
        <scheme val="minor"/>
      </rPr>
      <t xml:space="preserve">El proponente NO aportó vigente, el certificado de vigencia e inscripción y antecedentes disciplinarios expedido por la Junta Central de Contadores de la tarjeta profesional del contador público responsable de la suscripción de la certificación de pagos de seguridad social y aportes legales, junto  con copia de esta última y de la cedula de ciudadanía.  En consecuencia, el proponente deberá aportar dentro del término de traslado del Informe de Evalaución, los referidos documentos de conformidad con lo señalado en el numeral  4.2.6.4 Certificado de Antecedentes Disciplinarios del Revisor Fiscal del Documento Complemento al Pliego de Condiciones.
</t>
    </r>
    <r>
      <rPr>
        <sz val="16"/>
        <color theme="7"/>
        <rFont val="Arial"/>
        <family val="2"/>
        <scheme val="minor"/>
      </rPr>
      <t xml:space="preserve">El proponente dentro del término de traslado al Informe de Evaluación,  </t>
    </r>
    <r>
      <rPr>
        <b/>
        <sz val="16"/>
        <color theme="7"/>
        <rFont val="Arial"/>
        <family val="2"/>
        <scheme val="minor"/>
      </rPr>
      <t>ALLEGÓ: 1. Formato No. 7 - Compromiso Anticorrupción,</t>
    </r>
    <r>
      <rPr>
        <sz val="16"/>
        <color theme="7"/>
        <rFont val="Arial"/>
        <family val="2"/>
        <scheme val="minor"/>
      </rPr>
      <t xml:space="preserve"> en consecuencia de conformidad con lo señalado en el numeral </t>
    </r>
    <r>
      <rPr>
        <b/>
        <sz val="16"/>
        <color theme="7"/>
        <rFont val="Arial"/>
        <family val="2"/>
        <scheme val="minor"/>
      </rPr>
      <t>4.2.10 Compromiso Anticorrupción</t>
    </r>
    <r>
      <rPr>
        <sz val="16"/>
        <color theme="7"/>
        <rFont val="Arial"/>
        <family val="2"/>
        <scheme val="minor"/>
      </rPr>
      <t xml:space="preserve"> del Documento Complemento al Pliego de Condiciones;</t>
    </r>
    <r>
      <rPr>
        <b/>
        <sz val="16"/>
        <color theme="7"/>
        <rFont val="Arial"/>
        <family val="2"/>
        <scheme val="minor"/>
      </rPr>
      <t xml:space="preserve"> 2. </t>
    </r>
    <r>
      <rPr>
        <sz val="16"/>
        <color theme="7"/>
        <rFont val="Arial"/>
        <family val="2"/>
        <scheme val="minor"/>
      </rPr>
      <t xml:space="preserve">El proponente aportó vigente, el certificado de vigencia e inscripción y antecedentes disciplinarios expedido por la Junta Central de Contadores de la tarjeta profesional del contador público responsable de la suscripción de la certificación de pagos de seguridad social y aportes legales, junto  con copia de esta última y de la cedula de ciudadanía, de conformidad con lo señalado en el numeral  4.2.6.4 Certificado de Antecedentes Disciplinarios del Revisor Fiscal del Documento Complemento al Pliego de Condiciones. </t>
    </r>
    <r>
      <rPr>
        <b/>
        <sz val="16"/>
        <color rgb="FFFF0000"/>
        <rFont val="Arial"/>
        <family val="2"/>
        <scheme val="minor"/>
      </rPr>
      <t>3. Formato No. 8 - Declaración Situación de Control</t>
    </r>
    <r>
      <rPr>
        <sz val="16"/>
        <color rgb="FFFF0000"/>
        <rFont val="Arial"/>
        <family val="2"/>
        <scheme val="minor"/>
      </rPr>
      <t>. N</t>
    </r>
    <r>
      <rPr>
        <u/>
        <sz val="16"/>
        <color rgb="FFFF0000"/>
        <rFont val="Arial"/>
        <family val="2"/>
        <scheme val="minor"/>
      </rPr>
      <t>o obstante, dicho formato no fue diligenciado en debida forma al omitir la indicación sobre si el proponente cotizaba o no en bolsa.</t>
    </r>
    <r>
      <rPr>
        <sz val="16"/>
        <color rgb="FFFF0000"/>
        <rFont val="Arial"/>
        <family val="2"/>
        <scheme val="minor"/>
      </rPr>
      <t xml:space="preserve"> En conscuencia, el proponente será </t>
    </r>
    <r>
      <rPr>
        <b/>
        <sz val="16"/>
        <color rgb="FFFF0000"/>
        <rFont val="Arial"/>
        <family val="2"/>
        <scheme val="minor"/>
      </rPr>
      <t xml:space="preserve">RECHAZADO </t>
    </r>
    <r>
      <rPr>
        <sz val="16"/>
        <color rgb="FFFF0000"/>
        <rFont val="Arial"/>
        <family val="2"/>
        <scheme val="minor"/>
      </rPr>
      <t xml:space="preserve">de conformidad con lo señalado en el </t>
    </r>
    <r>
      <rPr>
        <b/>
        <sz val="16"/>
        <color rgb="FFFF0000"/>
        <rFont val="Arial"/>
        <family val="2"/>
        <scheme val="minor"/>
      </rPr>
      <t>numeral 1°</t>
    </r>
    <r>
      <rPr>
        <sz val="16"/>
        <color rgb="FFFF0000"/>
        <rFont val="Arial"/>
        <family val="2"/>
        <scheme val="minor"/>
      </rPr>
      <t xml:space="preserve"> del</t>
    </r>
    <r>
      <rPr>
        <b/>
        <sz val="16"/>
        <color rgb="FFFF0000"/>
        <rFont val="Arial"/>
        <family val="2"/>
        <scheme val="minor"/>
      </rPr>
      <t xml:space="preserve"> Capitulo 6 "RECHAZO DE LAS OFERTA" </t>
    </r>
    <r>
      <rPr>
        <sz val="16"/>
        <color rgb="FFFF0000"/>
        <rFont val="Arial"/>
        <family val="2"/>
        <scheme val="minor"/>
      </rPr>
      <t>del Documento Complemento al Pliego de Condiciones Definitivo, que dispone:</t>
    </r>
    <r>
      <rPr>
        <i/>
        <sz val="16"/>
        <color rgb="FFFF0000"/>
        <rFont val="Arial"/>
        <family val="2"/>
        <scheme val="minor"/>
      </rPr>
      <t>"1. Cuando el proponente no cumpla con los requisitos habilitantes exigidos en el pliego de condiciones y no haya subsanado en los términos de ley".</t>
    </r>
    <r>
      <rPr>
        <sz val="16"/>
        <rFont val="Arial"/>
        <family val="2"/>
        <scheme val="minor"/>
      </rPr>
      <t xml:space="preserve">
</t>
    </r>
    <r>
      <rPr>
        <sz val="16"/>
        <color rgb="FFFF0000"/>
        <rFont val="Arial"/>
        <family val="2"/>
        <scheme val="minor"/>
      </rPr>
      <t xml:space="preserve">Adicionalmente, en atención a lo señalado en el </t>
    </r>
    <r>
      <rPr>
        <b/>
        <sz val="16"/>
        <color rgb="FFFF0000"/>
        <rFont val="Arial"/>
        <family val="2"/>
        <scheme val="minor"/>
      </rPr>
      <t xml:space="preserve">numeral 20 </t>
    </r>
    <r>
      <rPr>
        <sz val="16"/>
        <color rgb="FFFF0000"/>
        <rFont val="Arial"/>
        <family val="2"/>
        <scheme val="minor"/>
      </rPr>
      <t>de</t>
    </r>
    <r>
      <rPr>
        <b/>
        <sz val="16"/>
        <color rgb="FFFF0000"/>
        <rFont val="Arial"/>
        <family val="2"/>
        <scheme val="minor"/>
      </rPr>
      <t xml:space="preserve"> Capitulo 6 "RECHAZO DE LAS OFERTA"</t>
    </r>
    <r>
      <rPr>
        <sz val="16"/>
        <color rgb="FFFF0000"/>
        <rFont val="Arial"/>
        <family val="2"/>
        <scheme val="minor"/>
      </rPr>
      <t xml:space="preserve"> del Documento Complemento al Pliego de Condiciones Definitivo y considerando que el </t>
    </r>
    <r>
      <rPr>
        <b/>
        <sz val="16"/>
        <color rgb="FFFF0000"/>
        <rFont val="Arial"/>
        <family val="2"/>
        <scheme val="minor"/>
      </rPr>
      <t>Proponente No.4 JAM INGENIERIA Y MEDIO AMBIENTE S.A.S,</t>
    </r>
    <r>
      <rPr>
        <sz val="16"/>
        <color rgb="FFFF0000"/>
        <rFont val="Arial"/>
        <family val="2"/>
        <scheme val="minor"/>
      </rPr>
      <t xml:space="preserve"> resultó adjudicatario del </t>
    </r>
    <r>
      <rPr>
        <b/>
        <sz val="16"/>
        <color rgb="FFFF0000"/>
        <rFont val="Arial"/>
        <family val="2"/>
        <scheme val="minor"/>
      </rPr>
      <t xml:space="preserve">Proceso de Selección por Concurso de Méritos No.  SED-CMA-DCCEE-055-2026, </t>
    </r>
    <r>
      <rPr>
        <sz val="16"/>
        <color rgb="FFFF0000"/>
        <rFont val="Arial"/>
        <family val="2"/>
        <scheme val="minor"/>
      </rPr>
      <t>cuyo objeto es "ELABORACIÓN DE ESTUDIOS Y DISEÑOS PARA LA OBTENCIÓN DE LICENCIAS Y PERMISOS NECESARIOS PARA ADELANTAR LAS O</t>
    </r>
    <r>
      <rPr>
        <i/>
        <sz val="16"/>
        <color rgb="FFFF0000"/>
        <rFont val="Arial"/>
        <family val="2"/>
        <scheme val="minor"/>
      </rPr>
      <t>BRAS DE URBANISMO DE LOS COLEGIOS PRIORIZADOS POR LA SECRETARÍA DE EDUCACIÓN DEL DISTRITO EN LA CIUDAD DE BOGOTÁ D.C.",</t>
    </r>
    <r>
      <rPr>
        <sz val="16"/>
        <color rgb="FFFF0000"/>
        <rFont val="Arial"/>
        <family val="2"/>
        <scheme val="minor"/>
      </rPr>
      <t xml:space="preserve">  el proponente será igualmente </t>
    </r>
    <r>
      <rPr>
        <b/>
        <sz val="16"/>
        <color rgb="FFFF0000"/>
        <rFont val="Arial"/>
        <family val="2"/>
        <scheme val="minor"/>
      </rPr>
      <t>RECHAZADO</t>
    </r>
    <r>
      <rPr>
        <sz val="16"/>
        <color rgb="FFFF0000"/>
        <rFont val="Arial"/>
        <family val="2"/>
        <scheme val="minor"/>
      </rPr>
      <t xml:space="preserve"> bajo esta causal, en garantía de los principios de transparencia, imparcialidad y selección objetiva, al exisitr un potencial conflicto de interés. 
</t>
    </r>
  </si>
  <si>
    <r>
      <rPr>
        <b/>
        <sz val="10"/>
        <rFont val="Arial"/>
        <family val="2"/>
        <scheme val="minor"/>
      </rPr>
      <t>DOCUMENTO DENOMINADO:</t>
    </r>
    <r>
      <rPr>
        <sz val="10"/>
        <rFont val="Arial"/>
        <family val="2"/>
        <scheme val="minor"/>
      </rPr>
      <t xml:space="preserve"> NO APORTÓ FORMATO No. 8 DECLARACION SITUACION DE CONTROL
</t>
    </r>
    <r>
      <rPr>
        <b/>
        <sz val="10"/>
        <rFont val="Arial"/>
        <family val="2"/>
        <scheme val="minor"/>
      </rPr>
      <t>OBSERVACIONES:</t>
    </r>
    <r>
      <rPr>
        <sz val="10"/>
        <rFont val="Arial"/>
        <family val="2"/>
        <scheme val="minor"/>
      </rPr>
      <t xml:space="preserve"> El proponente </t>
    </r>
    <r>
      <rPr>
        <b/>
        <sz val="10"/>
        <rFont val="Arial"/>
        <family val="2"/>
        <scheme val="minor"/>
      </rPr>
      <t>NO</t>
    </r>
    <r>
      <rPr>
        <sz val="10"/>
        <rFont val="Arial"/>
        <family val="2"/>
        <scheme val="minor"/>
      </rPr>
      <t xml:space="preserve"> aportó el</t>
    </r>
    <r>
      <rPr>
        <b/>
        <sz val="10"/>
        <rFont val="Arial"/>
        <family val="2"/>
        <scheme val="minor"/>
      </rPr>
      <t xml:space="preserve"> Formato No. 8 - Declaración Situación de Control,</t>
    </r>
    <r>
      <rPr>
        <sz val="10"/>
        <rFont val="Arial"/>
        <family val="2"/>
        <scheme val="minor"/>
      </rPr>
      <t xml:space="preserve"> ni con su oferta, ni en el término máximo de 3 días hábiles después del momento en que se llevó a cabo el cierre del proceso de selección. En consecuencia,deberá aportar dentro del término de traslado al Informe de Evaluación el Formato No. 8 - Declaración Situación de Control en los términos señalados en el numeral </t>
    </r>
    <r>
      <rPr>
        <b/>
        <sz val="10"/>
        <rFont val="Arial"/>
        <family val="2"/>
        <scheme val="minor"/>
      </rPr>
      <t>4.2.12 Declaración de Situación de Control</t>
    </r>
    <r>
      <rPr>
        <sz val="10"/>
        <rFont val="Arial"/>
        <family val="2"/>
        <scheme val="minor"/>
      </rPr>
      <t xml:space="preserve"> del Documento Complemento al Pliego de Condiciones. </t>
    </r>
    <r>
      <rPr>
        <sz val="10"/>
        <color rgb="FFFF0000"/>
        <rFont val="Arial"/>
        <family val="2"/>
        <scheme val="minor"/>
      </rPr>
      <t xml:space="preserve">
El proponente dentro del término de traslado al Informe de Evaluación,  </t>
    </r>
    <r>
      <rPr>
        <b/>
        <sz val="10"/>
        <color rgb="FFFF0000"/>
        <rFont val="Arial"/>
        <family val="2"/>
        <scheme val="minor"/>
      </rPr>
      <t>ALLEGÓ:  3.</t>
    </r>
    <r>
      <rPr>
        <sz val="10"/>
        <color rgb="FFFF0000"/>
        <rFont val="Arial"/>
        <family val="2"/>
        <scheme val="minor"/>
      </rPr>
      <t xml:space="preserve"> Formato No. 8 - Declaración Situación de Control </t>
    </r>
    <r>
      <rPr>
        <b/>
        <sz val="10"/>
        <color rgb="FFFF0000"/>
        <rFont val="Arial"/>
        <family val="2"/>
        <scheme val="minor"/>
      </rPr>
      <t xml:space="preserve">. </t>
    </r>
    <r>
      <rPr>
        <sz val="10"/>
        <color rgb="FFFF0000"/>
        <rFont val="Arial"/>
        <family val="2"/>
        <scheme val="minor"/>
      </rPr>
      <t xml:space="preserve">No obstante, dicho formato no fue diligenciado en debida forma al omitir la indicación sobre si el proponente cotizaba o no en bolsa. En conscuencia, el proponente será </t>
    </r>
    <r>
      <rPr>
        <b/>
        <sz val="10"/>
        <color rgb="FFFF0000"/>
        <rFont val="Arial"/>
        <family val="2"/>
        <scheme val="minor"/>
      </rPr>
      <t xml:space="preserve">RECHAZADO </t>
    </r>
    <r>
      <rPr>
        <sz val="10"/>
        <color rgb="FFFF0000"/>
        <rFont val="Arial"/>
        <family val="2"/>
        <scheme val="minor"/>
      </rPr>
      <t xml:space="preserve">de conformidad con lo señalado en el </t>
    </r>
    <r>
      <rPr>
        <b/>
        <sz val="10"/>
        <color rgb="FFFF0000"/>
        <rFont val="Arial"/>
        <family val="2"/>
        <scheme val="minor"/>
      </rPr>
      <t xml:space="preserve">numeral 1° </t>
    </r>
    <r>
      <rPr>
        <sz val="10"/>
        <color rgb="FFFF0000"/>
        <rFont val="Arial"/>
        <family val="2"/>
        <scheme val="minor"/>
      </rPr>
      <t xml:space="preserve">del </t>
    </r>
    <r>
      <rPr>
        <b/>
        <sz val="10"/>
        <color rgb="FFFF0000"/>
        <rFont val="Arial"/>
        <family val="2"/>
        <scheme val="minor"/>
      </rPr>
      <t xml:space="preserve">Capitulo 6 "RECHAZO DE LAS OFERTA" </t>
    </r>
    <r>
      <rPr>
        <sz val="10"/>
        <color rgb="FFFF0000"/>
        <rFont val="Arial"/>
        <family val="2"/>
        <scheme val="minor"/>
      </rPr>
      <t>del Documento Complemento al Pliego de Condiciones Definitivo, que dispone:"1. Cuando el proponente no cumpla con los requisitos habilitantes exigidos en el pliego de condiciones y no haya subsanado en los términos de ley.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</si>
</sst>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52" x14ac:knownFonts="1">
    <font>
      <sz val="11"/>
      <color theme="1"/>
      <name val="Arial"/>
      <family val="2"/>
      <scheme val="minor"/>
    </font>
    <font>
      <sz val="12"/>
      <color theme="1"/>
      <name val="Arial"/>
      <family val="2"/>
      <scheme val="minor"/>
    </font>
    <font>
      <sz val="12"/>
      <color theme="1"/>
      <name val="Arial"/>
      <family val="2"/>
      <scheme val="minor"/>
    </font>
    <font>
      <u/>
      <sz val="11"/>
      <color theme="10"/>
      <name val="Arial"/>
      <family val="2"/>
      <scheme val="minor"/>
    </font>
    <font>
      <b/>
      <sz val="10"/>
      <color theme="0"/>
      <name val="Arial"/>
      <family val="2"/>
      <scheme val="minor"/>
    </font>
    <font>
      <sz val="11"/>
      <color indexed="8"/>
      <name val="Calibri"/>
      <family val="2"/>
    </font>
    <font>
      <sz val="11"/>
      <color rgb="FF9C0006"/>
      <name val="Arial"/>
      <family val="2"/>
      <scheme val="minor"/>
    </font>
    <font>
      <u/>
      <sz val="11"/>
      <color theme="10"/>
      <name val="Calibri"/>
      <family val="2"/>
    </font>
    <font>
      <sz val="10"/>
      <color theme="1"/>
      <name val="Arial"/>
      <family val="2"/>
      <scheme val="minor"/>
    </font>
    <font>
      <b/>
      <sz val="10"/>
      <color theme="1"/>
      <name val="Arial"/>
      <family val="2"/>
      <scheme val="minor"/>
    </font>
    <font>
      <b/>
      <sz val="10"/>
      <color rgb="FFFF0000"/>
      <name val="Arial"/>
      <family val="2"/>
      <scheme val="minor"/>
    </font>
    <font>
      <b/>
      <sz val="16"/>
      <color theme="1"/>
      <name val="Arial"/>
      <family val="2"/>
      <scheme val="minor"/>
    </font>
    <font>
      <b/>
      <sz val="16"/>
      <color theme="0"/>
      <name val="Arial"/>
      <family val="2"/>
      <scheme val="minor"/>
    </font>
    <font>
      <sz val="10"/>
      <name val="Arial"/>
      <family val="2"/>
      <scheme val="minor"/>
    </font>
    <font>
      <b/>
      <sz val="10"/>
      <name val="Arial"/>
      <family val="2"/>
      <scheme val="minor"/>
    </font>
    <font>
      <b/>
      <sz val="16"/>
      <name val="Arial"/>
      <family val="2"/>
      <scheme val="minor"/>
    </font>
    <font>
      <sz val="10"/>
      <color theme="2"/>
      <name val="Arial"/>
      <family val="2"/>
      <scheme val="minor"/>
    </font>
    <font>
      <b/>
      <sz val="10"/>
      <color rgb="FF4E4D4D"/>
      <name val="Arial"/>
      <family val="2"/>
      <scheme val="minor"/>
    </font>
    <font>
      <b/>
      <sz val="10"/>
      <color theme="2"/>
      <name val="Arial"/>
      <family val="2"/>
      <scheme val="minor"/>
    </font>
    <font>
      <sz val="10"/>
      <color rgb="FF4E4D4D"/>
      <name val="Arial"/>
      <family val="2"/>
      <scheme val="minor"/>
    </font>
    <font>
      <b/>
      <i/>
      <sz val="10"/>
      <name val="Arial"/>
      <family val="2"/>
      <scheme val="minor"/>
    </font>
    <font>
      <b/>
      <sz val="10"/>
      <color theme="6" tint="9.9978637043366805E-2"/>
      <name val="Arial"/>
      <family val="2"/>
      <scheme val="minor"/>
    </font>
    <font>
      <b/>
      <i/>
      <sz val="10"/>
      <color theme="1"/>
      <name val="Arial"/>
      <family val="2"/>
      <scheme val="minor"/>
    </font>
    <font>
      <sz val="10"/>
      <color rgb="FFFF0000"/>
      <name val="Arial"/>
      <family val="2"/>
      <scheme val="minor"/>
    </font>
    <font>
      <sz val="11"/>
      <color indexed="8"/>
      <name val="Arial"/>
      <family val="2"/>
      <scheme val="minor"/>
    </font>
    <font>
      <sz val="11"/>
      <name val="Arial"/>
      <family val="2"/>
      <scheme val="minor"/>
    </font>
    <font>
      <b/>
      <sz val="14"/>
      <color indexed="8"/>
      <name val="Arial"/>
      <family val="2"/>
      <scheme val="minor"/>
    </font>
    <font>
      <b/>
      <sz val="18"/>
      <color indexed="8"/>
      <name val="Arial"/>
      <family val="2"/>
      <scheme val="minor"/>
    </font>
    <font>
      <sz val="10"/>
      <color indexed="8"/>
      <name val="Arial"/>
      <family val="2"/>
      <scheme val="minor"/>
    </font>
    <font>
      <b/>
      <sz val="8"/>
      <color indexed="8"/>
      <name val="Arial"/>
      <family val="2"/>
      <scheme val="minor"/>
    </font>
    <font>
      <b/>
      <sz val="12"/>
      <color indexed="8"/>
      <name val="Arial"/>
      <family val="2"/>
      <scheme val="minor"/>
    </font>
    <font>
      <b/>
      <sz val="12"/>
      <name val="Arial"/>
      <family val="2"/>
      <scheme val="minor"/>
    </font>
    <font>
      <sz val="16"/>
      <name val="Arial"/>
      <family val="2"/>
      <scheme val="minor"/>
    </font>
    <font>
      <sz val="16"/>
      <color theme="1"/>
      <name val="Arial"/>
      <family val="2"/>
      <scheme val="minor"/>
    </font>
    <font>
      <sz val="16"/>
      <color rgb="FF000000"/>
      <name val="Arial"/>
      <family val="2"/>
      <scheme val="minor"/>
    </font>
    <font>
      <b/>
      <sz val="16"/>
      <color rgb="FF000000"/>
      <name val="Arial"/>
      <family val="2"/>
      <scheme val="minor"/>
    </font>
    <font>
      <sz val="16"/>
      <color indexed="8"/>
      <name val="Arial"/>
      <family val="2"/>
      <scheme val="minor"/>
    </font>
    <font>
      <sz val="16"/>
      <color theme="0"/>
      <name val="Arial"/>
      <family val="2"/>
      <scheme val="minor"/>
    </font>
    <font>
      <b/>
      <sz val="16"/>
      <color indexed="8"/>
      <name val="Arial"/>
      <family val="2"/>
      <scheme val="minor"/>
    </font>
    <font>
      <u/>
      <sz val="16"/>
      <color theme="10"/>
      <name val="Arial"/>
      <family val="2"/>
      <scheme val="minor"/>
    </font>
    <font>
      <b/>
      <sz val="18"/>
      <name val="Arial"/>
      <family val="2"/>
      <scheme val="minor"/>
    </font>
    <font>
      <b/>
      <i/>
      <sz val="18"/>
      <name val="Arial"/>
      <family val="2"/>
      <scheme val="minor"/>
    </font>
    <font>
      <b/>
      <u/>
      <sz val="10"/>
      <name val="Arial"/>
      <family val="2"/>
      <scheme val="minor"/>
    </font>
    <font>
      <sz val="10"/>
      <color theme="7"/>
      <name val="Arial"/>
      <family val="2"/>
      <scheme val="minor"/>
    </font>
    <font>
      <i/>
      <sz val="10"/>
      <color rgb="FFFF0000"/>
      <name val="Arial"/>
      <family val="2"/>
      <scheme val="minor"/>
    </font>
    <font>
      <sz val="16"/>
      <color rgb="FFFF0000"/>
      <name val="Arial"/>
      <family val="2"/>
      <scheme val="minor"/>
    </font>
    <font>
      <b/>
      <sz val="16"/>
      <color rgb="FFFF0000"/>
      <name val="Arial"/>
      <family val="2"/>
      <scheme val="minor"/>
    </font>
    <font>
      <sz val="16"/>
      <color theme="7"/>
      <name val="Arial"/>
      <family val="2"/>
      <scheme val="minor"/>
    </font>
    <font>
      <b/>
      <sz val="16"/>
      <color theme="7"/>
      <name val="Arial"/>
      <family val="2"/>
      <scheme val="minor"/>
    </font>
    <font>
      <b/>
      <sz val="10"/>
      <color theme="7"/>
      <name val="Arial"/>
      <family val="2"/>
      <scheme val="minor"/>
    </font>
    <font>
      <i/>
      <sz val="16"/>
      <color rgb="FFFF0000"/>
      <name val="Arial"/>
      <family val="2"/>
      <scheme val="minor"/>
    </font>
    <font>
      <u/>
      <sz val="16"/>
      <color rgb="FFFF0000"/>
      <name val="Arial"/>
      <family val="2"/>
      <scheme val="minor"/>
    </font>
  </fonts>
  <fills count="10">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7CE"/>
      </patternFill>
    </fill>
    <fill>
      <patternFill patternType="solid">
        <fgColor theme="0"/>
        <bgColor indexed="64"/>
      </patternFill>
    </fill>
    <fill>
      <patternFill patternType="solid">
        <fgColor theme="7" tint="0.79998168889431442"/>
        <bgColor indexed="64"/>
      </patternFill>
    </fill>
    <fill>
      <patternFill patternType="solid">
        <fgColor rgb="FF002060"/>
        <bgColor indexed="64"/>
      </patternFill>
    </fill>
    <fill>
      <patternFill patternType="solid">
        <fgColor theme="5" tint="0.59999389629810485"/>
        <bgColor indexed="64"/>
      </patternFill>
    </fill>
    <fill>
      <patternFill patternType="solid">
        <fgColor rgb="FFFF9999"/>
        <bgColor indexed="64"/>
      </patternFill>
    </fill>
  </fills>
  <borders count="6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top/>
      <bottom/>
      <diagonal/>
    </border>
    <border>
      <left/>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style="medium">
        <color rgb="FFFF0000"/>
      </left>
      <right style="medium">
        <color rgb="FFFF0000"/>
      </right>
      <top style="medium">
        <color rgb="FFFF0000"/>
      </top>
      <bottom style="medium">
        <color rgb="FFFF0000"/>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thin">
        <color theme="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style="thin">
        <color theme="2" tint="0.79998168889431442"/>
      </right>
      <top style="thin">
        <color theme="2" tint="0.79998168889431442"/>
      </top>
      <bottom style="thin">
        <color theme="2" tint="0.79998168889431442"/>
      </bottom>
      <diagonal/>
    </border>
    <border>
      <left style="medium">
        <color theme="0" tint="-0.34998626667073579"/>
      </left>
      <right style="thin">
        <color theme="2" tint="0.79998168889431442"/>
      </right>
      <top style="thin">
        <color theme="2" tint="0.79998168889431442"/>
      </top>
      <bottom style="medium">
        <color theme="0" tint="-0.34998626667073579"/>
      </bottom>
      <diagonal/>
    </border>
    <border>
      <left style="thin">
        <color theme="2" tint="0.79998168889431442"/>
      </left>
      <right style="thin">
        <color theme="2" tint="0.79998168889431442"/>
      </right>
      <top style="thin">
        <color theme="2" tint="0.79998168889431442"/>
      </top>
      <bottom style="medium">
        <color theme="0" tint="-0.34998626667073579"/>
      </bottom>
      <diagonal/>
    </border>
    <border>
      <left style="thin">
        <color theme="2" tint="0.79998168889431442"/>
      </left>
      <right style="medium">
        <color theme="0" tint="-0.34998626667073579"/>
      </right>
      <top/>
      <bottom style="medium">
        <color theme="0" tint="-0.34998626667073579"/>
      </bottom>
      <diagonal/>
    </border>
    <border>
      <left style="medium">
        <color theme="0" tint="-0.34998626667073579"/>
      </left>
      <right style="thin">
        <color theme="2" tint="0.79998168889431442"/>
      </right>
      <top/>
      <bottom style="thin">
        <color theme="2" tint="0.79998168889431442"/>
      </bottom>
      <diagonal/>
    </border>
    <border>
      <left style="thin">
        <color theme="2" tint="0.79998168889431442"/>
      </left>
      <right style="medium">
        <color theme="0" tint="-0.34998626667073579"/>
      </right>
      <top/>
      <bottom/>
      <diagonal/>
    </border>
    <border>
      <left style="medium">
        <color theme="0" tint="-0.34998626667073579"/>
      </left>
      <right/>
      <top style="thin">
        <color theme="2" tint="0.79998168889431442"/>
      </top>
      <bottom style="thin">
        <color theme="2" tint="0.79998168889431442"/>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diagonal/>
    </border>
    <border>
      <left style="thin">
        <color theme="0" tint="-0.34998626667073579"/>
      </left>
      <right style="medium">
        <color theme="0" tint="-0.34998626667073579"/>
      </right>
      <top/>
      <bottom style="thin">
        <color theme="0" tint="-0.34998626667073579"/>
      </bottom>
      <diagonal/>
    </border>
    <border>
      <left style="medium">
        <color theme="0" tint="-0.34998626667073579"/>
      </left>
      <right/>
      <top/>
      <bottom/>
      <diagonal/>
    </border>
    <border>
      <left/>
      <right style="medium">
        <color theme="0" tint="-0.34998626667073579"/>
      </right>
      <top/>
      <bottom/>
      <diagonal/>
    </border>
    <border>
      <left style="thin">
        <color theme="0" tint="-0.34998626667073579"/>
      </left>
      <right style="medium">
        <color theme="0" tint="-0.34998626667073579"/>
      </right>
      <top/>
      <bottom/>
      <diagonal/>
    </border>
    <border>
      <left style="thin">
        <color theme="0" tint="-0.34998626667073579"/>
      </left>
      <right style="medium">
        <color theme="0" tint="-0.34998626667073579"/>
      </right>
      <top/>
      <bottom style="medium">
        <color theme="0" tint="-0.34998626667073579"/>
      </bottom>
      <diagonal/>
    </border>
    <border>
      <left style="thin">
        <color theme="2" tint="0.79998168889431442"/>
      </left>
      <right style="medium">
        <color theme="0" tint="-0.34998626667073579"/>
      </right>
      <top style="thin">
        <color theme="0" tint="-0.34998626667073579"/>
      </top>
      <bottom/>
      <diagonal/>
    </border>
    <border>
      <left style="medium">
        <color theme="0" tint="-0.34998626667073579"/>
      </left>
      <right/>
      <top style="thin">
        <color theme="0" tint="-0.34998626667073579"/>
      </top>
      <bottom style="thin">
        <color theme="0" tint="-0.34998626667073579"/>
      </bottom>
      <diagonal/>
    </border>
    <border>
      <left style="medium">
        <color theme="0" tint="-0.34998626667073579"/>
      </left>
      <right style="thin">
        <color theme="2" tint="0.79998168889431442"/>
      </right>
      <top/>
      <bottom/>
      <diagonal/>
    </border>
    <border>
      <left style="medium">
        <color theme="0" tint="-0.34998626667073579"/>
      </left>
      <right style="thin">
        <color theme="0" tint="-0.34998626667073579"/>
      </right>
      <top style="thin">
        <color theme="0" tint="-0.34998626667073579"/>
      </top>
      <bottom/>
      <diagonal/>
    </border>
    <border>
      <left style="medium">
        <color theme="0" tint="-0.34998626667073579"/>
      </left>
      <right style="thin">
        <color theme="0" tint="-0.34998626667073579"/>
      </right>
      <top/>
      <bottom style="thin">
        <color theme="0" tint="-0.34998626667073579"/>
      </bottom>
      <diagonal/>
    </border>
    <border>
      <left style="medium">
        <color theme="0" tint="-0.34998626667073579"/>
      </left>
      <right/>
      <top style="medium">
        <color theme="0" tint="-0.34998626667073579"/>
      </top>
      <bottom style="thin">
        <color theme="0" tint="-0.34998626667073579"/>
      </bottom>
      <diagonal/>
    </border>
    <border>
      <left/>
      <right/>
      <top style="medium">
        <color theme="0" tint="-0.34998626667073579"/>
      </top>
      <bottom style="thin">
        <color theme="0" tint="-0.34998626667073579"/>
      </bottom>
      <diagonal/>
    </border>
    <border>
      <left/>
      <right style="medium">
        <color theme="0" tint="-0.34998626667073579"/>
      </right>
      <top style="medium">
        <color theme="0" tint="-0.34998626667073579"/>
      </top>
      <bottom style="thin">
        <color theme="0" tint="-0.34998626667073579"/>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7">
    <xf numFmtId="0" fontId="0" fillId="0" borderId="0"/>
    <xf numFmtId="0" fontId="2" fillId="0" borderId="0"/>
    <xf numFmtId="0" fontId="3" fillId="0" borderId="0" applyNumberFormat="0" applyFill="0" applyBorder="0" applyAlignment="0" applyProtection="0"/>
    <xf numFmtId="0" fontId="5" fillId="0" borderId="0"/>
    <xf numFmtId="0" fontId="6" fillId="4" borderId="0" applyNumberFormat="0" applyBorder="0" applyAlignment="0" applyProtection="0"/>
    <xf numFmtId="0" fontId="7" fillId="0" borderId="0" applyNumberFormat="0" applyFill="0" applyBorder="0" applyAlignment="0" applyProtection="0"/>
    <xf numFmtId="0" fontId="1" fillId="0" borderId="0"/>
  </cellStyleXfs>
  <cellXfs count="261">
    <xf numFmtId="0" fontId="0" fillId="0" borderId="0" xfId="0"/>
    <xf numFmtId="0" fontId="10" fillId="0" borderId="0" xfId="0" applyFont="1" applyAlignment="1">
      <alignment vertical="center"/>
    </xf>
    <xf numFmtId="0" fontId="9" fillId="6" borderId="0" xfId="0" applyFont="1" applyFill="1" applyAlignment="1">
      <alignment horizontal="center" vertical="center"/>
    </xf>
    <xf numFmtId="0" fontId="9" fillId="6" borderId="23" xfId="0" applyFont="1" applyFill="1" applyBorder="1" applyAlignment="1">
      <alignment horizontal="center" vertical="center"/>
    </xf>
    <xf numFmtId="0" fontId="8" fillId="0" borderId="0" xfId="0" applyFont="1" applyAlignment="1">
      <alignment horizontal="left" vertical="center"/>
    </xf>
    <xf numFmtId="0" fontId="13" fillId="0" borderId="0" xfId="0" applyFont="1" applyAlignment="1">
      <alignment vertical="center"/>
    </xf>
    <xf numFmtId="0" fontId="13" fillId="6" borderId="0" xfId="0" applyFont="1" applyFill="1" applyAlignment="1">
      <alignment vertical="center"/>
    </xf>
    <xf numFmtId="0" fontId="14" fillId="6" borderId="0" xfId="0" applyFont="1" applyFill="1" applyAlignment="1">
      <alignment horizontal="center" vertical="center"/>
    </xf>
    <xf numFmtId="0" fontId="14" fillId="6" borderId="23" xfId="0" applyFont="1" applyFill="1" applyBorder="1" applyAlignment="1">
      <alignment horizontal="center" vertical="center"/>
    </xf>
    <xf numFmtId="3" fontId="14" fillId="0" borderId="23" xfId="0" applyNumberFormat="1" applyFont="1" applyBorder="1" applyAlignment="1">
      <alignment horizontal="center" vertical="center" wrapText="1"/>
    </xf>
    <xf numFmtId="0" fontId="14" fillId="0" borderId="0" xfId="0" applyFont="1" applyAlignment="1">
      <alignment horizontal="center" vertical="center" wrapText="1"/>
    </xf>
    <xf numFmtId="9" fontId="8" fillId="0" borderId="0" xfId="0" applyNumberFormat="1" applyFont="1" applyAlignment="1">
      <alignment horizontal="left"/>
    </xf>
    <xf numFmtId="0" fontId="8" fillId="0" borderId="0" xfId="0" applyFont="1"/>
    <xf numFmtId="0" fontId="8" fillId="0" borderId="0" xfId="0" applyFont="1" applyAlignment="1">
      <alignment wrapText="1"/>
    </xf>
    <xf numFmtId="0" fontId="13" fillId="0" borderId="0" xfId="0" applyFont="1" applyAlignment="1">
      <alignment horizontal="center" vertical="center"/>
    </xf>
    <xf numFmtId="0" fontId="13" fillId="0" borderId="0" xfId="0" applyFont="1"/>
    <xf numFmtId="0" fontId="4" fillId="7" borderId="3" xfId="0" applyFont="1" applyFill="1" applyBorder="1" applyAlignment="1">
      <alignment vertical="center" wrapText="1"/>
    </xf>
    <xf numFmtId="0" fontId="4" fillId="0" borderId="1" xfId="0" applyFont="1" applyBorder="1" applyAlignment="1">
      <alignment horizontal="left"/>
    </xf>
    <xf numFmtId="0" fontId="4" fillId="0" borderId="2" xfId="0" applyFont="1" applyBorder="1" applyAlignment="1">
      <alignment horizontal="left"/>
    </xf>
    <xf numFmtId="0" fontId="4" fillId="0" borderId="0" xfId="0" applyFont="1" applyAlignment="1">
      <alignment horizontal="left"/>
    </xf>
    <xf numFmtId="0" fontId="8" fillId="0" borderId="0" xfId="0" applyFont="1" applyAlignment="1">
      <alignment horizontal="center"/>
    </xf>
    <xf numFmtId="0" fontId="4" fillId="7" borderId="7" xfId="0" applyFont="1" applyFill="1" applyBorder="1" applyAlignment="1">
      <alignment vertical="center" wrapText="1"/>
    </xf>
    <xf numFmtId="0" fontId="4" fillId="0" borderId="0" xfId="0" applyFont="1" applyAlignment="1">
      <alignment horizontal="center"/>
    </xf>
    <xf numFmtId="0" fontId="16" fillId="0" borderId="0" xfId="0" applyFont="1" applyAlignment="1">
      <alignment horizontal="center"/>
    </xf>
    <xf numFmtId="0" fontId="4" fillId="0" borderId="0" xfId="0" applyFont="1" applyAlignment="1">
      <alignment vertical="center" wrapText="1"/>
    </xf>
    <xf numFmtId="0" fontId="9" fillId="6" borderId="0" xfId="0" applyFont="1" applyFill="1" applyAlignment="1">
      <alignment vertical="center" wrapText="1"/>
    </xf>
    <xf numFmtId="0" fontId="4" fillId="7" borderId="23" xfId="0" applyFont="1" applyFill="1" applyBorder="1" applyAlignment="1">
      <alignment vertical="center" wrapText="1"/>
    </xf>
    <xf numFmtId="0" fontId="9" fillId="0" borderId="0" xfId="0" applyFont="1" applyAlignment="1">
      <alignment horizontal="right" wrapText="1"/>
    </xf>
    <xf numFmtId="0" fontId="13" fillId="0" borderId="0" xfId="0" applyFont="1" applyAlignment="1">
      <alignment horizontal="center"/>
    </xf>
    <xf numFmtId="0" fontId="16" fillId="0" borderId="0" xfId="0" applyFont="1" applyAlignment="1">
      <alignment horizontal="center" vertical="center"/>
    </xf>
    <xf numFmtId="0" fontId="17" fillId="0" borderId="0" xfId="0" applyFont="1" applyAlignment="1">
      <alignment horizontal="center" vertical="center"/>
    </xf>
    <xf numFmtId="0" fontId="14" fillId="0" borderId="0" xfId="0" applyFont="1" applyAlignment="1">
      <alignment horizontal="center" vertical="center"/>
    </xf>
    <xf numFmtId="0" fontId="16" fillId="0" borderId="0" xfId="0" applyFont="1" applyAlignment="1">
      <alignment vertical="center"/>
    </xf>
    <xf numFmtId="0" fontId="14" fillId="2" borderId="23" xfId="0" applyFont="1" applyFill="1" applyBorder="1" applyAlignment="1">
      <alignment horizontal="center" vertical="center" wrapText="1"/>
    </xf>
    <xf numFmtId="0" fontId="9" fillId="0" borderId="0" xfId="0" applyFont="1"/>
    <xf numFmtId="0" fontId="16" fillId="0" borderId="30" xfId="0" applyFont="1" applyBorder="1" applyAlignment="1">
      <alignment vertical="center" wrapText="1"/>
    </xf>
    <xf numFmtId="0" fontId="13" fillId="0" borderId="23" xfId="0" applyFont="1" applyBorder="1" applyAlignment="1">
      <alignment horizontal="center" vertical="center" wrapText="1"/>
    </xf>
    <xf numFmtId="0" fontId="16" fillId="0" borderId="32" xfId="0" applyFont="1" applyBorder="1" applyAlignment="1">
      <alignment vertical="center" wrapText="1"/>
    </xf>
    <xf numFmtId="0" fontId="13" fillId="0" borderId="33" xfId="0" applyFont="1" applyBorder="1" applyAlignment="1">
      <alignment horizontal="center" vertical="center" wrapText="1"/>
    </xf>
    <xf numFmtId="0" fontId="16" fillId="0" borderId="0" xfId="0" applyFont="1" applyAlignment="1">
      <alignment vertical="center" wrapText="1"/>
    </xf>
    <xf numFmtId="0" fontId="13" fillId="0" borderId="0" xfId="0" applyFont="1" applyAlignment="1">
      <alignment horizontal="center" vertical="center" wrapText="1"/>
    </xf>
    <xf numFmtId="0" fontId="9" fillId="0" borderId="0" xfId="0" applyFont="1" applyAlignment="1">
      <alignment vertical="center"/>
    </xf>
    <xf numFmtId="0" fontId="16" fillId="0" borderId="39" xfId="0" applyFont="1" applyBorder="1" applyAlignment="1">
      <alignment vertical="center" wrapText="1"/>
    </xf>
    <xf numFmtId="0" fontId="13" fillId="0" borderId="4" xfId="0" applyFont="1" applyBorder="1" applyAlignment="1">
      <alignment horizontal="center" vertical="center" wrapText="1"/>
    </xf>
    <xf numFmtId="0" fontId="16" fillId="0" borderId="36" xfId="0" applyFont="1" applyBorder="1" applyAlignment="1">
      <alignment vertical="center" wrapText="1"/>
    </xf>
    <xf numFmtId="0" fontId="13" fillId="0" borderId="37" xfId="0" applyFont="1" applyBorder="1" applyAlignment="1">
      <alignment horizontal="center" vertical="center" wrapText="1"/>
    </xf>
    <xf numFmtId="0" fontId="14" fillId="2" borderId="3" xfId="0" applyFont="1" applyFill="1" applyBorder="1" applyAlignment="1">
      <alignment horizontal="center" vertical="center" wrapText="1"/>
    </xf>
    <xf numFmtId="0" fontId="16" fillId="0" borderId="35" xfId="0" applyFont="1" applyBorder="1" applyAlignment="1">
      <alignment vertical="center" wrapText="1"/>
    </xf>
    <xf numFmtId="0" fontId="13" fillId="0" borderId="3" xfId="0" applyFont="1" applyBorder="1" applyAlignment="1">
      <alignment horizontal="center" vertical="center" wrapText="1"/>
    </xf>
    <xf numFmtId="0" fontId="16" fillId="0" borderId="41" xfId="0" applyFont="1" applyBorder="1" applyAlignment="1">
      <alignment vertical="center" wrapText="1"/>
    </xf>
    <xf numFmtId="0" fontId="13" fillId="5" borderId="0" xfId="0" applyFont="1" applyFill="1" applyAlignment="1">
      <alignment horizontal="center" vertical="center" wrapText="1"/>
    </xf>
    <xf numFmtId="0" fontId="16" fillId="0" borderId="30" xfId="0" applyFont="1" applyBorder="1" applyAlignment="1">
      <alignment horizontal="justify" vertical="justify" wrapText="1"/>
    </xf>
    <xf numFmtId="0" fontId="16" fillId="0" borderId="0" xfId="0" applyFont="1" applyAlignment="1">
      <alignment horizontal="center" vertical="center" wrapText="1"/>
    </xf>
    <xf numFmtId="0" fontId="13" fillId="0" borderId="0" xfId="0" applyFont="1" applyAlignment="1">
      <alignment horizontal="left" vertical="center" wrapText="1"/>
    </xf>
    <xf numFmtId="0" fontId="18" fillId="0" borderId="30" xfId="0" applyFont="1" applyBorder="1" applyAlignment="1">
      <alignment vertical="center" wrapText="1"/>
    </xf>
    <xf numFmtId="0" fontId="13" fillId="0" borderId="45" xfId="0" applyFont="1" applyBorder="1"/>
    <xf numFmtId="0" fontId="16" fillId="0" borderId="47" xfId="0" applyFont="1" applyBorder="1" applyAlignment="1">
      <alignment vertical="center" wrapText="1"/>
    </xf>
    <xf numFmtId="0" fontId="13" fillId="0" borderId="48" xfId="0" applyFont="1" applyBorder="1" applyAlignment="1">
      <alignment horizontal="left" vertical="center" wrapText="1"/>
    </xf>
    <xf numFmtId="0" fontId="16" fillId="0" borderId="30" xfId="0" applyFont="1" applyBorder="1" applyAlignment="1">
      <alignment horizontal="left" vertical="center" wrapText="1"/>
    </xf>
    <xf numFmtId="0" fontId="19" fillId="0" borderId="30" xfId="0" applyFont="1" applyBorder="1" applyAlignment="1">
      <alignment horizontal="left" vertical="center" wrapText="1"/>
    </xf>
    <xf numFmtId="0" fontId="16" fillId="0" borderId="32" xfId="0" applyFont="1" applyBorder="1" applyAlignment="1">
      <alignment horizontal="left" vertical="center" wrapText="1"/>
    </xf>
    <xf numFmtId="0" fontId="4" fillId="0" borderId="0" xfId="0" applyFont="1" applyAlignment="1">
      <alignment horizontal="center" vertical="center"/>
    </xf>
    <xf numFmtId="0" fontId="16" fillId="0" borderId="0" xfId="0" applyFont="1" applyAlignment="1">
      <alignment horizontal="left" vertical="center" wrapText="1"/>
    </xf>
    <xf numFmtId="0" fontId="14" fillId="0" borderId="0" xfId="0" applyFont="1"/>
    <xf numFmtId="0" fontId="13" fillId="0" borderId="0" xfId="0" applyFont="1" applyAlignment="1">
      <alignment vertical="center" wrapText="1"/>
    </xf>
    <xf numFmtId="0" fontId="20" fillId="6" borderId="23" xfId="0" applyFont="1" applyFill="1" applyBorder="1" applyAlignment="1">
      <alignment horizontal="center" vertical="center"/>
    </xf>
    <xf numFmtId="0" fontId="13" fillId="0" borderId="23" xfId="0" applyFont="1" applyBorder="1" applyAlignment="1">
      <alignment horizontal="center" vertical="center"/>
    </xf>
    <xf numFmtId="0" fontId="16" fillId="0" borderId="5" xfId="0" applyFont="1" applyBorder="1" applyAlignment="1">
      <alignment vertical="center" wrapText="1"/>
    </xf>
    <xf numFmtId="0" fontId="16" fillId="0" borderId="6" xfId="0" applyFont="1" applyBorder="1" applyAlignment="1">
      <alignment horizontal="center" vertical="center" wrapText="1"/>
    </xf>
    <xf numFmtId="0" fontId="18" fillId="0" borderId="47" xfId="0" applyFont="1" applyBorder="1" applyAlignment="1">
      <alignment horizontal="left" vertical="center" wrapText="1"/>
    </xf>
    <xf numFmtId="0" fontId="13" fillId="0" borderId="48" xfId="0" applyFont="1" applyBorder="1" applyAlignment="1">
      <alignment horizontal="center" vertical="center"/>
    </xf>
    <xf numFmtId="0" fontId="18" fillId="0" borderId="52" xfId="0" applyFont="1" applyBorder="1" applyAlignment="1">
      <alignment vertical="center" wrapText="1"/>
    </xf>
    <xf numFmtId="0" fontId="14" fillId="0" borderId="9" xfId="0" applyFont="1" applyBorder="1" applyAlignment="1">
      <alignment horizontal="center" vertical="center" wrapText="1"/>
    </xf>
    <xf numFmtId="0" fontId="13" fillId="0" borderId="48" xfId="0" applyFont="1" applyBorder="1" applyAlignment="1">
      <alignment horizontal="center" vertical="center" wrapText="1"/>
    </xf>
    <xf numFmtId="0" fontId="20" fillId="6" borderId="23" xfId="0" applyFont="1" applyFill="1" applyBorder="1" applyAlignment="1">
      <alignment horizontal="center" vertical="center" wrapText="1"/>
    </xf>
    <xf numFmtId="0" fontId="16" fillId="3" borderId="30" xfId="0" applyFont="1" applyFill="1" applyBorder="1" applyAlignment="1">
      <alignment vertical="center" wrapText="1"/>
    </xf>
    <xf numFmtId="0" fontId="16" fillId="0" borderId="0" xfId="0" applyFont="1" applyAlignment="1">
      <alignment horizontal="center" wrapText="1"/>
    </xf>
    <xf numFmtId="0" fontId="16" fillId="5" borderId="30" xfId="0" applyFont="1" applyFill="1" applyBorder="1" applyAlignment="1">
      <alignment vertical="center" wrapText="1"/>
    </xf>
    <xf numFmtId="0" fontId="4" fillId="0" borderId="0" xfId="0" applyFont="1" applyAlignment="1">
      <alignment horizontal="center" vertical="center" wrapText="1"/>
    </xf>
    <xf numFmtId="0" fontId="13" fillId="0" borderId="48" xfId="0" applyFont="1" applyBorder="1" applyAlignment="1">
      <alignment wrapText="1"/>
    </xf>
    <xf numFmtId="0" fontId="9" fillId="6" borderId="30" xfId="0" applyFont="1" applyFill="1" applyBorder="1" applyAlignment="1">
      <alignment vertical="center" wrapText="1"/>
    </xf>
    <xf numFmtId="0" fontId="14" fillId="6" borderId="23" xfId="0" applyFont="1" applyFill="1" applyBorder="1" applyAlignment="1">
      <alignment horizontal="center" vertical="center" wrapText="1"/>
    </xf>
    <xf numFmtId="0" fontId="14" fillId="6" borderId="31" xfId="0" applyFont="1" applyFill="1" applyBorder="1" applyAlignment="1">
      <alignment vertical="center" wrapText="1"/>
    </xf>
    <xf numFmtId="0" fontId="13" fillId="0" borderId="30" xfId="0" applyFont="1" applyBorder="1" applyAlignment="1">
      <alignment vertical="center"/>
    </xf>
    <xf numFmtId="0" fontId="14" fillId="0" borderId="23" xfId="0" applyFont="1" applyBorder="1" applyAlignment="1">
      <alignment horizontal="center" vertical="center" wrapText="1"/>
    </xf>
    <xf numFmtId="0" fontId="13" fillId="0" borderId="31" xfId="0" applyFont="1" applyBorder="1" applyAlignment="1">
      <alignment wrapText="1"/>
    </xf>
    <xf numFmtId="0" fontId="13" fillId="0" borderId="30" xfId="0" applyFont="1" applyBorder="1" applyAlignment="1">
      <alignment vertical="center" wrapText="1"/>
    </xf>
    <xf numFmtId="0" fontId="18" fillId="0" borderId="0" xfId="0" applyFont="1" applyAlignment="1">
      <alignment horizontal="center" vertical="center" wrapText="1"/>
    </xf>
    <xf numFmtId="0" fontId="4" fillId="0" borderId="0" xfId="0" applyFont="1" applyAlignment="1">
      <alignment horizontal="left" vertical="center" wrapText="1"/>
    </xf>
    <xf numFmtId="0" fontId="13" fillId="0" borderId="32" xfId="0" applyFont="1" applyBorder="1" applyAlignment="1">
      <alignment vertical="center" wrapText="1"/>
    </xf>
    <xf numFmtId="0" fontId="16" fillId="0" borderId="32" xfId="0" applyFont="1" applyBorder="1" applyAlignment="1">
      <alignment horizontal="center" vertical="center" wrapText="1"/>
    </xf>
    <xf numFmtId="0" fontId="13" fillId="0" borderId="34" xfId="0" applyFont="1" applyBorder="1" applyAlignment="1">
      <alignment wrapText="1"/>
    </xf>
    <xf numFmtId="0" fontId="16" fillId="0" borderId="30" xfId="0" applyFont="1" applyBorder="1" applyAlignment="1">
      <alignment vertical="center"/>
    </xf>
    <xf numFmtId="0" fontId="21" fillId="0" borderId="23" xfId="0" applyFont="1" applyBorder="1" applyAlignment="1">
      <alignment horizontal="center" vertical="center" wrapText="1"/>
    </xf>
    <xf numFmtId="0" fontId="14" fillId="0" borderId="33" xfId="0" applyFont="1" applyBorder="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center" vertical="center"/>
    </xf>
    <xf numFmtId="0" fontId="4" fillId="2" borderId="23" xfId="0" applyFont="1" applyFill="1" applyBorder="1" applyAlignment="1">
      <alignment horizontal="center" vertical="center" wrapText="1"/>
    </xf>
    <xf numFmtId="0" fontId="16" fillId="0" borderId="23" xfId="0" applyFont="1" applyBorder="1" applyAlignment="1">
      <alignment horizontal="center" vertical="center" wrapText="1"/>
    </xf>
    <xf numFmtId="0" fontId="16" fillId="0" borderId="33" xfId="0" applyFont="1" applyBorder="1" applyAlignment="1">
      <alignment horizontal="center" vertical="center" wrapText="1"/>
    </xf>
    <xf numFmtId="0" fontId="8" fillId="0" borderId="0" xfId="0" applyFont="1" applyAlignment="1">
      <alignment horizontal="center" vertical="center" wrapText="1"/>
    </xf>
    <xf numFmtId="0" fontId="16" fillId="0" borderId="4" xfId="0" applyFont="1" applyBorder="1" applyAlignment="1">
      <alignment horizontal="center" vertical="center" wrapText="1"/>
    </xf>
    <xf numFmtId="0" fontId="16" fillId="0" borderId="37" xfId="0" applyFont="1" applyBorder="1" applyAlignment="1">
      <alignment horizontal="center" vertical="center" wrapText="1"/>
    </xf>
    <xf numFmtId="0" fontId="8" fillId="0" borderId="0" xfId="0" applyFont="1" applyAlignment="1">
      <alignment vertical="center"/>
    </xf>
    <xf numFmtId="0" fontId="4" fillId="2" borderId="3" xfId="0" applyFont="1" applyFill="1" applyBorder="1" applyAlignment="1">
      <alignment horizontal="center" vertical="center" wrapText="1"/>
    </xf>
    <xf numFmtId="0" fontId="16" fillId="5"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16" fillId="5" borderId="37" xfId="0" applyFont="1" applyFill="1" applyBorder="1" applyAlignment="1">
      <alignment horizontal="center" vertical="center" wrapText="1"/>
    </xf>
    <xf numFmtId="0" fontId="16" fillId="5" borderId="0" xfId="0" applyFont="1" applyFill="1" applyAlignment="1">
      <alignment horizontal="center" vertical="center" wrapText="1"/>
    </xf>
    <xf numFmtId="0" fontId="8" fillId="0" borderId="0" xfId="0" applyFont="1" applyAlignment="1">
      <alignment vertical="center" wrapText="1"/>
    </xf>
    <xf numFmtId="0" fontId="22" fillId="6" borderId="23" xfId="0" applyFont="1" applyFill="1" applyBorder="1" applyAlignment="1">
      <alignment horizontal="center" vertical="center"/>
    </xf>
    <xf numFmtId="0" fontId="16" fillId="0" borderId="23" xfId="0" applyFont="1" applyBorder="1" applyAlignment="1">
      <alignment horizontal="center" vertical="center"/>
    </xf>
    <xf numFmtId="0" fontId="8" fillId="0" borderId="48" xfId="0" applyFont="1" applyBorder="1" applyAlignment="1">
      <alignment horizontal="center" vertical="center"/>
    </xf>
    <xf numFmtId="0" fontId="18" fillId="0" borderId="9" xfId="0" applyFont="1" applyBorder="1" applyAlignment="1">
      <alignment horizontal="center" vertical="center" wrapText="1"/>
    </xf>
    <xf numFmtId="0" fontId="8" fillId="0" borderId="48" xfId="0" applyFont="1" applyBorder="1" applyAlignment="1">
      <alignment horizontal="center" vertical="center" wrapText="1"/>
    </xf>
    <xf numFmtId="0" fontId="22" fillId="6" borderId="23" xfId="0" applyFont="1" applyFill="1" applyBorder="1" applyAlignment="1">
      <alignment horizontal="center" vertical="center" wrapText="1"/>
    </xf>
    <xf numFmtId="0" fontId="8" fillId="0" borderId="48" xfId="0" applyFont="1" applyBorder="1" applyAlignment="1">
      <alignment wrapText="1"/>
    </xf>
    <xf numFmtId="0" fontId="9" fillId="6" borderId="23" xfId="0" applyFont="1" applyFill="1" applyBorder="1" applyAlignment="1">
      <alignment horizontal="center" vertical="center" wrapText="1"/>
    </xf>
    <xf numFmtId="0" fontId="9" fillId="6" borderId="31" xfId="0" applyFont="1" applyFill="1" applyBorder="1" applyAlignment="1">
      <alignment vertical="center" wrapText="1"/>
    </xf>
    <xf numFmtId="0" fontId="18" fillId="0" borderId="23" xfId="0" applyFont="1" applyBorder="1" applyAlignment="1">
      <alignment horizontal="center" vertical="center" wrapText="1"/>
    </xf>
    <xf numFmtId="0" fontId="23" fillId="0" borderId="31" xfId="0" applyFont="1" applyBorder="1" applyAlignment="1">
      <alignment wrapText="1"/>
    </xf>
    <xf numFmtId="0" fontId="8" fillId="0" borderId="31" xfId="0" applyFont="1" applyBorder="1" applyAlignment="1">
      <alignment wrapText="1"/>
    </xf>
    <xf numFmtId="0" fontId="8" fillId="0" borderId="34" xfId="0" applyFont="1" applyBorder="1" applyAlignment="1">
      <alignment wrapText="1"/>
    </xf>
    <xf numFmtId="0" fontId="16" fillId="0" borderId="53" xfId="0" applyFont="1" applyBorder="1" applyAlignment="1">
      <alignment vertical="center" wrapText="1"/>
    </xf>
    <xf numFmtId="0" fontId="24" fillId="0" borderId="0" xfId="3" applyFont="1"/>
    <xf numFmtId="0" fontId="24" fillId="0" borderId="0" xfId="3" applyFont="1" applyAlignment="1">
      <alignment horizontal="center" vertical="center" wrapText="1"/>
    </xf>
    <xf numFmtId="0" fontId="25" fillId="0" borderId="0" xfId="3" applyFont="1"/>
    <xf numFmtId="0" fontId="28" fillId="0" borderId="0" xfId="3" applyFont="1"/>
    <xf numFmtId="0" fontId="29" fillId="0" borderId="0" xfId="3" applyFont="1" applyAlignment="1">
      <alignment horizontal="center" vertical="center" wrapText="1"/>
    </xf>
    <xf numFmtId="6" fontId="27" fillId="0" borderId="0" xfId="3" applyNumberFormat="1" applyFont="1" applyAlignment="1">
      <alignment horizontal="center" vertical="center" wrapText="1"/>
    </xf>
    <xf numFmtId="0" fontId="30" fillId="0" borderId="0" xfId="3" applyFont="1" applyAlignment="1">
      <alignment horizontal="center" vertical="center" wrapText="1"/>
    </xf>
    <xf numFmtId="0" fontId="31" fillId="0" borderId="0" xfId="3" applyFont="1" applyAlignment="1">
      <alignment horizontal="center" vertical="center" wrapText="1"/>
    </xf>
    <xf numFmtId="0" fontId="11" fillId="0" borderId="18" xfId="3" applyFont="1" applyBorder="1" applyAlignment="1">
      <alignment horizontal="left" vertical="center" wrapText="1"/>
    </xf>
    <xf numFmtId="0" fontId="15" fillId="0" borderId="18" xfId="3" applyFont="1" applyBorder="1" applyAlignment="1">
      <alignment horizontal="left" vertical="center" wrapText="1"/>
    </xf>
    <xf numFmtId="0" fontId="36" fillId="0" borderId="0" xfId="3" applyFont="1"/>
    <xf numFmtId="0" fontId="11" fillId="6" borderId="17" xfId="3" applyFont="1" applyFill="1" applyBorder="1" applyAlignment="1">
      <alignment horizontal="center" vertical="center"/>
    </xf>
    <xf numFmtId="0" fontId="11" fillId="6" borderId="10" xfId="3" applyFont="1" applyFill="1" applyBorder="1" applyAlignment="1">
      <alignment horizontal="center" vertical="center" wrapText="1"/>
    </xf>
    <xf numFmtId="0" fontId="11" fillId="6" borderId="18" xfId="3" applyFont="1" applyFill="1" applyBorder="1" applyAlignment="1">
      <alignment horizontal="center" vertical="center"/>
    </xf>
    <xf numFmtId="0" fontId="37" fillId="0" borderId="0" xfId="3" applyFont="1"/>
    <xf numFmtId="0" fontId="38" fillId="0" borderId="17" xfId="3" applyFont="1" applyBorder="1" applyAlignment="1">
      <alignment horizontal="center" vertical="center"/>
    </xf>
    <xf numFmtId="0" fontId="11" fillId="0" borderId="10" xfId="3" applyFont="1" applyBorder="1" applyAlignment="1">
      <alignment horizontal="left" vertical="center" wrapText="1"/>
    </xf>
    <xf numFmtId="0" fontId="35" fillId="0" borderId="10" xfId="4" applyFont="1" applyFill="1" applyBorder="1" applyAlignment="1">
      <alignment horizontal="center" vertical="center"/>
    </xf>
    <xf numFmtId="0" fontId="39" fillId="0" borderId="0" xfId="5" applyFont="1"/>
    <xf numFmtId="0" fontId="36" fillId="0" borderId="13" xfId="3" applyFont="1" applyBorder="1"/>
    <xf numFmtId="0" fontId="9" fillId="0" borderId="0" xfId="0" applyFont="1" applyAlignment="1">
      <alignment wrapText="1"/>
    </xf>
    <xf numFmtId="0" fontId="14" fillId="6" borderId="49" xfId="0" applyFont="1" applyFill="1" applyBorder="1" applyAlignment="1">
      <alignment horizontal="center" vertical="center" wrapText="1"/>
    </xf>
    <xf numFmtId="0" fontId="18" fillId="8" borderId="23" xfId="0" applyFont="1" applyFill="1" applyBorder="1" applyAlignment="1">
      <alignment horizontal="center" vertical="center" wrapText="1"/>
    </xf>
    <xf numFmtId="0" fontId="16" fillId="5" borderId="30" xfId="0" applyFont="1" applyFill="1" applyBorder="1" applyAlignment="1">
      <alignment horizontal="justify" vertical="center" wrapText="1"/>
    </xf>
    <xf numFmtId="0" fontId="43" fillId="0" borderId="32" xfId="0" applyFont="1" applyBorder="1" applyAlignment="1">
      <alignment vertical="center" wrapText="1"/>
    </xf>
    <xf numFmtId="0" fontId="46" fillId="9" borderId="10" xfId="3" applyFont="1" applyFill="1" applyBorder="1" applyAlignment="1">
      <alignment horizontal="center" vertical="center" wrapText="1"/>
    </xf>
    <xf numFmtId="0" fontId="26" fillId="0" borderId="14" xfId="3" applyFont="1" applyBorder="1" applyAlignment="1">
      <alignment horizontal="center" vertical="center" wrapText="1"/>
    </xf>
    <xf numFmtId="0" fontId="26" fillId="0" borderId="15" xfId="3" applyFont="1" applyBorder="1" applyAlignment="1">
      <alignment horizontal="center" vertical="center" wrapText="1"/>
    </xf>
    <xf numFmtId="0" fontId="40" fillId="0" borderId="15" xfId="3" applyFont="1" applyBorder="1" applyAlignment="1">
      <alignment horizontal="center" vertical="center" wrapText="1"/>
    </xf>
    <xf numFmtId="0" fontId="40" fillId="0" borderId="16" xfId="3" applyFont="1" applyBorder="1" applyAlignment="1">
      <alignment horizontal="center" vertical="center" wrapText="1"/>
    </xf>
    <xf numFmtId="0" fontId="40" fillId="0" borderId="17" xfId="3" applyFont="1" applyBorder="1" applyAlignment="1">
      <alignment horizontal="right" vertical="center" wrapText="1"/>
    </xf>
    <xf numFmtId="0" fontId="40" fillId="0" borderId="10" xfId="3" applyFont="1" applyBorder="1" applyAlignment="1">
      <alignment horizontal="right" vertical="center" wrapText="1"/>
    </xf>
    <xf numFmtId="0" fontId="40" fillId="0" borderId="10" xfId="3" applyFont="1" applyBorder="1" applyAlignment="1">
      <alignment horizontal="left" vertical="center" wrapText="1"/>
    </xf>
    <xf numFmtId="0" fontId="40" fillId="0" borderId="18" xfId="3" applyFont="1" applyBorder="1" applyAlignment="1">
      <alignment horizontal="left" vertical="center" wrapText="1"/>
    </xf>
    <xf numFmtId="0" fontId="34" fillId="0" borderId="12" xfId="3" applyFont="1" applyBorder="1" applyAlignment="1">
      <alignment horizontal="left" vertical="center" wrapText="1"/>
    </xf>
    <xf numFmtId="0" fontId="36" fillId="0" borderId="11" xfId="3" applyFont="1" applyBorder="1" applyAlignment="1">
      <alignment horizontal="left" vertical="center" wrapText="1"/>
    </xf>
    <xf numFmtId="0" fontId="36" fillId="0" borderId="22" xfId="3" applyFont="1" applyBorder="1" applyAlignment="1">
      <alignment horizontal="left" vertical="center" wrapText="1"/>
    </xf>
    <xf numFmtId="0" fontId="40" fillId="0" borderId="20" xfId="3" applyFont="1" applyBorder="1" applyAlignment="1">
      <alignment horizontal="left" vertical="center" wrapText="1"/>
    </xf>
    <xf numFmtId="0" fontId="40" fillId="0" borderId="21" xfId="3" applyFont="1" applyBorder="1" applyAlignment="1">
      <alignment horizontal="left" vertical="center" wrapText="1"/>
    </xf>
    <xf numFmtId="6" fontId="40" fillId="0" borderId="19" xfId="3" applyNumberFormat="1" applyFont="1" applyBorder="1" applyAlignment="1">
      <alignment horizontal="right" vertical="center" wrapText="1"/>
    </xf>
    <xf numFmtId="6" fontId="40" fillId="0" borderId="20" xfId="3" applyNumberFormat="1" applyFont="1" applyBorder="1" applyAlignment="1">
      <alignment horizontal="right" vertical="center" wrapText="1"/>
    </xf>
    <xf numFmtId="0" fontId="12" fillId="7" borderId="14" xfId="3" applyFont="1" applyFill="1" applyBorder="1" applyAlignment="1">
      <alignment horizontal="center" vertical="center" wrapText="1"/>
    </xf>
    <xf numFmtId="0" fontId="12" fillId="7" borderId="15" xfId="3" applyFont="1" applyFill="1" applyBorder="1" applyAlignment="1">
      <alignment horizontal="center" vertical="center" wrapText="1"/>
    </xf>
    <xf numFmtId="0" fontId="12" fillId="7" borderId="16" xfId="3" applyFont="1" applyFill="1" applyBorder="1" applyAlignment="1">
      <alignment horizontal="center" vertical="center" wrapText="1"/>
    </xf>
    <xf numFmtId="0" fontId="15" fillId="0" borderId="59" xfId="3" applyFont="1" applyBorder="1" applyAlignment="1">
      <alignment horizontal="justify" vertical="center" wrapText="1"/>
    </xf>
    <xf numFmtId="0" fontId="15" fillId="0" borderId="62" xfId="3" applyFont="1" applyBorder="1" applyAlignment="1">
      <alignment horizontal="justify" vertical="center" wrapText="1"/>
    </xf>
    <xf numFmtId="0" fontId="46" fillId="9" borderId="60" xfId="3" applyFont="1" applyFill="1" applyBorder="1" applyAlignment="1">
      <alignment horizontal="center" vertical="center" wrapText="1"/>
    </xf>
    <xf numFmtId="0" fontId="46" fillId="9" borderId="63" xfId="3" applyFont="1" applyFill="1" applyBorder="1" applyAlignment="1">
      <alignment horizontal="center" vertical="center" wrapText="1"/>
    </xf>
    <xf numFmtId="0" fontId="11" fillId="0" borderId="60" xfId="3" applyFont="1" applyBorder="1" applyAlignment="1">
      <alignment horizontal="center" vertical="center" wrapText="1"/>
    </xf>
    <xf numFmtId="0" fontId="11" fillId="0" borderId="63" xfId="3" applyFont="1" applyBorder="1" applyAlignment="1">
      <alignment horizontal="center" vertical="center" wrapText="1"/>
    </xf>
    <xf numFmtId="0" fontId="38" fillId="0" borderId="61" xfId="3" applyFont="1" applyBorder="1" applyAlignment="1">
      <alignment horizontal="center" vertical="center"/>
    </xf>
    <xf numFmtId="0" fontId="38" fillId="0" borderId="64" xfId="3" applyFont="1" applyBorder="1" applyAlignment="1">
      <alignment horizontal="center" vertical="center"/>
    </xf>
    <xf numFmtId="0" fontId="9" fillId="6" borderId="27" xfId="0" applyFont="1" applyFill="1" applyBorder="1" applyAlignment="1">
      <alignment horizontal="left" vertical="center" wrapText="1"/>
    </xf>
    <xf numFmtId="0" fontId="9" fillId="6" borderId="28" xfId="0" applyFont="1" applyFill="1" applyBorder="1" applyAlignment="1">
      <alignment horizontal="left" vertical="center" wrapText="1"/>
    </xf>
    <xf numFmtId="0" fontId="9" fillId="6" borderId="29" xfId="0" applyFont="1" applyFill="1" applyBorder="1" applyAlignment="1">
      <alignment horizontal="left" vertical="center" wrapText="1"/>
    </xf>
    <xf numFmtId="0" fontId="14" fillId="6" borderId="31" xfId="0" applyFont="1" applyFill="1" applyBorder="1" applyAlignment="1">
      <alignment horizontal="center" vertical="center" wrapText="1"/>
    </xf>
    <xf numFmtId="0" fontId="13" fillId="0" borderId="45"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50" xfId="0" applyFont="1" applyBorder="1" applyAlignment="1">
      <alignment horizontal="center" vertical="center" wrapText="1"/>
    </xf>
    <xf numFmtId="0" fontId="16" fillId="0" borderId="47" xfId="0" applyFont="1" applyBorder="1" applyAlignment="1">
      <alignment horizontal="left" vertical="top" wrapText="1"/>
    </xf>
    <xf numFmtId="0" fontId="16" fillId="0" borderId="0" xfId="0" applyFont="1" applyAlignment="1">
      <alignment horizontal="left" vertical="top" wrapText="1"/>
    </xf>
    <xf numFmtId="0" fontId="9" fillId="6" borderId="30" xfId="0" applyFont="1" applyFill="1" applyBorder="1" applyAlignment="1">
      <alignment horizontal="center" vertical="center" wrapText="1"/>
    </xf>
    <xf numFmtId="0" fontId="4" fillId="7" borderId="24" xfId="0" applyFont="1" applyFill="1" applyBorder="1" applyAlignment="1">
      <alignment horizontal="center" vertical="center"/>
    </xf>
    <xf numFmtId="0" fontId="4" fillId="7" borderId="25" xfId="0" applyFont="1" applyFill="1" applyBorder="1" applyAlignment="1">
      <alignment horizontal="center" vertical="center"/>
    </xf>
    <xf numFmtId="0" fontId="4" fillId="7" borderId="26" xfId="0" applyFont="1" applyFill="1" applyBorder="1" applyAlignment="1">
      <alignment horizontal="center" vertical="center"/>
    </xf>
    <xf numFmtId="0" fontId="9" fillId="6" borderId="27" xfId="0" applyFont="1" applyFill="1" applyBorder="1" applyAlignment="1">
      <alignment horizontal="left" vertical="center"/>
    </xf>
    <xf numFmtId="0" fontId="9" fillId="6" borderId="28" xfId="0" applyFont="1" applyFill="1" applyBorder="1" applyAlignment="1">
      <alignment horizontal="left" vertical="center"/>
    </xf>
    <xf numFmtId="0" fontId="9" fillId="6" borderId="29" xfId="0" applyFont="1" applyFill="1" applyBorder="1" applyAlignment="1">
      <alignment horizontal="left" vertical="center"/>
    </xf>
    <xf numFmtId="0" fontId="14" fillId="6" borderId="45" xfId="0" applyFont="1" applyFill="1" applyBorder="1" applyAlignment="1">
      <alignment horizontal="center" vertical="center" wrapText="1"/>
    </xf>
    <xf numFmtId="0" fontId="14" fillId="6" borderId="46" xfId="0" applyFont="1" applyFill="1" applyBorder="1" applyAlignment="1">
      <alignment horizontal="center" vertical="center" wrapText="1"/>
    </xf>
    <xf numFmtId="0" fontId="9" fillId="6" borderId="42" xfId="0" applyFont="1" applyFill="1" applyBorder="1" applyAlignment="1">
      <alignment horizontal="left" vertical="center" wrapText="1"/>
    </xf>
    <xf numFmtId="0" fontId="9" fillId="6" borderId="43" xfId="0" applyFont="1" applyFill="1" applyBorder="1" applyAlignment="1">
      <alignment horizontal="left" vertical="center" wrapText="1"/>
    </xf>
    <xf numFmtId="0" fontId="9" fillId="6" borderId="44" xfId="0" applyFont="1" applyFill="1" applyBorder="1" applyAlignment="1">
      <alignment horizontal="left" vertical="center" wrapText="1"/>
    </xf>
    <xf numFmtId="0" fontId="13" fillId="0" borderId="23" xfId="0" applyFont="1" applyBorder="1" applyAlignment="1">
      <alignment horizontal="left" vertical="center" wrapText="1"/>
    </xf>
    <xf numFmtId="9" fontId="13" fillId="0" borderId="23" xfId="0" applyNumberFormat="1" applyFont="1" applyBorder="1" applyAlignment="1">
      <alignment horizontal="left" vertical="center" wrapText="1"/>
    </xf>
    <xf numFmtId="0" fontId="13" fillId="0" borderId="51"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38" xfId="0" applyFont="1" applyBorder="1" applyAlignment="1">
      <alignment horizontal="center" vertical="center"/>
    </xf>
    <xf numFmtId="0" fontId="13" fillId="0" borderId="38" xfId="0" applyFont="1" applyBorder="1" applyAlignment="1">
      <alignment horizontal="center" vertical="center" wrapText="1"/>
    </xf>
    <xf numFmtId="0" fontId="4" fillId="0" borderId="0" xfId="0" applyFont="1" applyAlignment="1">
      <alignment horizontal="center" vertical="center" wrapText="1"/>
    </xf>
    <xf numFmtId="0" fontId="18" fillId="0" borderId="0" xfId="0" applyFont="1" applyAlignment="1">
      <alignment horizontal="center" vertical="center" wrapText="1"/>
    </xf>
    <xf numFmtId="3" fontId="13" fillId="0" borderId="7" xfId="0" applyNumberFormat="1" applyFont="1" applyBorder="1" applyAlignment="1">
      <alignment vertical="center" wrapText="1"/>
    </xf>
    <xf numFmtId="3" fontId="13" fillId="0" borderId="8" xfId="0" applyNumberFormat="1" applyFont="1" applyBorder="1" applyAlignment="1">
      <alignment vertical="center" wrapText="1"/>
    </xf>
    <xf numFmtId="0" fontId="13" fillId="0" borderId="7" xfId="0" applyFont="1" applyBorder="1" applyAlignment="1">
      <alignment vertical="center" wrapText="1"/>
    </xf>
    <xf numFmtId="0" fontId="13" fillId="0" borderId="8" xfId="0" applyFont="1" applyBorder="1" applyAlignment="1">
      <alignment vertical="center" wrapText="1"/>
    </xf>
    <xf numFmtId="0" fontId="13" fillId="0" borderId="7" xfId="0" applyFont="1" applyBorder="1" applyAlignment="1">
      <alignment vertical="center"/>
    </xf>
    <xf numFmtId="0" fontId="13" fillId="0" borderId="8" xfId="0" applyFont="1" applyBorder="1" applyAlignment="1">
      <alignment vertical="center"/>
    </xf>
    <xf numFmtId="3" fontId="13" fillId="0" borderId="7" xfId="0" applyNumberFormat="1" applyFont="1" applyBorder="1" applyAlignment="1">
      <alignment horizontal="left" vertical="center" wrapText="1"/>
    </xf>
    <xf numFmtId="3" fontId="13" fillId="0" borderId="8" xfId="0" applyNumberFormat="1" applyFont="1" applyBorder="1" applyAlignment="1">
      <alignment horizontal="left" vertical="center" wrapText="1"/>
    </xf>
    <xf numFmtId="3" fontId="13" fillId="0" borderId="23" xfId="0" applyNumberFormat="1" applyFont="1" applyBorder="1" applyAlignment="1">
      <alignment horizontal="left" vertical="center" wrapText="1"/>
    </xf>
    <xf numFmtId="0" fontId="14" fillId="0" borderId="23" xfId="0" applyFont="1" applyBorder="1" applyAlignment="1">
      <alignment horizontal="left" vertical="center" wrapText="1"/>
    </xf>
    <xf numFmtId="0" fontId="13" fillId="0" borderId="31" xfId="0" applyFont="1" applyBorder="1" applyAlignment="1">
      <alignment horizontal="center" vertical="center" wrapText="1"/>
    </xf>
    <xf numFmtId="0" fontId="13" fillId="0" borderId="34" xfId="0" applyFont="1" applyBorder="1" applyAlignment="1">
      <alignment horizontal="center" vertical="center" wrapText="1"/>
    </xf>
    <xf numFmtId="0" fontId="8" fillId="0" borderId="2" xfId="0" applyFont="1" applyBorder="1" applyAlignment="1">
      <alignment horizontal="center"/>
    </xf>
    <xf numFmtId="0" fontId="14" fillId="0" borderId="0" xfId="0" applyFont="1" applyAlignment="1">
      <alignment horizontal="center" vertical="center" wrapText="1"/>
    </xf>
    <xf numFmtId="0" fontId="16" fillId="0" borderId="1" xfId="0" applyFont="1" applyBorder="1" applyAlignment="1">
      <alignment horizontal="center"/>
    </xf>
    <xf numFmtId="0" fontId="14" fillId="0" borderId="7" xfId="0" applyFont="1" applyBorder="1" applyAlignment="1">
      <alignment vertical="center" wrapText="1"/>
    </xf>
    <xf numFmtId="0" fontId="14" fillId="0" borderId="8" xfId="0" applyFont="1" applyBorder="1" applyAlignment="1">
      <alignment vertical="center" wrapText="1"/>
    </xf>
    <xf numFmtId="0" fontId="9" fillId="6" borderId="56" xfId="0" applyFont="1" applyFill="1" applyBorder="1" applyAlignment="1">
      <alignment horizontal="left" vertical="center"/>
    </xf>
    <xf numFmtId="0" fontId="9" fillId="6" borderId="57" xfId="0" applyFont="1" applyFill="1" applyBorder="1" applyAlignment="1">
      <alignment horizontal="left" vertical="center"/>
    </xf>
    <xf numFmtId="0" fontId="9" fillId="6" borderId="58" xfId="0" applyFont="1" applyFill="1" applyBorder="1" applyAlignment="1">
      <alignment horizontal="left" vertical="center"/>
    </xf>
    <xf numFmtId="0" fontId="9" fillId="6" borderId="54" xfId="0" applyFont="1" applyFill="1" applyBorder="1" applyAlignment="1">
      <alignment horizontal="center" vertical="center" wrapText="1"/>
    </xf>
    <xf numFmtId="0" fontId="9" fillId="6" borderId="55" xfId="0" applyFont="1" applyFill="1" applyBorder="1" applyAlignment="1">
      <alignment horizontal="center" vertical="center" wrapText="1"/>
    </xf>
    <xf numFmtId="0" fontId="9" fillId="6" borderId="45" xfId="0" applyFont="1" applyFill="1" applyBorder="1" applyAlignment="1">
      <alignment horizontal="center" vertical="center" wrapText="1"/>
    </xf>
    <xf numFmtId="0" fontId="9" fillId="6" borderId="46" xfId="0" applyFont="1" applyFill="1" applyBorder="1" applyAlignment="1">
      <alignment horizontal="center"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7" xfId="0" applyFont="1" applyBorder="1" applyAlignment="1">
      <alignment vertical="center"/>
    </xf>
    <xf numFmtId="0" fontId="8" fillId="0" borderId="8" xfId="0" applyFont="1" applyBorder="1" applyAlignment="1">
      <alignment vertical="center"/>
    </xf>
    <xf numFmtId="3" fontId="8" fillId="0" borderId="7" xfId="0" applyNumberFormat="1" applyFont="1" applyBorder="1" applyAlignment="1">
      <alignment vertical="center" wrapText="1"/>
    </xf>
    <xf numFmtId="3" fontId="8" fillId="0" borderId="8" xfId="0" applyNumberFormat="1" applyFont="1" applyBorder="1" applyAlignment="1">
      <alignmen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8" fillId="0" borderId="51" xfId="0" applyFont="1" applyBorder="1" applyAlignment="1">
      <alignment horizontal="center" vertical="center" wrapText="1"/>
    </xf>
    <xf numFmtId="0" fontId="8" fillId="0" borderId="38" xfId="0" applyFont="1" applyBorder="1" applyAlignment="1">
      <alignment horizontal="center" vertical="center" wrapText="1"/>
    </xf>
    <xf numFmtId="0" fontId="9" fillId="6" borderId="31" xfId="0" applyFont="1" applyFill="1" applyBorder="1" applyAlignment="1">
      <alignment horizontal="center" vertical="center" wrapText="1"/>
    </xf>
    <xf numFmtId="0" fontId="8" fillId="0" borderId="31"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50" xfId="0" applyFont="1" applyBorder="1" applyAlignment="1">
      <alignment horizontal="center" vertical="center" wrapText="1"/>
    </xf>
    <xf numFmtId="0" fontId="8" fillId="0" borderId="49" xfId="0" applyFont="1" applyBorder="1" applyAlignment="1">
      <alignment horizontal="center" vertical="center" wrapText="1"/>
    </xf>
    <xf numFmtId="0" fontId="23" fillId="0" borderId="45" xfId="0" applyFont="1" applyBorder="1" applyAlignment="1">
      <alignment horizontal="center" vertical="center" wrapText="1"/>
    </xf>
    <xf numFmtId="0" fontId="23" fillId="0" borderId="50" xfId="0" applyFont="1" applyBorder="1" applyAlignment="1">
      <alignment horizontal="center" vertical="center" wrapText="1"/>
    </xf>
    <xf numFmtId="0" fontId="23" fillId="0" borderId="49" xfId="0" applyFont="1" applyBorder="1" applyAlignment="1">
      <alignment horizontal="center" vertical="center" wrapText="1"/>
    </xf>
    <xf numFmtId="0" fontId="23" fillId="0" borderId="51" xfId="0" applyFont="1" applyBorder="1" applyAlignment="1">
      <alignment horizontal="center" vertical="center" wrapText="1"/>
    </xf>
    <xf numFmtId="0" fontId="23" fillId="0" borderId="40" xfId="0" applyFont="1" applyBorder="1" applyAlignment="1">
      <alignment horizontal="center" vertical="center" wrapText="1"/>
    </xf>
    <xf numFmtId="0" fontId="23" fillId="0" borderId="38" xfId="0" applyFont="1" applyBorder="1" applyAlignment="1">
      <alignment horizontal="center" vertical="center"/>
    </xf>
    <xf numFmtId="0" fontId="23" fillId="0" borderId="51" xfId="0" applyFont="1" applyBorder="1" applyAlignment="1">
      <alignment horizontal="justify" vertical="center" wrapText="1"/>
    </xf>
    <xf numFmtId="0" fontId="23" fillId="0" borderId="40" xfId="0" applyFont="1" applyBorder="1" applyAlignment="1">
      <alignment horizontal="justify" vertical="center" wrapText="1"/>
    </xf>
    <xf numFmtId="0" fontId="23" fillId="0" borderId="38" xfId="0" applyFont="1" applyBorder="1" applyAlignment="1">
      <alignment horizontal="justify" vertical="center" wrapText="1"/>
    </xf>
    <xf numFmtId="0" fontId="23" fillId="0" borderId="45" xfId="0" applyFont="1" applyBorder="1" applyAlignment="1">
      <alignment horizontal="justify" vertical="center" wrapText="1"/>
    </xf>
    <xf numFmtId="0" fontId="23" fillId="0" borderId="50" xfId="0" applyFont="1" applyBorder="1" applyAlignment="1">
      <alignment horizontal="justify" vertical="center" wrapText="1"/>
    </xf>
    <xf numFmtId="0" fontId="23" fillId="0" borderId="49" xfId="0" applyFont="1" applyBorder="1" applyAlignment="1">
      <alignment horizontal="justify" vertical="center" wrapText="1"/>
    </xf>
    <xf numFmtId="0" fontId="23" fillId="0" borderId="38" xfId="0" applyFont="1" applyBorder="1" applyAlignment="1">
      <alignment horizontal="justify" vertical="center"/>
    </xf>
    <xf numFmtId="0" fontId="23" fillId="0" borderId="31"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38" xfId="0" applyFont="1" applyBorder="1" applyAlignment="1">
      <alignment horizontal="center" vertical="center" wrapText="1"/>
    </xf>
  </cellXfs>
  <cellStyles count="7">
    <cellStyle name="Hipervínculo 2" xfId="5" xr:uid="{1DBE1C17-F2B3-6E41-BDC0-E6BEC939DEDB}"/>
    <cellStyle name="Hyperlink" xfId="2" xr:uid="{00000000-0005-0000-0000-000000000000}"/>
    <cellStyle name="Incorrecto 2" xfId="4" xr:uid="{D8FB53A2-F0A9-3446-914E-7B6FB0E139B1}"/>
    <cellStyle name="Normal" xfId="0" builtinId="0"/>
    <cellStyle name="Normal 2" xfId="1" xr:uid="{00000000-0005-0000-0000-000002000000}"/>
    <cellStyle name="Normal 2 2" xfId="6" xr:uid="{DB773AFE-95E2-394A-AF8D-2F12B853699B}"/>
    <cellStyle name="Normal 3" xfId="3" xr:uid="{72C6F326-0EE0-0746-991E-4ED0AD58DF95}"/>
  </cellStyles>
  <dxfs count="492">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C6EFCF"/>
      <color rgb="FFFF9999"/>
      <color rgb="FFFFEC9C"/>
      <color rgb="FFFFAEAA"/>
      <color rgb="FF48E6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771071</xdr:colOff>
      <xdr:row>1</xdr:row>
      <xdr:rowOff>344715</xdr:rowOff>
    </xdr:from>
    <xdr:to>
      <xdr:col>2</xdr:col>
      <xdr:colOff>2794118</xdr:colOff>
      <xdr:row>1</xdr:row>
      <xdr:rowOff>1362982</xdr:rowOff>
    </xdr:to>
    <xdr:pic>
      <xdr:nvPicPr>
        <xdr:cNvPr id="2" name="Imagen 1" descr="SED">
          <a:extLst>
            <a:ext uri="{FF2B5EF4-FFF2-40B4-BE49-F238E27FC236}">
              <a16:creationId xmlns:a16="http://schemas.microsoft.com/office/drawing/2014/main" id="{830AF810-3900-4846-A223-E4C3A13859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5671" y="370115"/>
          <a:ext cx="2023047"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23</xdr:row>
      <xdr:rowOff>123825</xdr:rowOff>
    </xdr:from>
    <xdr:ext cx="184731" cy="264560"/>
    <xdr:sp macro="" textlink="">
      <xdr:nvSpPr>
        <xdr:cNvPr id="3" name="1 CuadroTexto">
          <a:extLst>
            <a:ext uri="{FF2B5EF4-FFF2-40B4-BE49-F238E27FC236}">
              <a16:creationId xmlns:a16="http://schemas.microsoft.com/office/drawing/2014/main" id="{7D94631B-DED4-4EDE-BF7D-69344C148B46}"/>
            </a:ext>
            <a:ext uri="{147F2762-F138-4A5C-976F-8EAC2B608ADB}">
              <a16:predDERef xmlns:a16="http://schemas.microsoft.com/office/drawing/2014/main" pred="{99F0B148-B55E-C441-9957-F58E495BDD6A}"/>
            </a:ext>
          </a:extLst>
        </xdr:cNvPr>
        <xdr:cNvSpPr txBox="1"/>
      </xdr:nvSpPr>
      <xdr:spPr>
        <a:xfrm>
          <a:off x="27838400" y="399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3</xdr:col>
      <xdr:colOff>1799167</xdr:colOff>
      <xdr:row>20</xdr:row>
      <xdr:rowOff>825500</xdr:rowOff>
    </xdr:from>
    <xdr:to>
      <xdr:col>4</xdr:col>
      <xdr:colOff>550333</xdr:colOff>
      <xdr:row>20</xdr:row>
      <xdr:rowOff>1159271</xdr:rowOff>
    </xdr:to>
    <xdr:pic>
      <xdr:nvPicPr>
        <xdr:cNvPr id="6" name="Imagen 5">
          <a:extLst>
            <a:ext uri="{FF2B5EF4-FFF2-40B4-BE49-F238E27FC236}">
              <a16:creationId xmlns:a16="http://schemas.microsoft.com/office/drawing/2014/main" id="{0145F8CE-4C8B-4F71-BC52-08DBFE85162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895167" y="46609000"/>
          <a:ext cx="994833" cy="333771"/>
        </a:xfrm>
        <a:prstGeom prst="rect">
          <a:avLst/>
        </a:prstGeom>
      </xdr:spPr>
    </xdr:pic>
    <xdr:clientData/>
  </xdr:twoCellAnchor>
  <xdr:twoCellAnchor editAs="oneCell">
    <xdr:from>
      <xdr:col>3</xdr:col>
      <xdr:colOff>1365250</xdr:colOff>
      <xdr:row>20</xdr:row>
      <xdr:rowOff>1206499</xdr:rowOff>
    </xdr:from>
    <xdr:to>
      <xdr:col>4</xdr:col>
      <xdr:colOff>485309</xdr:colOff>
      <xdr:row>20</xdr:row>
      <xdr:rowOff>1476374</xdr:rowOff>
    </xdr:to>
    <xdr:pic>
      <xdr:nvPicPr>
        <xdr:cNvPr id="4" name="Picture 4">
          <a:extLst>
            <a:ext uri="{FF2B5EF4-FFF2-40B4-BE49-F238E27FC236}">
              <a16:creationId xmlns:a16="http://schemas.microsoft.com/office/drawing/2014/main" id="{4FA8AAD5-9E6D-3339-2553-FEB2B0EF81B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445375" y="46847124"/>
          <a:ext cx="1374309" cy="269875"/>
        </a:xfrm>
        <a:prstGeom prst="rect">
          <a:avLst/>
        </a:prstGeom>
      </xdr:spPr>
    </xdr:pic>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comercial@computelsystem.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4A567-D2E4-4EC3-A5F7-230214CE4433}">
  <sheetPr>
    <pageSetUpPr fitToPage="1"/>
  </sheetPr>
  <dimension ref="A1:G21"/>
  <sheetViews>
    <sheetView showGridLines="0" topLeftCell="D13" zoomScale="53" zoomScaleNormal="80" zoomScaleSheetLayoutView="100" zoomScalePageLayoutView="110" workbookViewId="0">
      <selection activeCell="E15" sqref="E15"/>
    </sheetView>
  </sheetViews>
  <sheetFormatPr baseColWidth="10" defaultColWidth="0" defaultRowHeight="15" customHeight="1" x14ac:dyDescent="0.3"/>
  <cols>
    <col min="1" max="1" width="10" style="124" customWidth="1"/>
    <col min="2" max="2" width="6" style="124" customWidth="1"/>
    <col min="3" max="3" width="63.83203125" style="125" customWidth="1"/>
    <col min="4" max="4" width="29.5" style="124" customWidth="1"/>
    <col min="5" max="5" width="255.5" style="126" customWidth="1"/>
    <col min="6" max="6" width="11.5" style="124" customWidth="1"/>
    <col min="7" max="7" width="0" style="124" hidden="1" customWidth="1"/>
    <col min="8" max="16384" width="11.5" style="124" hidden="1"/>
  </cols>
  <sheetData>
    <row r="1" spans="2:7" ht="14.5" thickBot="1" x14ac:dyDescent="0.35">
      <c r="B1" s="124" t="s">
        <v>29</v>
      </c>
    </row>
    <row r="2" spans="2:7" ht="183" customHeight="1" x14ac:dyDescent="0.3">
      <c r="B2" s="150"/>
      <c r="C2" s="151"/>
      <c r="D2" s="152" t="s">
        <v>169</v>
      </c>
      <c r="E2" s="153"/>
    </row>
    <row r="3" spans="2:7" s="127" customFormat="1" ht="54" customHeight="1" x14ac:dyDescent="0.25">
      <c r="B3" s="154" t="s">
        <v>56</v>
      </c>
      <c r="C3" s="155"/>
      <c r="D3" s="156" t="s">
        <v>170</v>
      </c>
      <c r="E3" s="157"/>
    </row>
    <row r="4" spans="2:7" ht="66" customHeight="1" thickBot="1" x14ac:dyDescent="0.35">
      <c r="B4" s="163" t="s">
        <v>57</v>
      </c>
      <c r="C4" s="164"/>
      <c r="D4" s="161" t="s">
        <v>171</v>
      </c>
      <c r="E4" s="162"/>
    </row>
    <row r="5" spans="2:7" ht="66" customHeight="1" thickBot="1" x14ac:dyDescent="0.35">
      <c r="B5" s="128"/>
      <c r="C5" s="129"/>
      <c r="D5" s="130"/>
      <c r="E5" s="131"/>
    </row>
    <row r="6" spans="2:7" s="134" customFormat="1" ht="66" customHeight="1" x14ac:dyDescent="0.4">
      <c r="B6" s="165" t="s">
        <v>58</v>
      </c>
      <c r="C6" s="166"/>
      <c r="D6" s="166"/>
      <c r="E6" s="167"/>
    </row>
    <row r="7" spans="2:7" s="138" customFormat="1" ht="40" customHeight="1" x14ac:dyDescent="0.4">
      <c r="B7" s="135" t="s">
        <v>25</v>
      </c>
      <c r="C7" s="136" t="s">
        <v>30</v>
      </c>
      <c r="D7" s="136" t="s">
        <v>31</v>
      </c>
      <c r="E7" s="137" t="s">
        <v>32</v>
      </c>
    </row>
    <row r="8" spans="2:7" s="134" customFormat="1" ht="97" customHeight="1" x14ac:dyDescent="0.4">
      <c r="B8" s="139">
        <v>1</v>
      </c>
      <c r="C8" s="140" t="s">
        <v>156</v>
      </c>
      <c r="D8" s="141" t="s">
        <v>85</v>
      </c>
      <c r="E8" s="132"/>
      <c r="G8" s="142" t="s">
        <v>33</v>
      </c>
    </row>
    <row r="9" spans="2:7" s="134" customFormat="1" ht="112.5" customHeight="1" x14ac:dyDescent="0.4">
      <c r="B9" s="139">
        <v>2</v>
      </c>
      <c r="C9" s="140" t="str">
        <f>UPPER("P2. Estructuras,Interventorías y Proyectos S.A.S")</f>
        <v>P2. ESTRUCTURAS,INTERVENTORÍAS Y PROYECTOS S.A.S</v>
      </c>
      <c r="D9" s="141" t="s">
        <v>85</v>
      </c>
      <c r="E9" s="133"/>
      <c r="G9" s="142"/>
    </row>
    <row r="10" spans="2:7" s="134" customFormat="1" ht="409.5" customHeight="1" x14ac:dyDescent="0.4">
      <c r="B10" s="174">
        <v>3</v>
      </c>
      <c r="C10" s="172" t="s">
        <v>128</v>
      </c>
      <c r="D10" s="170" t="s">
        <v>275</v>
      </c>
      <c r="E10" s="168" t="s">
        <v>294</v>
      </c>
      <c r="F10" s="143"/>
      <c r="G10" s="142"/>
    </row>
    <row r="11" spans="2:7" s="134" customFormat="1" ht="78" customHeight="1" x14ac:dyDescent="0.4">
      <c r="B11" s="175"/>
      <c r="C11" s="173"/>
      <c r="D11" s="171"/>
      <c r="E11" s="169"/>
      <c r="F11" s="143"/>
      <c r="G11" s="142"/>
    </row>
    <row r="12" spans="2:7" s="134" customFormat="1" ht="409.5" customHeight="1" x14ac:dyDescent="0.4">
      <c r="B12" s="174">
        <v>4</v>
      </c>
      <c r="C12" s="172" t="s">
        <v>161</v>
      </c>
      <c r="D12" s="170" t="s">
        <v>275</v>
      </c>
      <c r="E12" s="168" t="s">
        <v>295</v>
      </c>
      <c r="F12" s="143"/>
      <c r="G12" s="142"/>
    </row>
    <row r="13" spans="2:7" s="134" customFormat="1" ht="148.5" customHeight="1" x14ac:dyDescent="0.4">
      <c r="B13" s="175"/>
      <c r="C13" s="173"/>
      <c r="D13" s="171"/>
      <c r="E13" s="169"/>
      <c r="F13" s="143"/>
      <c r="G13" s="142"/>
    </row>
    <row r="14" spans="2:7" s="134" customFormat="1" ht="131.25" customHeight="1" x14ac:dyDescent="0.4">
      <c r="B14" s="139">
        <v>5</v>
      </c>
      <c r="C14" s="140" t="s">
        <v>162</v>
      </c>
      <c r="D14" s="141" t="s">
        <v>85</v>
      </c>
      <c r="E14" s="133"/>
      <c r="F14" s="143"/>
      <c r="G14" s="142"/>
    </row>
    <row r="15" spans="2:7" s="134" customFormat="1" ht="120" customHeight="1" x14ac:dyDescent="0.4">
      <c r="B15" s="139">
        <v>6</v>
      </c>
      <c r="C15" s="140" t="s">
        <v>163</v>
      </c>
      <c r="D15" s="141" t="s">
        <v>85</v>
      </c>
      <c r="E15" s="133"/>
      <c r="F15" s="143"/>
      <c r="G15" s="142"/>
    </row>
    <row r="16" spans="2:7" s="134" customFormat="1" ht="184.5" customHeight="1" x14ac:dyDescent="0.4">
      <c r="B16" s="139">
        <v>7</v>
      </c>
      <c r="C16" s="140" t="s">
        <v>164</v>
      </c>
      <c r="D16" s="141" t="s">
        <v>85</v>
      </c>
      <c r="E16" s="132"/>
      <c r="F16" s="143"/>
      <c r="G16" s="142"/>
    </row>
    <row r="17" spans="2:7" s="134" customFormat="1" ht="403" customHeight="1" x14ac:dyDescent="0.4">
      <c r="B17" s="139">
        <v>8</v>
      </c>
      <c r="C17" s="140" t="s">
        <v>165</v>
      </c>
      <c r="D17" s="141" t="s">
        <v>85</v>
      </c>
      <c r="E17" s="132" t="s">
        <v>290</v>
      </c>
      <c r="F17" s="143"/>
      <c r="G17" s="142"/>
    </row>
    <row r="18" spans="2:7" s="134" customFormat="1" ht="395" customHeight="1" x14ac:dyDescent="0.4">
      <c r="B18" s="139">
        <v>9</v>
      </c>
      <c r="C18" s="140" t="s">
        <v>166</v>
      </c>
      <c r="D18" s="149" t="s">
        <v>275</v>
      </c>
      <c r="E18" s="132" t="s">
        <v>293</v>
      </c>
      <c r="G18" s="142"/>
    </row>
    <row r="19" spans="2:7" s="134" customFormat="1" ht="409.5" customHeight="1" x14ac:dyDescent="0.4">
      <c r="B19" s="139">
        <v>10</v>
      </c>
      <c r="C19" s="140" t="s">
        <v>167</v>
      </c>
      <c r="D19" s="149" t="s">
        <v>275</v>
      </c>
      <c r="E19" s="132" t="s">
        <v>292</v>
      </c>
      <c r="G19" s="142"/>
    </row>
    <row r="20" spans="2:7" s="134" customFormat="1" ht="279.5" customHeight="1" x14ac:dyDescent="0.4">
      <c r="B20" s="139">
        <v>11</v>
      </c>
      <c r="C20" s="140" t="s">
        <v>168</v>
      </c>
      <c r="D20" s="149" t="s">
        <v>275</v>
      </c>
      <c r="E20" s="132" t="s">
        <v>291</v>
      </c>
      <c r="G20" s="142"/>
    </row>
    <row r="21" spans="2:7" s="134" customFormat="1" ht="162" customHeight="1" thickBot="1" x14ac:dyDescent="0.45">
      <c r="B21" s="158" t="s">
        <v>276</v>
      </c>
      <c r="C21" s="159"/>
      <c r="D21" s="159"/>
      <c r="E21" s="160"/>
    </row>
  </sheetData>
  <mergeCells count="16">
    <mergeCell ref="B2:C2"/>
    <mergeCell ref="D2:E2"/>
    <mergeCell ref="B3:C3"/>
    <mergeCell ref="D3:E3"/>
    <mergeCell ref="B21:E21"/>
    <mergeCell ref="D4:E4"/>
    <mergeCell ref="B4:C4"/>
    <mergeCell ref="B6:E6"/>
    <mergeCell ref="E10:E11"/>
    <mergeCell ref="D10:D11"/>
    <mergeCell ref="C10:C11"/>
    <mergeCell ref="B10:B11"/>
    <mergeCell ref="D12:D13"/>
    <mergeCell ref="E12:E13"/>
    <mergeCell ref="C12:C13"/>
    <mergeCell ref="B12:B13"/>
  </mergeCells>
  <conditionalFormatting sqref="D8:D9 D14:D17">
    <cfRule type="cellIs" dxfId="491" priority="1" operator="equal">
      <formula>"NO HABILITADO"</formula>
    </cfRule>
    <cfRule type="cellIs" dxfId="490" priority="2" operator="equal">
      <formula>"HABILITADO"</formula>
    </cfRule>
  </conditionalFormatting>
  <dataValidations count="1">
    <dataValidation type="list" allowBlank="1" showInputMessage="1" showErrorMessage="1" sqref="D8:D9 D14:D17" xr:uid="{E82D309D-2D4C-A04A-9BAE-0CC3C2380E43}">
      <formula1>"HABILITADO,NO HABILITADO"</formula1>
    </dataValidation>
  </dataValidations>
  <hyperlinks>
    <hyperlink ref="G8" r:id="rId1" display="gcomercial@computelsystem.com" xr:uid="{1171E30B-4F1F-44C9-9DE6-D5377E22CE7B}"/>
  </hyperlinks>
  <printOptions horizontalCentered="1"/>
  <pageMargins left="0.51181102362204722" right="0.51181102362204722" top="0.35433070866141736" bottom="0.35433070866141736" header="0.31496062992125984" footer="0.31496062992125984"/>
  <pageSetup scale="57" fitToHeight="0" orientation="landscape" r:id="rId2"/>
  <headerFooter alignWithMargins="0">
    <oddFooter>&amp;CAvenida El Dorado N° 66-63        PBX: 3241000       www.educacionbogota.edu.co Línea 195 
&amp;P de &amp;N&amp;R09-IF-016
V.2</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6FFA8-B0D1-0A4F-95F1-AD36190032D6}">
  <sheetPr>
    <tabColor theme="6" tint="0.749992370372631"/>
  </sheetPr>
  <dimension ref="B1:H159"/>
  <sheetViews>
    <sheetView showGridLines="0" zoomScale="40" zoomScaleNormal="40" workbookViewId="0">
      <selection activeCell="T139" sqref="T139"/>
    </sheetView>
  </sheetViews>
  <sheetFormatPr baseColWidth="10" defaultColWidth="12.5" defaultRowHeight="12.5" x14ac:dyDescent="0.25"/>
  <cols>
    <col min="1" max="1" width="3.5" style="12" customWidth="1"/>
    <col min="2" max="2" width="52.83203125" style="13" customWidth="1"/>
    <col min="3" max="3" width="19" style="14" customWidth="1"/>
    <col min="4" max="4" width="82.5" style="15" customWidth="1"/>
    <col min="5" max="5" width="37.83203125" style="12" customWidth="1"/>
    <col min="6" max="6" width="17.5" style="12" customWidth="1"/>
    <col min="7" max="16384" width="12.5" style="12"/>
  </cols>
  <sheetData>
    <row r="1" spans="2:8" ht="30" customHeight="1" x14ac:dyDescent="0.25">
      <c r="B1" s="218" t="s">
        <v>99</v>
      </c>
      <c r="C1" s="218"/>
      <c r="D1" s="218"/>
      <c r="E1" s="1"/>
    </row>
    <row r="2" spans="2:8" ht="13" x14ac:dyDescent="0.3">
      <c r="B2" s="144" t="s">
        <v>105</v>
      </c>
    </row>
    <row r="3" spans="2:8" ht="13" customHeight="1" x14ac:dyDescent="0.3">
      <c r="B3" s="16" t="s">
        <v>0</v>
      </c>
      <c r="C3" s="209" t="s">
        <v>80</v>
      </c>
      <c r="D3" s="210"/>
      <c r="F3" s="17"/>
      <c r="G3" s="219"/>
      <c r="H3" s="219"/>
    </row>
    <row r="4" spans="2:8" ht="29.25" customHeight="1" x14ac:dyDescent="0.3">
      <c r="B4" s="16" t="s">
        <v>1</v>
      </c>
      <c r="C4" s="220" t="s">
        <v>100</v>
      </c>
      <c r="D4" s="221"/>
      <c r="F4" s="17"/>
      <c r="G4" s="219"/>
      <c r="H4" s="219"/>
    </row>
    <row r="5" spans="2:8" ht="13" customHeight="1" x14ac:dyDescent="0.3">
      <c r="B5" s="16" t="s">
        <v>34</v>
      </c>
      <c r="C5" s="207" t="s">
        <v>101</v>
      </c>
      <c r="D5" s="208"/>
      <c r="F5" s="18"/>
      <c r="G5" s="217"/>
      <c r="H5" s="217"/>
    </row>
    <row r="6" spans="2:8" ht="13" customHeight="1" x14ac:dyDescent="0.3">
      <c r="B6" s="16" t="s">
        <v>3</v>
      </c>
      <c r="C6" s="205" t="s">
        <v>102</v>
      </c>
      <c r="D6" s="206"/>
      <c r="F6" s="19"/>
      <c r="G6" s="20"/>
      <c r="H6" s="20"/>
    </row>
    <row r="7" spans="2:8" ht="13" customHeight="1" x14ac:dyDescent="0.3">
      <c r="B7" s="21" t="s">
        <v>66</v>
      </c>
      <c r="C7" s="211" t="s">
        <v>81</v>
      </c>
      <c r="D7" s="212"/>
      <c r="F7" s="19"/>
      <c r="G7" s="20"/>
      <c r="H7" s="20"/>
    </row>
    <row r="8" spans="2:8" ht="31" customHeight="1" x14ac:dyDescent="0.3">
      <c r="B8" s="21" t="s">
        <v>35</v>
      </c>
      <c r="C8" s="207" t="s">
        <v>60</v>
      </c>
      <c r="D8" s="208"/>
      <c r="F8" s="22"/>
      <c r="G8" s="23"/>
      <c r="H8" s="23"/>
    </row>
    <row r="9" spans="2:8" ht="30" customHeight="1" x14ac:dyDescent="0.3">
      <c r="B9" s="21" t="s">
        <v>67</v>
      </c>
      <c r="C9" s="209" t="s">
        <v>60</v>
      </c>
      <c r="D9" s="210"/>
      <c r="F9" s="22"/>
      <c r="G9" s="23"/>
      <c r="H9" s="23"/>
    </row>
    <row r="10" spans="2:8" ht="14.25" customHeight="1" x14ac:dyDescent="0.3">
      <c r="B10" s="24"/>
      <c r="C10" s="5"/>
      <c r="D10" s="5"/>
      <c r="F10" s="22"/>
      <c r="G10" s="23"/>
      <c r="H10" s="23"/>
    </row>
    <row r="11" spans="2:8" ht="14.25" customHeight="1" x14ac:dyDescent="0.3">
      <c r="B11" s="25" t="s">
        <v>68</v>
      </c>
      <c r="C11" s="5" t="s">
        <v>60</v>
      </c>
      <c r="D11" s="6"/>
      <c r="F11" s="22"/>
      <c r="G11" s="23"/>
      <c r="H11" s="23"/>
    </row>
    <row r="12" spans="2:8" ht="14.25" customHeight="1" x14ac:dyDescent="0.3">
      <c r="B12" s="26" t="s">
        <v>36</v>
      </c>
      <c r="C12" s="214" t="s">
        <v>103</v>
      </c>
      <c r="D12" s="214"/>
      <c r="F12" s="22"/>
      <c r="G12" s="23"/>
      <c r="H12" s="23"/>
    </row>
    <row r="13" spans="2:8" ht="14.25" customHeight="1" x14ac:dyDescent="0.3">
      <c r="B13" s="26" t="s">
        <v>6</v>
      </c>
      <c r="C13" s="197" t="s">
        <v>104</v>
      </c>
      <c r="D13" s="197"/>
      <c r="F13" s="22"/>
      <c r="G13" s="23"/>
      <c r="H13" s="23"/>
    </row>
    <row r="14" spans="2:8" ht="14.25" customHeight="1" x14ac:dyDescent="0.3">
      <c r="B14" s="26" t="s">
        <v>2</v>
      </c>
      <c r="C14" s="197" t="s">
        <v>106</v>
      </c>
      <c r="D14" s="197"/>
      <c r="F14" s="22"/>
      <c r="G14" s="23"/>
      <c r="H14" s="23"/>
    </row>
    <row r="15" spans="2:8" ht="14.25" customHeight="1" x14ac:dyDescent="0.3">
      <c r="B15" s="26" t="s">
        <v>3</v>
      </c>
      <c r="C15" s="213">
        <v>1001067169</v>
      </c>
      <c r="D15" s="197"/>
      <c r="F15" s="22"/>
      <c r="G15" s="23"/>
      <c r="H15" s="23"/>
    </row>
    <row r="16" spans="2:8" ht="14.25" customHeight="1" x14ac:dyDescent="0.3">
      <c r="B16" s="26" t="s">
        <v>90</v>
      </c>
      <c r="C16" s="213" t="s">
        <v>82</v>
      </c>
      <c r="D16" s="197"/>
      <c r="F16" s="22"/>
      <c r="G16" s="23"/>
      <c r="H16" s="23"/>
    </row>
    <row r="17" spans="2:8" ht="14.25" customHeight="1" x14ac:dyDescent="0.3">
      <c r="B17" s="26" t="s">
        <v>37</v>
      </c>
      <c r="C17" s="198">
        <v>0.1</v>
      </c>
      <c r="D17" s="197"/>
      <c r="F17" s="22"/>
      <c r="G17" s="23"/>
      <c r="H17" s="23"/>
    </row>
    <row r="18" spans="2:8" ht="14.25" customHeight="1" x14ac:dyDescent="0.3">
      <c r="B18" s="26" t="s">
        <v>5</v>
      </c>
      <c r="C18" s="197" t="s">
        <v>107</v>
      </c>
      <c r="D18" s="197"/>
      <c r="F18" s="22"/>
      <c r="G18" s="23"/>
      <c r="H18" s="23"/>
    </row>
    <row r="19" spans="2:8" ht="14.25" customHeight="1" x14ac:dyDescent="0.3">
      <c r="B19" s="25" t="s">
        <v>69</v>
      </c>
      <c r="C19" s="5" t="s">
        <v>60</v>
      </c>
      <c r="D19" s="6"/>
      <c r="F19" s="22"/>
      <c r="G19" s="23"/>
      <c r="H19" s="23"/>
    </row>
    <row r="20" spans="2:8" ht="14.25" customHeight="1" x14ac:dyDescent="0.3">
      <c r="B20" s="26" t="s">
        <v>36</v>
      </c>
      <c r="C20" s="214" t="s">
        <v>108</v>
      </c>
      <c r="D20" s="214"/>
      <c r="F20" s="22"/>
      <c r="G20" s="23"/>
      <c r="H20" s="23"/>
    </row>
    <row r="21" spans="2:8" ht="14.25" customHeight="1" x14ac:dyDescent="0.3">
      <c r="B21" s="26" t="s">
        <v>6</v>
      </c>
      <c r="C21" s="197" t="s">
        <v>109</v>
      </c>
      <c r="D21" s="197"/>
      <c r="F21" s="22"/>
      <c r="G21" s="23"/>
      <c r="H21" s="23"/>
    </row>
    <row r="22" spans="2:8" ht="14.25" customHeight="1" x14ac:dyDescent="0.3">
      <c r="B22" s="26" t="s">
        <v>2</v>
      </c>
      <c r="C22" s="197" t="s">
        <v>110</v>
      </c>
      <c r="D22" s="197"/>
      <c r="F22" s="22"/>
      <c r="G22" s="23"/>
      <c r="H22" s="23"/>
    </row>
    <row r="23" spans="2:8" ht="14.25" customHeight="1" x14ac:dyDescent="0.3">
      <c r="B23" s="26" t="s">
        <v>3</v>
      </c>
      <c r="C23" s="213">
        <v>1122508167</v>
      </c>
      <c r="D23" s="197"/>
      <c r="F23" s="22"/>
      <c r="G23" s="23"/>
      <c r="H23" s="23"/>
    </row>
    <row r="24" spans="2:8" ht="14.25" customHeight="1" x14ac:dyDescent="0.3">
      <c r="B24" s="26" t="s">
        <v>90</v>
      </c>
      <c r="C24" s="213" t="s">
        <v>82</v>
      </c>
      <c r="D24" s="197"/>
      <c r="F24" s="22"/>
      <c r="G24" s="23"/>
      <c r="H24" s="23"/>
    </row>
    <row r="25" spans="2:8" ht="14.25" customHeight="1" x14ac:dyDescent="0.3">
      <c r="B25" s="26" t="s">
        <v>37</v>
      </c>
      <c r="C25" s="198">
        <v>0.9</v>
      </c>
      <c r="D25" s="197"/>
      <c r="F25" s="22"/>
      <c r="G25" s="23"/>
      <c r="H25" s="23"/>
    </row>
    <row r="26" spans="2:8" ht="14.25" customHeight="1" x14ac:dyDescent="0.3">
      <c r="B26" s="26" t="s">
        <v>5</v>
      </c>
      <c r="C26" s="197" t="s">
        <v>111</v>
      </c>
      <c r="D26" s="197"/>
      <c r="F26" s="22"/>
      <c r="G26" s="23"/>
      <c r="H26" s="23"/>
    </row>
    <row r="27" spans="2:8" ht="14.25" customHeight="1" thickBot="1" x14ac:dyDescent="0.35">
      <c r="B27" s="27"/>
      <c r="D27" s="28"/>
    </row>
    <row r="28" spans="2:8" ht="21" customHeight="1" thickBot="1" x14ac:dyDescent="0.3">
      <c r="B28" s="186" t="s">
        <v>7</v>
      </c>
      <c r="C28" s="187"/>
      <c r="D28" s="188"/>
      <c r="E28" s="29"/>
    </row>
    <row r="29" spans="2:8" ht="8.25" customHeight="1" x14ac:dyDescent="0.25">
      <c r="B29" s="30"/>
      <c r="C29" s="31"/>
      <c r="D29" s="31"/>
      <c r="E29" s="29"/>
    </row>
    <row r="30" spans="2:8" x14ac:dyDescent="0.25">
      <c r="B30" s="32"/>
      <c r="D30" s="14"/>
      <c r="E30" s="29"/>
    </row>
    <row r="31" spans="2:8" ht="23.25" customHeight="1" x14ac:dyDescent="0.25">
      <c r="B31" s="189" t="s">
        <v>63</v>
      </c>
      <c r="C31" s="190"/>
      <c r="D31" s="191"/>
      <c r="E31" s="29"/>
    </row>
    <row r="32" spans="2:8" ht="13" x14ac:dyDescent="0.25">
      <c r="B32" s="185" t="s">
        <v>59</v>
      </c>
      <c r="C32" s="7" t="s">
        <v>62</v>
      </c>
      <c r="D32" s="179" t="s">
        <v>43</v>
      </c>
    </row>
    <row r="33" spans="2:4" s="34" customFormat="1" ht="11.25" customHeight="1" x14ac:dyDescent="0.3">
      <c r="B33" s="185"/>
      <c r="C33" s="33" t="str">
        <f>IFERROR(+IF(AND(C34="Si",C35="Si"),"Si","No"),"")</f>
        <v>Si</v>
      </c>
      <c r="D33" s="179"/>
    </row>
    <row r="34" spans="2:4" s="32" customFormat="1" ht="11.25" customHeight="1" x14ac:dyDescent="0.3">
      <c r="B34" s="35" t="s">
        <v>42</v>
      </c>
      <c r="C34" s="36" t="s">
        <v>60</v>
      </c>
      <c r="D34" s="215" t="s">
        <v>190</v>
      </c>
    </row>
    <row r="35" spans="2:4" s="32" customFormat="1" ht="31" customHeight="1" thickBot="1" x14ac:dyDescent="0.35">
      <c r="B35" s="37" t="s">
        <v>9</v>
      </c>
      <c r="C35" s="38" t="s">
        <v>60</v>
      </c>
      <c r="D35" s="216"/>
    </row>
    <row r="36" spans="2:4" s="32" customFormat="1" ht="14.25" customHeight="1" thickBot="1" x14ac:dyDescent="0.35">
      <c r="B36" s="39"/>
      <c r="C36" s="40"/>
      <c r="D36" s="40"/>
    </row>
    <row r="37" spans="2:4" s="32" customFormat="1" ht="20.25" customHeight="1" x14ac:dyDescent="0.3">
      <c r="B37" s="189" t="s">
        <v>112</v>
      </c>
      <c r="C37" s="190"/>
      <c r="D37" s="191"/>
    </row>
    <row r="38" spans="2:4" s="32" customFormat="1" ht="17.25" customHeight="1" x14ac:dyDescent="0.3">
      <c r="B38" s="185" t="s">
        <v>59</v>
      </c>
      <c r="C38" s="8" t="s">
        <v>62</v>
      </c>
      <c r="D38" s="179" t="s">
        <v>43</v>
      </c>
    </row>
    <row r="39" spans="2:4" s="41" customFormat="1" ht="15" customHeight="1" x14ac:dyDescent="0.3">
      <c r="B39" s="185"/>
      <c r="C39" s="33" t="str">
        <f>+IF(AND(C40="Si",C41="Si",C42="Si"),"Si","No")</f>
        <v>Si</v>
      </c>
      <c r="D39" s="179"/>
    </row>
    <row r="40" spans="2:4" s="32" customFormat="1" ht="16" customHeight="1" x14ac:dyDescent="0.3">
      <c r="B40" s="42" t="s">
        <v>10</v>
      </c>
      <c r="C40" s="43" t="s">
        <v>60</v>
      </c>
      <c r="D40" s="199" t="s">
        <v>191</v>
      </c>
    </row>
    <row r="41" spans="2:4" s="32" customFormat="1" ht="37" customHeight="1" x14ac:dyDescent="0.3">
      <c r="B41" s="42" t="s">
        <v>114</v>
      </c>
      <c r="C41" s="43" t="s">
        <v>60</v>
      </c>
      <c r="D41" s="200"/>
    </row>
    <row r="42" spans="2:4" s="32" customFormat="1" ht="41.25" customHeight="1" thickBot="1" x14ac:dyDescent="0.35">
      <c r="B42" s="45" t="s">
        <v>46</v>
      </c>
      <c r="C42" s="45" t="s">
        <v>60</v>
      </c>
      <c r="D42" s="201"/>
    </row>
    <row r="43" spans="2:4" s="32" customFormat="1" ht="13" customHeight="1" thickBot="1" x14ac:dyDescent="0.35">
      <c r="B43" s="39"/>
      <c r="C43" s="40"/>
      <c r="D43" s="5"/>
    </row>
    <row r="44" spans="2:4" s="32" customFormat="1" ht="30" customHeight="1" x14ac:dyDescent="0.3">
      <c r="B44" s="189" t="s">
        <v>113</v>
      </c>
      <c r="C44" s="190"/>
      <c r="D44" s="191"/>
    </row>
    <row r="45" spans="2:4" s="32" customFormat="1" ht="20.25" customHeight="1" x14ac:dyDescent="0.3">
      <c r="B45" s="185" t="s">
        <v>59</v>
      </c>
      <c r="C45" s="8" t="s">
        <v>62</v>
      </c>
      <c r="D45" s="179" t="s">
        <v>43</v>
      </c>
    </row>
    <row r="46" spans="2:4" s="32" customFormat="1" ht="20.25" customHeight="1" x14ac:dyDescent="0.3">
      <c r="B46" s="185"/>
      <c r="C46" s="46" t="str">
        <f>+IF(AND(C47="Si",C48="Si",C49="Si"),"Si","No")</f>
        <v>Si</v>
      </c>
      <c r="D46" s="179"/>
    </row>
    <row r="47" spans="2:4" s="41" customFormat="1" ht="37" customHeight="1" x14ac:dyDescent="0.3">
      <c r="B47" s="47" t="s">
        <v>224</v>
      </c>
      <c r="C47" s="48" t="s">
        <v>60</v>
      </c>
      <c r="D47" s="199" t="s">
        <v>192</v>
      </c>
    </row>
    <row r="48" spans="2:4" s="41" customFormat="1" ht="53.25" customHeight="1" x14ac:dyDescent="0.3">
      <c r="B48" s="49" t="s">
        <v>115</v>
      </c>
      <c r="C48" s="48" t="s">
        <v>60</v>
      </c>
      <c r="D48" s="200"/>
    </row>
    <row r="49" spans="2:5" s="32" customFormat="1" ht="34" customHeight="1" thickBot="1" x14ac:dyDescent="0.35">
      <c r="B49" s="44" t="s">
        <v>11</v>
      </c>
      <c r="C49" s="45" t="s">
        <v>60</v>
      </c>
      <c r="D49" s="202"/>
    </row>
    <row r="50" spans="2:5" s="32" customFormat="1" ht="15" customHeight="1" thickBot="1" x14ac:dyDescent="0.35">
      <c r="B50" s="39"/>
      <c r="C50" s="50"/>
      <c r="D50" s="5"/>
    </row>
    <row r="51" spans="2:5" s="32" customFormat="1" ht="27" customHeight="1" x14ac:dyDescent="0.3">
      <c r="B51" s="189" t="s">
        <v>39</v>
      </c>
      <c r="C51" s="190"/>
      <c r="D51" s="191"/>
    </row>
    <row r="52" spans="2:5" s="32" customFormat="1" ht="20.25" customHeight="1" x14ac:dyDescent="0.3">
      <c r="B52" s="185" t="s">
        <v>59</v>
      </c>
      <c r="C52" s="8" t="s">
        <v>62</v>
      </c>
      <c r="D52" s="179" t="s">
        <v>43</v>
      </c>
    </row>
    <row r="53" spans="2:5" s="32" customFormat="1" ht="22" customHeight="1" x14ac:dyDescent="0.3">
      <c r="B53" s="185"/>
      <c r="C53" s="33" t="str">
        <f>+IF(AND(C54="Si",C55="Si",C56="Si",C57="Si",C58="Si",C59="Si",C60="Si",C61="Si"),"Si","No")</f>
        <v>Si</v>
      </c>
      <c r="D53" s="179"/>
    </row>
    <row r="54" spans="2:5" s="32" customFormat="1" ht="34" customHeight="1" x14ac:dyDescent="0.3">
      <c r="B54" s="35" t="s">
        <v>116</v>
      </c>
      <c r="C54" s="36" t="s">
        <v>60</v>
      </c>
      <c r="D54" s="180" t="s">
        <v>193</v>
      </c>
    </row>
    <row r="55" spans="2:5" s="32" customFormat="1" ht="36" customHeight="1" x14ac:dyDescent="0.3">
      <c r="B55" s="35" t="s">
        <v>117</v>
      </c>
      <c r="C55" s="36" t="s">
        <v>60</v>
      </c>
      <c r="D55" s="181"/>
    </row>
    <row r="56" spans="2:5" s="32" customFormat="1" ht="20.25" customHeight="1" x14ac:dyDescent="0.3">
      <c r="B56" s="35" t="s">
        <v>26</v>
      </c>
      <c r="C56" s="36" t="s">
        <v>60</v>
      </c>
      <c r="D56" s="181"/>
    </row>
    <row r="57" spans="2:5" s="32" customFormat="1" ht="22" customHeight="1" x14ac:dyDescent="0.3">
      <c r="B57" s="35" t="s">
        <v>27</v>
      </c>
      <c r="C57" s="36" t="s">
        <v>60</v>
      </c>
      <c r="D57" s="181"/>
    </row>
    <row r="58" spans="2:5" s="32" customFormat="1" ht="78" customHeight="1" x14ac:dyDescent="0.3">
      <c r="B58" s="51" t="s">
        <v>118</v>
      </c>
      <c r="C58" s="36" t="s">
        <v>60</v>
      </c>
      <c r="D58" s="181"/>
    </row>
    <row r="59" spans="2:5" s="32" customFormat="1" ht="32.5" customHeight="1" x14ac:dyDescent="0.3">
      <c r="B59" s="35" t="s">
        <v>119</v>
      </c>
      <c r="C59" s="36" t="s">
        <v>60</v>
      </c>
      <c r="D59" s="181"/>
      <c r="E59" s="52"/>
    </row>
    <row r="60" spans="2:5" ht="16" customHeight="1" x14ac:dyDescent="0.25">
      <c r="B60" s="35" t="s">
        <v>47</v>
      </c>
      <c r="C60" s="36" t="s">
        <v>60</v>
      </c>
      <c r="D60" s="181"/>
      <c r="E60" s="52"/>
    </row>
    <row r="61" spans="2:5" ht="20.25" customHeight="1" thickBot="1" x14ac:dyDescent="0.3">
      <c r="B61" s="37" t="s">
        <v>12</v>
      </c>
      <c r="C61" s="38" t="s">
        <v>60</v>
      </c>
      <c r="D61" s="182"/>
      <c r="E61" s="52"/>
    </row>
    <row r="62" spans="2:5" ht="20.25" customHeight="1" thickBot="1" x14ac:dyDescent="0.3">
      <c r="B62" s="39"/>
      <c r="C62" s="40"/>
      <c r="D62" s="53"/>
      <c r="E62" s="52"/>
    </row>
    <row r="63" spans="2:5" ht="32.25" customHeight="1" x14ac:dyDescent="0.25">
      <c r="B63" s="189" t="s">
        <v>71</v>
      </c>
      <c r="C63" s="190"/>
      <c r="D63" s="191"/>
      <c r="E63" s="52"/>
    </row>
    <row r="64" spans="2:5" ht="22" customHeight="1" x14ac:dyDescent="0.25">
      <c r="B64" s="54" t="s">
        <v>38</v>
      </c>
      <c r="C64" s="9" t="str">
        <f>IF(C7="","",C7)</f>
        <v>CONSORCIO</v>
      </c>
      <c r="D64" s="55"/>
      <c r="E64" s="52"/>
    </row>
    <row r="65" spans="2:5" ht="13" customHeight="1" x14ac:dyDescent="0.25">
      <c r="B65" s="56"/>
      <c r="C65" s="40"/>
      <c r="D65" s="57"/>
      <c r="E65" s="52"/>
    </row>
    <row r="66" spans="2:5" ht="20.25" customHeight="1" x14ac:dyDescent="0.25">
      <c r="B66" s="185" t="s">
        <v>59</v>
      </c>
      <c r="C66" s="8" t="s">
        <v>62</v>
      </c>
      <c r="D66" s="179" t="s">
        <v>43</v>
      </c>
      <c r="E66" s="52"/>
    </row>
    <row r="67" spans="2:5" ht="20.25" customHeight="1" x14ac:dyDescent="0.25">
      <c r="B67" s="185"/>
      <c r="C67" s="33" t="str">
        <f>+IF(AND(C68="Si",C69="Si",C70="Si",C71="Si"),"Si","No")</f>
        <v>Si</v>
      </c>
      <c r="D67" s="179"/>
      <c r="E67" s="52"/>
    </row>
    <row r="68" spans="2:5" ht="49" customHeight="1" x14ac:dyDescent="0.25">
      <c r="B68" s="58" t="s">
        <v>51</v>
      </c>
      <c r="C68" s="36" t="s">
        <v>60</v>
      </c>
      <c r="D68" s="180" t="s">
        <v>194</v>
      </c>
      <c r="E68" s="52"/>
    </row>
    <row r="69" spans="2:5" ht="50.25" customHeight="1" x14ac:dyDescent="0.25">
      <c r="B69" s="59" t="s">
        <v>52</v>
      </c>
      <c r="C69" s="36" t="s">
        <v>60</v>
      </c>
      <c r="D69" s="181"/>
      <c r="E69" s="52"/>
    </row>
    <row r="70" spans="2:5" ht="53.25" customHeight="1" x14ac:dyDescent="0.25">
      <c r="B70" s="58" t="s">
        <v>91</v>
      </c>
      <c r="C70" s="36" t="s">
        <v>60</v>
      </c>
      <c r="D70" s="181"/>
      <c r="E70" s="52"/>
    </row>
    <row r="71" spans="2:5" ht="67" customHeight="1" thickBot="1" x14ac:dyDescent="0.3">
      <c r="B71" s="60" t="s">
        <v>50</v>
      </c>
      <c r="C71" s="38" t="s">
        <v>60</v>
      </c>
      <c r="D71" s="182"/>
      <c r="E71" s="52"/>
    </row>
    <row r="72" spans="2:5" ht="20.25" customHeight="1" thickBot="1" x14ac:dyDescent="0.3">
      <c r="B72" s="39"/>
      <c r="C72" s="40"/>
      <c r="D72" s="53"/>
      <c r="E72" s="52"/>
    </row>
    <row r="73" spans="2:5" s="13" customFormat="1" ht="26.25" customHeight="1" thickBot="1" x14ac:dyDescent="0.3">
      <c r="B73" s="186" t="s">
        <v>70</v>
      </c>
      <c r="C73" s="187"/>
      <c r="D73" s="188"/>
    </row>
    <row r="74" spans="2:5" s="13" customFormat="1" ht="14.25" customHeight="1" x14ac:dyDescent="0.25">
      <c r="B74" s="61"/>
      <c r="C74" s="31"/>
      <c r="D74" s="31"/>
    </row>
    <row r="75" spans="2:5" s="34" customFormat="1" ht="63" customHeight="1" thickBot="1" x14ac:dyDescent="0.35">
      <c r="B75" s="62" t="s">
        <v>72</v>
      </c>
      <c r="C75" s="63"/>
      <c r="D75" s="64"/>
    </row>
    <row r="76" spans="2:5" s="34" customFormat="1" ht="33" customHeight="1" x14ac:dyDescent="0.3">
      <c r="B76" s="189" t="s">
        <v>40</v>
      </c>
      <c r="C76" s="190"/>
      <c r="D76" s="191"/>
    </row>
    <row r="77" spans="2:5" s="32" customFormat="1" ht="18" customHeight="1" x14ac:dyDescent="0.3">
      <c r="B77" s="185" t="s">
        <v>59</v>
      </c>
      <c r="C77" s="65" t="s">
        <v>8</v>
      </c>
      <c r="D77" s="192" t="s">
        <v>43</v>
      </c>
    </row>
    <row r="78" spans="2:5" s="32" customFormat="1" ht="24" customHeight="1" x14ac:dyDescent="0.3">
      <c r="B78" s="185"/>
      <c r="C78" s="33" t="str">
        <f>IF(
  C83="No",
  "No",
  IF(
    AND(
      C79="Si",
      C80="Si",
      C81="Si",
      OR(
        C83="Si", C83="N/A",
        C84="Si",
        C85="Si", C85="N/A",
        C86="Si"
      )
    ),
    "Si",
    "No"
  )
)</f>
        <v>Si</v>
      </c>
      <c r="D78" s="193"/>
    </row>
    <row r="79" spans="2:5" s="32" customFormat="1" ht="33" customHeight="1" x14ac:dyDescent="0.3">
      <c r="B79" s="35" t="s">
        <v>44</v>
      </c>
      <c r="C79" s="36" t="s">
        <v>60</v>
      </c>
      <c r="D79" s="180" t="s">
        <v>195</v>
      </c>
    </row>
    <row r="80" spans="2:5" s="39" customFormat="1" ht="37" customHeight="1" x14ac:dyDescent="0.3">
      <c r="B80" s="35" t="s">
        <v>120</v>
      </c>
      <c r="C80" s="36" t="s">
        <v>60</v>
      </c>
      <c r="D80" s="181"/>
    </row>
    <row r="81" spans="2:5" s="39" customFormat="1" ht="131.5" customHeight="1" x14ac:dyDescent="0.3">
      <c r="B81" s="51" t="s">
        <v>121</v>
      </c>
      <c r="C81" s="36" t="s">
        <v>60</v>
      </c>
      <c r="D81" s="181"/>
    </row>
    <row r="82" spans="2:5" s="32" customFormat="1" ht="26.25" customHeight="1" x14ac:dyDescent="0.3">
      <c r="B82" s="35" t="s">
        <v>14</v>
      </c>
      <c r="C82" s="66" t="s">
        <v>80</v>
      </c>
      <c r="D82" s="181"/>
    </row>
    <row r="83" spans="2:5" s="32" customFormat="1" ht="66" customHeight="1" x14ac:dyDescent="0.3">
      <c r="B83" s="35" t="s">
        <v>122</v>
      </c>
      <c r="C83" s="36" t="s">
        <v>82</v>
      </c>
      <c r="D83" s="181"/>
      <c r="E83" s="52"/>
    </row>
    <row r="84" spans="2:5" s="32" customFormat="1" ht="32.25" customHeight="1" x14ac:dyDescent="0.3">
      <c r="B84" s="35" t="s">
        <v>92</v>
      </c>
      <c r="C84" s="36" t="s">
        <v>60</v>
      </c>
      <c r="D84" s="181"/>
      <c r="E84" s="52"/>
    </row>
    <row r="85" spans="2:5" s="32" customFormat="1" ht="32.25" customHeight="1" x14ac:dyDescent="0.3">
      <c r="B85" s="35" t="s">
        <v>93</v>
      </c>
      <c r="C85" s="36" t="s">
        <v>82</v>
      </c>
      <c r="D85" s="181"/>
      <c r="E85" s="52"/>
    </row>
    <row r="86" spans="2:5" s="32" customFormat="1" ht="40" customHeight="1" thickBot="1" x14ac:dyDescent="0.35">
      <c r="B86" s="37" t="s">
        <v>48</v>
      </c>
      <c r="C86" s="38" t="s">
        <v>60</v>
      </c>
      <c r="D86" s="182"/>
      <c r="E86" s="52"/>
    </row>
    <row r="87" spans="2:5" s="32" customFormat="1" ht="20.25" customHeight="1" thickBot="1" x14ac:dyDescent="0.35">
      <c r="B87" s="67"/>
      <c r="C87" s="40"/>
      <c r="D87" s="14"/>
      <c r="E87" s="52"/>
    </row>
    <row r="88" spans="2:5" s="32" customFormat="1" ht="33" customHeight="1" thickBot="1" x14ac:dyDescent="0.35">
      <c r="B88" s="194" t="s">
        <v>41</v>
      </c>
      <c r="C88" s="195"/>
      <c r="D88" s="196"/>
      <c r="E88" s="68"/>
    </row>
    <row r="89" spans="2:5" s="32" customFormat="1" ht="5.25" customHeight="1" thickBot="1" x14ac:dyDescent="0.35">
      <c r="B89" s="69"/>
      <c r="C89" s="10"/>
      <c r="D89" s="70"/>
    </row>
    <row r="90" spans="2:5" s="32" customFormat="1" ht="37" customHeight="1" thickBot="1" x14ac:dyDescent="0.35">
      <c r="B90" s="71" t="s">
        <v>15</v>
      </c>
      <c r="C90" s="72" t="s">
        <v>83</v>
      </c>
      <c r="D90" s="73"/>
    </row>
    <row r="91" spans="2:5" s="32" customFormat="1" ht="18" customHeight="1" x14ac:dyDescent="0.3">
      <c r="B91" s="56"/>
      <c r="C91" s="14"/>
      <c r="D91" s="70"/>
    </row>
    <row r="92" spans="2:5" s="32" customFormat="1" ht="24" customHeight="1" x14ac:dyDescent="0.3">
      <c r="B92" s="185" t="s">
        <v>59</v>
      </c>
      <c r="C92" s="74" t="s">
        <v>8</v>
      </c>
      <c r="D92" s="179" t="s">
        <v>43</v>
      </c>
    </row>
    <row r="93" spans="2:5" s="32" customFormat="1" ht="16" customHeight="1" x14ac:dyDescent="0.3">
      <c r="B93" s="185"/>
      <c r="C93" s="33" t="str">
        <f>+IF(AND(C94="Si",C95="Si",OR(C96="Si",C96="N/A")),"Si","No")</f>
        <v>Si</v>
      </c>
      <c r="D93" s="179"/>
      <c r="E93" s="52"/>
    </row>
    <row r="94" spans="2:5" ht="14.25" customHeight="1" x14ac:dyDescent="0.25">
      <c r="B94" s="75" t="str">
        <f>IF(C90="Jurídica","FORMATO 4 PARAFISCALES PERSONA JURÍDICA ",IF(C90="Natural","FORMATO 4 Parafiscales personas naturales","SELECCIONE UNA OPCIÓN DE LA CELDA 136C"))</f>
        <v xml:space="preserve">FORMATO 4 PARAFISCALES PERSONA JURÍDICA </v>
      </c>
      <c r="C94" s="36" t="s">
        <v>60</v>
      </c>
      <c r="D94" s="180" t="s">
        <v>188</v>
      </c>
      <c r="E94" s="76"/>
    </row>
    <row r="95" spans="2:5" ht="87" customHeight="1" x14ac:dyDescent="0.25">
      <c r="B95" s="77" t="s">
        <v>94</v>
      </c>
      <c r="C95" s="36" t="s">
        <v>60</v>
      </c>
      <c r="D95" s="181"/>
      <c r="E95" s="76"/>
    </row>
    <row r="96" spans="2:5" ht="54" customHeight="1" thickBot="1" x14ac:dyDescent="0.3">
      <c r="B96" s="37" t="s">
        <v>49</v>
      </c>
      <c r="C96" s="38" t="s">
        <v>82</v>
      </c>
      <c r="D96" s="182"/>
    </row>
    <row r="97" spans="2:5" ht="10" customHeight="1" thickBot="1" x14ac:dyDescent="0.3">
      <c r="B97" s="62"/>
      <c r="C97" s="10"/>
      <c r="D97" s="64"/>
      <c r="E97" s="23"/>
    </row>
    <row r="98" spans="2:5" ht="28" customHeight="1" x14ac:dyDescent="0.25">
      <c r="B98" s="176" t="s">
        <v>16</v>
      </c>
      <c r="C98" s="177"/>
      <c r="D98" s="178"/>
    </row>
    <row r="99" spans="2:5" s="32" customFormat="1" ht="12" customHeight="1" x14ac:dyDescent="0.3">
      <c r="B99" s="185" t="s">
        <v>59</v>
      </c>
      <c r="C99" s="74" t="s">
        <v>8</v>
      </c>
      <c r="D99" s="179" t="s">
        <v>43</v>
      </c>
    </row>
    <row r="100" spans="2:5" s="32" customFormat="1" ht="24" customHeight="1" x14ac:dyDescent="0.3">
      <c r="B100" s="185"/>
      <c r="C100" s="33" t="str">
        <f>+IF(AND(C101="Si",C102="Si"),"Si","No")</f>
        <v>Si</v>
      </c>
      <c r="D100" s="179"/>
    </row>
    <row r="101" spans="2:5" s="32" customFormat="1" ht="38.25" customHeight="1" x14ac:dyDescent="0.3">
      <c r="B101" s="35" t="s">
        <v>84</v>
      </c>
      <c r="C101" s="36" t="s">
        <v>60</v>
      </c>
      <c r="D101" s="180" t="s">
        <v>189</v>
      </c>
      <c r="E101" s="52"/>
    </row>
    <row r="102" spans="2:5" s="32" customFormat="1" ht="51.75" customHeight="1" thickBot="1" x14ac:dyDescent="0.35">
      <c r="B102" s="148" t="s">
        <v>53</v>
      </c>
      <c r="C102" s="38" t="s">
        <v>60</v>
      </c>
      <c r="D102" s="182"/>
      <c r="E102" s="52"/>
    </row>
    <row r="103" spans="2:5" ht="10" customHeight="1" x14ac:dyDescent="0.25">
      <c r="B103" s="62"/>
      <c r="C103" s="40"/>
      <c r="D103" s="40"/>
      <c r="E103" s="76"/>
    </row>
    <row r="104" spans="2:5" ht="19.5" customHeight="1" thickBot="1" x14ac:dyDescent="0.3">
      <c r="B104" s="78"/>
      <c r="C104" s="10"/>
      <c r="D104" s="40"/>
      <c r="E104" s="203"/>
    </row>
    <row r="105" spans="2:5" ht="34" customHeight="1" x14ac:dyDescent="0.25">
      <c r="B105" s="176" t="s">
        <v>65</v>
      </c>
      <c r="C105" s="177"/>
      <c r="D105" s="178"/>
      <c r="E105" s="203"/>
    </row>
    <row r="106" spans="2:5" ht="22" customHeight="1" x14ac:dyDescent="0.25">
      <c r="B106" s="183" t="s">
        <v>17</v>
      </c>
      <c r="C106" s="184"/>
      <c r="D106" s="79"/>
      <c r="E106" s="204"/>
    </row>
    <row r="107" spans="2:5" ht="21" customHeight="1" x14ac:dyDescent="0.25">
      <c r="B107" s="80" t="s">
        <v>54</v>
      </c>
      <c r="C107" s="81" t="s">
        <v>18</v>
      </c>
      <c r="D107" s="82" t="s">
        <v>19</v>
      </c>
      <c r="E107" s="204"/>
    </row>
    <row r="108" spans="2:5" ht="11.25" customHeight="1" x14ac:dyDescent="0.25">
      <c r="B108" s="83" t="s">
        <v>20</v>
      </c>
      <c r="C108" s="84" t="s">
        <v>80</v>
      </c>
      <c r="D108" s="85"/>
      <c r="E108" s="204"/>
    </row>
    <row r="109" spans="2:5" ht="11.25" customHeight="1" x14ac:dyDescent="0.25">
      <c r="B109" s="86" t="s">
        <v>21</v>
      </c>
      <c r="C109" s="84" t="s">
        <v>80</v>
      </c>
      <c r="D109" s="85"/>
      <c r="E109" s="204"/>
    </row>
    <row r="110" spans="2:5" ht="11.25" customHeight="1" x14ac:dyDescent="0.25">
      <c r="B110" s="86" t="s">
        <v>22</v>
      </c>
      <c r="C110" s="84" t="s">
        <v>80</v>
      </c>
      <c r="D110" s="85"/>
      <c r="E110" s="87"/>
    </row>
    <row r="111" spans="2:5" ht="11.25" customHeight="1" x14ac:dyDescent="0.25">
      <c r="B111" s="86" t="s">
        <v>23</v>
      </c>
      <c r="C111" s="84" t="s">
        <v>80</v>
      </c>
      <c r="D111" s="85"/>
      <c r="E111" s="87"/>
    </row>
    <row r="112" spans="2:5" ht="15" customHeight="1" x14ac:dyDescent="0.25">
      <c r="B112" s="86" t="s">
        <v>24</v>
      </c>
      <c r="C112" s="84" t="s">
        <v>80</v>
      </c>
      <c r="D112" s="85"/>
      <c r="E112" s="24"/>
    </row>
    <row r="113" spans="2:5" ht="13" customHeight="1" x14ac:dyDescent="0.25">
      <c r="B113" s="86" t="s">
        <v>55</v>
      </c>
      <c r="C113" s="84" t="s">
        <v>80</v>
      </c>
      <c r="D113" s="85"/>
      <c r="E113" s="88"/>
    </row>
    <row r="114" spans="2:5" ht="22" customHeight="1" x14ac:dyDescent="0.25">
      <c r="B114" s="86" t="s">
        <v>45</v>
      </c>
      <c r="C114" s="84" t="s">
        <v>80</v>
      </c>
      <c r="D114" s="85"/>
    </row>
    <row r="115" spans="2:5" ht="12" customHeight="1" thickBot="1" x14ac:dyDescent="0.3">
      <c r="B115" s="89" t="s">
        <v>28</v>
      </c>
      <c r="C115" s="90" t="s">
        <v>82</v>
      </c>
      <c r="D115" s="91"/>
    </row>
    <row r="116" spans="2:5" ht="13.5" thickBot="1" x14ac:dyDescent="0.3">
      <c r="B116" s="88"/>
    </row>
    <row r="117" spans="2:5" ht="13.5" thickBot="1" x14ac:dyDescent="0.3">
      <c r="B117" s="186" t="s">
        <v>73</v>
      </c>
      <c r="C117" s="187"/>
      <c r="D117" s="188"/>
    </row>
    <row r="118" spans="2:5" ht="13" x14ac:dyDescent="0.25">
      <c r="B118" s="61"/>
      <c r="C118" s="31"/>
      <c r="D118" s="31"/>
    </row>
    <row r="119" spans="2:5" ht="75.5" thickBot="1" x14ac:dyDescent="0.35">
      <c r="B119" s="62" t="s">
        <v>74</v>
      </c>
      <c r="C119" s="63"/>
      <c r="D119" s="64"/>
    </row>
    <row r="120" spans="2:5" ht="13" x14ac:dyDescent="0.25">
      <c r="B120" s="189" t="s">
        <v>40</v>
      </c>
      <c r="C120" s="190"/>
      <c r="D120" s="191"/>
    </row>
    <row r="121" spans="2:5" ht="13" x14ac:dyDescent="0.25">
      <c r="B121" s="185" t="s">
        <v>59</v>
      </c>
      <c r="C121" s="65" t="s">
        <v>8</v>
      </c>
      <c r="D121" s="192" t="s">
        <v>43</v>
      </c>
    </row>
    <row r="122" spans="2:5" ht="13" x14ac:dyDescent="0.25">
      <c r="B122" s="185"/>
      <c r="C122" s="33" t="str">
        <f>IF(
  C127="No",
  "No",
  IF(
    AND(
      C123="Si",
      C124="Si",
      C125="Si",
      OR(
        C127="Si", C127="N/A",
        C128="Si",
        C129="Si", C129="N/A",
        C130="Si"
      )
    ),
    "Si",
    "No"
  )
)</f>
        <v>Si</v>
      </c>
      <c r="D122" s="193"/>
    </row>
    <row r="123" spans="2:5" ht="37.5" x14ac:dyDescent="0.25">
      <c r="B123" s="35" t="s">
        <v>44</v>
      </c>
      <c r="C123" s="36" t="s">
        <v>60</v>
      </c>
      <c r="D123" s="180" t="s">
        <v>222</v>
      </c>
    </row>
    <row r="124" spans="2:5" ht="38.5" x14ac:dyDescent="0.25">
      <c r="B124" s="35" t="s">
        <v>120</v>
      </c>
      <c r="C124" s="36" t="s">
        <v>60</v>
      </c>
      <c r="D124" s="181"/>
    </row>
    <row r="125" spans="2:5" ht="103.5" x14ac:dyDescent="0.25">
      <c r="B125" s="51" t="s">
        <v>121</v>
      </c>
      <c r="C125" s="36" t="s">
        <v>60</v>
      </c>
      <c r="D125" s="181"/>
    </row>
    <row r="126" spans="2:5" x14ac:dyDescent="0.25">
      <c r="B126" s="35" t="s">
        <v>14</v>
      </c>
      <c r="C126" s="66" t="s">
        <v>80</v>
      </c>
      <c r="D126" s="181"/>
    </row>
    <row r="127" spans="2:5" ht="50.5" x14ac:dyDescent="0.25">
      <c r="B127" s="35" t="s">
        <v>122</v>
      </c>
      <c r="C127" s="36" t="s">
        <v>82</v>
      </c>
      <c r="D127" s="181"/>
    </row>
    <row r="128" spans="2:5" ht="26" x14ac:dyDescent="0.25">
      <c r="B128" s="35" t="s">
        <v>92</v>
      </c>
      <c r="C128" s="36" t="s">
        <v>60</v>
      </c>
      <c r="D128" s="181"/>
    </row>
    <row r="129" spans="2:4" ht="26" x14ac:dyDescent="0.25">
      <c r="B129" s="35" t="s">
        <v>93</v>
      </c>
      <c r="C129" s="36" t="s">
        <v>82</v>
      </c>
      <c r="D129" s="181"/>
    </row>
    <row r="130" spans="2:4" ht="25.5" thickBot="1" x14ac:dyDescent="0.3">
      <c r="B130" s="37" t="s">
        <v>48</v>
      </c>
      <c r="C130" s="38" t="s">
        <v>60</v>
      </c>
      <c r="D130" s="182"/>
    </row>
    <row r="131" spans="2:4" ht="13" thickBot="1" x14ac:dyDescent="0.3">
      <c r="B131" s="67"/>
      <c r="C131" s="40"/>
      <c r="D131" s="14"/>
    </row>
    <row r="132" spans="2:4" ht="13.5" thickBot="1" x14ac:dyDescent="0.3">
      <c r="B132" s="194" t="s">
        <v>41</v>
      </c>
      <c r="C132" s="195"/>
      <c r="D132" s="196"/>
    </row>
    <row r="133" spans="2:4" ht="13.5" thickBot="1" x14ac:dyDescent="0.3">
      <c r="B133" s="69"/>
      <c r="C133" s="10"/>
      <c r="D133" s="70"/>
    </row>
    <row r="134" spans="2:4" ht="13.5" thickBot="1" x14ac:dyDescent="0.3">
      <c r="B134" s="71" t="s">
        <v>15</v>
      </c>
      <c r="C134" s="72" t="s">
        <v>83</v>
      </c>
      <c r="D134" s="73"/>
    </row>
    <row r="135" spans="2:4" x14ac:dyDescent="0.25">
      <c r="B135" s="56"/>
      <c r="D135" s="70"/>
    </row>
    <row r="136" spans="2:4" ht="13" x14ac:dyDescent="0.25">
      <c r="B136" s="185" t="s">
        <v>59</v>
      </c>
      <c r="C136" s="74" t="s">
        <v>8</v>
      </c>
      <c r="D136" s="179" t="s">
        <v>43</v>
      </c>
    </row>
    <row r="137" spans="2:4" ht="13" x14ac:dyDescent="0.25">
      <c r="B137" s="185"/>
      <c r="C137" s="33" t="str">
        <f>+IF(AND(C138="Si",C139="Si",OR(C140="Si",C140="N/A")),"Si","No")</f>
        <v>Si</v>
      </c>
      <c r="D137" s="179"/>
    </row>
    <row r="138" spans="2:4" x14ac:dyDescent="0.25">
      <c r="B138" s="75" t="str">
        <f>IF(C134="Jurídica","FORMATO 4 PARAFISCALES PERSONA JURÍDICA ",IF(C134="Natural","FORMATO 4 Parafiscales personas naturales","SELECCIONE UNA OPCIÓN DE LA CELDA 136C"))</f>
        <v xml:space="preserve">FORMATO 4 PARAFISCALES PERSONA JURÍDICA </v>
      </c>
      <c r="C138" s="36" t="s">
        <v>60</v>
      </c>
      <c r="D138" s="180" t="s">
        <v>223</v>
      </c>
    </row>
    <row r="139" spans="2:4" ht="101.5" x14ac:dyDescent="0.25">
      <c r="B139" s="77" t="s">
        <v>94</v>
      </c>
      <c r="C139" s="36" t="s">
        <v>60</v>
      </c>
      <c r="D139" s="181"/>
    </row>
    <row r="140" spans="2:4" ht="38" thickBot="1" x14ac:dyDescent="0.3">
      <c r="B140" s="37" t="s">
        <v>49</v>
      </c>
      <c r="C140" s="38" t="s">
        <v>60</v>
      </c>
      <c r="D140" s="182"/>
    </row>
    <row r="141" spans="2:4" ht="13.5" thickBot="1" x14ac:dyDescent="0.3">
      <c r="B141" s="62"/>
      <c r="C141" s="10"/>
      <c r="D141" s="64"/>
    </row>
    <row r="142" spans="2:4" ht="13" x14ac:dyDescent="0.25">
      <c r="B142" s="176" t="s">
        <v>16</v>
      </c>
      <c r="C142" s="177"/>
      <c r="D142" s="178"/>
    </row>
    <row r="143" spans="2:4" ht="13" x14ac:dyDescent="0.25">
      <c r="B143" s="185" t="s">
        <v>59</v>
      </c>
      <c r="C143" s="74" t="s">
        <v>8</v>
      </c>
      <c r="D143" s="179" t="s">
        <v>43</v>
      </c>
    </row>
    <row r="144" spans="2:4" ht="13" x14ac:dyDescent="0.25">
      <c r="B144" s="185"/>
      <c r="C144" s="33" t="str">
        <f>+IF(AND(C145="Si",C146="Si"),"Si","No")</f>
        <v>Si</v>
      </c>
      <c r="D144" s="179"/>
    </row>
    <row r="145" spans="2:4" ht="25" x14ac:dyDescent="0.25">
      <c r="B145" s="35" t="s">
        <v>84</v>
      </c>
      <c r="C145" s="36" t="s">
        <v>60</v>
      </c>
      <c r="D145" s="180" t="s">
        <v>98</v>
      </c>
    </row>
    <row r="146" spans="2:4" ht="50.5" thickBot="1" x14ac:dyDescent="0.3">
      <c r="B146" s="37" t="s">
        <v>53</v>
      </c>
      <c r="C146" s="38" t="s">
        <v>60</v>
      </c>
      <c r="D146" s="182"/>
    </row>
    <row r="147" spans="2:4" x14ac:dyDescent="0.25">
      <c r="B147" s="62"/>
      <c r="C147" s="40"/>
      <c r="D147" s="40"/>
    </row>
    <row r="148" spans="2:4" ht="13.5" thickBot="1" x14ac:dyDescent="0.3">
      <c r="B148" s="78"/>
      <c r="C148" s="10"/>
      <c r="D148" s="40"/>
    </row>
    <row r="149" spans="2:4" ht="13" x14ac:dyDescent="0.25">
      <c r="B149" s="176" t="s">
        <v>65</v>
      </c>
      <c r="C149" s="177"/>
      <c r="D149" s="178"/>
    </row>
    <row r="150" spans="2:4" x14ac:dyDescent="0.25">
      <c r="B150" s="183" t="s">
        <v>17</v>
      </c>
      <c r="C150" s="184"/>
      <c r="D150" s="79"/>
    </row>
    <row r="151" spans="2:4" ht="26" x14ac:dyDescent="0.25">
      <c r="B151" s="80" t="s">
        <v>54</v>
      </c>
      <c r="C151" s="81" t="s">
        <v>18</v>
      </c>
      <c r="D151" s="82" t="s">
        <v>19</v>
      </c>
    </row>
    <row r="152" spans="2:4" ht="13" x14ac:dyDescent="0.25">
      <c r="B152" s="92" t="s">
        <v>20</v>
      </c>
      <c r="C152" s="84" t="s">
        <v>80</v>
      </c>
      <c r="D152" s="85"/>
    </row>
    <row r="153" spans="2:4" ht="13" x14ac:dyDescent="0.25">
      <c r="B153" s="35" t="s">
        <v>21</v>
      </c>
      <c r="C153" s="84" t="s">
        <v>80</v>
      </c>
      <c r="D153" s="85"/>
    </row>
    <row r="154" spans="2:4" ht="13" x14ac:dyDescent="0.25">
      <c r="B154" s="35" t="s">
        <v>22</v>
      </c>
      <c r="C154" s="84" t="s">
        <v>80</v>
      </c>
      <c r="D154" s="85"/>
    </row>
    <row r="155" spans="2:4" ht="13" x14ac:dyDescent="0.25">
      <c r="B155" s="35" t="s">
        <v>23</v>
      </c>
      <c r="C155" s="84" t="s">
        <v>80</v>
      </c>
      <c r="D155" s="85"/>
    </row>
    <row r="156" spans="2:4" ht="13" x14ac:dyDescent="0.25">
      <c r="B156" s="35" t="s">
        <v>24</v>
      </c>
      <c r="C156" s="84" t="s">
        <v>80</v>
      </c>
      <c r="D156" s="85"/>
    </row>
    <row r="157" spans="2:4" ht="13" x14ac:dyDescent="0.25">
      <c r="B157" s="35" t="s">
        <v>55</v>
      </c>
      <c r="C157" s="84" t="s">
        <v>80</v>
      </c>
      <c r="D157" s="85"/>
    </row>
    <row r="158" spans="2:4" ht="25" x14ac:dyDescent="0.25">
      <c r="B158" s="35" t="s">
        <v>45</v>
      </c>
      <c r="C158" s="93" t="s">
        <v>80</v>
      </c>
      <c r="D158" s="85"/>
    </row>
    <row r="159" spans="2:4" ht="13" thickBot="1" x14ac:dyDescent="0.3">
      <c r="B159" s="37" t="s">
        <v>28</v>
      </c>
      <c r="C159" s="90" t="s">
        <v>82</v>
      </c>
      <c r="D159" s="91"/>
    </row>
  </sheetData>
  <mergeCells count="78">
    <mergeCell ref="C5:D5"/>
    <mergeCell ref="G5:H5"/>
    <mergeCell ref="B1:D1"/>
    <mergeCell ref="C3:D3"/>
    <mergeCell ref="G3:H3"/>
    <mergeCell ref="C4:D4"/>
    <mergeCell ref="G4:H4"/>
    <mergeCell ref="B31:D31"/>
    <mergeCell ref="B32:B33"/>
    <mergeCell ref="D32:D33"/>
    <mergeCell ref="D34:D35"/>
    <mergeCell ref="B37:D37"/>
    <mergeCell ref="C6:D6"/>
    <mergeCell ref="C8:D8"/>
    <mergeCell ref="C9:D9"/>
    <mergeCell ref="B28:D28"/>
    <mergeCell ref="C7:D7"/>
    <mergeCell ref="C23:D23"/>
    <mergeCell ref="C12:D12"/>
    <mergeCell ref="C13:D13"/>
    <mergeCell ref="C14:D14"/>
    <mergeCell ref="C16:D16"/>
    <mergeCell ref="C24:D24"/>
    <mergeCell ref="C15:D15"/>
    <mergeCell ref="C17:D17"/>
    <mergeCell ref="C18:D18"/>
    <mergeCell ref="C20:D20"/>
    <mergeCell ref="C21:D21"/>
    <mergeCell ref="E104:E105"/>
    <mergeCell ref="B105:D105"/>
    <mergeCell ref="B106:C106"/>
    <mergeCell ref="E106:E109"/>
    <mergeCell ref="B88:D88"/>
    <mergeCell ref="B92:B93"/>
    <mergeCell ref="D92:D93"/>
    <mergeCell ref="D94:D96"/>
    <mergeCell ref="B98:D98"/>
    <mergeCell ref="B99:B100"/>
    <mergeCell ref="D99:D100"/>
    <mergeCell ref="D101:D102"/>
    <mergeCell ref="B38:B39"/>
    <mergeCell ref="D54:D61"/>
    <mergeCell ref="B73:D73"/>
    <mergeCell ref="B76:D76"/>
    <mergeCell ref="B77:B78"/>
    <mergeCell ref="D77:D78"/>
    <mergeCell ref="D138:D140"/>
    <mergeCell ref="D79:D86"/>
    <mergeCell ref="C22:D22"/>
    <mergeCell ref="C25:D25"/>
    <mergeCell ref="C26:D26"/>
    <mergeCell ref="B63:D63"/>
    <mergeCell ref="B66:B67"/>
    <mergeCell ref="D66:D67"/>
    <mergeCell ref="B52:B53"/>
    <mergeCell ref="D52:D53"/>
    <mergeCell ref="D40:D42"/>
    <mergeCell ref="B44:D44"/>
    <mergeCell ref="B45:B46"/>
    <mergeCell ref="D45:D46"/>
    <mergeCell ref="D47:D49"/>
    <mergeCell ref="B51:D51"/>
    <mergeCell ref="B142:D142"/>
    <mergeCell ref="D38:D39"/>
    <mergeCell ref="D68:D71"/>
    <mergeCell ref="B150:C150"/>
    <mergeCell ref="D145:D146"/>
    <mergeCell ref="B149:D149"/>
    <mergeCell ref="B143:B144"/>
    <mergeCell ref="D143:D144"/>
    <mergeCell ref="B117:D117"/>
    <mergeCell ref="B120:D120"/>
    <mergeCell ref="B121:B122"/>
    <mergeCell ref="D121:D122"/>
    <mergeCell ref="D123:D130"/>
    <mergeCell ref="B132:D132"/>
    <mergeCell ref="B136:B137"/>
    <mergeCell ref="D136:D137"/>
  </mergeCells>
  <conditionalFormatting sqref="B42">
    <cfRule type="containsText" dxfId="489" priority="1" operator="containsText" text="Si">
      <formula>NOT(ISERROR(SEARCH("Si",B42)))</formula>
    </cfRule>
    <cfRule type="containsText" dxfId="488" priority="2" operator="containsText" text="No">
      <formula>NOT(ISERROR(SEARCH("No",B42)))</formula>
    </cfRule>
  </conditionalFormatting>
  <conditionalFormatting sqref="C33">
    <cfRule type="containsText" dxfId="487" priority="86" operator="containsText" text="Si">
      <formula>NOT(ISERROR(SEARCH("Si",C33)))</formula>
    </cfRule>
  </conditionalFormatting>
  <conditionalFormatting sqref="C33:C36 C67:C72">
    <cfRule type="containsText" dxfId="486" priority="80" operator="containsText" text="No">
      <formula>NOT(ISERROR(SEARCH("No",C33)))</formula>
    </cfRule>
  </conditionalFormatting>
  <conditionalFormatting sqref="C34:C36 C68:C72">
    <cfRule type="containsText" dxfId="485" priority="79" operator="containsText" text="Si">
      <formula>NOT(ISERROR(SEARCH("Si",C34)))</formula>
    </cfRule>
  </conditionalFormatting>
  <conditionalFormatting sqref="C39">
    <cfRule type="containsText" dxfId="484" priority="8" operator="containsText" text="Si">
      <formula>NOT(ISERROR(SEARCH("Si",C39)))</formula>
    </cfRule>
    <cfRule type="containsText" dxfId="483" priority="7" operator="containsText" text="No">
      <formula>NOT(ISERROR(SEARCH("No",C39)))</formula>
    </cfRule>
  </conditionalFormatting>
  <conditionalFormatting sqref="C40:C43">
    <cfRule type="containsText" dxfId="482" priority="9" operator="containsText" text="Si">
      <formula>NOT(ISERROR(SEARCH("Si",C40)))</formula>
    </cfRule>
    <cfRule type="containsText" dxfId="481" priority="10" operator="containsText" text="No">
      <formula>NOT(ISERROR(SEARCH("No",C40)))</formula>
    </cfRule>
  </conditionalFormatting>
  <conditionalFormatting sqref="C46">
    <cfRule type="containsText" dxfId="480" priority="85" operator="containsText" text="Si">
      <formula>NOT(ISERROR(SEARCH("Si",C46)))</formula>
    </cfRule>
  </conditionalFormatting>
  <conditionalFormatting sqref="C46:C50">
    <cfRule type="containsText" dxfId="479" priority="60" operator="containsText" text="No">
      <formula>NOT(ISERROR(SEARCH("No",C46)))</formula>
    </cfRule>
  </conditionalFormatting>
  <conditionalFormatting sqref="C47:C50">
    <cfRule type="containsText" dxfId="478" priority="59" operator="containsText" text="Si">
      <formula>NOT(ISERROR(SEARCH("Si",C47)))</formula>
    </cfRule>
  </conditionalFormatting>
  <conditionalFormatting sqref="C53">
    <cfRule type="containsText" dxfId="477" priority="84" operator="containsText" text="Si">
      <formula>NOT(ISERROR(SEARCH("Si",C53)))</formula>
    </cfRule>
  </conditionalFormatting>
  <conditionalFormatting sqref="C53:C62 C65">
    <cfRule type="containsText" dxfId="476" priority="56" operator="containsText" text="No">
      <formula>NOT(ISERROR(SEARCH("No",C53)))</formula>
    </cfRule>
  </conditionalFormatting>
  <conditionalFormatting sqref="C54:C62 C65">
    <cfRule type="containsText" dxfId="475" priority="55" operator="containsText" text="Si">
      <formula>NOT(ISERROR(SEARCH("Si",C54)))</formula>
    </cfRule>
  </conditionalFormatting>
  <conditionalFormatting sqref="C67">
    <cfRule type="containsText" dxfId="474" priority="40" operator="containsText" text="Si">
      <formula>NOT(ISERROR(SEARCH("Si",C67)))</formula>
    </cfRule>
  </conditionalFormatting>
  <conditionalFormatting sqref="C78">
    <cfRule type="containsText" dxfId="473" priority="83" operator="containsText" text="Si">
      <formula>NOT(ISERROR(SEARCH("Si",C78)))</formula>
    </cfRule>
  </conditionalFormatting>
  <conditionalFormatting sqref="C78:C81">
    <cfRule type="containsText" dxfId="472" priority="78" operator="containsText" text="No">
      <formula>NOT(ISERROR(SEARCH("No",C78)))</formula>
    </cfRule>
  </conditionalFormatting>
  <conditionalFormatting sqref="C79:C81">
    <cfRule type="containsText" dxfId="471" priority="77" operator="containsText" text="Si">
      <formula>NOT(ISERROR(SEARCH("Si",C79)))</formula>
    </cfRule>
  </conditionalFormatting>
  <conditionalFormatting sqref="C82">
    <cfRule type="containsText" dxfId="470" priority="73" operator="containsText" text="No">
      <formula>NOT(ISERROR(SEARCH("No",C82)))</formula>
    </cfRule>
    <cfRule type="containsText" dxfId="469" priority="72" operator="containsText" text="Si">
      <formula>NOT(ISERROR(SEARCH("Si",C82)))</formula>
    </cfRule>
  </conditionalFormatting>
  <conditionalFormatting sqref="C83 C85">
    <cfRule type="containsText" dxfId="468" priority="58" operator="containsText" text="No">
      <formula>NOT(ISERROR(SEARCH("No",C83)))</formula>
    </cfRule>
    <cfRule type="containsText" dxfId="467" priority="57" operator="containsText" text="N/A">
      <formula>NOT(ISERROR(SEARCH("N/A",C83)))</formula>
    </cfRule>
  </conditionalFormatting>
  <conditionalFormatting sqref="C83:C87">
    <cfRule type="containsText" dxfId="466" priority="49" operator="containsText" text="Si">
      <formula>NOT(ISERROR(SEARCH("Si",C83)))</formula>
    </cfRule>
  </conditionalFormatting>
  <conditionalFormatting sqref="C84">
    <cfRule type="containsText" dxfId="465" priority="51" operator="containsText" text="No">
      <formula>NOT(ISERROR(SEARCH("No",C84)))</formula>
    </cfRule>
  </conditionalFormatting>
  <conditionalFormatting sqref="C86:C87">
    <cfRule type="containsText" dxfId="464" priority="50" operator="containsText" text="No">
      <formula>NOT(ISERROR(SEARCH("No",C86)))</formula>
    </cfRule>
  </conditionalFormatting>
  <conditionalFormatting sqref="C93">
    <cfRule type="containsText" dxfId="463" priority="71" operator="containsText" text="Si">
      <formula>NOT(ISERROR(SEARCH("Si",C93)))</formula>
    </cfRule>
  </conditionalFormatting>
  <conditionalFormatting sqref="C93:C96 C100:C103">
    <cfRule type="containsText" dxfId="462" priority="70" operator="containsText" text="No">
      <formula>NOT(ISERROR(SEARCH("No",C93)))</formula>
    </cfRule>
  </conditionalFormatting>
  <conditionalFormatting sqref="C94:C96 C101:C103">
    <cfRule type="containsText" dxfId="461" priority="69" operator="containsText" text="Si">
      <formula>NOT(ISERROR(SEARCH("Si",C94)))</formula>
    </cfRule>
  </conditionalFormatting>
  <conditionalFormatting sqref="C95:C96">
    <cfRule type="containsText" dxfId="460" priority="54" operator="containsText" text="N/A">
      <formula>NOT(ISERROR(SEARCH("N/A",C95)))</formula>
    </cfRule>
  </conditionalFormatting>
  <conditionalFormatting sqref="C100">
    <cfRule type="containsText" dxfId="459" priority="68" operator="containsText" text="Si">
      <formula>NOT(ISERROR(SEARCH("Si",C100)))</formula>
    </cfRule>
  </conditionalFormatting>
  <conditionalFormatting sqref="C108:C114">
    <cfRule type="containsText" dxfId="458" priority="53" operator="containsText" text="SI">
      <formula>NOT(ISERROR(SEARCH("SI",C108)))</formula>
    </cfRule>
    <cfRule type="containsText" dxfId="457" priority="52" operator="containsText" text="NO">
      <formula>NOT(ISERROR(SEARCH("NO",C108)))</formula>
    </cfRule>
  </conditionalFormatting>
  <conditionalFormatting sqref="C122">
    <cfRule type="containsText" dxfId="456" priority="34" operator="containsText" text="Si">
      <formula>NOT(ISERROR(SEARCH("Si",C122)))</formula>
    </cfRule>
  </conditionalFormatting>
  <conditionalFormatting sqref="C122:C125">
    <cfRule type="containsText" dxfId="455" priority="33" operator="containsText" text="No">
      <formula>NOT(ISERROR(SEARCH("No",C122)))</formula>
    </cfRule>
  </conditionalFormatting>
  <conditionalFormatting sqref="C123:C125">
    <cfRule type="containsText" dxfId="454" priority="32" operator="containsText" text="Si">
      <formula>NOT(ISERROR(SEARCH("Si",C123)))</formula>
    </cfRule>
  </conditionalFormatting>
  <conditionalFormatting sqref="C126">
    <cfRule type="containsText" dxfId="453" priority="30" operator="containsText" text="Si">
      <formula>NOT(ISERROR(SEARCH("Si",C126)))</formula>
    </cfRule>
    <cfRule type="containsText" dxfId="452" priority="31" operator="containsText" text="No">
      <formula>NOT(ISERROR(SEARCH("No",C126)))</formula>
    </cfRule>
  </conditionalFormatting>
  <conditionalFormatting sqref="C127 C129">
    <cfRule type="containsText" dxfId="451" priority="25" operator="containsText" text="No">
      <formula>NOT(ISERROR(SEARCH("No",C127)))</formula>
    </cfRule>
    <cfRule type="containsText" dxfId="450" priority="24" operator="containsText" text="N/A">
      <formula>NOT(ISERROR(SEARCH("N/A",C127)))</formula>
    </cfRule>
  </conditionalFormatting>
  <conditionalFormatting sqref="C127:C131">
    <cfRule type="containsText" dxfId="449" priority="18" operator="containsText" text="Si">
      <formula>NOT(ISERROR(SEARCH("Si",C127)))</formula>
    </cfRule>
  </conditionalFormatting>
  <conditionalFormatting sqref="C128">
    <cfRule type="containsText" dxfId="448" priority="20" operator="containsText" text="No">
      <formula>NOT(ISERROR(SEARCH("No",C128)))</formula>
    </cfRule>
  </conditionalFormatting>
  <conditionalFormatting sqref="C130:C131">
    <cfRule type="containsText" dxfId="447" priority="19" operator="containsText" text="No">
      <formula>NOT(ISERROR(SEARCH("No",C130)))</formula>
    </cfRule>
  </conditionalFormatting>
  <conditionalFormatting sqref="C137">
    <cfRule type="containsText" dxfId="446" priority="29" operator="containsText" text="Si">
      <formula>NOT(ISERROR(SEARCH("Si",C137)))</formula>
    </cfRule>
  </conditionalFormatting>
  <conditionalFormatting sqref="C137:C140 C144">
    <cfRule type="containsText" dxfId="445" priority="28" operator="containsText" text="No">
      <formula>NOT(ISERROR(SEARCH("No",C137)))</formula>
    </cfRule>
  </conditionalFormatting>
  <conditionalFormatting sqref="C138:C140">
    <cfRule type="containsText" dxfId="444" priority="27" operator="containsText" text="Si">
      <formula>NOT(ISERROR(SEARCH("Si",C138)))</formula>
    </cfRule>
  </conditionalFormatting>
  <conditionalFormatting sqref="C139:C140">
    <cfRule type="containsText" dxfId="443" priority="23" operator="containsText" text="N/A">
      <formula>NOT(ISERROR(SEARCH("N/A",C139)))</formula>
    </cfRule>
  </conditionalFormatting>
  <conditionalFormatting sqref="C144">
    <cfRule type="containsText" dxfId="442" priority="26" operator="containsText" text="Si">
      <formula>NOT(ISERROR(SEARCH("Si",C144)))</formula>
    </cfRule>
  </conditionalFormatting>
  <conditionalFormatting sqref="C145:C147">
    <cfRule type="containsText" dxfId="441" priority="12" operator="containsText" text="No">
      <formula>NOT(ISERROR(SEARCH("No",C145)))</formula>
    </cfRule>
    <cfRule type="containsText" dxfId="440" priority="11" operator="containsText" text="Si">
      <formula>NOT(ISERROR(SEARCH("Si",C145)))</formula>
    </cfRule>
  </conditionalFormatting>
  <conditionalFormatting sqref="C152:C158">
    <cfRule type="containsText" dxfId="439" priority="22" operator="containsText" text="SI">
      <formula>NOT(ISERROR(SEARCH("SI",C152)))</formula>
    </cfRule>
    <cfRule type="containsText" dxfId="438" priority="21" operator="containsText" text="NO">
      <formula>NOT(ISERROR(SEARCH("NO",C152)))</formula>
    </cfRule>
  </conditionalFormatting>
  <conditionalFormatting sqref="E83:E87 E101:E102">
    <cfRule type="containsText" dxfId="437" priority="81" operator="containsText" text="Si">
      <formula>NOT(ISERROR(SEARCH("Si",E83)))</formula>
    </cfRule>
    <cfRule type="containsText" dxfId="436" priority="82" operator="containsText" text="No">
      <formula>NOT(ISERROR(SEARCH("No",E83)))</formula>
    </cfRule>
  </conditionalFormatting>
  <conditionalFormatting sqref="E93">
    <cfRule type="containsText" dxfId="435" priority="75" operator="containsText" text="Si">
      <formula>NOT(ISERROR(SEARCH("Si",E93)))</formula>
    </cfRule>
    <cfRule type="containsText" dxfId="434" priority="76" operator="containsText" text="No">
      <formula>NOT(ISERROR(SEARCH("No",E93)))</formula>
    </cfRule>
    <cfRule type="containsText" dxfId="433" priority="74" operator="containsText" text="N/A">
      <formula>NOT(ISERROR(SEARCH("N/A",E93)))</formula>
    </cfRule>
  </conditionalFormatting>
  <dataValidations count="4">
    <dataValidation type="list" allowBlank="1" showInputMessage="1" showErrorMessage="1" sqref="C92 C77 C99:C100 C136 C121 C143:C144" xr:uid="{31BD94FC-225D-B642-A442-C5A6FE1F6B37}"/>
    <dataValidation type="list" allowBlank="1" showInputMessage="1" showErrorMessage="1" sqref="C94:C95 C91 E97 C79:C82 E83:E88 E94:E95 C86:C87 C152:C158 C34:C36 C47:C50 C145:C147 E101:E103 C101:C103 C84 C3 C8:C11 C19 C54:C62 C65 C68:C72 E59:E72 C138:C139 C135 C123:C126 C130:C131 C40:C43 C128 C108:C114" xr:uid="{8D8CF6F7-EEA5-0547-A381-148D98BA46BC}">
      <formula1>"Si,No"</formula1>
    </dataValidation>
    <dataValidation type="list" allowBlank="1" showInputMessage="1" showErrorMessage="1" sqref="C96 E93 C83 C85 C140 C127 C129" xr:uid="{3C2AD947-3417-9440-9408-13C4B7417080}">
      <formula1>"Si,No,N/A"</formula1>
    </dataValidation>
    <dataValidation type="list" allowBlank="1" showInputMessage="1" showErrorMessage="1" sqref="C90 C134" xr:uid="{2E62CF32-4334-3544-8EB9-3C04700BF589}">
      <formula1>"Natural, Jurídica"</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8CE61-16E0-BE45-A7DD-E0C910BC59D5}">
  <sheetPr>
    <tabColor theme="6" tint="0.749992370372631"/>
  </sheetPr>
  <dimension ref="B1:H90"/>
  <sheetViews>
    <sheetView showGridLines="0" topLeftCell="A16" zoomScale="60" zoomScaleNormal="60" workbookViewId="0">
      <selection activeCell="E37" sqref="E37"/>
    </sheetView>
  </sheetViews>
  <sheetFormatPr baseColWidth="10" defaultColWidth="12.5" defaultRowHeight="12.5" x14ac:dyDescent="0.25"/>
  <cols>
    <col min="1" max="1" width="3.5" style="12" customWidth="1"/>
    <col min="2" max="2" width="67.33203125" style="13" bestFit="1" customWidth="1"/>
    <col min="3" max="3" width="19" style="95" customWidth="1"/>
    <col min="4" max="4" width="82.5" style="12" customWidth="1"/>
    <col min="5" max="5" width="37.83203125" style="12" customWidth="1"/>
    <col min="6" max="6" width="17.5" style="12" customWidth="1"/>
    <col min="7" max="16384" width="12.5" style="12"/>
  </cols>
  <sheetData>
    <row r="1" spans="2:8" ht="30" customHeight="1" x14ac:dyDescent="0.25">
      <c r="B1" s="218" t="s">
        <v>99</v>
      </c>
      <c r="C1" s="218"/>
      <c r="D1" s="218"/>
      <c r="E1" s="1"/>
    </row>
    <row r="3" spans="2:8" ht="13" customHeight="1" x14ac:dyDescent="0.3">
      <c r="B3" s="16" t="s">
        <v>0</v>
      </c>
      <c r="C3" s="231" t="s">
        <v>80</v>
      </c>
      <c r="D3" s="232"/>
      <c r="F3" s="17"/>
      <c r="G3" s="219"/>
      <c r="H3" s="219"/>
    </row>
    <row r="4" spans="2:8" ht="29.25" customHeight="1" x14ac:dyDescent="0.3">
      <c r="B4" s="16" t="s">
        <v>1</v>
      </c>
      <c r="C4" s="235" t="s">
        <v>157</v>
      </c>
      <c r="D4" s="236"/>
      <c r="F4" s="17"/>
      <c r="G4" s="219"/>
      <c r="H4" s="219"/>
    </row>
    <row r="5" spans="2:8" ht="13" customHeight="1" x14ac:dyDescent="0.3">
      <c r="B5" s="16" t="s">
        <v>2</v>
      </c>
      <c r="C5" s="229" t="s">
        <v>123</v>
      </c>
      <c r="D5" s="230"/>
      <c r="F5" s="18"/>
      <c r="G5" s="217"/>
      <c r="H5" s="217"/>
    </row>
    <row r="6" spans="2:8" ht="13" customHeight="1" x14ac:dyDescent="0.3">
      <c r="B6" s="16" t="s">
        <v>3</v>
      </c>
      <c r="C6" s="233" t="s">
        <v>124</v>
      </c>
      <c r="D6" s="234"/>
      <c r="F6" s="19"/>
      <c r="G6" s="20"/>
      <c r="H6" s="20"/>
    </row>
    <row r="7" spans="2:8" ht="13" customHeight="1" x14ac:dyDescent="0.3">
      <c r="B7" s="26" t="s">
        <v>90</v>
      </c>
      <c r="C7" s="213" t="s">
        <v>82</v>
      </c>
      <c r="D7" s="197"/>
      <c r="F7" s="19"/>
      <c r="G7" s="20"/>
      <c r="H7" s="20"/>
    </row>
    <row r="8" spans="2:8" ht="19" customHeight="1" x14ac:dyDescent="0.3">
      <c r="B8" s="21" t="s">
        <v>4</v>
      </c>
      <c r="C8" s="229" t="s">
        <v>60</v>
      </c>
      <c r="D8" s="230"/>
      <c r="F8" s="22"/>
      <c r="G8" s="23"/>
      <c r="H8" s="23"/>
    </row>
    <row r="9" spans="2:8" ht="19" customHeight="1" x14ac:dyDescent="0.3">
      <c r="B9" s="21" t="s">
        <v>5</v>
      </c>
      <c r="C9" s="229" t="s">
        <v>125</v>
      </c>
      <c r="D9" s="230"/>
      <c r="F9" s="22"/>
      <c r="G9" s="23"/>
      <c r="H9" s="23"/>
    </row>
    <row r="10" spans="2:8" ht="16" customHeight="1" x14ac:dyDescent="0.3">
      <c r="B10" s="21" t="s">
        <v>6</v>
      </c>
      <c r="C10" s="229" t="s">
        <v>126</v>
      </c>
      <c r="D10" s="230"/>
      <c r="F10" s="22"/>
      <c r="G10" s="23"/>
      <c r="H10" s="23"/>
    </row>
    <row r="11" spans="2:8" ht="30" customHeight="1" x14ac:dyDescent="0.3">
      <c r="B11" s="21" t="s">
        <v>61</v>
      </c>
      <c r="C11" s="231" t="s">
        <v>60</v>
      </c>
      <c r="D11" s="232"/>
      <c r="F11" s="22"/>
      <c r="G11" s="23"/>
      <c r="H11" s="23"/>
    </row>
    <row r="12" spans="2:8" ht="13.5" thickBot="1" x14ac:dyDescent="0.35">
      <c r="B12" s="27"/>
      <c r="D12" s="20"/>
    </row>
    <row r="13" spans="2:8" ht="21" customHeight="1" thickBot="1" x14ac:dyDescent="0.3">
      <c r="B13" s="186" t="s">
        <v>7</v>
      </c>
      <c r="C13" s="187"/>
      <c r="D13" s="188"/>
      <c r="E13" s="29"/>
    </row>
    <row r="14" spans="2:8" ht="8.25" customHeight="1" x14ac:dyDescent="0.25">
      <c r="B14" s="30"/>
      <c r="C14" s="30"/>
      <c r="D14" s="96"/>
      <c r="E14" s="29"/>
    </row>
    <row r="15" spans="2:8" ht="13" thickBot="1" x14ac:dyDescent="0.3">
      <c r="B15" s="32"/>
      <c r="C15" s="29"/>
      <c r="D15" s="95"/>
      <c r="E15" s="29"/>
    </row>
    <row r="16" spans="2:8" ht="23.25" customHeight="1" x14ac:dyDescent="0.25">
      <c r="B16" s="189" t="s">
        <v>63</v>
      </c>
      <c r="C16" s="190"/>
      <c r="D16" s="191"/>
      <c r="E16" s="29"/>
    </row>
    <row r="17" spans="2:4" ht="13" x14ac:dyDescent="0.25">
      <c r="B17" s="185" t="s">
        <v>59</v>
      </c>
      <c r="C17" s="2" t="s">
        <v>62</v>
      </c>
      <c r="D17" s="239" t="s">
        <v>43</v>
      </c>
    </row>
    <row r="18" spans="2:4" s="34" customFormat="1" ht="11.25" customHeight="1" x14ac:dyDescent="0.3">
      <c r="B18" s="185"/>
      <c r="C18" s="97" t="str">
        <f>IFERROR(+IF(AND(C19="Si",C20="Si"),"Si","No"),"")</f>
        <v>Si</v>
      </c>
      <c r="D18" s="239"/>
    </row>
    <row r="19" spans="2:4" s="32" customFormat="1" ht="11.25" customHeight="1" x14ac:dyDescent="0.3">
      <c r="B19" s="35" t="s">
        <v>42</v>
      </c>
      <c r="C19" s="98" t="s">
        <v>60</v>
      </c>
      <c r="D19" s="240" t="s">
        <v>196</v>
      </c>
    </row>
    <row r="20" spans="2:4" s="32" customFormat="1" ht="31" customHeight="1" thickBot="1" x14ac:dyDescent="0.35">
      <c r="B20" s="37" t="s">
        <v>9</v>
      </c>
      <c r="C20" s="99" t="s">
        <v>60</v>
      </c>
      <c r="D20" s="241"/>
    </row>
    <row r="21" spans="2:4" s="32" customFormat="1" ht="14.25" customHeight="1" thickBot="1" x14ac:dyDescent="0.35">
      <c r="B21" s="39"/>
      <c r="C21" s="52"/>
      <c r="D21" s="100"/>
    </row>
    <row r="22" spans="2:4" s="32" customFormat="1" ht="20.25" customHeight="1" x14ac:dyDescent="0.3">
      <c r="B22" s="222" t="s">
        <v>112</v>
      </c>
      <c r="C22" s="223"/>
      <c r="D22" s="224"/>
    </row>
    <row r="23" spans="2:4" s="32" customFormat="1" ht="17.25" customHeight="1" x14ac:dyDescent="0.3">
      <c r="B23" s="225" t="s">
        <v>59</v>
      </c>
      <c r="C23" s="3" t="s">
        <v>62</v>
      </c>
      <c r="D23" s="227" t="s">
        <v>43</v>
      </c>
    </row>
    <row r="24" spans="2:4" s="41" customFormat="1" ht="15" customHeight="1" x14ac:dyDescent="0.3">
      <c r="B24" s="226"/>
      <c r="C24" s="97" t="str">
        <f>+IF(AND(C25="Si",C26="Si"),"Si","No")</f>
        <v>Si</v>
      </c>
      <c r="D24" s="228"/>
    </row>
    <row r="25" spans="2:4" s="32" customFormat="1" ht="11.25" customHeight="1" x14ac:dyDescent="0.3">
      <c r="B25" s="42" t="s">
        <v>10</v>
      </c>
      <c r="C25" s="101" t="s">
        <v>60</v>
      </c>
      <c r="D25" s="237" t="s">
        <v>197</v>
      </c>
    </row>
    <row r="26" spans="2:4" s="32" customFormat="1" ht="27" customHeight="1" thickBot="1" x14ac:dyDescent="0.35">
      <c r="B26" s="44" t="s">
        <v>46</v>
      </c>
      <c r="C26" s="102" t="s">
        <v>60</v>
      </c>
      <c r="D26" s="238"/>
    </row>
    <row r="27" spans="2:4" s="32" customFormat="1" ht="13" customHeight="1" thickBot="1" x14ac:dyDescent="0.35">
      <c r="B27" s="39"/>
      <c r="C27" s="52"/>
      <c r="D27" s="103"/>
    </row>
    <row r="28" spans="2:4" s="32" customFormat="1" ht="30" customHeight="1" x14ac:dyDescent="0.3">
      <c r="B28" s="189" t="s">
        <v>113</v>
      </c>
      <c r="C28" s="190"/>
      <c r="D28" s="191"/>
    </row>
    <row r="29" spans="2:4" s="32" customFormat="1" ht="20.25" customHeight="1" x14ac:dyDescent="0.3">
      <c r="B29" s="185" t="s">
        <v>59</v>
      </c>
      <c r="C29" s="3" t="s">
        <v>62</v>
      </c>
      <c r="D29" s="239" t="s">
        <v>43</v>
      </c>
    </row>
    <row r="30" spans="2:4" s="32" customFormat="1" ht="20.25" customHeight="1" x14ac:dyDescent="0.3">
      <c r="B30" s="185"/>
      <c r="C30" s="104" t="str">
        <f>+IF(AND(C31="Si",C32="Si",C33="Si"),"Si","No")</f>
        <v>Si</v>
      </c>
      <c r="D30" s="239"/>
    </row>
    <row r="31" spans="2:4" s="41" customFormat="1" ht="37" customHeight="1" x14ac:dyDescent="0.3">
      <c r="B31" s="47" t="s">
        <v>224</v>
      </c>
      <c r="C31" s="105" t="s">
        <v>60</v>
      </c>
      <c r="D31" s="199" t="s">
        <v>198</v>
      </c>
    </row>
    <row r="32" spans="2:4" s="41" customFormat="1" ht="53.25" customHeight="1" x14ac:dyDescent="0.3">
      <c r="B32" s="49" t="s">
        <v>127</v>
      </c>
      <c r="C32" s="106" t="s">
        <v>60</v>
      </c>
      <c r="D32" s="200"/>
    </row>
    <row r="33" spans="2:5" s="32" customFormat="1" ht="34" customHeight="1" thickBot="1" x14ac:dyDescent="0.35">
      <c r="B33" s="44" t="s">
        <v>11</v>
      </c>
      <c r="C33" s="107" t="s">
        <v>60</v>
      </c>
      <c r="D33" s="202"/>
    </row>
    <row r="34" spans="2:5" s="32" customFormat="1" ht="15" customHeight="1" x14ac:dyDescent="0.3">
      <c r="B34" s="39"/>
      <c r="C34" s="108"/>
      <c r="D34" s="103"/>
    </row>
    <row r="35" spans="2:5" s="32" customFormat="1" ht="19" customHeight="1" thickBot="1" x14ac:dyDescent="0.35">
      <c r="B35" s="39"/>
      <c r="C35" s="52"/>
      <c r="D35" s="4"/>
    </row>
    <row r="36" spans="2:5" s="32" customFormat="1" ht="27" customHeight="1" x14ac:dyDescent="0.3">
      <c r="B36" s="189" t="s">
        <v>39</v>
      </c>
      <c r="C36" s="190"/>
      <c r="D36" s="191"/>
    </row>
    <row r="37" spans="2:5" s="32" customFormat="1" ht="20.25" customHeight="1" x14ac:dyDescent="0.3">
      <c r="B37" s="185" t="s">
        <v>59</v>
      </c>
      <c r="C37" s="3" t="s">
        <v>62</v>
      </c>
      <c r="D37" s="239" t="s">
        <v>43</v>
      </c>
    </row>
    <row r="38" spans="2:5" s="32" customFormat="1" ht="22" customHeight="1" x14ac:dyDescent="0.3">
      <c r="B38" s="185"/>
      <c r="C38" s="97" t="str">
        <f>+IF(AND(C39="Si",C40="Si",C41="Si",C42="Si",C43="Si",C44="Si",C45="Si",C46="Si"),"Si","No")</f>
        <v>Si</v>
      </c>
      <c r="D38" s="239"/>
    </row>
    <row r="39" spans="2:5" s="32" customFormat="1" ht="34" customHeight="1" x14ac:dyDescent="0.3">
      <c r="B39" s="35" t="s">
        <v>116</v>
      </c>
      <c r="C39" s="98" t="s">
        <v>60</v>
      </c>
      <c r="D39" s="242" t="s">
        <v>199</v>
      </c>
    </row>
    <row r="40" spans="2:5" s="32" customFormat="1" ht="36" customHeight="1" x14ac:dyDescent="0.3">
      <c r="B40" s="35" t="s">
        <v>117</v>
      </c>
      <c r="C40" s="98" t="s">
        <v>60</v>
      </c>
      <c r="D40" s="244"/>
    </row>
    <row r="41" spans="2:5" s="32" customFormat="1" ht="20.25" customHeight="1" x14ac:dyDescent="0.3">
      <c r="B41" s="35" t="s">
        <v>26</v>
      </c>
      <c r="C41" s="98" t="s">
        <v>60</v>
      </c>
      <c r="D41" s="244"/>
    </row>
    <row r="42" spans="2:5" s="32" customFormat="1" ht="22" customHeight="1" x14ac:dyDescent="0.3">
      <c r="B42" s="35" t="s">
        <v>27</v>
      </c>
      <c r="C42" s="98" t="s">
        <v>60</v>
      </c>
      <c r="D42" s="244"/>
    </row>
    <row r="43" spans="2:5" s="32" customFormat="1" ht="56.25" customHeight="1" x14ac:dyDescent="0.3">
      <c r="B43" s="51" t="s">
        <v>118</v>
      </c>
      <c r="C43" s="98" t="s">
        <v>60</v>
      </c>
      <c r="D43" s="244"/>
    </row>
    <row r="44" spans="2:5" s="32" customFormat="1" ht="15" customHeight="1" x14ac:dyDescent="0.3">
      <c r="B44" s="35" t="s">
        <v>119</v>
      </c>
      <c r="C44" s="98" t="s">
        <v>60</v>
      </c>
      <c r="D44" s="244"/>
      <c r="E44" s="52"/>
    </row>
    <row r="45" spans="2:5" ht="16" customHeight="1" x14ac:dyDescent="0.25">
      <c r="B45" s="35" t="s">
        <v>47</v>
      </c>
      <c r="C45" s="98" t="s">
        <v>60</v>
      </c>
      <c r="D45" s="244"/>
      <c r="E45" s="52"/>
    </row>
    <row r="46" spans="2:5" ht="20.25" customHeight="1" thickBot="1" x14ac:dyDescent="0.3">
      <c r="B46" s="37" t="s">
        <v>12</v>
      </c>
      <c r="C46" s="99" t="s">
        <v>60</v>
      </c>
      <c r="D46" s="243"/>
      <c r="E46" s="52"/>
    </row>
    <row r="47" spans="2:5" ht="15" customHeight="1" thickBot="1" x14ac:dyDescent="0.3">
      <c r="B47" s="62"/>
      <c r="C47" s="52"/>
      <c r="D47" s="95"/>
      <c r="E47" s="52"/>
    </row>
    <row r="48" spans="2:5" s="13" customFormat="1" ht="26.25" customHeight="1" thickBot="1" x14ac:dyDescent="0.3">
      <c r="B48" s="186" t="s">
        <v>13</v>
      </c>
      <c r="C48" s="187"/>
      <c r="D48" s="188"/>
    </row>
    <row r="49" spans="2:5" s="34" customFormat="1" ht="63" customHeight="1" thickBot="1" x14ac:dyDescent="0.35">
      <c r="B49" s="62" t="s">
        <v>64</v>
      </c>
      <c r="D49" s="109"/>
    </row>
    <row r="50" spans="2:5" s="34" customFormat="1" ht="33" customHeight="1" x14ac:dyDescent="0.3">
      <c r="B50" s="189" t="s">
        <v>40</v>
      </c>
      <c r="C50" s="190"/>
      <c r="D50" s="191"/>
    </row>
    <row r="51" spans="2:5" s="32" customFormat="1" ht="18" customHeight="1" x14ac:dyDescent="0.3">
      <c r="B51" s="185" t="s">
        <v>59</v>
      </c>
      <c r="C51" s="110" t="s">
        <v>8</v>
      </c>
      <c r="D51" s="227" t="s">
        <v>43</v>
      </c>
    </row>
    <row r="52" spans="2:5" s="32" customFormat="1" ht="24" customHeight="1" x14ac:dyDescent="0.3">
      <c r="B52" s="185"/>
      <c r="C52" s="97" t="str">
        <f>IF(
  C57="No",
  "No",
  IF(
    AND(
      C53="Si",
      C54="Si",
      C55="Si",
      OR(
        C57="Si", C57="N/A",
        C58="Si",
        C59="Si", C59="N/A",
        C60="Si"
      )
    ),
    "Si",
    "No"
  )
)</f>
        <v>Si</v>
      </c>
      <c r="D52" s="228"/>
    </row>
    <row r="53" spans="2:5" s="32" customFormat="1" ht="33" customHeight="1" x14ac:dyDescent="0.3">
      <c r="B53" s="35" t="s">
        <v>44</v>
      </c>
      <c r="C53" s="98" t="s">
        <v>60</v>
      </c>
      <c r="D53" s="242" t="s">
        <v>200</v>
      </c>
    </row>
    <row r="54" spans="2:5" s="39" customFormat="1" ht="37" customHeight="1" x14ac:dyDescent="0.3">
      <c r="B54" s="35" t="s">
        <v>120</v>
      </c>
      <c r="C54" s="98" t="s">
        <v>60</v>
      </c>
      <c r="D54" s="244"/>
    </row>
    <row r="55" spans="2:5" s="39" customFormat="1" ht="80.25" customHeight="1" x14ac:dyDescent="0.3">
      <c r="B55" s="51" t="s">
        <v>121</v>
      </c>
      <c r="C55" s="98" t="s">
        <v>60</v>
      </c>
      <c r="D55" s="244"/>
    </row>
    <row r="56" spans="2:5" s="32" customFormat="1" ht="26.25" customHeight="1" x14ac:dyDescent="0.3">
      <c r="B56" s="35" t="s">
        <v>14</v>
      </c>
      <c r="C56" s="111" t="s">
        <v>80</v>
      </c>
      <c r="D56" s="244"/>
    </row>
    <row r="57" spans="2:5" s="32" customFormat="1" ht="66" customHeight="1" x14ac:dyDescent="0.3">
      <c r="B57" s="35" t="s">
        <v>122</v>
      </c>
      <c r="C57" s="98" t="s">
        <v>82</v>
      </c>
      <c r="D57" s="244"/>
      <c r="E57" s="52"/>
    </row>
    <row r="58" spans="2:5" s="32" customFormat="1" ht="32.25" customHeight="1" x14ac:dyDescent="0.3">
      <c r="B58" s="35" t="s">
        <v>92</v>
      </c>
      <c r="C58" s="98" t="s">
        <v>60</v>
      </c>
      <c r="D58" s="244"/>
      <c r="E58" s="52"/>
    </row>
    <row r="59" spans="2:5" s="32" customFormat="1" ht="32.25" customHeight="1" x14ac:dyDescent="0.3">
      <c r="B59" s="35" t="s">
        <v>93</v>
      </c>
      <c r="C59" s="98" t="s">
        <v>82</v>
      </c>
      <c r="D59" s="244"/>
      <c r="E59" s="52"/>
    </row>
    <row r="60" spans="2:5" s="32" customFormat="1" ht="40" customHeight="1" thickBot="1" x14ac:dyDescent="0.35">
      <c r="B60" s="37" t="s">
        <v>48</v>
      </c>
      <c r="C60" s="99" t="s">
        <v>60</v>
      </c>
      <c r="D60" s="243"/>
      <c r="E60" s="52"/>
    </row>
    <row r="61" spans="2:5" s="32" customFormat="1" ht="20.25" customHeight="1" thickBot="1" x14ac:dyDescent="0.35">
      <c r="B61" s="67"/>
      <c r="C61" s="52"/>
      <c r="D61" s="95"/>
      <c r="E61" s="52"/>
    </row>
    <row r="62" spans="2:5" s="32" customFormat="1" ht="33" customHeight="1" thickBot="1" x14ac:dyDescent="0.35">
      <c r="B62" s="194" t="s">
        <v>41</v>
      </c>
      <c r="C62" s="195"/>
      <c r="D62" s="196"/>
      <c r="E62" s="68"/>
    </row>
    <row r="63" spans="2:5" s="32" customFormat="1" ht="5.25" customHeight="1" thickBot="1" x14ac:dyDescent="0.35">
      <c r="B63" s="69"/>
      <c r="C63" s="87"/>
      <c r="D63" s="112"/>
    </row>
    <row r="64" spans="2:5" s="32" customFormat="1" ht="37" customHeight="1" thickBot="1" x14ac:dyDescent="0.35">
      <c r="B64" s="71" t="s">
        <v>15</v>
      </c>
      <c r="C64" s="113" t="s">
        <v>83</v>
      </c>
      <c r="D64" s="114"/>
    </row>
    <row r="65" spans="2:5" s="32" customFormat="1" ht="18" customHeight="1" x14ac:dyDescent="0.3">
      <c r="B65" s="56"/>
      <c r="C65" s="29"/>
      <c r="D65" s="112"/>
    </row>
    <row r="66" spans="2:5" s="32" customFormat="1" ht="24" customHeight="1" x14ac:dyDescent="0.3">
      <c r="B66" s="185" t="s">
        <v>59</v>
      </c>
      <c r="C66" s="115" t="s">
        <v>8</v>
      </c>
      <c r="D66" s="239" t="s">
        <v>43</v>
      </c>
    </row>
    <row r="67" spans="2:5" s="32" customFormat="1" ht="16" customHeight="1" x14ac:dyDescent="0.3">
      <c r="B67" s="185"/>
      <c r="C67" s="97" t="str">
        <f>+IF(AND(C68="Si",C69="Si",OR(C70="Si",C70="N/A")),"Si","No")</f>
        <v>Si</v>
      </c>
      <c r="D67" s="239"/>
      <c r="E67" s="52"/>
    </row>
    <row r="68" spans="2:5" ht="14.25" customHeight="1" x14ac:dyDescent="0.25">
      <c r="B68" s="75" t="str">
        <f>IF(C64="Jurídica","FORMATO 4 PARAFISCALES PERSONA JURÍDICA ",IF(C64="Natural","FORMATO 4 Parafiscales personas naturales","SELECCIONE UNA OPCIÓN DE LA CELDA 136C"))</f>
        <v xml:space="preserve">FORMATO 4 PARAFISCALES PERSONA JURÍDICA </v>
      </c>
      <c r="C68" s="98" t="s">
        <v>60</v>
      </c>
      <c r="D68" s="242" t="s">
        <v>201</v>
      </c>
      <c r="E68" s="76"/>
    </row>
    <row r="69" spans="2:5" ht="87" customHeight="1" x14ac:dyDescent="0.25">
      <c r="B69" s="77" t="s">
        <v>94</v>
      </c>
      <c r="C69" s="98" t="s">
        <v>60</v>
      </c>
      <c r="D69" s="244"/>
      <c r="E69" s="76"/>
    </row>
    <row r="70" spans="2:5" ht="54" customHeight="1" thickBot="1" x14ac:dyDescent="0.3">
      <c r="B70" s="37" t="s">
        <v>49</v>
      </c>
      <c r="C70" s="99" t="s">
        <v>60</v>
      </c>
      <c r="D70" s="243"/>
    </row>
    <row r="71" spans="2:5" ht="10" customHeight="1" thickBot="1" x14ac:dyDescent="0.3">
      <c r="B71" s="62"/>
      <c r="C71" s="87"/>
      <c r="D71" s="109"/>
      <c r="E71" s="23"/>
    </row>
    <row r="72" spans="2:5" ht="28" customHeight="1" x14ac:dyDescent="0.25">
      <c r="B72" s="176" t="s">
        <v>16</v>
      </c>
      <c r="C72" s="177"/>
      <c r="D72" s="178"/>
    </row>
    <row r="73" spans="2:5" s="32" customFormat="1" ht="12" customHeight="1" x14ac:dyDescent="0.3">
      <c r="B73" s="185" t="s">
        <v>59</v>
      </c>
      <c r="C73" s="115" t="s">
        <v>8</v>
      </c>
      <c r="D73" s="239" t="s">
        <v>43</v>
      </c>
    </row>
    <row r="74" spans="2:5" s="32" customFormat="1" ht="24" customHeight="1" x14ac:dyDescent="0.3">
      <c r="B74" s="185"/>
      <c r="C74" s="97" t="str">
        <f>+IF(AND(C75="Si",C76="Si"),"Si","No")</f>
        <v>Si</v>
      </c>
      <c r="D74" s="239"/>
    </row>
    <row r="75" spans="2:5" s="32" customFormat="1" ht="38.25" customHeight="1" x14ac:dyDescent="0.3">
      <c r="B75" s="35" t="s">
        <v>84</v>
      </c>
      <c r="C75" s="98" t="s">
        <v>60</v>
      </c>
      <c r="D75" s="242" t="s">
        <v>202</v>
      </c>
      <c r="E75" s="52"/>
    </row>
    <row r="76" spans="2:5" s="32" customFormat="1" ht="51.75" customHeight="1" thickBot="1" x14ac:dyDescent="0.35">
      <c r="B76" s="37" t="s">
        <v>53</v>
      </c>
      <c r="C76" s="99" t="s">
        <v>60</v>
      </c>
      <c r="D76" s="243"/>
      <c r="E76" s="52"/>
    </row>
    <row r="77" spans="2:5" ht="10" customHeight="1" x14ac:dyDescent="0.25">
      <c r="B77" s="62"/>
      <c r="C77" s="52"/>
      <c r="D77" s="100"/>
      <c r="E77" s="76"/>
    </row>
    <row r="78" spans="2:5" ht="19.5" customHeight="1" thickBot="1" x14ac:dyDescent="0.3">
      <c r="B78" s="78"/>
      <c r="C78" s="78"/>
      <c r="D78" s="100"/>
      <c r="E78" s="203"/>
    </row>
    <row r="79" spans="2:5" ht="34" customHeight="1" x14ac:dyDescent="0.25">
      <c r="B79" s="176" t="s">
        <v>65</v>
      </c>
      <c r="C79" s="177"/>
      <c r="D79" s="178"/>
      <c r="E79" s="203"/>
    </row>
    <row r="80" spans="2:5" ht="22" customHeight="1" x14ac:dyDescent="0.25">
      <c r="B80" s="183" t="s">
        <v>17</v>
      </c>
      <c r="C80" s="184"/>
      <c r="D80" s="116"/>
      <c r="E80" s="204"/>
    </row>
    <row r="81" spans="2:5" ht="21" customHeight="1" x14ac:dyDescent="0.25">
      <c r="B81" s="80" t="s">
        <v>54</v>
      </c>
      <c r="C81" s="117" t="s">
        <v>18</v>
      </c>
      <c r="D81" s="118" t="s">
        <v>19</v>
      </c>
      <c r="E81" s="204"/>
    </row>
    <row r="82" spans="2:5" ht="11.25" customHeight="1" x14ac:dyDescent="0.25">
      <c r="B82" s="92" t="s">
        <v>20</v>
      </c>
      <c r="C82" s="119" t="s">
        <v>80</v>
      </c>
      <c r="D82" s="120"/>
      <c r="E82" s="204"/>
    </row>
    <row r="83" spans="2:5" ht="11.25" customHeight="1" x14ac:dyDescent="0.25">
      <c r="B83" s="35" t="s">
        <v>21</v>
      </c>
      <c r="C83" s="119" t="s">
        <v>80</v>
      </c>
      <c r="D83" s="121"/>
      <c r="E83" s="204"/>
    </row>
    <row r="84" spans="2:5" ht="11.25" customHeight="1" x14ac:dyDescent="0.25">
      <c r="B84" s="35" t="s">
        <v>22</v>
      </c>
      <c r="C84" s="119" t="s">
        <v>80</v>
      </c>
      <c r="D84" s="121"/>
      <c r="E84" s="87"/>
    </row>
    <row r="85" spans="2:5" ht="11.25" customHeight="1" x14ac:dyDescent="0.25">
      <c r="B85" s="35" t="s">
        <v>23</v>
      </c>
      <c r="C85" s="119" t="s">
        <v>80</v>
      </c>
      <c r="D85" s="121"/>
      <c r="E85" s="87"/>
    </row>
    <row r="86" spans="2:5" ht="15" customHeight="1" x14ac:dyDescent="0.25">
      <c r="B86" s="35" t="s">
        <v>24</v>
      </c>
      <c r="C86" s="119" t="s">
        <v>80</v>
      </c>
      <c r="D86" s="121"/>
      <c r="E86" s="24"/>
    </row>
    <row r="87" spans="2:5" ht="13" customHeight="1" x14ac:dyDescent="0.25">
      <c r="B87" s="35" t="s">
        <v>55</v>
      </c>
      <c r="C87" s="119" t="s">
        <v>80</v>
      </c>
      <c r="D87" s="121"/>
      <c r="E87" s="88"/>
    </row>
    <row r="88" spans="2:5" ht="12" customHeight="1" x14ac:dyDescent="0.25">
      <c r="B88" s="35" t="s">
        <v>45</v>
      </c>
      <c r="C88" s="119" t="s">
        <v>80</v>
      </c>
      <c r="D88" s="120"/>
    </row>
    <row r="89" spans="2:5" ht="12" customHeight="1" thickBot="1" x14ac:dyDescent="0.3">
      <c r="B89" s="37" t="s">
        <v>28</v>
      </c>
      <c r="C89" s="90" t="s">
        <v>82</v>
      </c>
      <c r="D89" s="122"/>
    </row>
    <row r="90" spans="2:5" ht="13" x14ac:dyDescent="0.25">
      <c r="B90" s="88"/>
    </row>
  </sheetData>
  <mergeCells count="47">
    <mergeCell ref="B36:D36"/>
    <mergeCell ref="B50:D50"/>
    <mergeCell ref="D39:D46"/>
    <mergeCell ref="B37:B38"/>
    <mergeCell ref="D37:D38"/>
    <mergeCell ref="B48:D48"/>
    <mergeCell ref="E78:E79"/>
    <mergeCell ref="E80:E83"/>
    <mergeCell ref="B51:B52"/>
    <mergeCell ref="D51:D52"/>
    <mergeCell ref="B62:D62"/>
    <mergeCell ref="B66:B67"/>
    <mergeCell ref="D66:D67"/>
    <mergeCell ref="B72:D72"/>
    <mergeCell ref="B73:B74"/>
    <mergeCell ref="D73:D74"/>
    <mergeCell ref="B80:C80"/>
    <mergeCell ref="B79:D79"/>
    <mergeCell ref="D75:D76"/>
    <mergeCell ref="D68:D70"/>
    <mergeCell ref="D53:D60"/>
    <mergeCell ref="D31:D33"/>
    <mergeCell ref="G5:H5"/>
    <mergeCell ref="C6:D6"/>
    <mergeCell ref="C8:D8"/>
    <mergeCell ref="C3:D3"/>
    <mergeCell ref="G3:H3"/>
    <mergeCell ref="C4:D4"/>
    <mergeCell ref="G4:H4"/>
    <mergeCell ref="D25:D26"/>
    <mergeCell ref="B28:D28"/>
    <mergeCell ref="B29:B30"/>
    <mergeCell ref="D29:D30"/>
    <mergeCell ref="D19:D20"/>
    <mergeCell ref="B16:D16"/>
    <mergeCell ref="D17:D18"/>
    <mergeCell ref="B17:B18"/>
    <mergeCell ref="B22:D22"/>
    <mergeCell ref="B23:B24"/>
    <mergeCell ref="D23:D24"/>
    <mergeCell ref="B1:D1"/>
    <mergeCell ref="B13:D13"/>
    <mergeCell ref="C9:D9"/>
    <mergeCell ref="C10:D10"/>
    <mergeCell ref="C11:D11"/>
    <mergeCell ref="C5:D5"/>
    <mergeCell ref="C7:D7"/>
  </mergeCells>
  <conditionalFormatting sqref="C18">
    <cfRule type="containsText" dxfId="432" priority="92" operator="containsText" text="Si">
      <formula>NOT(ISERROR(SEARCH("Si",C18)))</formula>
    </cfRule>
  </conditionalFormatting>
  <conditionalFormatting sqref="C18:C21">
    <cfRule type="containsText" dxfId="431" priority="78" operator="containsText" text="No">
      <formula>NOT(ISERROR(SEARCH("No",C18)))</formula>
    </cfRule>
  </conditionalFormatting>
  <conditionalFormatting sqref="C19:C21">
    <cfRule type="containsText" dxfId="430" priority="77" operator="containsText" text="Si">
      <formula>NOT(ISERROR(SEARCH("Si",C19)))</formula>
    </cfRule>
  </conditionalFormatting>
  <conditionalFormatting sqref="C24">
    <cfRule type="containsText" dxfId="429" priority="43" operator="containsText" text="Si">
      <formula>NOT(ISERROR(SEARCH("Si",C24)))</formula>
    </cfRule>
  </conditionalFormatting>
  <conditionalFormatting sqref="C24:C27">
    <cfRule type="containsText" dxfId="428" priority="40" operator="containsText" text="No">
      <formula>NOT(ISERROR(SEARCH("No",C24)))</formula>
    </cfRule>
  </conditionalFormatting>
  <conditionalFormatting sqref="C25:C27">
    <cfRule type="containsText" dxfId="427" priority="39" operator="containsText" text="Si">
      <formula>NOT(ISERROR(SEARCH("Si",C25)))</formula>
    </cfRule>
  </conditionalFormatting>
  <conditionalFormatting sqref="C30">
    <cfRule type="containsText" dxfId="426" priority="89" operator="containsText" text="Si">
      <formula>NOT(ISERROR(SEARCH("Si",C30)))</formula>
    </cfRule>
  </conditionalFormatting>
  <conditionalFormatting sqref="C30:C34">
    <cfRule type="containsText" dxfId="425" priority="21" operator="containsText" text="No">
      <formula>NOT(ISERROR(SEARCH("No",C30)))</formula>
    </cfRule>
  </conditionalFormatting>
  <conditionalFormatting sqref="C31:C35">
    <cfRule type="containsText" dxfId="424" priority="20" operator="containsText" text="Si">
      <formula>NOT(ISERROR(SEARCH("Si",C31)))</formula>
    </cfRule>
  </conditionalFormatting>
  <conditionalFormatting sqref="C35">
    <cfRule type="containsText" dxfId="423" priority="24" operator="containsText" text="N/A">
      <formula>NOT(ISERROR(SEARCH("N/A",C35)))</formula>
    </cfRule>
    <cfRule type="containsText" dxfId="422" priority="26" operator="containsText" text="No">
      <formula>NOT(ISERROR(SEARCH("No",C35)))</formula>
    </cfRule>
  </conditionalFormatting>
  <conditionalFormatting sqref="C38">
    <cfRule type="containsText" dxfId="421" priority="86" operator="containsText" text="Si">
      <formula>NOT(ISERROR(SEARCH("Si",C38)))</formula>
    </cfRule>
  </conditionalFormatting>
  <conditionalFormatting sqref="C38:C47">
    <cfRule type="containsText" dxfId="420" priority="13" operator="containsText" text="No">
      <formula>NOT(ISERROR(SEARCH("No",C38)))</formula>
    </cfRule>
  </conditionalFormatting>
  <conditionalFormatting sqref="C39:C47">
    <cfRule type="containsText" dxfId="419" priority="12" operator="containsText" text="Si">
      <formula>NOT(ISERROR(SEARCH("Si",C39)))</formula>
    </cfRule>
  </conditionalFormatting>
  <conditionalFormatting sqref="C52">
    <cfRule type="containsText" dxfId="418" priority="83" operator="containsText" text="Si">
      <formula>NOT(ISERROR(SEARCH("Si",C52)))</formula>
    </cfRule>
  </conditionalFormatting>
  <conditionalFormatting sqref="C52:C55">
    <cfRule type="containsText" dxfId="417" priority="74" operator="containsText" text="No">
      <formula>NOT(ISERROR(SEARCH("No",C52)))</formula>
    </cfRule>
  </conditionalFormatting>
  <conditionalFormatting sqref="C53:C55">
    <cfRule type="containsText" dxfId="416" priority="73" operator="containsText" text="Si">
      <formula>NOT(ISERROR(SEARCH("Si",C53)))</formula>
    </cfRule>
  </conditionalFormatting>
  <conditionalFormatting sqref="C56">
    <cfRule type="containsText" dxfId="415" priority="66" operator="containsText" text="Si">
      <formula>NOT(ISERROR(SEARCH("Si",C56)))</formula>
    </cfRule>
    <cfRule type="containsText" dxfId="414" priority="67" operator="containsText" text="No">
      <formula>NOT(ISERROR(SEARCH("No",C56)))</formula>
    </cfRule>
  </conditionalFormatting>
  <conditionalFormatting sqref="C57 C59">
    <cfRule type="containsText" dxfId="413" priority="17" operator="containsText" text="N/A">
      <formula>NOT(ISERROR(SEARCH("N/A",C57)))</formula>
    </cfRule>
    <cfRule type="containsText" dxfId="412" priority="19" operator="containsText" text="No">
      <formula>NOT(ISERROR(SEARCH("No",C57)))</formula>
    </cfRule>
  </conditionalFormatting>
  <conditionalFormatting sqref="C57:C61">
    <cfRule type="containsText" dxfId="411" priority="1" operator="containsText" text="Si">
      <formula>NOT(ISERROR(SEARCH("Si",C57)))</formula>
    </cfRule>
  </conditionalFormatting>
  <conditionalFormatting sqref="C58">
    <cfRule type="containsText" dxfId="410" priority="4" operator="containsText" text="No">
      <formula>NOT(ISERROR(SEARCH("No",C58)))</formula>
    </cfRule>
  </conditionalFormatting>
  <conditionalFormatting sqref="C60:C61">
    <cfRule type="containsText" dxfId="409" priority="2" operator="containsText" text="No">
      <formula>NOT(ISERROR(SEARCH("No",C60)))</formula>
    </cfRule>
  </conditionalFormatting>
  <conditionalFormatting sqref="C67">
    <cfRule type="containsText" dxfId="408" priority="62" operator="containsText" text="Si">
      <formula>NOT(ISERROR(SEARCH("Si",C67)))</formula>
    </cfRule>
  </conditionalFormatting>
  <conditionalFormatting sqref="C67:C70 C74:C77">
    <cfRule type="containsText" dxfId="407" priority="61" operator="containsText" text="No">
      <formula>NOT(ISERROR(SEARCH("No",C67)))</formula>
    </cfRule>
  </conditionalFormatting>
  <conditionalFormatting sqref="C68:C70 C75:C77">
    <cfRule type="containsText" dxfId="406" priority="60" operator="containsText" text="Si">
      <formula>NOT(ISERROR(SEARCH("Si",C68)))</formula>
    </cfRule>
  </conditionalFormatting>
  <conditionalFormatting sqref="C69:C70">
    <cfRule type="containsText" dxfId="405" priority="11" operator="containsText" text="N/A">
      <formula>NOT(ISERROR(SEARCH("N/A",C69)))</formula>
    </cfRule>
  </conditionalFormatting>
  <conditionalFormatting sqref="C74">
    <cfRule type="containsText" dxfId="404" priority="50" operator="containsText" text="Si">
      <formula>NOT(ISERROR(SEARCH("Si",C74)))</formula>
    </cfRule>
  </conditionalFormatting>
  <conditionalFormatting sqref="C82:C88">
    <cfRule type="containsText" dxfId="403" priority="6" operator="containsText" text="SI">
      <formula>NOT(ISERROR(SEARCH("SI",C82)))</formula>
    </cfRule>
    <cfRule type="containsText" dxfId="402" priority="5" operator="containsText" text="NO">
      <formula>NOT(ISERROR(SEARCH("NO",C82)))</formula>
    </cfRule>
  </conditionalFormatting>
  <conditionalFormatting sqref="E57:E61 E75:E76">
    <cfRule type="containsText" dxfId="401" priority="79" operator="containsText" text="Si">
      <formula>NOT(ISERROR(SEARCH("Si",E57)))</formula>
    </cfRule>
    <cfRule type="containsText" dxfId="400" priority="80" operator="containsText" text="No">
      <formula>NOT(ISERROR(SEARCH("No",E57)))</formula>
    </cfRule>
  </conditionalFormatting>
  <conditionalFormatting sqref="E67">
    <cfRule type="containsText" dxfId="399" priority="70" operator="containsText" text="N/A">
      <formula>NOT(ISERROR(SEARCH("N/A",E67)))</formula>
    </cfRule>
    <cfRule type="containsText" dxfId="398" priority="71" operator="containsText" text="Si">
      <formula>NOT(ISERROR(SEARCH("Si",E67)))</formula>
    </cfRule>
    <cfRule type="containsText" dxfId="397" priority="72" operator="containsText" text="No">
      <formula>NOT(ISERROR(SEARCH("No",E67)))</formula>
    </cfRule>
  </conditionalFormatting>
  <dataValidations count="4">
    <dataValidation type="list" allowBlank="1" showInputMessage="1" showErrorMessage="1" sqref="C64" xr:uid="{33056716-45B9-D44B-9B1F-F1078926BF7F}">
      <formula1>"Natural, Jurídica"</formula1>
    </dataValidation>
    <dataValidation type="list" allowBlank="1" showInputMessage="1" showErrorMessage="1" sqref="C70 E67 C57 C59 C35" xr:uid="{422AD021-6327-7541-9EFF-2CBBE497F80B}">
      <formula1>"Si,No,N/A"</formula1>
    </dataValidation>
    <dataValidation type="list" allowBlank="1" showInputMessage="1" showErrorMessage="1" sqref="C68:C69 C65 E71 C53:C56 E57:E62 E68:E69 C60:C61 C11 C19:C21 C31:C34 E44:E47 C25:C27 E75:E77 C75:C77 C58 C8 C3 C39:C47 C82:C88" xr:uid="{537CDE04-B530-994E-901F-11EBED6CC510}">
      <formula1>"Si,No"</formula1>
    </dataValidation>
    <dataValidation type="list" allowBlank="1" showInputMessage="1" showErrorMessage="1" sqref="C66 C51 C73:C74" xr:uid="{60F8295E-03C5-D64D-AE3A-46B3F5713A29}"/>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896BA-7932-4CB3-AF46-F382B5DA2A93}">
  <sheetPr>
    <tabColor rgb="FFFF0000"/>
  </sheetPr>
  <dimension ref="B1:H159"/>
  <sheetViews>
    <sheetView showGridLines="0" topLeftCell="A96" zoomScale="80" zoomScaleNormal="80" workbookViewId="0">
      <selection activeCell="E147" sqref="E147"/>
    </sheetView>
  </sheetViews>
  <sheetFormatPr baseColWidth="10" defaultColWidth="12.5" defaultRowHeight="12.5" x14ac:dyDescent="0.25"/>
  <cols>
    <col min="1" max="1" width="3.5" style="12" customWidth="1"/>
    <col min="2" max="2" width="52.83203125" style="13" customWidth="1"/>
    <col min="3" max="3" width="19" style="14" customWidth="1"/>
    <col min="4" max="4" width="82.5" style="15" customWidth="1"/>
    <col min="5" max="5" width="37.83203125" style="12" customWidth="1"/>
    <col min="6" max="6" width="17.5" style="12" customWidth="1"/>
    <col min="7" max="16384" width="12.5" style="12"/>
  </cols>
  <sheetData>
    <row r="1" spans="2:8" ht="30" customHeight="1" x14ac:dyDescent="0.25">
      <c r="B1" s="218" t="s">
        <v>99</v>
      </c>
      <c r="C1" s="218"/>
      <c r="D1" s="218"/>
      <c r="E1" s="1"/>
    </row>
    <row r="3" spans="2:8" ht="13" customHeight="1" x14ac:dyDescent="0.3">
      <c r="B3" s="16" t="s">
        <v>0</v>
      </c>
      <c r="C3" s="209" t="s">
        <v>80</v>
      </c>
      <c r="D3" s="210"/>
      <c r="F3" s="17"/>
      <c r="G3" s="219"/>
      <c r="H3" s="219"/>
    </row>
    <row r="4" spans="2:8" ht="29.25" customHeight="1" x14ac:dyDescent="0.3">
      <c r="B4" s="16" t="s">
        <v>1</v>
      </c>
      <c r="C4" s="220" t="s">
        <v>129</v>
      </c>
      <c r="D4" s="221"/>
      <c r="F4" s="17"/>
      <c r="G4" s="219"/>
      <c r="H4" s="219"/>
    </row>
    <row r="5" spans="2:8" ht="13" customHeight="1" x14ac:dyDescent="0.3">
      <c r="B5" s="16" t="s">
        <v>34</v>
      </c>
      <c r="C5" s="207" t="s">
        <v>130</v>
      </c>
      <c r="D5" s="208"/>
      <c r="F5" s="18"/>
      <c r="G5" s="217"/>
      <c r="H5" s="217"/>
    </row>
    <row r="6" spans="2:8" ht="13" customHeight="1" x14ac:dyDescent="0.3">
      <c r="B6" s="16" t="s">
        <v>3</v>
      </c>
      <c r="C6" s="205" t="s">
        <v>131</v>
      </c>
      <c r="D6" s="206"/>
      <c r="F6" s="19"/>
      <c r="G6" s="20"/>
      <c r="H6" s="20"/>
    </row>
    <row r="7" spans="2:8" ht="13" customHeight="1" x14ac:dyDescent="0.3">
      <c r="B7" s="21" t="s">
        <v>66</v>
      </c>
      <c r="C7" s="211" t="s">
        <v>81</v>
      </c>
      <c r="D7" s="212"/>
      <c r="F7" s="19"/>
      <c r="G7" s="20"/>
      <c r="H7" s="20"/>
    </row>
    <row r="8" spans="2:8" ht="31" customHeight="1" x14ac:dyDescent="0.3">
      <c r="B8" s="21" t="s">
        <v>35</v>
      </c>
      <c r="C8" s="207" t="s">
        <v>60</v>
      </c>
      <c r="D8" s="208"/>
      <c r="F8" s="22"/>
      <c r="G8" s="23"/>
      <c r="H8" s="23"/>
    </row>
    <row r="9" spans="2:8" ht="30" customHeight="1" x14ac:dyDescent="0.3">
      <c r="B9" s="21" t="s">
        <v>67</v>
      </c>
      <c r="C9" s="209" t="s">
        <v>60</v>
      </c>
      <c r="D9" s="210"/>
      <c r="F9" s="22"/>
      <c r="G9" s="23"/>
      <c r="H9" s="23"/>
    </row>
    <row r="10" spans="2:8" ht="14.25" customHeight="1" x14ac:dyDescent="0.3">
      <c r="B10" s="24"/>
      <c r="C10" s="5"/>
      <c r="D10" s="5"/>
      <c r="F10" s="22"/>
      <c r="G10" s="23"/>
      <c r="H10" s="23"/>
    </row>
    <row r="11" spans="2:8" ht="14.25" customHeight="1" x14ac:dyDescent="0.3">
      <c r="B11" s="25" t="s">
        <v>68</v>
      </c>
      <c r="C11" s="5" t="s">
        <v>60</v>
      </c>
      <c r="D11" s="6"/>
      <c r="F11" s="22"/>
      <c r="G11" s="23"/>
      <c r="H11" s="23"/>
    </row>
    <row r="12" spans="2:8" ht="14.25" customHeight="1" x14ac:dyDescent="0.3">
      <c r="B12" s="26" t="s">
        <v>36</v>
      </c>
      <c r="C12" s="214" t="s">
        <v>132</v>
      </c>
      <c r="D12" s="214"/>
      <c r="F12" s="22"/>
      <c r="G12" s="23"/>
      <c r="H12" s="23"/>
    </row>
    <row r="13" spans="2:8" ht="14.25" customHeight="1" x14ac:dyDescent="0.3">
      <c r="B13" s="26" t="s">
        <v>6</v>
      </c>
      <c r="C13" s="197" t="s">
        <v>133</v>
      </c>
      <c r="D13" s="197"/>
      <c r="F13" s="22"/>
      <c r="G13" s="23"/>
      <c r="H13" s="23"/>
    </row>
    <row r="14" spans="2:8" ht="14.25" customHeight="1" x14ac:dyDescent="0.3">
      <c r="B14" s="26" t="s">
        <v>2</v>
      </c>
      <c r="C14" s="197" t="s">
        <v>134</v>
      </c>
      <c r="D14" s="197"/>
      <c r="F14" s="22"/>
      <c r="G14" s="23"/>
      <c r="H14" s="23"/>
    </row>
    <row r="15" spans="2:8" ht="14.25" customHeight="1" x14ac:dyDescent="0.3">
      <c r="B15" s="26" t="s">
        <v>3</v>
      </c>
      <c r="C15" s="213">
        <v>79889490</v>
      </c>
      <c r="D15" s="197"/>
      <c r="F15" s="22"/>
      <c r="G15" s="23"/>
      <c r="H15" s="23"/>
    </row>
    <row r="16" spans="2:8" ht="14.25" customHeight="1" x14ac:dyDescent="0.3">
      <c r="B16" s="26" t="s">
        <v>90</v>
      </c>
      <c r="C16" s="213" t="s">
        <v>82</v>
      </c>
      <c r="D16" s="197"/>
      <c r="F16" s="22"/>
      <c r="G16" s="23"/>
      <c r="H16" s="23"/>
    </row>
    <row r="17" spans="2:8" ht="14.25" customHeight="1" x14ac:dyDescent="0.3">
      <c r="B17" s="26" t="s">
        <v>37</v>
      </c>
      <c r="C17" s="198">
        <v>0.9</v>
      </c>
      <c r="D17" s="197"/>
      <c r="F17" s="22"/>
      <c r="G17" s="23"/>
      <c r="H17" s="23"/>
    </row>
    <row r="18" spans="2:8" ht="14.25" customHeight="1" x14ac:dyDescent="0.3">
      <c r="B18" s="26" t="s">
        <v>5</v>
      </c>
      <c r="C18" s="197" t="s">
        <v>125</v>
      </c>
      <c r="D18" s="197"/>
      <c r="F18" s="22"/>
      <c r="G18" s="23"/>
      <c r="H18" s="23"/>
    </row>
    <row r="19" spans="2:8" ht="14.25" customHeight="1" x14ac:dyDescent="0.3">
      <c r="B19" s="25" t="s">
        <v>69</v>
      </c>
      <c r="C19" s="5" t="s">
        <v>60</v>
      </c>
      <c r="D19" s="6"/>
      <c r="F19" s="22"/>
      <c r="G19" s="23"/>
      <c r="H19" s="23"/>
    </row>
    <row r="20" spans="2:8" ht="14.25" customHeight="1" x14ac:dyDescent="0.3">
      <c r="B20" s="26" t="s">
        <v>36</v>
      </c>
      <c r="C20" s="214" t="s">
        <v>135</v>
      </c>
      <c r="D20" s="214"/>
      <c r="F20" s="22"/>
      <c r="G20" s="23"/>
      <c r="H20" s="23"/>
    </row>
    <row r="21" spans="2:8" ht="14.25" customHeight="1" x14ac:dyDescent="0.3">
      <c r="B21" s="26" t="s">
        <v>6</v>
      </c>
      <c r="C21" s="197" t="s">
        <v>137</v>
      </c>
      <c r="D21" s="197"/>
      <c r="F21" s="22"/>
      <c r="G21" s="23"/>
      <c r="H21" s="23"/>
    </row>
    <row r="22" spans="2:8" ht="14.25" customHeight="1" x14ac:dyDescent="0.3">
      <c r="B22" s="26" t="s">
        <v>2</v>
      </c>
      <c r="C22" s="197" t="s">
        <v>136</v>
      </c>
      <c r="D22" s="197"/>
      <c r="F22" s="22"/>
      <c r="G22" s="23"/>
      <c r="H22" s="23"/>
    </row>
    <row r="23" spans="2:8" ht="14.25" customHeight="1" x14ac:dyDescent="0.3">
      <c r="B23" s="26" t="s">
        <v>3</v>
      </c>
      <c r="C23" s="213">
        <v>1016003416</v>
      </c>
      <c r="D23" s="197"/>
      <c r="F23" s="22"/>
      <c r="G23" s="23"/>
      <c r="H23" s="23"/>
    </row>
    <row r="24" spans="2:8" ht="14.25" customHeight="1" x14ac:dyDescent="0.3">
      <c r="B24" s="26" t="s">
        <v>90</v>
      </c>
      <c r="C24" s="213" t="s">
        <v>82</v>
      </c>
      <c r="D24" s="197"/>
      <c r="F24" s="22"/>
      <c r="G24" s="23"/>
      <c r="H24" s="23"/>
    </row>
    <row r="25" spans="2:8" ht="14.25" customHeight="1" x14ac:dyDescent="0.3">
      <c r="B25" s="26" t="s">
        <v>37</v>
      </c>
      <c r="C25" s="198">
        <v>0.1</v>
      </c>
      <c r="D25" s="197"/>
      <c r="F25" s="22"/>
      <c r="G25" s="23"/>
      <c r="H25" s="23"/>
    </row>
    <row r="26" spans="2:8" ht="14.25" customHeight="1" x14ac:dyDescent="0.3">
      <c r="B26" s="26" t="s">
        <v>5</v>
      </c>
      <c r="C26" s="197" t="s">
        <v>125</v>
      </c>
      <c r="D26" s="197"/>
      <c r="F26" s="22"/>
      <c r="G26" s="23"/>
      <c r="H26" s="23"/>
    </row>
    <row r="27" spans="2:8" ht="14.25" customHeight="1" thickBot="1" x14ac:dyDescent="0.35">
      <c r="B27" s="27"/>
      <c r="D27" s="28"/>
    </row>
    <row r="28" spans="2:8" ht="21" customHeight="1" thickBot="1" x14ac:dyDescent="0.3">
      <c r="B28" s="186" t="s">
        <v>7</v>
      </c>
      <c r="C28" s="187"/>
      <c r="D28" s="188"/>
      <c r="E28" s="29"/>
    </row>
    <row r="29" spans="2:8" ht="8.25" customHeight="1" x14ac:dyDescent="0.25">
      <c r="B29" s="30"/>
      <c r="C29" s="31"/>
      <c r="D29" s="31"/>
      <c r="E29" s="29"/>
    </row>
    <row r="30" spans="2:8" ht="13" thickBot="1" x14ac:dyDescent="0.3">
      <c r="B30" s="32"/>
      <c r="D30" s="14"/>
      <c r="E30" s="29"/>
    </row>
    <row r="31" spans="2:8" ht="23.25" customHeight="1" x14ac:dyDescent="0.25">
      <c r="B31" s="189" t="s">
        <v>63</v>
      </c>
      <c r="C31" s="190"/>
      <c r="D31" s="191"/>
      <c r="E31" s="29"/>
    </row>
    <row r="32" spans="2:8" ht="13" x14ac:dyDescent="0.25">
      <c r="B32" s="185" t="s">
        <v>59</v>
      </c>
      <c r="C32" s="7" t="s">
        <v>62</v>
      </c>
      <c r="D32" s="179" t="s">
        <v>43</v>
      </c>
    </row>
    <row r="33" spans="2:4" s="34" customFormat="1" ht="11.25" customHeight="1" x14ac:dyDescent="0.3">
      <c r="B33" s="185"/>
      <c r="C33" s="33" t="str">
        <f>IFERROR(+IF(AND(C34="Si",C35="Si"),"Si","No"),"")</f>
        <v>Si</v>
      </c>
      <c r="D33" s="179"/>
    </row>
    <row r="34" spans="2:4" s="32" customFormat="1" ht="11.25" customHeight="1" x14ac:dyDescent="0.3">
      <c r="B34" s="35" t="s">
        <v>42</v>
      </c>
      <c r="C34" s="36" t="s">
        <v>60</v>
      </c>
      <c r="D34" s="215" t="s">
        <v>203</v>
      </c>
    </row>
    <row r="35" spans="2:4" s="32" customFormat="1" ht="31" customHeight="1" thickBot="1" x14ac:dyDescent="0.35">
      <c r="B35" s="37" t="s">
        <v>9</v>
      </c>
      <c r="C35" s="38" t="s">
        <v>60</v>
      </c>
      <c r="D35" s="216"/>
    </row>
    <row r="36" spans="2:4" s="32" customFormat="1" ht="14.25" customHeight="1" thickBot="1" x14ac:dyDescent="0.35">
      <c r="B36" s="39"/>
      <c r="C36" s="40"/>
      <c r="D36" s="40"/>
    </row>
    <row r="37" spans="2:4" s="32" customFormat="1" ht="20.25" customHeight="1" x14ac:dyDescent="0.3">
      <c r="B37" s="189" t="s">
        <v>112</v>
      </c>
      <c r="C37" s="190"/>
      <c r="D37" s="191"/>
    </row>
    <row r="38" spans="2:4" s="32" customFormat="1" ht="17.25" customHeight="1" x14ac:dyDescent="0.3">
      <c r="B38" s="185" t="s">
        <v>59</v>
      </c>
      <c r="C38" s="8" t="s">
        <v>62</v>
      </c>
      <c r="D38" s="179" t="s">
        <v>43</v>
      </c>
    </row>
    <row r="39" spans="2:4" s="41" customFormat="1" ht="15" customHeight="1" x14ac:dyDescent="0.3">
      <c r="B39" s="185"/>
      <c r="C39" s="33" t="str">
        <f>+IF(AND(C40="Si",C41="Si",C42="Si"),"Si","No")</f>
        <v>No</v>
      </c>
      <c r="D39" s="179"/>
    </row>
    <row r="40" spans="2:4" s="32" customFormat="1" ht="16" customHeight="1" x14ac:dyDescent="0.3">
      <c r="B40" s="42" t="s">
        <v>10</v>
      </c>
      <c r="C40" s="43" t="s">
        <v>60</v>
      </c>
      <c r="D40" s="248" t="s">
        <v>277</v>
      </c>
    </row>
    <row r="41" spans="2:4" s="32" customFormat="1" ht="21.75" customHeight="1" x14ac:dyDescent="0.3">
      <c r="B41" s="123" t="s">
        <v>114</v>
      </c>
      <c r="C41" s="43" t="s">
        <v>80</v>
      </c>
      <c r="D41" s="249"/>
    </row>
    <row r="42" spans="2:4" s="32" customFormat="1" ht="133.5" customHeight="1" thickBot="1" x14ac:dyDescent="0.35">
      <c r="B42" s="44" t="s">
        <v>46</v>
      </c>
      <c r="C42" s="45" t="s">
        <v>60</v>
      </c>
      <c r="D42" s="250"/>
    </row>
    <row r="43" spans="2:4" s="32" customFormat="1" ht="13" customHeight="1" thickBot="1" x14ac:dyDescent="0.35">
      <c r="B43" s="39"/>
      <c r="C43" s="40"/>
      <c r="D43" s="5"/>
    </row>
    <row r="44" spans="2:4" s="32" customFormat="1" ht="30" customHeight="1" x14ac:dyDescent="0.3">
      <c r="B44" s="189" t="s">
        <v>113</v>
      </c>
      <c r="C44" s="190"/>
      <c r="D44" s="191"/>
    </row>
    <row r="45" spans="2:4" s="32" customFormat="1" ht="20.25" customHeight="1" x14ac:dyDescent="0.3">
      <c r="B45" s="185" t="s">
        <v>59</v>
      </c>
      <c r="C45" s="8" t="s">
        <v>62</v>
      </c>
      <c r="D45" s="179" t="s">
        <v>43</v>
      </c>
    </row>
    <row r="46" spans="2:4" s="32" customFormat="1" ht="20.25" customHeight="1" x14ac:dyDescent="0.3">
      <c r="B46" s="185"/>
      <c r="C46" s="46" t="str">
        <f>+IF(AND(C47="Si",C48="Si",C49="Si"),"Si","No")</f>
        <v>Si</v>
      </c>
      <c r="D46" s="179"/>
    </row>
    <row r="47" spans="2:4" s="41" customFormat="1" ht="37" customHeight="1" x14ac:dyDescent="0.3">
      <c r="B47" s="47" t="s">
        <v>224</v>
      </c>
      <c r="C47" s="48" t="s">
        <v>60</v>
      </c>
      <c r="D47" s="199" t="s">
        <v>204</v>
      </c>
    </row>
    <row r="48" spans="2:4" s="41" customFormat="1" ht="53.25" customHeight="1" x14ac:dyDescent="0.3">
      <c r="B48" s="49" t="s">
        <v>127</v>
      </c>
      <c r="C48" s="48" t="s">
        <v>60</v>
      </c>
      <c r="D48" s="200"/>
    </row>
    <row r="49" spans="2:5" s="32" customFormat="1" ht="34" customHeight="1" thickBot="1" x14ac:dyDescent="0.35">
      <c r="B49" s="44" t="s">
        <v>11</v>
      </c>
      <c r="C49" s="45" t="s">
        <v>60</v>
      </c>
      <c r="D49" s="202"/>
    </row>
    <row r="50" spans="2:5" s="32" customFormat="1" ht="15" customHeight="1" thickBot="1" x14ac:dyDescent="0.35">
      <c r="B50" s="39"/>
      <c r="C50" s="50"/>
      <c r="D50" s="5"/>
    </row>
    <row r="51" spans="2:5" s="32" customFormat="1" ht="27" customHeight="1" x14ac:dyDescent="0.3">
      <c r="B51" s="189" t="s">
        <v>39</v>
      </c>
      <c r="C51" s="190"/>
      <c r="D51" s="191"/>
    </row>
    <row r="52" spans="2:5" s="32" customFormat="1" ht="20.25" customHeight="1" x14ac:dyDescent="0.3">
      <c r="B52" s="185" t="s">
        <v>59</v>
      </c>
      <c r="C52" s="8" t="s">
        <v>62</v>
      </c>
      <c r="D52" s="179" t="s">
        <v>43</v>
      </c>
    </row>
    <row r="53" spans="2:5" s="32" customFormat="1" ht="22" customHeight="1" x14ac:dyDescent="0.3">
      <c r="B53" s="185"/>
      <c r="C53" s="33" t="str">
        <f>+IF(AND(C54="Si",C55="Si",C56="Si",C57="Si",C58="Si",C59="Si",C60="Si",C61="Si"),"Si","No")</f>
        <v>Si</v>
      </c>
      <c r="D53" s="179"/>
    </row>
    <row r="54" spans="2:5" s="32" customFormat="1" ht="34" customHeight="1" x14ac:dyDescent="0.3">
      <c r="B54" s="35" t="s">
        <v>116</v>
      </c>
      <c r="C54" s="36" t="s">
        <v>60</v>
      </c>
      <c r="D54" s="180" t="s">
        <v>205</v>
      </c>
    </row>
    <row r="55" spans="2:5" s="32" customFormat="1" ht="36" customHeight="1" x14ac:dyDescent="0.3">
      <c r="B55" s="35" t="s">
        <v>117</v>
      </c>
      <c r="C55" s="36" t="s">
        <v>60</v>
      </c>
      <c r="D55" s="181"/>
    </row>
    <row r="56" spans="2:5" s="32" customFormat="1" ht="20.25" customHeight="1" x14ac:dyDescent="0.3">
      <c r="B56" s="35" t="s">
        <v>26</v>
      </c>
      <c r="C56" s="36" t="s">
        <v>60</v>
      </c>
      <c r="D56" s="181"/>
    </row>
    <row r="57" spans="2:5" s="32" customFormat="1" ht="22" customHeight="1" x14ac:dyDescent="0.3">
      <c r="B57" s="35" t="s">
        <v>27</v>
      </c>
      <c r="C57" s="36" t="s">
        <v>60</v>
      </c>
      <c r="D57" s="181"/>
    </row>
    <row r="58" spans="2:5" s="32" customFormat="1" ht="78" customHeight="1" x14ac:dyDescent="0.3">
      <c r="B58" s="51" t="s">
        <v>118</v>
      </c>
      <c r="C58" s="36" t="s">
        <v>60</v>
      </c>
      <c r="D58" s="181"/>
    </row>
    <row r="59" spans="2:5" s="32" customFormat="1" ht="15" customHeight="1" x14ac:dyDescent="0.3">
      <c r="B59" s="35" t="s">
        <v>119</v>
      </c>
      <c r="C59" s="36" t="s">
        <v>60</v>
      </c>
      <c r="D59" s="181"/>
      <c r="E59" s="52"/>
    </row>
    <row r="60" spans="2:5" ht="16" customHeight="1" x14ac:dyDescent="0.25">
      <c r="B60" s="35" t="s">
        <v>47</v>
      </c>
      <c r="C60" s="36" t="s">
        <v>60</v>
      </c>
      <c r="D60" s="181"/>
      <c r="E60" s="52"/>
    </row>
    <row r="61" spans="2:5" ht="20.25" customHeight="1" thickBot="1" x14ac:dyDescent="0.3">
      <c r="B61" s="37" t="s">
        <v>12</v>
      </c>
      <c r="C61" s="38" t="s">
        <v>60</v>
      </c>
      <c r="D61" s="182"/>
      <c r="E61" s="52"/>
    </row>
    <row r="62" spans="2:5" ht="20.25" customHeight="1" thickBot="1" x14ac:dyDescent="0.3">
      <c r="B62" s="39"/>
      <c r="C62" s="40"/>
      <c r="D62" s="53"/>
      <c r="E62" s="52"/>
    </row>
    <row r="63" spans="2:5" ht="32.25" customHeight="1" x14ac:dyDescent="0.25">
      <c r="B63" s="189" t="s">
        <v>71</v>
      </c>
      <c r="C63" s="190"/>
      <c r="D63" s="191"/>
      <c r="E63" s="52"/>
    </row>
    <row r="64" spans="2:5" ht="22" customHeight="1" x14ac:dyDescent="0.25">
      <c r="B64" s="54" t="s">
        <v>38</v>
      </c>
      <c r="C64" s="9" t="str">
        <f>IF(C7="","",C7)</f>
        <v>CONSORCIO</v>
      </c>
      <c r="D64" s="55"/>
      <c r="E64" s="52"/>
    </row>
    <row r="65" spans="2:5" ht="13" customHeight="1" x14ac:dyDescent="0.25">
      <c r="B65" s="56"/>
      <c r="C65" s="40"/>
      <c r="D65" s="57"/>
      <c r="E65" s="52"/>
    </row>
    <row r="66" spans="2:5" ht="20.25" customHeight="1" x14ac:dyDescent="0.25">
      <c r="B66" s="185" t="s">
        <v>59</v>
      </c>
      <c r="C66" s="8" t="s">
        <v>62</v>
      </c>
      <c r="D66" s="179" t="s">
        <v>43</v>
      </c>
      <c r="E66" s="52"/>
    </row>
    <row r="67" spans="2:5" ht="20.25" customHeight="1" x14ac:dyDescent="0.25">
      <c r="B67" s="185"/>
      <c r="C67" s="33" t="str">
        <f>+IF(AND(C68="Si",C69="Si",C70="Si",C71="Si"),"Si","No")</f>
        <v>Si</v>
      </c>
      <c r="D67" s="179"/>
      <c r="E67" s="52"/>
    </row>
    <row r="68" spans="2:5" ht="49" customHeight="1" x14ac:dyDescent="0.25">
      <c r="B68" s="58" t="s">
        <v>51</v>
      </c>
      <c r="C68" s="36" t="s">
        <v>60</v>
      </c>
      <c r="D68" s="180" t="s">
        <v>206</v>
      </c>
      <c r="E68" s="52"/>
    </row>
    <row r="69" spans="2:5" ht="50.25" customHeight="1" x14ac:dyDescent="0.25">
      <c r="B69" s="59" t="s">
        <v>52</v>
      </c>
      <c r="C69" s="36" t="s">
        <v>60</v>
      </c>
      <c r="D69" s="181"/>
      <c r="E69" s="52"/>
    </row>
    <row r="70" spans="2:5" ht="33" customHeight="1" x14ac:dyDescent="0.25">
      <c r="B70" s="58" t="s">
        <v>91</v>
      </c>
      <c r="C70" s="36" t="s">
        <v>60</v>
      </c>
      <c r="D70" s="181"/>
      <c r="E70" s="52"/>
    </row>
    <row r="71" spans="2:5" ht="47.25" customHeight="1" thickBot="1" x14ac:dyDescent="0.3">
      <c r="B71" s="60" t="s">
        <v>50</v>
      </c>
      <c r="C71" s="38" t="s">
        <v>60</v>
      </c>
      <c r="D71" s="182"/>
      <c r="E71" s="52"/>
    </row>
    <row r="72" spans="2:5" ht="20.25" customHeight="1" thickBot="1" x14ac:dyDescent="0.3">
      <c r="B72" s="39"/>
      <c r="C72" s="40"/>
      <c r="D72" s="53"/>
      <c r="E72" s="52"/>
    </row>
    <row r="73" spans="2:5" s="13" customFormat="1" ht="26.25" customHeight="1" thickBot="1" x14ac:dyDescent="0.3">
      <c r="B73" s="186" t="s">
        <v>70</v>
      </c>
      <c r="C73" s="187"/>
      <c r="D73" s="188"/>
    </row>
    <row r="74" spans="2:5" s="13" customFormat="1" ht="14.25" customHeight="1" x14ac:dyDescent="0.25">
      <c r="B74" s="61"/>
      <c r="C74" s="31"/>
      <c r="D74" s="31"/>
    </row>
    <row r="75" spans="2:5" s="34" customFormat="1" ht="63" customHeight="1" thickBot="1" x14ac:dyDescent="0.35">
      <c r="B75" s="62" t="s">
        <v>72</v>
      </c>
      <c r="C75" s="63"/>
      <c r="D75" s="64"/>
    </row>
    <row r="76" spans="2:5" s="34" customFormat="1" ht="33" customHeight="1" x14ac:dyDescent="0.3">
      <c r="B76" s="189" t="s">
        <v>40</v>
      </c>
      <c r="C76" s="190"/>
      <c r="D76" s="191"/>
    </row>
    <row r="77" spans="2:5" s="32" customFormat="1" ht="18" customHeight="1" x14ac:dyDescent="0.3">
      <c r="B77" s="185" t="s">
        <v>59</v>
      </c>
      <c r="C77" s="65" t="s">
        <v>8</v>
      </c>
      <c r="D77" s="192" t="s">
        <v>43</v>
      </c>
    </row>
    <row r="78" spans="2:5" s="32" customFormat="1" ht="24" customHeight="1" x14ac:dyDescent="0.3">
      <c r="B78" s="185"/>
      <c r="C78" s="33" t="str">
        <f>IF(
  C83="No",
  "No",
  IF(
    AND(
      C79="Si",
      C80="Si",
      C81="Si",
      OR(
        C83="Si", C83="N/A",
        C84="Si",
        C85="Si", C85="N/A",
        C86="Si"
      )
    ),
    "Si",
    "No"
  )
)</f>
        <v>No</v>
      </c>
      <c r="D78" s="193"/>
    </row>
    <row r="79" spans="2:5" s="32" customFormat="1" ht="33" customHeight="1" x14ac:dyDescent="0.3">
      <c r="B79" s="35" t="s">
        <v>44</v>
      </c>
      <c r="C79" s="36" t="s">
        <v>60</v>
      </c>
      <c r="D79" s="245" t="s">
        <v>278</v>
      </c>
    </row>
    <row r="80" spans="2:5" s="39" customFormat="1" ht="37" customHeight="1" x14ac:dyDescent="0.3">
      <c r="B80" s="35" t="s">
        <v>120</v>
      </c>
      <c r="C80" s="36" t="s">
        <v>80</v>
      </c>
      <c r="D80" s="247"/>
    </row>
    <row r="81" spans="2:5" s="39" customFormat="1" ht="87.75" customHeight="1" x14ac:dyDescent="0.3">
      <c r="B81" s="51" t="s">
        <v>121</v>
      </c>
      <c r="C81" s="36" t="s">
        <v>60</v>
      </c>
      <c r="D81" s="247"/>
    </row>
    <row r="82" spans="2:5" s="32" customFormat="1" ht="26.25" customHeight="1" x14ac:dyDescent="0.3">
      <c r="B82" s="35" t="s">
        <v>14</v>
      </c>
      <c r="C82" s="66" t="s">
        <v>60</v>
      </c>
      <c r="D82" s="247"/>
    </row>
    <row r="83" spans="2:5" s="32" customFormat="1" ht="66" customHeight="1" x14ac:dyDescent="0.3">
      <c r="B83" s="35" t="s">
        <v>122</v>
      </c>
      <c r="C83" s="36" t="s">
        <v>80</v>
      </c>
      <c r="D83" s="247"/>
      <c r="E83" s="52"/>
    </row>
    <row r="84" spans="2:5" s="32" customFormat="1" ht="32.25" customHeight="1" x14ac:dyDescent="0.3">
      <c r="B84" s="35" t="s">
        <v>92</v>
      </c>
      <c r="C84" s="36" t="s">
        <v>60</v>
      </c>
      <c r="D84" s="247"/>
      <c r="E84" s="52"/>
    </row>
    <row r="85" spans="2:5" s="32" customFormat="1" ht="32.25" customHeight="1" x14ac:dyDescent="0.3">
      <c r="B85" s="35" t="s">
        <v>93</v>
      </c>
      <c r="C85" s="36" t="s">
        <v>82</v>
      </c>
      <c r="D85" s="247"/>
      <c r="E85" s="52"/>
    </row>
    <row r="86" spans="2:5" s="32" customFormat="1" ht="40" customHeight="1" thickBot="1" x14ac:dyDescent="0.35">
      <c r="B86" s="37" t="s">
        <v>48</v>
      </c>
      <c r="C86" s="38" t="s">
        <v>60</v>
      </c>
      <c r="D86" s="246"/>
      <c r="E86" s="52"/>
    </row>
    <row r="87" spans="2:5" s="32" customFormat="1" ht="20.25" customHeight="1" thickBot="1" x14ac:dyDescent="0.35">
      <c r="B87" s="67"/>
      <c r="C87" s="40"/>
      <c r="D87" s="14"/>
      <c r="E87" s="52"/>
    </row>
    <row r="88" spans="2:5" s="32" customFormat="1" ht="33" customHeight="1" thickBot="1" x14ac:dyDescent="0.35">
      <c r="B88" s="194" t="s">
        <v>41</v>
      </c>
      <c r="C88" s="195"/>
      <c r="D88" s="196"/>
      <c r="E88" s="68"/>
    </row>
    <row r="89" spans="2:5" s="32" customFormat="1" ht="5.25" customHeight="1" thickBot="1" x14ac:dyDescent="0.35">
      <c r="B89" s="69"/>
      <c r="C89" s="10"/>
      <c r="D89" s="70"/>
    </row>
    <row r="90" spans="2:5" s="32" customFormat="1" ht="37" customHeight="1" thickBot="1" x14ac:dyDescent="0.35">
      <c r="B90" s="71" t="s">
        <v>15</v>
      </c>
      <c r="C90" s="72" t="s">
        <v>83</v>
      </c>
      <c r="D90" s="73"/>
    </row>
    <row r="91" spans="2:5" s="32" customFormat="1" ht="18" customHeight="1" x14ac:dyDescent="0.3">
      <c r="B91" s="56"/>
      <c r="C91" s="14"/>
      <c r="D91" s="70"/>
    </row>
    <row r="92" spans="2:5" s="32" customFormat="1" ht="24" customHeight="1" x14ac:dyDescent="0.3">
      <c r="B92" s="185" t="s">
        <v>59</v>
      </c>
      <c r="C92" s="74" t="s">
        <v>8</v>
      </c>
      <c r="D92" s="179" t="s">
        <v>43</v>
      </c>
    </row>
    <row r="93" spans="2:5" s="32" customFormat="1" ht="16" customHeight="1" x14ac:dyDescent="0.3">
      <c r="B93" s="185"/>
      <c r="C93" s="33" t="str">
        <f>+IF(AND(C94="Si",C95="Si",OR(C96="Si",C96="N/A")),"Si","No")</f>
        <v>Si</v>
      </c>
      <c r="D93" s="179"/>
      <c r="E93" s="52"/>
    </row>
    <row r="94" spans="2:5" ht="14.25" customHeight="1" x14ac:dyDescent="0.25">
      <c r="B94" s="75" t="str">
        <f>IF(C90="Jurídica","FORMATO 4 PARAFISCALES PERSONA JURÍDICA ",IF(C90="Natural","FORMATO 4 Parafiscales personas naturales","SELECCIONE UNA OPCIÓN DE LA CELDA 136C"))</f>
        <v xml:space="preserve">FORMATO 4 PARAFISCALES PERSONA JURÍDICA </v>
      </c>
      <c r="C94" s="36" t="s">
        <v>60</v>
      </c>
      <c r="D94" s="180" t="s">
        <v>207</v>
      </c>
      <c r="E94" s="76"/>
    </row>
    <row r="95" spans="2:5" ht="87" customHeight="1" x14ac:dyDescent="0.25">
      <c r="B95" s="77" t="s">
        <v>94</v>
      </c>
      <c r="C95" s="36" t="s">
        <v>60</v>
      </c>
      <c r="D95" s="181"/>
      <c r="E95" s="76"/>
    </row>
    <row r="96" spans="2:5" ht="54" customHeight="1" thickBot="1" x14ac:dyDescent="0.3">
      <c r="B96" s="37" t="s">
        <v>49</v>
      </c>
      <c r="C96" s="38" t="s">
        <v>82</v>
      </c>
      <c r="D96" s="182"/>
    </row>
    <row r="97" spans="2:5" ht="10" customHeight="1" thickBot="1" x14ac:dyDescent="0.3">
      <c r="B97" s="62"/>
      <c r="C97" s="10"/>
      <c r="D97" s="64"/>
      <c r="E97" s="23"/>
    </row>
    <row r="98" spans="2:5" ht="28" customHeight="1" x14ac:dyDescent="0.25">
      <c r="B98" s="176" t="s">
        <v>16</v>
      </c>
      <c r="C98" s="177"/>
      <c r="D98" s="178"/>
    </row>
    <row r="99" spans="2:5" s="32" customFormat="1" ht="12" customHeight="1" x14ac:dyDescent="0.3">
      <c r="B99" s="185" t="s">
        <v>59</v>
      </c>
      <c r="C99" s="74" t="s">
        <v>8</v>
      </c>
      <c r="D99" s="179" t="s">
        <v>43</v>
      </c>
    </row>
    <row r="100" spans="2:5" s="32" customFormat="1" ht="24" customHeight="1" x14ac:dyDescent="0.3">
      <c r="B100" s="185"/>
      <c r="C100" s="33" t="str">
        <f>+IF(AND(C101="Si",C102="Si"),"Si","No")</f>
        <v>No</v>
      </c>
      <c r="D100" s="179"/>
    </row>
    <row r="101" spans="2:5" s="32" customFormat="1" ht="38.25" customHeight="1" x14ac:dyDescent="0.3">
      <c r="B101" s="35" t="s">
        <v>84</v>
      </c>
      <c r="C101" s="36" t="s">
        <v>80</v>
      </c>
      <c r="D101" s="245" t="s">
        <v>279</v>
      </c>
      <c r="E101" s="52"/>
    </row>
    <row r="102" spans="2:5" s="32" customFormat="1" ht="156" customHeight="1" thickBot="1" x14ac:dyDescent="0.35">
      <c r="B102" s="37" t="s">
        <v>53</v>
      </c>
      <c r="C102" s="38" t="s">
        <v>60</v>
      </c>
      <c r="D102" s="246"/>
      <c r="E102" s="52"/>
    </row>
    <row r="103" spans="2:5" ht="10" customHeight="1" x14ac:dyDescent="0.25">
      <c r="B103" s="62"/>
      <c r="C103" s="40"/>
      <c r="D103" s="40"/>
      <c r="E103" s="76"/>
    </row>
    <row r="104" spans="2:5" ht="19.5" customHeight="1" thickBot="1" x14ac:dyDescent="0.3">
      <c r="B104" s="78"/>
      <c r="C104" s="10"/>
      <c r="D104" s="40"/>
      <c r="E104" s="203"/>
    </row>
    <row r="105" spans="2:5" ht="34" customHeight="1" x14ac:dyDescent="0.25">
      <c r="B105" s="176" t="s">
        <v>65</v>
      </c>
      <c r="C105" s="177"/>
      <c r="D105" s="178"/>
      <c r="E105" s="203"/>
    </row>
    <row r="106" spans="2:5" ht="22" customHeight="1" x14ac:dyDescent="0.25">
      <c r="B106" s="183" t="s">
        <v>17</v>
      </c>
      <c r="C106" s="184"/>
      <c r="D106" s="79"/>
      <c r="E106" s="204"/>
    </row>
    <row r="107" spans="2:5" ht="21" customHeight="1" x14ac:dyDescent="0.25">
      <c r="B107" s="80" t="s">
        <v>54</v>
      </c>
      <c r="C107" s="81" t="s">
        <v>18</v>
      </c>
      <c r="D107" s="82" t="s">
        <v>19</v>
      </c>
      <c r="E107" s="204"/>
    </row>
    <row r="108" spans="2:5" ht="11.25" customHeight="1" x14ac:dyDescent="0.25">
      <c r="B108" s="83" t="s">
        <v>20</v>
      </c>
      <c r="C108" s="84" t="s">
        <v>80</v>
      </c>
      <c r="D108" s="85"/>
      <c r="E108" s="204"/>
    </row>
    <row r="109" spans="2:5" ht="11.25" customHeight="1" x14ac:dyDescent="0.25">
      <c r="B109" s="86" t="s">
        <v>21</v>
      </c>
      <c r="C109" s="84" t="s">
        <v>80</v>
      </c>
      <c r="D109" s="85"/>
      <c r="E109" s="204"/>
    </row>
    <row r="110" spans="2:5" ht="11.25" customHeight="1" x14ac:dyDescent="0.25">
      <c r="B110" s="86" t="s">
        <v>22</v>
      </c>
      <c r="C110" s="84" t="s">
        <v>80</v>
      </c>
      <c r="D110" s="85"/>
      <c r="E110" s="87"/>
    </row>
    <row r="111" spans="2:5" ht="11.25" customHeight="1" x14ac:dyDescent="0.25">
      <c r="B111" s="86" t="s">
        <v>23</v>
      </c>
      <c r="C111" s="84" t="s">
        <v>80</v>
      </c>
      <c r="D111" s="85"/>
      <c r="E111" s="87"/>
    </row>
    <row r="112" spans="2:5" ht="15" customHeight="1" x14ac:dyDescent="0.25">
      <c r="B112" s="86" t="s">
        <v>24</v>
      </c>
      <c r="C112" s="84" t="s">
        <v>80</v>
      </c>
      <c r="D112" s="85"/>
      <c r="E112" s="24"/>
    </row>
    <row r="113" spans="2:5" ht="13" customHeight="1" x14ac:dyDescent="0.25">
      <c r="B113" s="86" t="s">
        <v>55</v>
      </c>
      <c r="C113" s="84" t="s">
        <v>80</v>
      </c>
      <c r="D113" s="85"/>
      <c r="E113" s="88"/>
    </row>
    <row r="114" spans="2:5" ht="25" customHeight="1" x14ac:dyDescent="0.25">
      <c r="B114" s="86" t="s">
        <v>45</v>
      </c>
      <c r="C114" s="84" t="s">
        <v>80</v>
      </c>
      <c r="D114" s="85"/>
    </row>
    <row r="115" spans="2:5" ht="12" customHeight="1" thickBot="1" x14ac:dyDescent="0.3">
      <c r="B115" s="89" t="s">
        <v>28</v>
      </c>
      <c r="C115" s="90" t="s">
        <v>82</v>
      </c>
      <c r="D115" s="91"/>
    </row>
    <row r="116" spans="2:5" ht="13.5" thickBot="1" x14ac:dyDescent="0.3">
      <c r="B116" s="88"/>
    </row>
    <row r="117" spans="2:5" ht="13.5" thickBot="1" x14ac:dyDescent="0.3">
      <c r="B117" s="186" t="s">
        <v>73</v>
      </c>
      <c r="C117" s="187"/>
      <c r="D117" s="188"/>
    </row>
    <row r="118" spans="2:5" ht="13" x14ac:dyDescent="0.25">
      <c r="B118" s="61"/>
      <c r="C118" s="31"/>
      <c r="D118" s="31"/>
    </row>
    <row r="119" spans="2:5" ht="75.5" thickBot="1" x14ac:dyDescent="0.35">
      <c r="B119" s="62" t="s">
        <v>74</v>
      </c>
      <c r="C119" s="63"/>
      <c r="D119" s="64"/>
    </row>
    <row r="120" spans="2:5" ht="13" x14ac:dyDescent="0.25">
      <c r="B120" s="189" t="s">
        <v>40</v>
      </c>
      <c r="C120" s="190"/>
      <c r="D120" s="191"/>
    </row>
    <row r="121" spans="2:5" ht="13" x14ac:dyDescent="0.25">
      <c r="B121" s="185" t="s">
        <v>59</v>
      </c>
      <c r="C121" s="65" t="s">
        <v>8</v>
      </c>
      <c r="D121" s="192" t="s">
        <v>43</v>
      </c>
    </row>
    <row r="122" spans="2:5" ht="13" x14ac:dyDescent="0.25">
      <c r="B122" s="185"/>
      <c r="C122" s="33" t="str">
        <f>IF(
  C127="No",
  "No",
  IF(
    AND(
      C123="Si",
      C124="Si",
      C125="Si",
      OR(
        C127="Si", C127="N/A",
        C128="Si",
        C129="Si", C129="N/A",
        C130="Si"
      )
    ),
    "Si",
    "No"
  )
)</f>
        <v>Si</v>
      </c>
      <c r="D122" s="193"/>
    </row>
    <row r="123" spans="2:5" ht="23.25" customHeight="1" x14ac:dyDescent="0.25">
      <c r="B123" s="35" t="s">
        <v>44</v>
      </c>
      <c r="C123" s="36" t="s">
        <v>60</v>
      </c>
      <c r="D123" s="180" t="s">
        <v>208</v>
      </c>
    </row>
    <row r="124" spans="2:5" ht="38.5" x14ac:dyDescent="0.25">
      <c r="B124" s="35" t="s">
        <v>120</v>
      </c>
      <c r="C124" s="36" t="s">
        <v>60</v>
      </c>
      <c r="D124" s="181"/>
    </row>
    <row r="125" spans="2:5" ht="90.5" x14ac:dyDescent="0.25">
      <c r="B125" s="51" t="s">
        <v>121</v>
      </c>
      <c r="C125" s="36" t="s">
        <v>60</v>
      </c>
      <c r="D125" s="181"/>
    </row>
    <row r="126" spans="2:5" x14ac:dyDescent="0.25">
      <c r="B126" s="35" t="s">
        <v>14</v>
      </c>
      <c r="C126" s="66" t="s">
        <v>80</v>
      </c>
      <c r="D126" s="181"/>
    </row>
    <row r="127" spans="2:5" ht="50.5" x14ac:dyDescent="0.25">
      <c r="B127" s="35" t="s">
        <v>122</v>
      </c>
      <c r="C127" s="36" t="s">
        <v>82</v>
      </c>
      <c r="D127" s="181"/>
    </row>
    <row r="128" spans="2:5" ht="26" x14ac:dyDescent="0.25">
      <c r="B128" s="35" t="s">
        <v>92</v>
      </c>
      <c r="C128" s="36" t="s">
        <v>60</v>
      </c>
      <c r="D128" s="181"/>
    </row>
    <row r="129" spans="2:4" ht="26" x14ac:dyDescent="0.25">
      <c r="B129" s="35" t="s">
        <v>93</v>
      </c>
      <c r="C129" s="36" t="s">
        <v>82</v>
      </c>
      <c r="D129" s="181"/>
    </row>
    <row r="130" spans="2:4" ht="25.5" thickBot="1" x14ac:dyDescent="0.3">
      <c r="B130" s="37" t="s">
        <v>48</v>
      </c>
      <c r="C130" s="38" t="s">
        <v>60</v>
      </c>
      <c r="D130" s="182"/>
    </row>
    <row r="131" spans="2:4" ht="13" thickBot="1" x14ac:dyDescent="0.3">
      <c r="B131" s="67"/>
      <c r="C131" s="40"/>
      <c r="D131" s="14"/>
    </row>
    <row r="132" spans="2:4" ht="13.5" thickBot="1" x14ac:dyDescent="0.3">
      <c r="B132" s="194" t="s">
        <v>41</v>
      </c>
      <c r="C132" s="195"/>
      <c r="D132" s="196"/>
    </row>
    <row r="133" spans="2:4" ht="13.5" thickBot="1" x14ac:dyDescent="0.3">
      <c r="B133" s="69"/>
      <c r="C133" s="10"/>
      <c r="D133" s="70"/>
    </row>
    <row r="134" spans="2:4" ht="13.5" thickBot="1" x14ac:dyDescent="0.3">
      <c r="B134" s="71" t="s">
        <v>15</v>
      </c>
      <c r="C134" s="72" t="s">
        <v>83</v>
      </c>
      <c r="D134" s="73"/>
    </row>
    <row r="135" spans="2:4" x14ac:dyDescent="0.25">
      <c r="B135" s="56"/>
      <c r="D135" s="70"/>
    </row>
    <row r="136" spans="2:4" ht="13" x14ac:dyDescent="0.25">
      <c r="B136" s="185" t="s">
        <v>59</v>
      </c>
      <c r="C136" s="74" t="s">
        <v>8</v>
      </c>
      <c r="D136" s="179" t="s">
        <v>43</v>
      </c>
    </row>
    <row r="137" spans="2:4" ht="13" x14ac:dyDescent="0.25">
      <c r="B137" s="185"/>
      <c r="C137" s="33" t="str">
        <f>+IF(AND(C138="Si",C139="Si",OR(C140="Si",C140="N/A")),"Si","No")</f>
        <v>Si</v>
      </c>
      <c r="D137" s="179"/>
    </row>
    <row r="138" spans="2:4" ht="11.5" customHeight="1" x14ac:dyDescent="0.25">
      <c r="B138" s="75" t="str">
        <f>IF(C134="Jurídica","FORMATO 4 PARAFISCALES PERSONA JURÍDICA ",IF(C134="Natural","FORMATO 4 Parafiscales personas naturales","SELECCIONE UNA OPCIÓN DE LA CELDA 136C"))</f>
        <v xml:space="preserve">FORMATO 4 PARAFISCALES PERSONA JURÍDICA </v>
      </c>
      <c r="C138" s="36" t="s">
        <v>60</v>
      </c>
      <c r="D138" s="180" t="s">
        <v>209</v>
      </c>
    </row>
    <row r="139" spans="2:4" ht="101.5" x14ac:dyDescent="0.25">
      <c r="B139" s="77" t="s">
        <v>94</v>
      </c>
      <c r="C139" s="36" t="s">
        <v>60</v>
      </c>
      <c r="D139" s="181"/>
    </row>
    <row r="140" spans="2:4" ht="38" thickBot="1" x14ac:dyDescent="0.3">
      <c r="B140" s="37" t="s">
        <v>49</v>
      </c>
      <c r="C140" s="38" t="s">
        <v>60</v>
      </c>
      <c r="D140" s="182"/>
    </row>
    <row r="141" spans="2:4" ht="13.5" thickBot="1" x14ac:dyDescent="0.3">
      <c r="B141" s="62"/>
      <c r="C141" s="10"/>
      <c r="D141" s="64"/>
    </row>
    <row r="142" spans="2:4" ht="13" x14ac:dyDescent="0.25">
      <c r="B142" s="176" t="s">
        <v>16</v>
      </c>
      <c r="C142" s="177"/>
      <c r="D142" s="178"/>
    </row>
    <row r="143" spans="2:4" ht="13" x14ac:dyDescent="0.25">
      <c r="B143" s="185" t="s">
        <v>59</v>
      </c>
      <c r="C143" s="74" t="s">
        <v>8</v>
      </c>
      <c r="D143" s="179" t="s">
        <v>43</v>
      </c>
    </row>
    <row r="144" spans="2:4" ht="13" x14ac:dyDescent="0.25">
      <c r="B144" s="185"/>
      <c r="C144" s="33" t="str">
        <f>+IF(AND(C145="Si",C146="Si"),"Si","No")</f>
        <v>Si</v>
      </c>
      <c r="D144" s="179"/>
    </row>
    <row r="145" spans="2:4" ht="23.25" customHeight="1" x14ac:dyDescent="0.25">
      <c r="B145" s="35" t="s">
        <v>84</v>
      </c>
      <c r="C145" s="36" t="s">
        <v>60</v>
      </c>
      <c r="D145" s="180" t="s">
        <v>210</v>
      </c>
    </row>
    <row r="146" spans="2:4" ht="50.5" thickBot="1" x14ac:dyDescent="0.3">
      <c r="B146" s="37" t="s">
        <v>53</v>
      </c>
      <c r="C146" s="38" t="s">
        <v>60</v>
      </c>
      <c r="D146" s="182"/>
    </row>
    <row r="147" spans="2:4" x14ac:dyDescent="0.25">
      <c r="B147" s="62"/>
      <c r="C147" s="40"/>
      <c r="D147" s="40"/>
    </row>
    <row r="148" spans="2:4" ht="13.5" thickBot="1" x14ac:dyDescent="0.3">
      <c r="B148" s="78"/>
      <c r="C148" s="10"/>
      <c r="D148" s="40"/>
    </row>
    <row r="149" spans="2:4" ht="13" x14ac:dyDescent="0.25">
      <c r="B149" s="176" t="s">
        <v>65</v>
      </c>
      <c r="C149" s="177"/>
      <c r="D149" s="178"/>
    </row>
    <row r="150" spans="2:4" x14ac:dyDescent="0.25">
      <c r="B150" s="183" t="s">
        <v>17</v>
      </c>
      <c r="C150" s="184"/>
      <c r="D150" s="79"/>
    </row>
    <row r="151" spans="2:4" ht="26" x14ac:dyDescent="0.25">
      <c r="B151" s="80" t="s">
        <v>54</v>
      </c>
      <c r="C151" s="81" t="s">
        <v>18</v>
      </c>
      <c r="D151" s="82" t="s">
        <v>19</v>
      </c>
    </row>
    <row r="152" spans="2:4" ht="13" x14ac:dyDescent="0.25">
      <c r="B152" s="83" t="s">
        <v>20</v>
      </c>
      <c r="C152" s="84" t="s">
        <v>80</v>
      </c>
      <c r="D152" s="85"/>
    </row>
    <row r="153" spans="2:4" ht="13" x14ac:dyDescent="0.25">
      <c r="B153" s="86" t="s">
        <v>21</v>
      </c>
      <c r="C153" s="84" t="s">
        <v>80</v>
      </c>
      <c r="D153" s="85"/>
    </row>
    <row r="154" spans="2:4" ht="13" x14ac:dyDescent="0.25">
      <c r="B154" s="86" t="s">
        <v>22</v>
      </c>
      <c r="C154" s="84" t="s">
        <v>80</v>
      </c>
      <c r="D154" s="85"/>
    </row>
    <row r="155" spans="2:4" ht="13" x14ac:dyDescent="0.25">
      <c r="B155" s="86" t="s">
        <v>23</v>
      </c>
      <c r="C155" s="84" t="s">
        <v>80</v>
      </c>
      <c r="D155" s="85"/>
    </row>
    <row r="156" spans="2:4" ht="13" x14ac:dyDescent="0.25">
      <c r="B156" s="86" t="s">
        <v>24</v>
      </c>
      <c r="C156" s="84" t="s">
        <v>80</v>
      </c>
      <c r="D156" s="85"/>
    </row>
    <row r="157" spans="2:4" ht="13" x14ac:dyDescent="0.25">
      <c r="B157" s="86" t="s">
        <v>55</v>
      </c>
      <c r="C157" s="84" t="s">
        <v>80</v>
      </c>
      <c r="D157" s="85"/>
    </row>
    <row r="158" spans="2:4" ht="25" x14ac:dyDescent="0.25">
      <c r="B158" s="86" t="s">
        <v>45</v>
      </c>
      <c r="C158" s="84" t="s">
        <v>80</v>
      </c>
      <c r="D158" s="85"/>
    </row>
    <row r="159" spans="2:4" ht="13" thickBot="1" x14ac:dyDescent="0.3">
      <c r="B159" s="89" t="s">
        <v>28</v>
      </c>
      <c r="C159" s="90" t="s">
        <v>82</v>
      </c>
      <c r="D159" s="91"/>
    </row>
  </sheetData>
  <mergeCells count="78">
    <mergeCell ref="C13:D13"/>
    <mergeCell ref="B1:D1"/>
    <mergeCell ref="C3:D3"/>
    <mergeCell ref="G3:H3"/>
    <mergeCell ref="C4:D4"/>
    <mergeCell ref="G4:H4"/>
    <mergeCell ref="C5:D5"/>
    <mergeCell ref="G5:H5"/>
    <mergeCell ref="C6:D6"/>
    <mergeCell ref="C7:D7"/>
    <mergeCell ref="C8:D8"/>
    <mergeCell ref="C9:D9"/>
    <mergeCell ref="C12:D12"/>
    <mergeCell ref="B31:D31"/>
    <mergeCell ref="C14:D14"/>
    <mergeCell ref="C15:D15"/>
    <mergeCell ref="C17:D17"/>
    <mergeCell ref="C18:D18"/>
    <mergeCell ref="C20:D20"/>
    <mergeCell ref="C21:D21"/>
    <mergeCell ref="C16:D16"/>
    <mergeCell ref="C24:D24"/>
    <mergeCell ref="C22:D22"/>
    <mergeCell ref="C23:D23"/>
    <mergeCell ref="C25:D25"/>
    <mergeCell ref="C26:D26"/>
    <mergeCell ref="B28:D28"/>
    <mergeCell ref="B51:D51"/>
    <mergeCell ref="B32:B33"/>
    <mergeCell ref="D32:D33"/>
    <mergeCell ref="D34:D35"/>
    <mergeCell ref="B37:D37"/>
    <mergeCell ref="B38:B39"/>
    <mergeCell ref="D38:D39"/>
    <mergeCell ref="D40:D42"/>
    <mergeCell ref="B44:D44"/>
    <mergeCell ref="B45:B46"/>
    <mergeCell ref="D45:D46"/>
    <mergeCell ref="D47:D49"/>
    <mergeCell ref="B52:B53"/>
    <mergeCell ref="D52:D53"/>
    <mergeCell ref="D54:D61"/>
    <mergeCell ref="B63:D63"/>
    <mergeCell ref="B66:B67"/>
    <mergeCell ref="D66:D67"/>
    <mergeCell ref="B99:B100"/>
    <mergeCell ref="D99:D100"/>
    <mergeCell ref="D68:D71"/>
    <mergeCell ref="B73:D73"/>
    <mergeCell ref="B76:D76"/>
    <mergeCell ref="B77:B78"/>
    <mergeCell ref="D77:D78"/>
    <mergeCell ref="D79:D86"/>
    <mergeCell ref="B88:D88"/>
    <mergeCell ref="B92:B93"/>
    <mergeCell ref="D92:D93"/>
    <mergeCell ref="D94:D96"/>
    <mergeCell ref="B98:D98"/>
    <mergeCell ref="B136:B137"/>
    <mergeCell ref="D136:D137"/>
    <mergeCell ref="D101:D102"/>
    <mergeCell ref="E104:E105"/>
    <mergeCell ref="B105:D105"/>
    <mergeCell ref="B106:C106"/>
    <mergeCell ref="E106:E109"/>
    <mergeCell ref="B117:D117"/>
    <mergeCell ref="B120:D120"/>
    <mergeCell ref="B121:B122"/>
    <mergeCell ref="D121:D122"/>
    <mergeCell ref="D123:D130"/>
    <mergeCell ref="B132:D132"/>
    <mergeCell ref="B150:C150"/>
    <mergeCell ref="D138:D140"/>
    <mergeCell ref="B142:D142"/>
    <mergeCell ref="B143:B144"/>
    <mergeCell ref="D143:D144"/>
    <mergeCell ref="D145:D146"/>
    <mergeCell ref="B149:D149"/>
  </mergeCells>
  <conditionalFormatting sqref="C33">
    <cfRule type="containsText" dxfId="396" priority="63" operator="containsText" text="Si">
      <formula>NOT(ISERROR(SEARCH("Si",C33)))</formula>
    </cfRule>
  </conditionalFormatting>
  <conditionalFormatting sqref="C33:C36 C67:C72">
    <cfRule type="containsText" dxfId="395" priority="57" operator="containsText" text="No">
      <formula>NOT(ISERROR(SEARCH("No",C33)))</formula>
    </cfRule>
  </conditionalFormatting>
  <conditionalFormatting sqref="C34:C36 C68:C72">
    <cfRule type="containsText" dxfId="394" priority="56" operator="containsText" text="Si">
      <formula>NOT(ISERROR(SEARCH("Si",C34)))</formula>
    </cfRule>
  </conditionalFormatting>
  <conditionalFormatting sqref="C39">
    <cfRule type="containsText" dxfId="393" priority="44" operator="containsText" text="Si">
      <formula>NOT(ISERROR(SEARCH("Si",C39)))</formula>
    </cfRule>
  </conditionalFormatting>
  <conditionalFormatting sqref="C39:C43">
    <cfRule type="containsText" dxfId="392" priority="43" operator="containsText" text="No">
      <formula>NOT(ISERROR(SEARCH("No",C39)))</formula>
    </cfRule>
  </conditionalFormatting>
  <conditionalFormatting sqref="C40:C43">
    <cfRule type="containsText" dxfId="391" priority="42" operator="containsText" text="Si">
      <formula>NOT(ISERROR(SEARCH("Si",C40)))</formula>
    </cfRule>
  </conditionalFormatting>
  <conditionalFormatting sqref="C46">
    <cfRule type="containsText" dxfId="390" priority="62" operator="containsText" text="Si">
      <formula>NOT(ISERROR(SEARCH("Si",C46)))</formula>
    </cfRule>
  </conditionalFormatting>
  <conditionalFormatting sqref="C46:C50">
    <cfRule type="containsText" dxfId="389" priority="41" operator="containsText" text="No">
      <formula>NOT(ISERROR(SEARCH("No",C46)))</formula>
    </cfRule>
  </conditionalFormatting>
  <conditionalFormatting sqref="C47:C50">
    <cfRule type="containsText" dxfId="388" priority="40" operator="containsText" text="Si">
      <formula>NOT(ISERROR(SEARCH("Si",C47)))</formula>
    </cfRule>
  </conditionalFormatting>
  <conditionalFormatting sqref="C53">
    <cfRule type="containsText" dxfId="387" priority="61" operator="containsText" text="Si">
      <formula>NOT(ISERROR(SEARCH("Si",C53)))</formula>
    </cfRule>
  </conditionalFormatting>
  <conditionalFormatting sqref="C53:C62 C65">
    <cfRule type="containsText" dxfId="386" priority="37" operator="containsText" text="No">
      <formula>NOT(ISERROR(SEARCH("No",C53)))</formula>
    </cfRule>
  </conditionalFormatting>
  <conditionalFormatting sqref="C54:C62 C65">
    <cfRule type="containsText" dxfId="385" priority="36" operator="containsText" text="Si">
      <formula>NOT(ISERROR(SEARCH("Si",C54)))</formula>
    </cfRule>
  </conditionalFormatting>
  <conditionalFormatting sqref="C67">
    <cfRule type="containsText" dxfId="384" priority="29" operator="containsText" text="Si">
      <formula>NOT(ISERROR(SEARCH("Si",C67)))</formula>
    </cfRule>
  </conditionalFormatting>
  <conditionalFormatting sqref="C78">
    <cfRule type="containsText" dxfId="383" priority="60" operator="containsText" text="Si">
      <formula>NOT(ISERROR(SEARCH("Si",C78)))</formula>
    </cfRule>
  </conditionalFormatting>
  <conditionalFormatting sqref="C78:C81">
    <cfRule type="containsText" dxfId="382" priority="55" operator="containsText" text="No">
      <formula>NOT(ISERROR(SEARCH("No",C78)))</formula>
    </cfRule>
  </conditionalFormatting>
  <conditionalFormatting sqref="C79:C81">
    <cfRule type="containsText" dxfId="381" priority="54" operator="containsText" text="Si">
      <formula>NOT(ISERROR(SEARCH("Si",C79)))</formula>
    </cfRule>
  </conditionalFormatting>
  <conditionalFormatting sqref="C82">
    <cfRule type="containsText" dxfId="380" priority="50" operator="containsText" text="No">
      <formula>NOT(ISERROR(SEARCH("No",C82)))</formula>
    </cfRule>
    <cfRule type="containsText" dxfId="379" priority="49" operator="containsText" text="Si">
      <formula>NOT(ISERROR(SEARCH("Si",C82)))</formula>
    </cfRule>
  </conditionalFormatting>
  <conditionalFormatting sqref="C83 C85">
    <cfRule type="containsText" dxfId="378" priority="39" operator="containsText" text="No">
      <formula>NOT(ISERROR(SEARCH("No",C83)))</formula>
    </cfRule>
    <cfRule type="containsText" dxfId="377" priority="38" operator="containsText" text="N/A">
      <formula>NOT(ISERROR(SEARCH("N/A",C83)))</formula>
    </cfRule>
  </conditionalFormatting>
  <conditionalFormatting sqref="C83:C87">
    <cfRule type="containsText" dxfId="376" priority="30" operator="containsText" text="Si">
      <formula>NOT(ISERROR(SEARCH("Si",C83)))</formula>
    </cfRule>
  </conditionalFormatting>
  <conditionalFormatting sqref="C84">
    <cfRule type="containsText" dxfId="375" priority="32" operator="containsText" text="No">
      <formula>NOT(ISERROR(SEARCH("No",C84)))</formula>
    </cfRule>
  </conditionalFormatting>
  <conditionalFormatting sqref="C86:C87">
    <cfRule type="containsText" dxfId="374" priority="31" operator="containsText" text="No">
      <formula>NOT(ISERROR(SEARCH("No",C86)))</formula>
    </cfRule>
  </conditionalFormatting>
  <conditionalFormatting sqref="C93">
    <cfRule type="containsText" dxfId="373" priority="48" operator="containsText" text="Si">
      <formula>NOT(ISERROR(SEARCH("Si",C93)))</formula>
    </cfRule>
  </conditionalFormatting>
  <conditionalFormatting sqref="C93:C96 C100:C103">
    <cfRule type="containsText" dxfId="372" priority="47" operator="containsText" text="No">
      <formula>NOT(ISERROR(SEARCH("No",C93)))</formula>
    </cfRule>
  </conditionalFormatting>
  <conditionalFormatting sqref="C94:C96 C101:C103">
    <cfRule type="containsText" dxfId="371" priority="46" operator="containsText" text="Si">
      <formula>NOT(ISERROR(SEARCH("Si",C94)))</formula>
    </cfRule>
  </conditionalFormatting>
  <conditionalFormatting sqref="C95:C96">
    <cfRule type="containsText" dxfId="370" priority="35" operator="containsText" text="N/A">
      <formula>NOT(ISERROR(SEARCH("N/A",C95)))</formula>
    </cfRule>
  </conditionalFormatting>
  <conditionalFormatting sqref="C100">
    <cfRule type="containsText" dxfId="369" priority="45" operator="containsText" text="Si">
      <formula>NOT(ISERROR(SEARCH("Si",C100)))</formula>
    </cfRule>
  </conditionalFormatting>
  <conditionalFormatting sqref="C108:C114">
    <cfRule type="containsText" dxfId="368" priority="33" operator="containsText" text="NO">
      <formula>NOT(ISERROR(SEARCH("NO",C108)))</formula>
    </cfRule>
    <cfRule type="containsText" dxfId="367" priority="34" operator="containsText" text="SI">
      <formula>NOT(ISERROR(SEARCH("SI",C108)))</formula>
    </cfRule>
  </conditionalFormatting>
  <conditionalFormatting sqref="C122">
    <cfRule type="containsText" dxfId="366" priority="28" operator="containsText" text="Si">
      <formula>NOT(ISERROR(SEARCH("Si",C122)))</formula>
    </cfRule>
  </conditionalFormatting>
  <conditionalFormatting sqref="C122:C125">
    <cfRule type="containsText" dxfId="365" priority="9" operator="containsText" text="No">
      <formula>NOT(ISERROR(SEARCH("No",C122)))</formula>
    </cfRule>
  </conditionalFormatting>
  <conditionalFormatting sqref="C123:C125">
    <cfRule type="containsText" dxfId="364" priority="8" operator="containsText" text="Si">
      <formula>NOT(ISERROR(SEARCH("Si",C123)))</formula>
    </cfRule>
  </conditionalFormatting>
  <conditionalFormatting sqref="C126">
    <cfRule type="containsText" dxfId="363" priority="7" operator="containsText" text="No">
      <formula>NOT(ISERROR(SEARCH("No",C126)))</formula>
    </cfRule>
    <cfRule type="containsText" dxfId="362" priority="6" operator="containsText" text="Si">
      <formula>NOT(ISERROR(SEARCH("Si",C126)))</formula>
    </cfRule>
  </conditionalFormatting>
  <conditionalFormatting sqref="C127 C129">
    <cfRule type="containsText" dxfId="361" priority="5" operator="containsText" text="No">
      <formula>NOT(ISERROR(SEARCH("No",C127)))</formula>
    </cfRule>
    <cfRule type="containsText" dxfId="360" priority="4" operator="containsText" text="N/A">
      <formula>NOT(ISERROR(SEARCH("N/A",C127)))</formula>
    </cfRule>
  </conditionalFormatting>
  <conditionalFormatting sqref="C127:C131">
    <cfRule type="containsText" dxfId="359" priority="1" operator="containsText" text="Si">
      <formula>NOT(ISERROR(SEARCH("Si",C127)))</formula>
    </cfRule>
  </conditionalFormatting>
  <conditionalFormatting sqref="C128">
    <cfRule type="containsText" dxfId="358" priority="3" operator="containsText" text="No">
      <formula>NOT(ISERROR(SEARCH("No",C128)))</formula>
    </cfRule>
  </conditionalFormatting>
  <conditionalFormatting sqref="C130:C131">
    <cfRule type="containsText" dxfId="357" priority="2" operator="containsText" text="No">
      <formula>NOT(ISERROR(SEARCH("No",C130)))</formula>
    </cfRule>
  </conditionalFormatting>
  <conditionalFormatting sqref="C137">
    <cfRule type="containsText" dxfId="356" priority="23" operator="containsText" text="Si">
      <formula>NOT(ISERROR(SEARCH("Si",C137)))</formula>
    </cfRule>
  </conditionalFormatting>
  <conditionalFormatting sqref="C137:C140 C144">
    <cfRule type="containsText" dxfId="355" priority="22" operator="containsText" text="No">
      <formula>NOT(ISERROR(SEARCH("No",C137)))</formula>
    </cfRule>
  </conditionalFormatting>
  <conditionalFormatting sqref="C138:C140">
    <cfRule type="containsText" dxfId="354" priority="21" operator="containsText" text="Si">
      <formula>NOT(ISERROR(SEARCH("Si",C138)))</formula>
    </cfRule>
  </conditionalFormatting>
  <conditionalFormatting sqref="C139:C140">
    <cfRule type="containsText" dxfId="353" priority="17" operator="containsText" text="N/A">
      <formula>NOT(ISERROR(SEARCH("N/A",C139)))</formula>
    </cfRule>
  </conditionalFormatting>
  <conditionalFormatting sqref="C144">
    <cfRule type="containsText" dxfId="352" priority="20" operator="containsText" text="Si">
      <formula>NOT(ISERROR(SEARCH("Si",C144)))</formula>
    </cfRule>
  </conditionalFormatting>
  <conditionalFormatting sqref="C145:C147">
    <cfRule type="containsText" dxfId="351" priority="10" operator="containsText" text="Si">
      <formula>NOT(ISERROR(SEARCH("Si",C145)))</formula>
    </cfRule>
    <cfRule type="containsText" dxfId="350" priority="11" operator="containsText" text="No">
      <formula>NOT(ISERROR(SEARCH("No",C145)))</formula>
    </cfRule>
  </conditionalFormatting>
  <conditionalFormatting sqref="C152:C158">
    <cfRule type="containsText" dxfId="349" priority="16" operator="containsText" text="SI">
      <formula>NOT(ISERROR(SEARCH("SI",C152)))</formula>
    </cfRule>
    <cfRule type="containsText" dxfId="348" priority="15" operator="containsText" text="NO">
      <formula>NOT(ISERROR(SEARCH("NO",C152)))</formula>
    </cfRule>
  </conditionalFormatting>
  <conditionalFormatting sqref="E83:E87 E101:E102">
    <cfRule type="containsText" dxfId="347" priority="58" operator="containsText" text="Si">
      <formula>NOT(ISERROR(SEARCH("Si",E83)))</formula>
    </cfRule>
    <cfRule type="containsText" dxfId="346" priority="59" operator="containsText" text="No">
      <formula>NOT(ISERROR(SEARCH("No",E83)))</formula>
    </cfRule>
  </conditionalFormatting>
  <conditionalFormatting sqref="E93">
    <cfRule type="containsText" dxfId="345" priority="51" operator="containsText" text="N/A">
      <formula>NOT(ISERROR(SEARCH("N/A",E93)))</formula>
    </cfRule>
    <cfRule type="containsText" dxfId="344" priority="52" operator="containsText" text="Si">
      <formula>NOT(ISERROR(SEARCH("Si",E93)))</formula>
    </cfRule>
    <cfRule type="containsText" dxfId="343" priority="53" operator="containsText" text="No">
      <formula>NOT(ISERROR(SEARCH("No",E93)))</formula>
    </cfRule>
  </conditionalFormatting>
  <dataValidations count="4">
    <dataValidation type="list" allowBlank="1" showInputMessage="1" showErrorMessage="1" sqref="C90 C134" xr:uid="{96D3C1CC-632D-4BD4-BAE9-DB7D22DF6624}">
      <formula1>"Natural, Jurídica"</formula1>
    </dataValidation>
    <dataValidation type="list" allowBlank="1" showInputMessage="1" showErrorMessage="1" sqref="C96 E93 C83 C85 C140 C127 C129" xr:uid="{BEE54970-EAF4-447B-BF2B-9748C9C22F6F}">
      <formula1>"Si,No,N/A"</formula1>
    </dataValidation>
    <dataValidation type="list" allowBlank="1" showInputMessage="1" showErrorMessage="1" sqref="C94:C95 C91 E97 C79:C82 E83:E88 E94:E95 C86:C87 C128 C34:C36 C47:C50 C145:C147 E101:E103 C101:C103 C84 C3 C8:C11 C19 C54:C62 C65 C68:C72 E59:E72 C138:C139 C135 C130:C131 C40:C43 C108:C114 C123:C126 C152:C158" xr:uid="{427094B4-3A8F-413E-AB0B-9FF1274C5850}">
      <formula1>"Si,No"</formula1>
    </dataValidation>
    <dataValidation type="list" allowBlank="1" showInputMessage="1" showErrorMessage="1" sqref="C92 C77 C99:C100 C136 C121 C143:C144" xr:uid="{D8039519-C86A-46F4-B43F-1DF8BFC5A43F}"/>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F817A-24B0-4C57-AB5A-78E89D386ACE}">
  <sheetPr>
    <tabColor rgb="FFFF0000"/>
  </sheetPr>
  <dimension ref="B1:H89"/>
  <sheetViews>
    <sheetView showGridLines="0" zoomScale="70" zoomScaleNormal="70" workbookViewId="0">
      <selection activeCell="D30" sqref="D30:D32"/>
    </sheetView>
  </sheetViews>
  <sheetFormatPr baseColWidth="10" defaultColWidth="12.5" defaultRowHeight="12.5" x14ac:dyDescent="0.25"/>
  <cols>
    <col min="1" max="1" width="3.5" style="12" customWidth="1"/>
    <col min="2" max="2" width="67.33203125" style="13" bestFit="1" customWidth="1"/>
    <col min="3" max="3" width="19" style="95" customWidth="1"/>
    <col min="4" max="4" width="82.5" style="12" customWidth="1"/>
    <col min="5" max="5" width="37.83203125" style="12" customWidth="1"/>
    <col min="6" max="6" width="17.5" style="12" customWidth="1"/>
    <col min="7" max="16384" width="12.5" style="12"/>
  </cols>
  <sheetData>
    <row r="1" spans="2:8" ht="30" customHeight="1" x14ac:dyDescent="0.25">
      <c r="B1" s="218" t="s">
        <v>99</v>
      </c>
      <c r="C1" s="218"/>
      <c r="D1" s="218"/>
      <c r="E1" s="1"/>
    </row>
    <row r="3" spans="2:8" ht="13" customHeight="1" x14ac:dyDescent="0.3">
      <c r="B3" s="16" t="s">
        <v>0</v>
      </c>
      <c r="C3" s="231" t="s">
        <v>80</v>
      </c>
      <c r="D3" s="232"/>
      <c r="F3" s="17"/>
      <c r="G3" s="219"/>
      <c r="H3" s="219"/>
    </row>
    <row r="4" spans="2:8" ht="29.25" customHeight="1" x14ac:dyDescent="0.3">
      <c r="B4" s="16" t="s">
        <v>1</v>
      </c>
      <c r="C4" s="235" t="s">
        <v>138</v>
      </c>
      <c r="D4" s="236"/>
      <c r="F4" s="17"/>
      <c r="G4" s="219"/>
      <c r="H4" s="219"/>
    </row>
    <row r="5" spans="2:8" ht="13" customHeight="1" x14ac:dyDescent="0.3">
      <c r="B5" s="16" t="s">
        <v>2</v>
      </c>
      <c r="C5" s="229" t="s">
        <v>139</v>
      </c>
      <c r="D5" s="230"/>
      <c r="F5" s="18"/>
      <c r="G5" s="217"/>
      <c r="H5" s="217"/>
    </row>
    <row r="6" spans="2:8" ht="13" customHeight="1" x14ac:dyDescent="0.3">
      <c r="B6" s="16" t="s">
        <v>3</v>
      </c>
      <c r="C6" s="233" t="s">
        <v>140</v>
      </c>
      <c r="D6" s="234"/>
      <c r="F6" s="19"/>
      <c r="G6" s="20"/>
      <c r="H6" s="20"/>
    </row>
    <row r="7" spans="2:8" ht="19" customHeight="1" x14ac:dyDescent="0.3">
      <c r="B7" s="21" t="s">
        <v>4</v>
      </c>
      <c r="C7" s="229" t="s">
        <v>60</v>
      </c>
      <c r="D7" s="230"/>
      <c r="F7" s="22"/>
      <c r="G7" s="23"/>
      <c r="H7" s="23"/>
    </row>
    <row r="8" spans="2:8" ht="19" customHeight="1" x14ac:dyDescent="0.3">
      <c r="B8" s="21" t="s">
        <v>5</v>
      </c>
      <c r="C8" s="229" t="s">
        <v>125</v>
      </c>
      <c r="D8" s="230"/>
      <c r="F8" s="22"/>
      <c r="G8" s="23"/>
      <c r="H8" s="23"/>
    </row>
    <row r="9" spans="2:8" ht="16" customHeight="1" x14ac:dyDescent="0.3">
      <c r="B9" s="21" t="s">
        <v>6</v>
      </c>
      <c r="C9" s="229" t="s">
        <v>141</v>
      </c>
      <c r="D9" s="230"/>
      <c r="F9" s="22"/>
      <c r="G9" s="23"/>
      <c r="H9" s="23"/>
    </row>
    <row r="10" spans="2:8" ht="30" customHeight="1" x14ac:dyDescent="0.3">
      <c r="B10" s="21" t="s">
        <v>61</v>
      </c>
      <c r="C10" s="231" t="s">
        <v>60</v>
      </c>
      <c r="D10" s="232"/>
      <c r="F10" s="22"/>
      <c r="G10" s="23"/>
      <c r="H10" s="23"/>
    </row>
    <row r="11" spans="2:8" ht="13.5" thickBot="1" x14ac:dyDescent="0.35">
      <c r="B11" s="27"/>
      <c r="D11" s="20"/>
    </row>
    <row r="12" spans="2:8" ht="21" customHeight="1" thickBot="1" x14ac:dyDescent="0.3">
      <c r="B12" s="186" t="s">
        <v>7</v>
      </c>
      <c r="C12" s="187"/>
      <c r="D12" s="188"/>
      <c r="E12" s="29"/>
    </row>
    <row r="13" spans="2:8" ht="8.25" customHeight="1" x14ac:dyDescent="0.25">
      <c r="B13" s="30"/>
      <c r="C13" s="30"/>
      <c r="D13" s="96"/>
      <c r="E13" s="29"/>
    </row>
    <row r="14" spans="2:8" ht="13" thickBot="1" x14ac:dyDescent="0.3">
      <c r="B14" s="32"/>
      <c r="C14" s="29"/>
      <c r="D14" s="95"/>
      <c r="E14" s="29"/>
    </row>
    <row r="15" spans="2:8" ht="23.25" customHeight="1" x14ac:dyDescent="0.25">
      <c r="B15" s="189" t="s">
        <v>63</v>
      </c>
      <c r="C15" s="190"/>
      <c r="D15" s="191"/>
      <c r="E15" s="29"/>
    </row>
    <row r="16" spans="2:8" ht="13" x14ac:dyDescent="0.25">
      <c r="B16" s="185" t="s">
        <v>59</v>
      </c>
      <c r="C16" s="2" t="s">
        <v>62</v>
      </c>
      <c r="D16" s="239" t="s">
        <v>43</v>
      </c>
    </row>
    <row r="17" spans="2:4" s="34" customFormat="1" ht="11.25" customHeight="1" x14ac:dyDescent="0.3">
      <c r="B17" s="185"/>
      <c r="C17" s="97" t="str">
        <f>IFERROR(+IF(AND(C18="Si",C19="Si"),"Si","No"),"")</f>
        <v>Si</v>
      </c>
      <c r="D17" s="239"/>
    </row>
    <row r="18" spans="2:4" s="32" customFormat="1" ht="11.25" customHeight="1" x14ac:dyDescent="0.3">
      <c r="B18" s="35" t="s">
        <v>42</v>
      </c>
      <c r="C18" s="98" t="s">
        <v>60</v>
      </c>
      <c r="D18" s="240" t="s">
        <v>211</v>
      </c>
    </row>
    <row r="19" spans="2:4" s="32" customFormat="1" ht="31" customHeight="1" thickBot="1" x14ac:dyDescent="0.35">
      <c r="B19" s="37" t="s">
        <v>9</v>
      </c>
      <c r="C19" s="99" t="s">
        <v>60</v>
      </c>
      <c r="D19" s="241"/>
    </row>
    <row r="20" spans="2:4" s="32" customFormat="1" ht="14.25" customHeight="1" thickBot="1" x14ac:dyDescent="0.35">
      <c r="B20" s="39"/>
      <c r="C20" s="52"/>
      <c r="D20" s="100"/>
    </row>
    <row r="21" spans="2:4" s="32" customFormat="1" ht="20.25" customHeight="1" x14ac:dyDescent="0.3">
      <c r="B21" s="189" t="s">
        <v>112</v>
      </c>
      <c r="C21" s="190"/>
      <c r="D21" s="191"/>
    </row>
    <row r="22" spans="2:4" s="32" customFormat="1" ht="17.25" customHeight="1" x14ac:dyDescent="0.3">
      <c r="B22" s="185" t="s">
        <v>59</v>
      </c>
      <c r="C22" s="3" t="s">
        <v>62</v>
      </c>
      <c r="D22" s="239" t="s">
        <v>43</v>
      </c>
    </row>
    <row r="23" spans="2:4" s="41" customFormat="1" ht="15" customHeight="1" x14ac:dyDescent="0.3">
      <c r="B23" s="185"/>
      <c r="C23" s="97" t="str">
        <f>+IF(AND(C24="Si",C25="Si"),"Si","No")</f>
        <v>Si</v>
      </c>
      <c r="D23" s="239"/>
    </row>
    <row r="24" spans="2:4" s="32" customFormat="1" ht="11.25" customHeight="1" x14ac:dyDescent="0.3">
      <c r="B24" s="42" t="s">
        <v>10</v>
      </c>
      <c r="C24" s="101" t="s">
        <v>60</v>
      </c>
      <c r="D24" s="248" t="s">
        <v>280</v>
      </c>
    </row>
    <row r="25" spans="2:4" s="32" customFormat="1" ht="135" customHeight="1" thickBot="1" x14ac:dyDescent="0.35">
      <c r="B25" s="44" t="s">
        <v>46</v>
      </c>
      <c r="C25" s="102" t="s">
        <v>60</v>
      </c>
      <c r="D25" s="250"/>
    </row>
    <row r="26" spans="2:4" s="32" customFormat="1" ht="13" customHeight="1" thickBot="1" x14ac:dyDescent="0.35">
      <c r="B26" s="39"/>
      <c r="C26" s="52"/>
      <c r="D26" s="103"/>
    </row>
    <row r="27" spans="2:4" s="32" customFormat="1" ht="30" customHeight="1" x14ac:dyDescent="0.3">
      <c r="B27" s="189" t="s">
        <v>113</v>
      </c>
      <c r="C27" s="190"/>
      <c r="D27" s="191"/>
    </row>
    <row r="28" spans="2:4" s="32" customFormat="1" ht="20.25" customHeight="1" x14ac:dyDescent="0.3">
      <c r="B28" s="185" t="s">
        <v>59</v>
      </c>
      <c r="C28" s="3" t="s">
        <v>62</v>
      </c>
      <c r="D28" s="239" t="s">
        <v>43</v>
      </c>
    </row>
    <row r="29" spans="2:4" s="32" customFormat="1" ht="20.25" customHeight="1" x14ac:dyDescent="0.3">
      <c r="B29" s="185"/>
      <c r="C29" s="104" t="str">
        <f>+IF(AND(C30="Si",C31="Si",C32="Si"),"Si","No")</f>
        <v>No</v>
      </c>
      <c r="D29" s="239"/>
    </row>
    <row r="30" spans="2:4" s="41" customFormat="1" ht="37" customHeight="1" x14ac:dyDescent="0.3">
      <c r="B30" s="47" t="s">
        <v>224</v>
      </c>
      <c r="C30" s="105" t="s">
        <v>60</v>
      </c>
      <c r="D30" s="251" t="s">
        <v>296</v>
      </c>
    </row>
    <row r="31" spans="2:4" s="41" customFormat="1" ht="53.25" customHeight="1" x14ac:dyDescent="0.3">
      <c r="B31" s="49" t="s">
        <v>127</v>
      </c>
      <c r="C31" s="106" t="s">
        <v>80</v>
      </c>
      <c r="D31" s="252"/>
    </row>
    <row r="32" spans="2:4" s="32" customFormat="1" ht="234" customHeight="1" thickBot="1" x14ac:dyDescent="0.35">
      <c r="B32" s="44" t="s">
        <v>11</v>
      </c>
      <c r="C32" s="107" t="s">
        <v>60</v>
      </c>
      <c r="D32" s="253"/>
    </row>
    <row r="33" spans="2:5" s="32" customFormat="1" ht="15" customHeight="1" x14ac:dyDescent="0.3">
      <c r="B33" s="39"/>
      <c r="C33" s="108"/>
      <c r="D33" s="103"/>
    </row>
    <row r="34" spans="2:5" s="32" customFormat="1" ht="19" customHeight="1" thickBot="1" x14ac:dyDescent="0.35">
      <c r="B34" s="39"/>
      <c r="C34" s="52"/>
      <c r="D34" s="4"/>
    </row>
    <row r="35" spans="2:5" s="32" customFormat="1" ht="27" customHeight="1" x14ac:dyDescent="0.3">
      <c r="B35" s="189" t="s">
        <v>39</v>
      </c>
      <c r="C35" s="190"/>
      <c r="D35" s="191"/>
    </row>
    <row r="36" spans="2:5" s="32" customFormat="1" ht="20.25" customHeight="1" x14ac:dyDescent="0.3">
      <c r="B36" s="185" t="s">
        <v>59</v>
      </c>
      <c r="C36" s="3" t="s">
        <v>62</v>
      </c>
      <c r="D36" s="239" t="s">
        <v>43</v>
      </c>
    </row>
    <row r="37" spans="2:5" s="32" customFormat="1" ht="22" customHeight="1" x14ac:dyDescent="0.3">
      <c r="B37" s="185"/>
      <c r="C37" s="97" t="str">
        <f>+IF(AND(C38="Si",C39="Si",C40="Si",C41="Si",C42="Si",C43="Si",C44="Si",C45="Si"),"Si","No")</f>
        <v>Si</v>
      </c>
      <c r="D37" s="239"/>
    </row>
    <row r="38" spans="2:5" s="32" customFormat="1" ht="34" customHeight="1" x14ac:dyDescent="0.3">
      <c r="B38" s="35" t="s">
        <v>116</v>
      </c>
      <c r="C38" s="98" t="s">
        <v>60</v>
      </c>
      <c r="D38" s="242" t="s">
        <v>212</v>
      </c>
    </row>
    <row r="39" spans="2:5" s="32" customFormat="1" ht="36" customHeight="1" x14ac:dyDescent="0.3">
      <c r="B39" s="35" t="s">
        <v>117</v>
      </c>
      <c r="C39" s="98" t="s">
        <v>60</v>
      </c>
      <c r="D39" s="244"/>
    </row>
    <row r="40" spans="2:5" s="32" customFormat="1" ht="20.25" customHeight="1" x14ac:dyDescent="0.3">
      <c r="B40" s="35" t="s">
        <v>26</v>
      </c>
      <c r="C40" s="98" t="s">
        <v>60</v>
      </c>
      <c r="D40" s="244"/>
    </row>
    <row r="41" spans="2:5" s="32" customFormat="1" ht="22" customHeight="1" x14ac:dyDescent="0.3">
      <c r="B41" s="35" t="s">
        <v>27</v>
      </c>
      <c r="C41" s="98" t="s">
        <v>60</v>
      </c>
      <c r="D41" s="244"/>
    </row>
    <row r="42" spans="2:5" s="32" customFormat="1" ht="56.25" customHeight="1" x14ac:dyDescent="0.3">
      <c r="B42" s="51" t="s">
        <v>118</v>
      </c>
      <c r="C42" s="98" t="s">
        <v>60</v>
      </c>
      <c r="D42" s="244"/>
    </row>
    <row r="43" spans="2:5" s="32" customFormat="1" ht="15" customHeight="1" x14ac:dyDescent="0.3">
      <c r="B43" s="35" t="s">
        <v>119</v>
      </c>
      <c r="C43" s="98" t="s">
        <v>60</v>
      </c>
      <c r="D43" s="244"/>
      <c r="E43" s="52"/>
    </row>
    <row r="44" spans="2:5" ht="16" customHeight="1" x14ac:dyDescent="0.25">
      <c r="B44" s="35" t="s">
        <v>47</v>
      </c>
      <c r="C44" s="98" t="s">
        <v>60</v>
      </c>
      <c r="D44" s="244"/>
      <c r="E44" s="52"/>
    </row>
    <row r="45" spans="2:5" ht="20.25" customHeight="1" thickBot="1" x14ac:dyDescent="0.3">
      <c r="B45" s="37" t="s">
        <v>12</v>
      </c>
      <c r="C45" s="99" t="s">
        <v>60</v>
      </c>
      <c r="D45" s="243"/>
      <c r="E45" s="52"/>
    </row>
    <row r="46" spans="2:5" ht="15" customHeight="1" thickBot="1" x14ac:dyDescent="0.3">
      <c r="B46" s="62"/>
      <c r="C46" s="52"/>
      <c r="D46" s="95"/>
      <c r="E46" s="52"/>
    </row>
    <row r="47" spans="2:5" s="13" customFormat="1" ht="26.25" customHeight="1" thickBot="1" x14ac:dyDescent="0.3">
      <c r="B47" s="186" t="s">
        <v>13</v>
      </c>
      <c r="C47" s="187"/>
      <c r="D47" s="188"/>
    </row>
    <row r="48" spans="2:5" s="34" customFormat="1" ht="63" customHeight="1" thickBot="1" x14ac:dyDescent="0.35">
      <c r="B48" s="62" t="s">
        <v>64</v>
      </c>
      <c r="D48" s="109"/>
    </row>
    <row r="49" spans="2:5" s="34" customFormat="1" ht="33" customHeight="1" x14ac:dyDescent="0.3">
      <c r="B49" s="189" t="s">
        <v>40</v>
      </c>
      <c r="C49" s="190"/>
      <c r="D49" s="191"/>
    </row>
    <row r="50" spans="2:5" s="32" customFormat="1" ht="18" customHeight="1" x14ac:dyDescent="0.3">
      <c r="B50" s="185" t="s">
        <v>59</v>
      </c>
      <c r="C50" s="110" t="s">
        <v>8</v>
      </c>
      <c r="D50" s="227" t="s">
        <v>43</v>
      </c>
    </row>
    <row r="51" spans="2:5" s="32" customFormat="1" ht="24" customHeight="1" x14ac:dyDescent="0.3">
      <c r="B51" s="185"/>
      <c r="C51" s="97" t="str">
        <f>IF(
  C56="No",
  "No",
  IF(
    AND(
      C52="Si",
      C53="Si",
      C54="Si",
      OR(
        C56="Si", C56="N/A",
        C57="Si",
        C58="Si", C58="N/A",
        C59="Si"
      )
    ),
    "Si",
    "No"
  )
)</f>
        <v>Si</v>
      </c>
      <c r="D51" s="228"/>
    </row>
    <row r="52" spans="2:5" s="32" customFormat="1" ht="33" customHeight="1" x14ac:dyDescent="0.3">
      <c r="B52" s="35" t="s">
        <v>44</v>
      </c>
      <c r="C52" s="98" t="s">
        <v>60</v>
      </c>
      <c r="D52" s="242" t="s">
        <v>213</v>
      </c>
    </row>
    <row r="53" spans="2:5" s="39" customFormat="1" ht="37" customHeight="1" x14ac:dyDescent="0.3">
      <c r="B53" s="35" t="s">
        <v>120</v>
      </c>
      <c r="C53" s="98" t="s">
        <v>60</v>
      </c>
      <c r="D53" s="244"/>
    </row>
    <row r="54" spans="2:5" s="39" customFormat="1" ht="80.25" customHeight="1" x14ac:dyDescent="0.3">
      <c r="B54" s="51" t="s">
        <v>121</v>
      </c>
      <c r="C54" s="98" t="s">
        <v>60</v>
      </c>
      <c r="D54" s="244"/>
    </row>
    <row r="55" spans="2:5" s="32" customFormat="1" ht="26.25" customHeight="1" x14ac:dyDescent="0.3">
      <c r="B55" s="35" t="s">
        <v>14</v>
      </c>
      <c r="C55" s="111" t="s">
        <v>80</v>
      </c>
      <c r="D55" s="244"/>
    </row>
    <row r="56" spans="2:5" s="32" customFormat="1" ht="66" customHeight="1" x14ac:dyDescent="0.3">
      <c r="B56" s="35" t="s">
        <v>122</v>
      </c>
      <c r="C56" s="98" t="s">
        <v>82</v>
      </c>
      <c r="D56" s="244"/>
      <c r="E56" s="52"/>
    </row>
    <row r="57" spans="2:5" s="32" customFormat="1" ht="32.25" customHeight="1" x14ac:dyDescent="0.3">
      <c r="B57" s="35" t="s">
        <v>92</v>
      </c>
      <c r="C57" s="98" t="s">
        <v>60</v>
      </c>
      <c r="D57" s="244"/>
      <c r="E57" s="52"/>
    </row>
    <row r="58" spans="2:5" s="32" customFormat="1" ht="32.25" customHeight="1" x14ac:dyDescent="0.3">
      <c r="B58" s="35" t="s">
        <v>93</v>
      </c>
      <c r="C58" s="98" t="s">
        <v>82</v>
      </c>
      <c r="D58" s="244"/>
      <c r="E58" s="52"/>
    </row>
    <row r="59" spans="2:5" s="32" customFormat="1" ht="40" customHeight="1" thickBot="1" x14ac:dyDescent="0.35">
      <c r="B59" s="37" t="s">
        <v>48</v>
      </c>
      <c r="C59" s="99" t="s">
        <v>60</v>
      </c>
      <c r="D59" s="243"/>
      <c r="E59" s="52"/>
    </row>
    <row r="60" spans="2:5" s="32" customFormat="1" ht="20.25" customHeight="1" thickBot="1" x14ac:dyDescent="0.35">
      <c r="B60" s="67"/>
      <c r="C60" s="52"/>
      <c r="D60" s="95"/>
      <c r="E60" s="52"/>
    </row>
    <row r="61" spans="2:5" s="32" customFormat="1" ht="33" customHeight="1" thickBot="1" x14ac:dyDescent="0.35">
      <c r="B61" s="194" t="s">
        <v>41</v>
      </c>
      <c r="C61" s="195"/>
      <c r="D61" s="196"/>
      <c r="E61" s="68"/>
    </row>
    <row r="62" spans="2:5" s="32" customFormat="1" ht="5.25" customHeight="1" thickBot="1" x14ac:dyDescent="0.35">
      <c r="B62" s="69"/>
      <c r="C62" s="87"/>
      <c r="D62" s="112"/>
    </row>
    <row r="63" spans="2:5" s="32" customFormat="1" ht="37" customHeight="1" thickBot="1" x14ac:dyDescent="0.35">
      <c r="B63" s="71" t="s">
        <v>15</v>
      </c>
      <c r="C63" s="113" t="s">
        <v>83</v>
      </c>
      <c r="D63" s="114"/>
    </row>
    <row r="64" spans="2:5" s="32" customFormat="1" ht="18" customHeight="1" x14ac:dyDescent="0.3">
      <c r="B64" s="56"/>
      <c r="C64" s="29"/>
      <c r="D64" s="112"/>
    </row>
    <row r="65" spans="2:5" s="32" customFormat="1" ht="24" customHeight="1" x14ac:dyDescent="0.3">
      <c r="B65" s="185" t="s">
        <v>59</v>
      </c>
      <c r="C65" s="115" t="s">
        <v>8</v>
      </c>
      <c r="D65" s="239" t="s">
        <v>43</v>
      </c>
    </row>
    <row r="66" spans="2:5" s="32" customFormat="1" ht="16" customHeight="1" x14ac:dyDescent="0.3">
      <c r="B66" s="185"/>
      <c r="C66" s="97" t="str">
        <f>+IF(AND(C67="Si",C68="Si",OR(C69="Si",C69="N/A")),"Si","No")</f>
        <v>Si</v>
      </c>
      <c r="D66" s="239"/>
      <c r="E66" s="52"/>
    </row>
    <row r="67" spans="2:5" ht="14.25" customHeight="1" x14ac:dyDescent="0.25">
      <c r="B67" s="75" t="str">
        <f>IF(C63="Jurídica","FORMATO 4 PARAFISCALES PERSONA JURÍDICA ",IF(C63="Natural","FORMATO 4 Parafiscales personas naturales","SELECCIONE UNA OPCIÓN DE LA CELDA 136C"))</f>
        <v xml:space="preserve">FORMATO 4 PARAFISCALES PERSONA JURÍDICA </v>
      </c>
      <c r="C67" s="98" t="s">
        <v>60</v>
      </c>
      <c r="D67" s="245" t="s">
        <v>281</v>
      </c>
      <c r="E67" s="76"/>
    </row>
    <row r="68" spans="2:5" ht="87" customHeight="1" x14ac:dyDescent="0.25">
      <c r="B68" s="77" t="s">
        <v>94</v>
      </c>
      <c r="C68" s="98" t="s">
        <v>60</v>
      </c>
      <c r="D68" s="247"/>
      <c r="E68" s="76"/>
    </row>
    <row r="69" spans="2:5" ht="118" customHeight="1" thickBot="1" x14ac:dyDescent="0.3">
      <c r="B69" s="37" t="s">
        <v>49</v>
      </c>
      <c r="C69" s="99" t="s">
        <v>60</v>
      </c>
      <c r="D69" s="246"/>
    </row>
    <row r="70" spans="2:5" ht="10" customHeight="1" thickBot="1" x14ac:dyDescent="0.3">
      <c r="B70" s="62"/>
      <c r="C70" s="87"/>
      <c r="D70" s="109"/>
      <c r="E70" s="23"/>
    </row>
    <row r="71" spans="2:5" ht="28" customHeight="1" x14ac:dyDescent="0.25">
      <c r="B71" s="176" t="s">
        <v>16</v>
      </c>
      <c r="C71" s="177"/>
      <c r="D71" s="178"/>
    </row>
    <row r="72" spans="2:5" s="32" customFormat="1" ht="12" customHeight="1" x14ac:dyDescent="0.3">
      <c r="B72" s="185" t="s">
        <v>59</v>
      </c>
      <c r="C72" s="115" t="s">
        <v>8</v>
      </c>
      <c r="D72" s="239" t="s">
        <v>43</v>
      </c>
    </row>
    <row r="73" spans="2:5" s="32" customFormat="1" ht="24" customHeight="1" x14ac:dyDescent="0.3">
      <c r="B73" s="185"/>
      <c r="C73" s="97" t="str">
        <f>+IF(AND(C74="Si",C75="Si"),"Si","No")</f>
        <v>Si</v>
      </c>
      <c r="D73" s="239"/>
    </row>
    <row r="74" spans="2:5" s="32" customFormat="1" ht="38.25" customHeight="1" x14ac:dyDescent="0.3">
      <c r="B74" s="35" t="s">
        <v>84</v>
      </c>
      <c r="C74" s="98" t="s">
        <v>60</v>
      </c>
      <c r="D74" s="242" t="s">
        <v>214</v>
      </c>
      <c r="E74" s="52"/>
    </row>
    <row r="75" spans="2:5" s="32" customFormat="1" ht="51.75" customHeight="1" thickBot="1" x14ac:dyDescent="0.35">
      <c r="B75" s="37" t="s">
        <v>53</v>
      </c>
      <c r="C75" s="99" t="s">
        <v>60</v>
      </c>
      <c r="D75" s="243"/>
      <c r="E75" s="52"/>
    </row>
    <row r="76" spans="2:5" ht="10" customHeight="1" x14ac:dyDescent="0.25">
      <c r="B76" s="62"/>
      <c r="C76" s="52"/>
      <c r="D76" s="100"/>
      <c r="E76" s="76"/>
    </row>
    <row r="77" spans="2:5" ht="19.5" customHeight="1" thickBot="1" x14ac:dyDescent="0.3">
      <c r="B77" s="78"/>
      <c r="C77" s="78"/>
      <c r="D77" s="100"/>
      <c r="E77" s="203"/>
    </row>
    <row r="78" spans="2:5" ht="34" customHeight="1" x14ac:dyDescent="0.25">
      <c r="B78" s="176" t="s">
        <v>65</v>
      </c>
      <c r="C78" s="177"/>
      <c r="D78" s="178"/>
      <c r="E78" s="203"/>
    </row>
    <row r="79" spans="2:5" ht="22" customHeight="1" x14ac:dyDescent="0.25">
      <c r="B79" s="183" t="s">
        <v>17</v>
      </c>
      <c r="C79" s="184"/>
      <c r="D79" s="116"/>
      <c r="E79" s="204"/>
    </row>
    <row r="80" spans="2:5" ht="21" customHeight="1" x14ac:dyDescent="0.25">
      <c r="B80" s="80" t="s">
        <v>54</v>
      </c>
      <c r="C80" s="117" t="s">
        <v>18</v>
      </c>
      <c r="D80" s="118" t="s">
        <v>19</v>
      </c>
      <c r="E80" s="204"/>
    </row>
    <row r="81" spans="2:5" ht="11.25" customHeight="1" x14ac:dyDescent="0.25">
      <c r="B81" s="92" t="s">
        <v>20</v>
      </c>
      <c r="C81" s="119" t="s">
        <v>80</v>
      </c>
      <c r="D81" s="120"/>
      <c r="E81" s="204"/>
    </row>
    <row r="82" spans="2:5" ht="11.25" customHeight="1" x14ac:dyDescent="0.25">
      <c r="B82" s="35" t="s">
        <v>21</v>
      </c>
      <c r="C82" s="119" t="s">
        <v>80</v>
      </c>
      <c r="D82" s="121"/>
      <c r="E82" s="204"/>
    </row>
    <row r="83" spans="2:5" ht="11.25" customHeight="1" x14ac:dyDescent="0.25">
      <c r="B83" s="35" t="s">
        <v>22</v>
      </c>
      <c r="C83" s="119" t="s">
        <v>80</v>
      </c>
      <c r="D83" s="121"/>
      <c r="E83" s="87"/>
    </row>
    <row r="84" spans="2:5" ht="11.25" customHeight="1" x14ac:dyDescent="0.25">
      <c r="B84" s="35" t="s">
        <v>23</v>
      </c>
      <c r="C84" s="119" t="s">
        <v>80</v>
      </c>
      <c r="D84" s="121"/>
      <c r="E84" s="87"/>
    </row>
    <row r="85" spans="2:5" ht="15" customHeight="1" x14ac:dyDescent="0.25">
      <c r="B85" s="35" t="s">
        <v>24</v>
      </c>
      <c r="C85" s="119" t="s">
        <v>80</v>
      </c>
      <c r="D85" s="121"/>
      <c r="E85" s="24"/>
    </row>
    <row r="86" spans="2:5" ht="13" customHeight="1" x14ac:dyDescent="0.25">
      <c r="B86" s="35" t="s">
        <v>55</v>
      </c>
      <c r="C86" s="119" t="s">
        <v>80</v>
      </c>
      <c r="D86" s="121"/>
      <c r="E86" s="88"/>
    </row>
    <row r="87" spans="2:5" ht="12" customHeight="1" x14ac:dyDescent="0.25">
      <c r="B87" s="35" t="s">
        <v>45</v>
      </c>
      <c r="C87" s="119" t="s">
        <v>80</v>
      </c>
      <c r="D87" s="120"/>
    </row>
    <row r="88" spans="2:5" ht="12" customHeight="1" thickBot="1" x14ac:dyDescent="0.3">
      <c r="B88" s="37" t="s">
        <v>28</v>
      </c>
      <c r="C88" s="90" t="s">
        <v>82</v>
      </c>
      <c r="D88" s="122"/>
    </row>
    <row r="89" spans="2:5" ht="13" x14ac:dyDescent="0.25">
      <c r="B89" s="88"/>
    </row>
  </sheetData>
  <mergeCells count="46">
    <mergeCell ref="B79:C79"/>
    <mergeCell ref="E79:E82"/>
    <mergeCell ref="D52:D59"/>
    <mergeCell ref="B61:D61"/>
    <mergeCell ref="B65:B66"/>
    <mergeCell ref="D65:D66"/>
    <mergeCell ref="D67:D69"/>
    <mergeCell ref="B71:D71"/>
    <mergeCell ref="B72:B73"/>
    <mergeCell ref="D72:D73"/>
    <mergeCell ref="D74:D75"/>
    <mergeCell ref="E77:E78"/>
    <mergeCell ref="B78:D78"/>
    <mergeCell ref="B50:B51"/>
    <mergeCell ref="D50:D51"/>
    <mergeCell ref="D24:D25"/>
    <mergeCell ref="B27:D27"/>
    <mergeCell ref="B28:B29"/>
    <mergeCell ref="D28:D29"/>
    <mergeCell ref="D30:D32"/>
    <mergeCell ref="B35:D35"/>
    <mergeCell ref="B36:B37"/>
    <mergeCell ref="D36:D37"/>
    <mergeCell ref="D38:D45"/>
    <mergeCell ref="B47:D47"/>
    <mergeCell ref="B49:D49"/>
    <mergeCell ref="B22:B23"/>
    <mergeCell ref="D22:D23"/>
    <mergeCell ref="C6:D6"/>
    <mergeCell ref="C7:D7"/>
    <mergeCell ref="C8:D8"/>
    <mergeCell ref="C9:D9"/>
    <mergeCell ref="C10:D10"/>
    <mergeCell ref="B12:D12"/>
    <mergeCell ref="B15:D15"/>
    <mergeCell ref="B16:B17"/>
    <mergeCell ref="D16:D17"/>
    <mergeCell ref="D18:D19"/>
    <mergeCell ref="B21:D21"/>
    <mergeCell ref="C5:D5"/>
    <mergeCell ref="G5:H5"/>
    <mergeCell ref="B1:D1"/>
    <mergeCell ref="C3:D3"/>
    <mergeCell ref="G3:H3"/>
    <mergeCell ref="C4:D4"/>
    <mergeCell ref="G4:H4"/>
  </mergeCells>
  <conditionalFormatting sqref="C17">
    <cfRule type="containsText" dxfId="342" priority="37" operator="containsText" text="Si">
      <formula>NOT(ISERROR(SEARCH("Si",C17)))</formula>
    </cfRule>
  </conditionalFormatting>
  <conditionalFormatting sqref="C17:C20">
    <cfRule type="containsText" dxfId="341" priority="31" operator="containsText" text="No">
      <formula>NOT(ISERROR(SEARCH("No",C17)))</formula>
    </cfRule>
  </conditionalFormatting>
  <conditionalFormatting sqref="C18:C20">
    <cfRule type="containsText" dxfId="340" priority="30" operator="containsText" text="Si">
      <formula>NOT(ISERROR(SEARCH("Si",C18)))</formula>
    </cfRule>
  </conditionalFormatting>
  <conditionalFormatting sqref="C23">
    <cfRule type="containsText" dxfId="339" priority="18" operator="containsText" text="Si">
      <formula>NOT(ISERROR(SEARCH("Si",C23)))</formula>
    </cfRule>
  </conditionalFormatting>
  <conditionalFormatting sqref="C23:C26">
    <cfRule type="containsText" dxfId="338" priority="17" operator="containsText" text="No">
      <formula>NOT(ISERROR(SEARCH("No",C23)))</formula>
    </cfRule>
  </conditionalFormatting>
  <conditionalFormatting sqref="C24:C26">
    <cfRule type="containsText" dxfId="337" priority="16" operator="containsText" text="Si">
      <formula>NOT(ISERROR(SEARCH("Si",C24)))</formula>
    </cfRule>
  </conditionalFormatting>
  <conditionalFormatting sqref="C29">
    <cfRule type="containsText" dxfId="336" priority="36" operator="containsText" text="Si">
      <formula>NOT(ISERROR(SEARCH("Si",C29)))</formula>
    </cfRule>
  </conditionalFormatting>
  <conditionalFormatting sqref="C29:C33">
    <cfRule type="containsText" dxfId="335" priority="12" operator="containsText" text="No">
      <formula>NOT(ISERROR(SEARCH("No",C29)))</formula>
    </cfRule>
  </conditionalFormatting>
  <conditionalFormatting sqref="C30:C34">
    <cfRule type="containsText" dxfId="334" priority="11" operator="containsText" text="Si">
      <formula>NOT(ISERROR(SEARCH("Si",C30)))</formula>
    </cfRule>
  </conditionalFormatting>
  <conditionalFormatting sqref="C34">
    <cfRule type="containsText" dxfId="333" priority="13" operator="containsText" text="N/A">
      <formula>NOT(ISERROR(SEARCH("N/A",C34)))</formula>
    </cfRule>
    <cfRule type="containsText" dxfId="332" priority="15" operator="containsText" text="No">
      <formula>NOT(ISERROR(SEARCH("No",C34)))</formula>
    </cfRule>
  </conditionalFormatting>
  <conditionalFormatting sqref="C37">
    <cfRule type="containsText" dxfId="331" priority="35" operator="containsText" text="Si">
      <formula>NOT(ISERROR(SEARCH("Si",C37)))</formula>
    </cfRule>
  </conditionalFormatting>
  <conditionalFormatting sqref="C37:C46">
    <cfRule type="containsText" dxfId="330" priority="8" operator="containsText" text="No">
      <formula>NOT(ISERROR(SEARCH("No",C37)))</formula>
    </cfRule>
  </conditionalFormatting>
  <conditionalFormatting sqref="C38:C46">
    <cfRule type="containsText" dxfId="329" priority="7" operator="containsText" text="Si">
      <formula>NOT(ISERROR(SEARCH("Si",C38)))</formula>
    </cfRule>
  </conditionalFormatting>
  <conditionalFormatting sqref="C51">
    <cfRule type="containsText" dxfId="328" priority="34" operator="containsText" text="Si">
      <formula>NOT(ISERROR(SEARCH("Si",C51)))</formula>
    </cfRule>
  </conditionalFormatting>
  <conditionalFormatting sqref="C51:C54">
    <cfRule type="containsText" dxfId="327" priority="29" operator="containsText" text="No">
      <formula>NOT(ISERROR(SEARCH("No",C51)))</formula>
    </cfRule>
  </conditionalFormatting>
  <conditionalFormatting sqref="C52:C54">
    <cfRule type="containsText" dxfId="326" priority="28" operator="containsText" text="Si">
      <formula>NOT(ISERROR(SEARCH("Si",C52)))</formula>
    </cfRule>
  </conditionalFormatting>
  <conditionalFormatting sqref="C55">
    <cfRule type="containsText" dxfId="325" priority="23" operator="containsText" text="Si">
      <formula>NOT(ISERROR(SEARCH("Si",C55)))</formula>
    </cfRule>
    <cfRule type="containsText" dxfId="324" priority="24" operator="containsText" text="No">
      <formula>NOT(ISERROR(SEARCH("No",C55)))</formula>
    </cfRule>
  </conditionalFormatting>
  <conditionalFormatting sqref="C56 C58">
    <cfRule type="containsText" dxfId="323" priority="9" operator="containsText" text="N/A">
      <formula>NOT(ISERROR(SEARCH("N/A",C56)))</formula>
    </cfRule>
    <cfRule type="containsText" dxfId="322" priority="10" operator="containsText" text="No">
      <formula>NOT(ISERROR(SEARCH("No",C56)))</formula>
    </cfRule>
  </conditionalFormatting>
  <conditionalFormatting sqref="C56:C60">
    <cfRule type="containsText" dxfId="321" priority="1" operator="containsText" text="Si">
      <formula>NOT(ISERROR(SEARCH("Si",C56)))</formula>
    </cfRule>
  </conditionalFormatting>
  <conditionalFormatting sqref="C57">
    <cfRule type="containsText" dxfId="320" priority="3" operator="containsText" text="No">
      <formula>NOT(ISERROR(SEARCH("No",C57)))</formula>
    </cfRule>
  </conditionalFormatting>
  <conditionalFormatting sqref="C59:C60">
    <cfRule type="containsText" dxfId="319" priority="2" operator="containsText" text="No">
      <formula>NOT(ISERROR(SEARCH("No",C59)))</formula>
    </cfRule>
  </conditionalFormatting>
  <conditionalFormatting sqref="C66">
    <cfRule type="containsText" dxfId="318" priority="22" operator="containsText" text="Si">
      <formula>NOT(ISERROR(SEARCH("Si",C66)))</formula>
    </cfRule>
  </conditionalFormatting>
  <conditionalFormatting sqref="C66:C69 C73:C76">
    <cfRule type="containsText" dxfId="317" priority="21" operator="containsText" text="No">
      <formula>NOT(ISERROR(SEARCH("No",C66)))</formula>
    </cfRule>
  </conditionalFormatting>
  <conditionalFormatting sqref="C67:C69 C74:C76">
    <cfRule type="containsText" dxfId="316" priority="20" operator="containsText" text="Si">
      <formula>NOT(ISERROR(SEARCH("Si",C67)))</formula>
    </cfRule>
  </conditionalFormatting>
  <conditionalFormatting sqref="C68:C69">
    <cfRule type="containsText" dxfId="315" priority="6" operator="containsText" text="N/A">
      <formula>NOT(ISERROR(SEARCH("N/A",C68)))</formula>
    </cfRule>
  </conditionalFormatting>
  <conditionalFormatting sqref="C73">
    <cfRule type="containsText" dxfId="314" priority="19" operator="containsText" text="Si">
      <formula>NOT(ISERROR(SEARCH("Si",C73)))</formula>
    </cfRule>
  </conditionalFormatting>
  <conditionalFormatting sqref="C81:C87">
    <cfRule type="containsText" dxfId="313" priority="5" operator="containsText" text="SI">
      <formula>NOT(ISERROR(SEARCH("SI",C81)))</formula>
    </cfRule>
    <cfRule type="containsText" dxfId="312" priority="4" operator="containsText" text="NO">
      <formula>NOT(ISERROR(SEARCH("NO",C81)))</formula>
    </cfRule>
  </conditionalFormatting>
  <conditionalFormatting sqref="E56:E60 E74:E75">
    <cfRule type="containsText" dxfId="311" priority="32" operator="containsText" text="Si">
      <formula>NOT(ISERROR(SEARCH("Si",E56)))</formula>
    </cfRule>
    <cfRule type="containsText" dxfId="310" priority="33" operator="containsText" text="No">
      <formula>NOT(ISERROR(SEARCH("No",E56)))</formula>
    </cfRule>
  </conditionalFormatting>
  <conditionalFormatting sqref="E66">
    <cfRule type="containsText" dxfId="309" priority="25" operator="containsText" text="N/A">
      <formula>NOT(ISERROR(SEARCH("N/A",E66)))</formula>
    </cfRule>
    <cfRule type="containsText" dxfId="308" priority="26" operator="containsText" text="Si">
      <formula>NOT(ISERROR(SEARCH("Si",E66)))</formula>
    </cfRule>
    <cfRule type="containsText" dxfId="307" priority="27" operator="containsText" text="No">
      <formula>NOT(ISERROR(SEARCH("No",E66)))</formula>
    </cfRule>
  </conditionalFormatting>
  <dataValidations count="4">
    <dataValidation type="list" allowBlank="1" showInputMessage="1" showErrorMessage="1" sqref="C65 C50 C72:C73" xr:uid="{21C11FDC-D9AF-4818-805E-3FDB32409215}"/>
    <dataValidation type="list" allowBlank="1" showInputMessage="1" showErrorMessage="1" sqref="C67:C68 C64 E70 C52:C55 E56:E61 E67:E68 C59:C60 C10 C18:C20 C30:C33 E43:E46 C24:C26 E74:E76 C74:C76 C57 C7 C3 C38:C46 C81:C87" xr:uid="{316364A1-EAD7-4162-8787-B06892C69753}">
      <formula1>"Si,No"</formula1>
    </dataValidation>
    <dataValidation type="list" allowBlank="1" showInputMessage="1" showErrorMessage="1" sqref="C69 E66 C56 C58 C34" xr:uid="{0C9D5436-F323-4187-8EC0-6AA44BE5DCC8}">
      <formula1>"Si,No,N/A"</formula1>
    </dataValidation>
    <dataValidation type="list" allowBlank="1" showInputMessage="1" showErrorMessage="1" sqref="C63" xr:uid="{B9B968D8-A8F6-4D57-BE10-651BA0993212}">
      <formula1>"Natural, Jurídica"</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CB3DB-FBB7-4066-A7E4-AD3C7F6A56FA}">
  <sheetPr>
    <tabColor theme="6" tint="0.749992370372631"/>
  </sheetPr>
  <dimension ref="B1:H89"/>
  <sheetViews>
    <sheetView showGridLines="0" topLeftCell="A70" zoomScale="70" zoomScaleNormal="70" workbookViewId="0">
      <selection activeCell="L79" sqref="L79"/>
    </sheetView>
  </sheetViews>
  <sheetFormatPr baseColWidth="10" defaultColWidth="12.5" defaultRowHeight="12.5" x14ac:dyDescent="0.25"/>
  <cols>
    <col min="1" max="1" width="3.5" style="12" customWidth="1"/>
    <col min="2" max="2" width="67.33203125" style="13" bestFit="1" customWidth="1"/>
    <col min="3" max="3" width="19" style="95" customWidth="1"/>
    <col min="4" max="4" width="82.5" style="12" customWidth="1"/>
    <col min="5" max="5" width="37.83203125" style="12" customWidth="1"/>
    <col min="6" max="6" width="17.5" style="12" customWidth="1"/>
    <col min="7" max="16384" width="12.5" style="12"/>
  </cols>
  <sheetData>
    <row r="1" spans="2:8" ht="30" customHeight="1" x14ac:dyDescent="0.25">
      <c r="B1" s="218" t="s">
        <v>99</v>
      </c>
      <c r="C1" s="218"/>
      <c r="D1" s="218"/>
      <c r="E1" s="1"/>
    </row>
    <row r="3" spans="2:8" ht="13" customHeight="1" x14ac:dyDescent="0.3">
      <c r="B3" s="16" t="s">
        <v>0</v>
      </c>
      <c r="C3" s="231" t="s">
        <v>80</v>
      </c>
      <c r="D3" s="232"/>
      <c r="F3" s="17"/>
      <c r="G3" s="219"/>
      <c r="H3" s="219"/>
    </row>
    <row r="4" spans="2:8" ht="29.25" customHeight="1" x14ac:dyDescent="0.3">
      <c r="B4" s="16" t="s">
        <v>1</v>
      </c>
      <c r="C4" s="235" t="s">
        <v>142</v>
      </c>
      <c r="D4" s="236"/>
      <c r="F4" s="17"/>
      <c r="G4" s="219"/>
      <c r="H4" s="219"/>
    </row>
    <row r="5" spans="2:8" ht="13" customHeight="1" x14ac:dyDescent="0.3">
      <c r="B5" s="16" t="s">
        <v>2</v>
      </c>
      <c r="C5" s="229" t="s">
        <v>143</v>
      </c>
      <c r="D5" s="230"/>
      <c r="F5" s="18"/>
      <c r="G5" s="217"/>
      <c r="H5" s="217"/>
    </row>
    <row r="6" spans="2:8" ht="13" customHeight="1" x14ac:dyDescent="0.3">
      <c r="B6" s="16" t="s">
        <v>3</v>
      </c>
      <c r="C6" s="233" t="s">
        <v>144</v>
      </c>
      <c r="D6" s="234"/>
      <c r="F6" s="19"/>
      <c r="G6" s="20"/>
      <c r="H6" s="20"/>
    </row>
    <row r="7" spans="2:8" ht="19" customHeight="1" x14ac:dyDescent="0.3">
      <c r="B7" s="21" t="s">
        <v>4</v>
      </c>
      <c r="C7" s="229" t="s">
        <v>60</v>
      </c>
      <c r="D7" s="230"/>
      <c r="F7" s="22"/>
      <c r="G7" s="23"/>
      <c r="H7" s="23"/>
    </row>
    <row r="8" spans="2:8" ht="19" customHeight="1" x14ac:dyDescent="0.3">
      <c r="B8" s="21" t="s">
        <v>5</v>
      </c>
      <c r="C8" s="229" t="s">
        <v>107</v>
      </c>
      <c r="D8" s="230"/>
      <c r="F8" s="22"/>
      <c r="G8" s="23"/>
      <c r="H8" s="23"/>
    </row>
    <row r="9" spans="2:8" ht="16" customHeight="1" x14ac:dyDescent="0.3">
      <c r="B9" s="21" t="s">
        <v>6</v>
      </c>
      <c r="C9" s="229" t="s">
        <v>145</v>
      </c>
      <c r="D9" s="230"/>
      <c r="F9" s="22"/>
      <c r="G9" s="23"/>
      <c r="H9" s="23"/>
    </row>
    <row r="10" spans="2:8" ht="30" customHeight="1" x14ac:dyDescent="0.3">
      <c r="B10" s="21" t="s">
        <v>61</v>
      </c>
      <c r="C10" s="231" t="s">
        <v>60</v>
      </c>
      <c r="D10" s="232"/>
      <c r="F10" s="22"/>
      <c r="G10" s="23"/>
      <c r="H10" s="23"/>
    </row>
    <row r="11" spans="2:8" ht="13.5" thickBot="1" x14ac:dyDescent="0.35">
      <c r="B11" s="27"/>
      <c r="D11" s="20"/>
    </row>
    <row r="12" spans="2:8" ht="21" customHeight="1" thickBot="1" x14ac:dyDescent="0.3">
      <c r="B12" s="186" t="s">
        <v>7</v>
      </c>
      <c r="C12" s="187"/>
      <c r="D12" s="188"/>
      <c r="E12" s="29"/>
    </row>
    <row r="13" spans="2:8" ht="8.25" customHeight="1" x14ac:dyDescent="0.25">
      <c r="B13" s="30"/>
      <c r="C13" s="30"/>
      <c r="D13" s="96"/>
      <c r="E13" s="29"/>
    </row>
    <row r="14" spans="2:8" ht="13" thickBot="1" x14ac:dyDescent="0.3">
      <c r="B14" s="32"/>
      <c r="C14" s="29"/>
      <c r="D14" s="95"/>
      <c r="E14" s="29"/>
    </row>
    <row r="15" spans="2:8" ht="23.25" customHeight="1" x14ac:dyDescent="0.25">
      <c r="B15" s="189" t="s">
        <v>63</v>
      </c>
      <c r="C15" s="190"/>
      <c r="D15" s="191"/>
      <c r="E15" s="29"/>
    </row>
    <row r="16" spans="2:8" ht="13" x14ac:dyDescent="0.25">
      <c r="B16" s="185" t="s">
        <v>59</v>
      </c>
      <c r="C16" s="2" t="s">
        <v>62</v>
      </c>
      <c r="D16" s="239" t="s">
        <v>43</v>
      </c>
    </row>
    <row r="17" spans="2:4" s="34" customFormat="1" ht="11.25" customHeight="1" x14ac:dyDescent="0.3">
      <c r="B17" s="185"/>
      <c r="C17" s="97" t="str">
        <f>IFERROR(+IF(AND(C18="Si",C19="Si"),"Si","No"),"")</f>
        <v>Si</v>
      </c>
      <c r="D17" s="239"/>
    </row>
    <row r="18" spans="2:4" s="32" customFormat="1" ht="11.25" customHeight="1" x14ac:dyDescent="0.3">
      <c r="B18" s="35" t="s">
        <v>42</v>
      </c>
      <c r="C18" s="98" t="s">
        <v>60</v>
      </c>
      <c r="D18" s="240" t="s">
        <v>225</v>
      </c>
    </row>
    <row r="19" spans="2:4" s="32" customFormat="1" ht="31" customHeight="1" thickBot="1" x14ac:dyDescent="0.35">
      <c r="B19" s="37" t="s">
        <v>9</v>
      </c>
      <c r="C19" s="99" t="s">
        <v>60</v>
      </c>
      <c r="D19" s="241"/>
    </row>
    <row r="20" spans="2:4" s="32" customFormat="1" ht="14.25" customHeight="1" thickBot="1" x14ac:dyDescent="0.35">
      <c r="B20" s="39"/>
      <c r="C20" s="52"/>
      <c r="D20" s="100"/>
    </row>
    <row r="21" spans="2:4" s="32" customFormat="1" ht="20.25" customHeight="1" x14ac:dyDescent="0.3">
      <c r="B21" s="189" t="s">
        <v>112</v>
      </c>
      <c r="C21" s="190"/>
      <c r="D21" s="191"/>
    </row>
    <row r="22" spans="2:4" s="32" customFormat="1" ht="17.25" customHeight="1" x14ac:dyDescent="0.3">
      <c r="B22" s="185" t="s">
        <v>59</v>
      </c>
      <c r="C22" s="3" t="s">
        <v>62</v>
      </c>
      <c r="D22" s="239" t="s">
        <v>43</v>
      </c>
    </row>
    <row r="23" spans="2:4" s="41" customFormat="1" ht="15" customHeight="1" x14ac:dyDescent="0.3">
      <c r="B23" s="185"/>
      <c r="C23" s="97" t="str">
        <f>+IF(AND(C24="Si",C25="Si"),"Si","No")</f>
        <v>Si</v>
      </c>
      <c r="D23" s="239"/>
    </row>
    <row r="24" spans="2:4" s="32" customFormat="1" ht="11.25" customHeight="1" x14ac:dyDescent="0.3">
      <c r="B24" s="42" t="s">
        <v>10</v>
      </c>
      <c r="C24" s="101" t="s">
        <v>60</v>
      </c>
      <c r="D24" s="199" t="s">
        <v>226</v>
      </c>
    </row>
    <row r="25" spans="2:4" s="32" customFormat="1" ht="27" customHeight="1" thickBot="1" x14ac:dyDescent="0.35">
      <c r="B25" s="44" t="s">
        <v>46</v>
      </c>
      <c r="C25" s="102" t="s">
        <v>60</v>
      </c>
      <c r="D25" s="201"/>
    </row>
    <row r="26" spans="2:4" s="32" customFormat="1" ht="13" customHeight="1" thickBot="1" x14ac:dyDescent="0.35">
      <c r="B26" s="39"/>
      <c r="C26" s="52"/>
      <c r="D26" s="103"/>
    </row>
    <row r="27" spans="2:4" s="32" customFormat="1" ht="30" customHeight="1" x14ac:dyDescent="0.3">
      <c r="B27" s="189" t="s">
        <v>113</v>
      </c>
      <c r="C27" s="190"/>
      <c r="D27" s="191"/>
    </row>
    <row r="28" spans="2:4" s="32" customFormat="1" ht="20.25" customHeight="1" x14ac:dyDescent="0.3">
      <c r="B28" s="185" t="s">
        <v>59</v>
      </c>
      <c r="C28" s="3" t="s">
        <v>62</v>
      </c>
      <c r="D28" s="239" t="s">
        <v>43</v>
      </c>
    </row>
    <row r="29" spans="2:4" s="32" customFormat="1" ht="20.25" customHeight="1" x14ac:dyDescent="0.3">
      <c r="B29" s="185"/>
      <c r="C29" s="104" t="str">
        <f>+IF(AND(C30="Si",C31="Si",C32="Si"),"Si","No")</f>
        <v>Si</v>
      </c>
      <c r="D29" s="239"/>
    </row>
    <row r="30" spans="2:4" s="41" customFormat="1" ht="37" customHeight="1" x14ac:dyDescent="0.3">
      <c r="B30" s="47" t="s">
        <v>224</v>
      </c>
      <c r="C30" s="105" t="s">
        <v>60</v>
      </c>
      <c r="D30" s="199" t="s">
        <v>227</v>
      </c>
    </row>
    <row r="31" spans="2:4" s="41" customFormat="1" ht="53.25" customHeight="1" x14ac:dyDescent="0.3">
      <c r="B31" s="49" t="s">
        <v>127</v>
      </c>
      <c r="C31" s="106" t="s">
        <v>60</v>
      </c>
      <c r="D31" s="200"/>
    </row>
    <row r="32" spans="2:4" s="32" customFormat="1" ht="34" customHeight="1" thickBot="1" x14ac:dyDescent="0.35">
      <c r="B32" s="44" t="s">
        <v>11</v>
      </c>
      <c r="C32" s="107" t="s">
        <v>60</v>
      </c>
      <c r="D32" s="202"/>
    </row>
    <row r="33" spans="2:5" s="32" customFormat="1" ht="15" customHeight="1" x14ac:dyDescent="0.3">
      <c r="B33" s="39"/>
      <c r="C33" s="108"/>
      <c r="D33" s="103"/>
    </row>
    <row r="34" spans="2:5" s="32" customFormat="1" ht="19" customHeight="1" thickBot="1" x14ac:dyDescent="0.35">
      <c r="B34" s="39"/>
      <c r="C34" s="52"/>
      <c r="D34" s="4"/>
    </row>
    <row r="35" spans="2:5" s="32" customFormat="1" ht="27" customHeight="1" x14ac:dyDescent="0.3">
      <c r="B35" s="189" t="s">
        <v>39</v>
      </c>
      <c r="C35" s="190"/>
      <c r="D35" s="191"/>
    </row>
    <row r="36" spans="2:5" s="32" customFormat="1" ht="20.25" customHeight="1" x14ac:dyDescent="0.3">
      <c r="B36" s="185" t="s">
        <v>59</v>
      </c>
      <c r="C36" s="3" t="s">
        <v>62</v>
      </c>
      <c r="D36" s="239" t="s">
        <v>43</v>
      </c>
    </row>
    <row r="37" spans="2:5" s="32" customFormat="1" ht="22" customHeight="1" x14ac:dyDescent="0.3">
      <c r="B37" s="185"/>
      <c r="C37" s="97" t="str">
        <f>+IF(AND(C38="Si",C39="Si",C40="Si",C41="Si",C42="Si",C43="Si",C44="Si",C45="Si"),"Si","No")</f>
        <v>Si</v>
      </c>
      <c r="D37" s="239"/>
    </row>
    <row r="38" spans="2:5" s="32" customFormat="1" ht="34" customHeight="1" x14ac:dyDescent="0.3">
      <c r="B38" s="35" t="s">
        <v>116</v>
      </c>
      <c r="C38" s="98" t="s">
        <v>60</v>
      </c>
      <c r="D38" s="242" t="s">
        <v>228</v>
      </c>
    </row>
    <row r="39" spans="2:5" s="32" customFormat="1" ht="36" customHeight="1" x14ac:dyDescent="0.3">
      <c r="B39" s="35" t="s">
        <v>117</v>
      </c>
      <c r="C39" s="98" t="s">
        <v>60</v>
      </c>
      <c r="D39" s="244"/>
    </row>
    <row r="40" spans="2:5" s="32" customFormat="1" ht="20.25" customHeight="1" x14ac:dyDescent="0.3">
      <c r="B40" s="35" t="s">
        <v>26</v>
      </c>
      <c r="C40" s="98" t="s">
        <v>60</v>
      </c>
      <c r="D40" s="244"/>
    </row>
    <row r="41" spans="2:5" s="32" customFormat="1" ht="22" customHeight="1" x14ac:dyDescent="0.3">
      <c r="B41" s="35" t="s">
        <v>27</v>
      </c>
      <c r="C41" s="98" t="s">
        <v>60</v>
      </c>
      <c r="D41" s="244"/>
    </row>
    <row r="42" spans="2:5" s="32" customFormat="1" ht="56.25" customHeight="1" x14ac:dyDescent="0.3">
      <c r="B42" s="51" t="s">
        <v>118</v>
      </c>
      <c r="C42" s="98" t="s">
        <v>60</v>
      </c>
      <c r="D42" s="244"/>
    </row>
    <row r="43" spans="2:5" s="32" customFormat="1" ht="15" customHeight="1" x14ac:dyDescent="0.3">
      <c r="B43" s="35" t="s">
        <v>119</v>
      </c>
      <c r="C43" s="98" t="s">
        <v>60</v>
      </c>
      <c r="D43" s="244"/>
      <c r="E43" s="52"/>
    </row>
    <row r="44" spans="2:5" ht="16" customHeight="1" x14ac:dyDescent="0.25">
      <c r="B44" s="35" t="s">
        <v>47</v>
      </c>
      <c r="C44" s="98" t="s">
        <v>60</v>
      </c>
      <c r="D44" s="244"/>
      <c r="E44" s="52"/>
    </row>
    <row r="45" spans="2:5" ht="20.25" customHeight="1" thickBot="1" x14ac:dyDescent="0.3">
      <c r="B45" s="37" t="s">
        <v>12</v>
      </c>
      <c r="C45" s="99" t="s">
        <v>60</v>
      </c>
      <c r="D45" s="243"/>
      <c r="E45" s="52"/>
    </row>
    <row r="46" spans="2:5" ht="15" customHeight="1" thickBot="1" x14ac:dyDescent="0.3">
      <c r="B46" s="62"/>
      <c r="C46" s="52"/>
      <c r="D46" s="95"/>
      <c r="E46" s="52"/>
    </row>
    <row r="47" spans="2:5" s="13" customFormat="1" ht="26.25" customHeight="1" thickBot="1" x14ac:dyDescent="0.3">
      <c r="B47" s="186" t="s">
        <v>13</v>
      </c>
      <c r="C47" s="187"/>
      <c r="D47" s="188"/>
    </row>
    <row r="48" spans="2:5" s="34" customFormat="1" ht="63" customHeight="1" thickBot="1" x14ac:dyDescent="0.35">
      <c r="B48" s="62" t="s">
        <v>64</v>
      </c>
      <c r="D48" s="109"/>
    </row>
    <row r="49" spans="2:5" s="34" customFormat="1" ht="33" customHeight="1" x14ac:dyDescent="0.3">
      <c r="B49" s="189" t="s">
        <v>40</v>
      </c>
      <c r="C49" s="190"/>
      <c r="D49" s="191"/>
    </row>
    <row r="50" spans="2:5" s="32" customFormat="1" ht="18" customHeight="1" x14ac:dyDescent="0.3">
      <c r="B50" s="185" t="s">
        <v>59</v>
      </c>
      <c r="C50" s="110" t="s">
        <v>8</v>
      </c>
      <c r="D50" s="227" t="s">
        <v>43</v>
      </c>
    </row>
    <row r="51" spans="2:5" s="32" customFormat="1" ht="24" customHeight="1" x14ac:dyDescent="0.3">
      <c r="B51" s="185"/>
      <c r="C51" s="97" t="str">
        <f>IF(
  C56="No",
  "No",
  IF(
    AND(
      C52="Si",
      C53="Si",
      C54="Si",
      OR(
        C56="Si", C56="N/A",
        C57="Si",
        C58="Si", C58="N/A",
        C59="Si"
      )
    ),
    "Si",
    "No"
  )
)</f>
        <v>Si</v>
      </c>
      <c r="D51" s="228"/>
    </row>
    <row r="52" spans="2:5" s="32" customFormat="1" ht="33" customHeight="1" x14ac:dyDescent="0.3">
      <c r="B52" s="35" t="s">
        <v>44</v>
      </c>
      <c r="C52" s="98" t="s">
        <v>60</v>
      </c>
      <c r="D52" s="242" t="s">
        <v>229</v>
      </c>
    </row>
    <row r="53" spans="2:5" s="39" customFormat="1" ht="37" customHeight="1" x14ac:dyDescent="0.3">
      <c r="B53" s="35" t="s">
        <v>120</v>
      </c>
      <c r="C53" s="98" t="s">
        <v>60</v>
      </c>
      <c r="D53" s="244"/>
    </row>
    <row r="54" spans="2:5" s="39" customFormat="1" ht="80.25" customHeight="1" x14ac:dyDescent="0.3">
      <c r="B54" s="51" t="s">
        <v>121</v>
      </c>
      <c r="C54" s="98" t="s">
        <v>60</v>
      </c>
      <c r="D54" s="244"/>
    </row>
    <row r="55" spans="2:5" s="32" customFormat="1" ht="26.25" customHeight="1" x14ac:dyDescent="0.3">
      <c r="B55" s="35" t="s">
        <v>14</v>
      </c>
      <c r="C55" s="111" t="s">
        <v>80</v>
      </c>
      <c r="D55" s="244"/>
    </row>
    <row r="56" spans="2:5" s="32" customFormat="1" ht="66" customHeight="1" x14ac:dyDescent="0.3">
      <c r="B56" s="35" t="s">
        <v>122</v>
      </c>
      <c r="C56" s="98" t="s">
        <v>82</v>
      </c>
      <c r="D56" s="244"/>
      <c r="E56" s="52"/>
    </row>
    <row r="57" spans="2:5" s="32" customFormat="1" ht="32.25" customHeight="1" x14ac:dyDescent="0.3">
      <c r="B57" s="35" t="s">
        <v>92</v>
      </c>
      <c r="C57" s="98" t="s">
        <v>60</v>
      </c>
      <c r="D57" s="244"/>
      <c r="E57" s="52"/>
    </row>
    <row r="58" spans="2:5" s="32" customFormat="1" ht="32.25" customHeight="1" x14ac:dyDescent="0.3">
      <c r="B58" s="35" t="s">
        <v>93</v>
      </c>
      <c r="C58" s="98" t="s">
        <v>82</v>
      </c>
      <c r="D58" s="244"/>
      <c r="E58" s="52"/>
    </row>
    <row r="59" spans="2:5" s="32" customFormat="1" ht="40" customHeight="1" thickBot="1" x14ac:dyDescent="0.35">
      <c r="B59" s="37" t="s">
        <v>48</v>
      </c>
      <c r="C59" s="99" t="s">
        <v>60</v>
      </c>
      <c r="D59" s="243"/>
      <c r="E59" s="52"/>
    </row>
    <row r="60" spans="2:5" s="32" customFormat="1" ht="20.25" customHeight="1" thickBot="1" x14ac:dyDescent="0.35">
      <c r="B60" s="67"/>
      <c r="C60" s="52"/>
      <c r="D60" s="95"/>
      <c r="E60" s="52"/>
    </row>
    <row r="61" spans="2:5" s="32" customFormat="1" ht="33" customHeight="1" thickBot="1" x14ac:dyDescent="0.35">
      <c r="B61" s="194" t="s">
        <v>41</v>
      </c>
      <c r="C61" s="195"/>
      <c r="D61" s="196"/>
      <c r="E61" s="68"/>
    </row>
    <row r="62" spans="2:5" s="32" customFormat="1" ht="5.25" customHeight="1" thickBot="1" x14ac:dyDescent="0.35">
      <c r="B62" s="69"/>
      <c r="C62" s="87"/>
      <c r="D62" s="112"/>
    </row>
    <row r="63" spans="2:5" s="32" customFormat="1" ht="37" customHeight="1" thickBot="1" x14ac:dyDescent="0.35">
      <c r="B63" s="71" t="s">
        <v>15</v>
      </c>
      <c r="C63" s="113" t="s">
        <v>83</v>
      </c>
      <c r="D63" s="114"/>
    </row>
    <row r="64" spans="2:5" s="32" customFormat="1" ht="18" customHeight="1" x14ac:dyDescent="0.3">
      <c r="B64" s="56"/>
      <c r="C64" s="29"/>
      <c r="D64" s="112"/>
    </row>
    <row r="65" spans="2:5" s="32" customFormat="1" ht="24" customHeight="1" x14ac:dyDescent="0.3">
      <c r="B65" s="185" t="s">
        <v>59</v>
      </c>
      <c r="C65" s="115" t="s">
        <v>8</v>
      </c>
      <c r="D65" s="239" t="s">
        <v>43</v>
      </c>
    </row>
    <row r="66" spans="2:5" s="32" customFormat="1" ht="16" customHeight="1" x14ac:dyDescent="0.3">
      <c r="B66" s="185"/>
      <c r="C66" s="97" t="str">
        <f>+IF(AND(C67="Si",C68="Si",OR(C69="Si",C69="N/A")),"Si","No")</f>
        <v>Si</v>
      </c>
      <c r="D66" s="239"/>
      <c r="E66" s="52"/>
    </row>
    <row r="67" spans="2:5" ht="14.25" customHeight="1" x14ac:dyDescent="0.25">
      <c r="B67" s="75" t="str">
        <f>IF(C63="Jurídica","FORMATO 4 PARAFISCALES PERSONA JURÍDICA ",IF(C63="Natural","FORMATO 4 Parafiscales personas naturales","SELECCIONE UNA OPCIÓN DE LA CELDA 136C"))</f>
        <v xml:space="preserve">FORMATO 4 PARAFISCALES PERSONA JURÍDICA </v>
      </c>
      <c r="C67" s="98" t="s">
        <v>60</v>
      </c>
      <c r="D67" s="242" t="s">
        <v>230</v>
      </c>
      <c r="E67" s="76"/>
    </row>
    <row r="68" spans="2:5" ht="87" customHeight="1" x14ac:dyDescent="0.25">
      <c r="B68" s="77" t="s">
        <v>94</v>
      </c>
      <c r="C68" s="98" t="s">
        <v>60</v>
      </c>
      <c r="D68" s="244"/>
      <c r="E68" s="76"/>
    </row>
    <row r="69" spans="2:5" ht="54" customHeight="1" thickBot="1" x14ac:dyDescent="0.3">
      <c r="B69" s="37" t="s">
        <v>49</v>
      </c>
      <c r="C69" s="99" t="s">
        <v>82</v>
      </c>
      <c r="D69" s="243"/>
    </row>
    <row r="70" spans="2:5" ht="10" customHeight="1" thickBot="1" x14ac:dyDescent="0.3">
      <c r="B70" s="62"/>
      <c r="C70" s="87"/>
      <c r="D70" s="109"/>
      <c r="E70" s="23"/>
    </row>
    <row r="71" spans="2:5" ht="28" customHeight="1" x14ac:dyDescent="0.25">
      <c r="B71" s="176" t="s">
        <v>16</v>
      </c>
      <c r="C71" s="177"/>
      <c r="D71" s="178"/>
    </row>
    <row r="72" spans="2:5" s="32" customFormat="1" ht="12" customHeight="1" x14ac:dyDescent="0.3">
      <c r="B72" s="185" t="s">
        <v>59</v>
      </c>
      <c r="C72" s="115" t="s">
        <v>8</v>
      </c>
      <c r="D72" s="239" t="s">
        <v>43</v>
      </c>
    </row>
    <row r="73" spans="2:5" s="32" customFormat="1" ht="24" customHeight="1" x14ac:dyDescent="0.3">
      <c r="B73" s="185"/>
      <c r="C73" s="97" t="str">
        <f>+IF(AND(C74="Si",C75="Si"),"Si","No")</f>
        <v>Si</v>
      </c>
      <c r="D73" s="239"/>
    </row>
    <row r="74" spans="2:5" s="32" customFormat="1" ht="38.25" customHeight="1" x14ac:dyDescent="0.3">
      <c r="B74" s="35" t="s">
        <v>84</v>
      </c>
      <c r="C74" s="98" t="s">
        <v>60</v>
      </c>
      <c r="D74" s="242" t="s">
        <v>231</v>
      </c>
      <c r="E74" s="52"/>
    </row>
    <row r="75" spans="2:5" s="32" customFormat="1" ht="51.75" customHeight="1" thickBot="1" x14ac:dyDescent="0.35">
      <c r="B75" s="37" t="s">
        <v>53</v>
      </c>
      <c r="C75" s="99" t="s">
        <v>60</v>
      </c>
      <c r="D75" s="243"/>
      <c r="E75" s="52"/>
    </row>
    <row r="76" spans="2:5" ht="10" customHeight="1" x14ac:dyDescent="0.25">
      <c r="B76" s="62"/>
      <c r="C76" s="52"/>
      <c r="D76" s="100"/>
      <c r="E76" s="76"/>
    </row>
    <row r="77" spans="2:5" ht="19.5" customHeight="1" thickBot="1" x14ac:dyDescent="0.3">
      <c r="B77" s="78"/>
      <c r="C77" s="78"/>
      <c r="D77" s="100"/>
      <c r="E77" s="203"/>
    </row>
    <row r="78" spans="2:5" ht="34" customHeight="1" x14ac:dyDescent="0.25">
      <c r="B78" s="176" t="s">
        <v>65</v>
      </c>
      <c r="C78" s="177"/>
      <c r="D78" s="178"/>
      <c r="E78" s="203"/>
    </row>
    <row r="79" spans="2:5" ht="22" customHeight="1" x14ac:dyDescent="0.25">
      <c r="B79" s="183" t="s">
        <v>17</v>
      </c>
      <c r="C79" s="184"/>
      <c r="D79" s="116"/>
      <c r="E79" s="204"/>
    </row>
    <row r="80" spans="2:5" ht="21" customHeight="1" x14ac:dyDescent="0.25">
      <c r="B80" s="80" t="s">
        <v>54</v>
      </c>
      <c r="C80" s="117" t="s">
        <v>18</v>
      </c>
      <c r="D80" s="118" t="s">
        <v>19</v>
      </c>
      <c r="E80" s="204"/>
    </row>
    <row r="81" spans="2:5" ht="11.25" customHeight="1" x14ac:dyDescent="0.25">
      <c r="B81" s="92" t="s">
        <v>20</v>
      </c>
      <c r="C81" s="119" t="s">
        <v>80</v>
      </c>
      <c r="D81" s="120"/>
      <c r="E81" s="204"/>
    </row>
    <row r="82" spans="2:5" ht="11.25" customHeight="1" x14ac:dyDescent="0.25">
      <c r="B82" s="35" t="s">
        <v>21</v>
      </c>
      <c r="C82" s="119" t="s">
        <v>80</v>
      </c>
      <c r="D82" s="121"/>
      <c r="E82" s="204"/>
    </row>
    <row r="83" spans="2:5" ht="11.25" customHeight="1" x14ac:dyDescent="0.25">
      <c r="B83" s="35" t="s">
        <v>22</v>
      </c>
      <c r="C83" s="119" t="s">
        <v>80</v>
      </c>
      <c r="D83" s="121"/>
      <c r="E83" s="87"/>
    </row>
    <row r="84" spans="2:5" ht="11.25" customHeight="1" x14ac:dyDescent="0.25">
      <c r="B84" s="35" t="s">
        <v>23</v>
      </c>
      <c r="C84" s="119" t="s">
        <v>80</v>
      </c>
      <c r="D84" s="121"/>
      <c r="E84" s="87"/>
    </row>
    <row r="85" spans="2:5" ht="15" customHeight="1" x14ac:dyDescent="0.25">
      <c r="B85" s="35" t="s">
        <v>24</v>
      </c>
      <c r="C85" s="119" t="s">
        <v>80</v>
      </c>
      <c r="D85" s="121"/>
      <c r="E85" s="24"/>
    </row>
    <row r="86" spans="2:5" ht="13" customHeight="1" x14ac:dyDescent="0.25">
      <c r="B86" s="35" t="s">
        <v>55</v>
      </c>
      <c r="C86" s="119" t="s">
        <v>80</v>
      </c>
      <c r="D86" s="121"/>
      <c r="E86" s="88"/>
    </row>
    <row r="87" spans="2:5" ht="12" customHeight="1" x14ac:dyDescent="0.25">
      <c r="B87" s="35" t="s">
        <v>45</v>
      </c>
      <c r="C87" s="119" t="s">
        <v>80</v>
      </c>
      <c r="D87" s="120"/>
    </row>
    <row r="88" spans="2:5" ht="12" customHeight="1" thickBot="1" x14ac:dyDescent="0.3">
      <c r="B88" s="37" t="s">
        <v>28</v>
      </c>
      <c r="C88" s="90" t="s">
        <v>82</v>
      </c>
      <c r="D88" s="122"/>
    </row>
    <row r="89" spans="2:5" ht="13" x14ac:dyDescent="0.25">
      <c r="B89" s="88"/>
    </row>
  </sheetData>
  <mergeCells count="46">
    <mergeCell ref="C5:D5"/>
    <mergeCell ref="G5:H5"/>
    <mergeCell ref="B1:D1"/>
    <mergeCell ref="C3:D3"/>
    <mergeCell ref="G3:H3"/>
    <mergeCell ref="C4:D4"/>
    <mergeCell ref="G4:H4"/>
    <mergeCell ref="B22:B23"/>
    <mergeCell ref="D22:D23"/>
    <mergeCell ref="C6:D6"/>
    <mergeCell ref="C7:D7"/>
    <mergeCell ref="C8:D8"/>
    <mergeCell ref="C9:D9"/>
    <mergeCell ref="C10:D10"/>
    <mergeCell ref="B12:D12"/>
    <mergeCell ref="B15:D15"/>
    <mergeCell ref="B16:B17"/>
    <mergeCell ref="D16:D17"/>
    <mergeCell ref="D18:D19"/>
    <mergeCell ref="B21:D21"/>
    <mergeCell ref="B50:B51"/>
    <mergeCell ref="D50:D51"/>
    <mergeCell ref="D24:D25"/>
    <mergeCell ref="B27:D27"/>
    <mergeCell ref="B28:B29"/>
    <mergeCell ref="D28:D29"/>
    <mergeCell ref="D30:D32"/>
    <mergeCell ref="B35:D35"/>
    <mergeCell ref="B36:B37"/>
    <mergeCell ref="D36:D37"/>
    <mergeCell ref="D38:D45"/>
    <mergeCell ref="B47:D47"/>
    <mergeCell ref="B49:D49"/>
    <mergeCell ref="B79:C79"/>
    <mergeCell ref="E79:E82"/>
    <mergeCell ref="D52:D59"/>
    <mergeCell ref="B61:D61"/>
    <mergeCell ref="B65:B66"/>
    <mergeCell ref="D65:D66"/>
    <mergeCell ref="D67:D69"/>
    <mergeCell ref="B71:D71"/>
    <mergeCell ref="B72:B73"/>
    <mergeCell ref="D72:D73"/>
    <mergeCell ref="D74:D75"/>
    <mergeCell ref="E77:E78"/>
    <mergeCell ref="B78:D78"/>
  </mergeCells>
  <conditionalFormatting sqref="C17">
    <cfRule type="containsText" dxfId="306" priority="37" operator="containsText" text="Si">
      <formula>NOT(ISERROR(SEARCH("Si",C17)))</formula>
    </cfRule>
  </conditionalFormatting>
  <conditionalFormatting sqref="C17:C20">
    <cfRule type="containsText" dxfId="305" priority="31" operator="containsText" text="No">
      <formula>NOT(ISERROR(SEARCH("No",C17)))</formula>
    </cfRule>
  </conditionalFormatting>
  <conditionalFormatting sqref="C18:C20">
    <cfRule type="containsText" dxfId="304" priority="30" operator="containsText" text="Si">
      <formula>NOT(ISERROR(SEARCH("Si",C18)))</formula>
    </cfRule>
  </conditionalFormatting>
  <conditionalFormatting sqref="C23">
    <cfRule type="containsText" dxfId="303" priority="18" operator="containsText" text="Si">
      <formula>NOT(ISERROR(SEARCH("Si",C23)))</formula>
    </cfRule>
  </conditionalFormatting>
  <conditionalFormatting sqref="C23:C26">
    <cfRule type="containsText" dxfId="302" priority="17" operator="containsText" text="No">
      <formula>NOT(ISERROR(SEARCH("No",C23)))</formula>
    </cfRule>
  </conditionalFormatting>
  <conditionalFormatting sqref="C24:C26">
    <cfRule type="containsText" dxfId="301" priority="16" operator="containsText" text="Si">
      <formula>NOT(ISERROR(SEARCH("Si",C24)))</formula>
    </cfRule>
  </conditionalFormatting>
  <conditionalFormatting sqref="C29">
    <cfRule type="containsText" dxfId="300" priority="36" operator="containsText" text="Si">
      <formula>NOT(ISERROR(SEARCH("Si",C29)))</formula>
    </cfRule>
  </conditionalFormatting>
  <conditionalFormatting sqref="C29:C33">
    <cfRule type="containsText" dxfId="299" priority="12" operator="containsText" text="No">
      <formula>NOT(ISERROR(SEARCH("No",C29)))</formula>
    </cfRule>
  </conditionalFormatting>
  <conditionalFormatting sqref="C30:C34">
    <cfRule type="containsText" dxfId="298" priority="11" operator="containsText" text="Si">
      <formula>NOT(ISERROR(SEARCH("Si",C30)))</formula>
    </cfRule>
  </conditionalFormatting>
  <conditionalFormatting sqref="C34">
    <cfRule type="containsText" dxfId="297" priority="13" operator="containsText" text="N/A">
      <formula>NOT(ISERROR(SEARCH("N/A",C34)))</formula>
    </cfRule>
    <cfRule type="containsText" dxfId="296" priority="15" operator="containsText" text="No">
      <formula>NOT(ISERROR(SEARCH("No",C34)))</formula>
    </cfRule>
  </conditionalFormatting>
  <conditionalFormatting sqref="C37">
    <cfRule type="containsText" dxfId="295" priority="35" operator="containsText" text="Si">
      <formula>NOT(ISERROR(SEARCH("Si",C37)))</formula>
    </cfRule>
  </conditionalFormatting>
  <conditionalFormatting sqref="C37:C46">
    <cfRule type="containsText" dxfId="294" priority="8" operator="containsText" text="No">
      <formula>NOT(ISERROR(SEARCH("No",C37)))</formula>
    </cfRule>
  </conditionalFormatting>
  <conditionalFormatting sqref="C38:C46">
    <cfRule type="containsText" dxfId="293" priority="7" operator="containsText" text="Si">
      <formula>NOT(ISERROR(SEARCH("Si",C38)))</formula>
    </cfRule>
  </conditionalFormatting>
  <conditionalFormatting sqref="C51">
    <cfRule type="containsText" dxfId="292" priority="34" operator="containsText" text="Si">
      <formula>NOT(ISERROR(SEARCH("Si",C51)))</formula>
    </cfRule>
  </conditionalFormatting>
  <conditionalFormatting sqref="C51:C54">
    <cfRule type="containsText" dxfId="291" priority="29" operator="containsText" text="No">
      <formula>NOT(ISERROR(SEARCH("No",C51)))</formula>
    </cfRule>
  </conditionalFormatting>
  <conditionalFormatting sqref="C52:C54">
    <cfRule type="containsText" dxfId="290" priority="28" operator="containsText" text="Si">
      <formula>NOT(ISERROR(SEARCH("Si",C52)))</formula>
    </cfRule>
  </conditionalFormatting>
  <conditionalFormatting sqref="C55">
    <cfRule type="containsText" dxfId="289" priority="23" operator="containsText" text="Si">
      <formula>NOT(ISERROR(SEARCH("Si",C55)))</formula>
    </cfRule>
    <cfRule type="containsText" dxfId="288" priority="24" operator="containsText" text="No">
      <formula>NOT(ISERROR(SEARCH("No",C55)))</formula>
    </cfRule>
  </conditionalFormatting>
  <conditionalFormatting sqref="C56 C58">
    <cfRule type="containsText" dxfId="287" priority="9" operator="containsText" text="N/A">
      <formula>NOT(ISERROR(SEARCH("N/A",C56)))</formula>
    </cfRule>
    <cfRule type="containsText" dxfId="286" priority="10" operator="containsText" text="No">
      <formula>NOT(ISERROR(SEARCH("No",C56)))</formula>
    </cfRule>
  </conditionalFormatting>
  <conditionalFormatting sqref="C56:C60">
    <cfRule type="containsText" dxfId="285" priority="1" operator="containsText" text="Si">
      <formula>NOT(ISERROR(SEARCH("Si",C56)))</formula>
    </cfRule>
  </conditionalFormatting>
  <conditionalFormatting sqref="C57">
    <cfRule type="containsText" dxfId="284" priority="3" operator="containsText" text="No">
      <formula>NOT(ISERROR(SEARCH("No",C57)))</formula>
    </cfRule>
  </conditionalFormatting>
  <conditionalFormatting sqref="C59:C60">
    <cfRule type="containsText" dxfId="283" priority="2" operator="containsText" text="No">
      <formula>NOT(ISERROR(SEARCH("No",C59)))</formula>
    </cfRule>
  </conditionalFormatting>
  <conditionalFormatting sqref="C66">
    <cfRule type="containsText" dxfId="282" priority="22" operator="containsText" text="Si">
      <formula>NOT(ISERROR(SEARCH("Si",C66)))</formula>
    </cfRule>
  </conditionalFormatting>
  <conditionalFormatting sqref="C66:C69 C73:C76">
    <cfRule type="containsText" dxfId="281" priority="21" operator="containsText" text="No">
      <formula>NOT(ISERROR(SEARCH("No",C66)))</formula>
    </cfRule>
  </conditionalFormatting>
  <conditionalFormatting sqref="C67:C69 C74:C76">
    <cfRule type="containsText" dxfId="280" priority="20" operator="containsText" text="Si">
      <formula>NOT(ISERROR(SEARCH("Si",C67)))</formula>
    </cfRule>
  </conditionalFormatting>
  <conditionalFormatting sqref="C68:C69">
    <cfRule type="containsText" dxfId="279" priority="6" operator="containsText" text="N/A">
      <formula>NOT(ISERROR(SEARCH("N/A",C68)))</formula>
    </cfRule>
  </conditionalFormatting>
  <conditionalFormatting sqref="C73">
    <cfRule type="containsText" dxfId="278" priority="19" operator="containsText" text="Si">
      <formula>NOT(ISERROR(SEARCH("Si",C73)))</formula>
    </cfRule>
  </conditionalFormatting>
  <conditionalFormatting sqref="C81:C87">
    <cfRule type="containsText" dxfId="277" priority="5" operator="containsText" text="SI">
      <formula>NOT(ISERROR(SEARCH("SI",C81)))</formula>
    </cfRule>
    <cfRule type="containsText" dxfId="276" priority="4" operator="containsText" text="NO">
      <formula>NOT(ISERROR(SEARCH("NO",C81)))</formula>
    </cfRule>
  </conditionalFormatting>
  <conditionalFormatting sqref="E56:E60 E74:E75">
    <cfRule type="containsText" dxfId="275" priority="32" operator="containsText" text="Si">
      <formula>NOT(ISERROR(SEARCH("Si",E56)))</formula>
    </cfRule>
    <cfRule type="containsText" dxfId="274" priority="33" operator="containsText" text="No">
      <formula>NOT(ISERROR(SEARCH("No",E56)))</formula>
    </cfRule>
  </conditionalFormatting>
  <conditionalFormatting sqref="E66">
    <cfRule type="containsText" dxfId="273" priority="25" operator="containsText" text="N/A">
      <formula>NOT(ISERROR(SEARCH("N/A",E66)))</formula>
    </cfRule>
    <cfRule type="containsText" dxfId="272" priority="26" operator="containsText" text="Si">
      <formula>NOT(ISERROR(SEARCH("Si",E66)))</formula>
    </cfRule>
    <cfRule type="containsText" dxfId="271" priority="27" operator="containsText" text="No">
      <formula>NOT(ISERROR(SEARCH("No",E66)))</formula>
    </cfRule>
  </conditionalFormatting>
  <dataValidations count="4">
    <dataValidation type="list" allowBlank="1" showInputMessage="1" showErrorMessage="1" sqref="C63" xr:uid="{CF68AB9A-AB9E-43F4-9004-866957008294}">
      <formula1>"Natural, Jurídica"</formula1>
    </dataValidation>
    <dataValidation type="list" allowBlank="1" showInputMessage="1" showErrorMessage="1" sqref="C69 E66 C56 C58 C34" xr:uid="{C38A323D-06E2-4AEA-A7A0-879010C48CE4}">
      <formula1>"Si,No,N/A"</formula1>
    </dataValidation>
    <dataValidation type="list" allowBlank="1" showInputMessage="1" showErrorMessage="1" sqref="C67:C68 C64 E70 C52:C55 E56:E61 E67:E68 C59:C60 C10 C18:C20 C30:C33 E43:E46 C24:C26 E74:E76 C74:C76 C57 C7 C3 C38:C46 C81:C87" xr:uid="{32153295-2595-4640-8F04-CC2418CA6329}">
      <formula1>"Si,No"</formula1>
    </dataValidation>
    <dataValidation type="list" allowBlank="1" showInputMessage="1" showErrorMessage="1" sqref="C65 C50 C72:C73" xr:uid="{F38F7DA4-F773-42F5-B829-BC22CE9E9F50}"/>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769C0-1734-4BDB-AAAD-BD1659E81158}">
  <sheetPr>
    <tabColor theme="6" tint="0.749992370372631"/>
  </sheetPr>
  <dimension ref="B1:H209"/>
  <sheetViews>
    <sheetView showGridLines="0" topLeftCell="A101" zoomScale="70" zoomScaleNormal="70" workbookViewId="0">
      <selection activeCell="M209" sqref="M209"/>
    </sheetView>
  </sheetViews>
  <sheetFormatPr baseColWidth="10" defaultColWidth="12.5" defaultRowHeight="12.5" x14ac:dyDescent="0.25"/>
  <cols>
    <col min="1" max="1" width="3.5" style="12" customWidth="1"/>
    <col min="2" max="2" width="52.83203125" style="13" customWidth="1"/>
    <col min="3" max="3" width="19" style="14" customWidth="1"/>
    <col min="4" max="4" width="82.5" style="15" customWidth="1"/>
    <col min="5" max="5" width="37.83203125" style="12" customWidth="1"/>
    <col min="6" max="6" width="17.5" style="12" customWidth="1"/>
    <col min="7" max="16384" width="12.5" style="12"/>
  </cols>
  <sheetData>
    <row r="1" spans="2:8" ht="30" customHeight="1" x14ac:dyDescent="0.25">
      <c r="B1" s="218" t="s">
        <v>99</v>
      </c>
      <c r="C1" s="218"/>
      <c r="D1" s="218"/>
      <c r="E1" s="1"/>
    </row>
    <row r="3" spans="2:8" ht="13" customHeight="1" x14ac:dyDescent="0.3">
      <c r="B3" s="16" t="s">
        <v>0</v>
      </c>
      <c r="C3" s="209" t="s">
        <v>80</v>
      </c>
      <c r="D3" s="210"/>
      <c r="F3" s="17"/>
      <c r="G3" s="219"/>
      <c r="H3" s="219"/>
    </row>
    <row r="4" spans="2:8" ht="29.25" customHeight="1" x14ac:dyDescent="0.3">
      <c r="B4" s="16" t="s">
        <v>1</v>
      </c>
      <c r="C4" s="220" t="s">
        <v>87</v>
      </c>
      <c r="D4" s="221"/>
      <c r="F4" s="17"/>
      <c r="G4" s="219"/>
      <c r="H4" s="219"/>
    </row>
    <row r="5" spans="2:8" ht="13" customHeight="1" x14ac:dyDescent="0.3">
      <c r="B5" s="16" t="s">
        <v>34</v>
      </c>
      <c r="C5" s="207" t="s">
        <v>146</v>
      </c>
      <c r="D5" s="208"/>
      <c r="F5" s="18"/>
      <c r="G5" s="217"/>
      <c r="H5" s="217"/>
    </row>
    <row r="6" spans="2:8" ht="13" customHeight="1" x14ac:dyDescent="0.3">
      <c r="B6" s="16" t="s">
        <v>3</v>
      </c>
      <c r="C6" s="205" t="s">
        <v>147</v>
      </c>
      <c r="D6" s="206"/>
      <c r="F6" s="19"/>
      <c r="G6" s="20"/>
      <c r="H6" s="20"/>
    </row>
    <row r="7" spans="2:8" ht="19" customHeight="1" x14ac:dyDescent="0.3">
      <c r="B7" s="21" t="s">
        <v>66</v>
      </c>
      <c r="C7" s="211" t="s">
        <v>81</v>
      </c>
      <c r="D7" s="212"/>
      <c r="F7" s="19"/>
      <c r="G7" s="20"/>
      <c r="H7" s="20"/>
    </row>
    <row r="8" spans="2:8" ht="46" customHeight="1" x14ac:dyDescent="0.3">
      <c r="B8" s="21" t="s">
        <v>35</v>
      </c>
      <c r="C8" s="207" t="s">
        <v>60</v>
      </c>
      <c r="D8" s="208"/>
      <c r="F8" s="22"/>
      <c r="G8" s="23"/>
      <c r="H8" s="23"/>
    </row>
    <row r="9" spans="2:8" ht="50.25" customHeight="1" x14ac:dyDescent="0.3">
      <c r="B9" s="21" t="s">
        <v>67</v>
      </c>
      <c r="C9" s="209" t="s">
        <v>60</v>
      </c>
      <c r="D9" s="210"/>
      <c r="F9" s="22"/>
      <c r="G9" s="23"/>
      <c r="H9" s="23"/>
    </row>
    <row r="10" spans="2:8" ht="14.25" customHeight="1" x14ac:dyDescent="0.3">
      <c r="B10" s="24"/>
      <c r="C10" s="5"/>
      <c r="D10" s="5"/>
      <c r="F10" s="22"/>
      <c r="G10" s="23"/>
      <c r="H10" s="23"/>
    </row>
    <row r="11" spans="2:8" ht="14.25" customHeight="1" x14ac:dyDescent="0.3">
      <c r="B11" s="25" t="s">
        <v>68</v>
      </c>
      <c r="C11" s="5" t="s">
        <v>60</v>
      </c>
      <c r="D11" s="6"/>
      <c r="F11" s="22"/>
      <c r="G11" s="23"/>
      <c r="H11" s="23"/>
    </row>
    <row r="12" spans="2:8" ht="14.25" customHeight="1" x14ac:dyDescent="0.3">
      <c r="B12" s="26" t="s">
        <v>36</v>
      </c>
      <c r="C12" s="214" t="s">
        <v>148</v>
      </c>
      <c r="D12" s="214"/>
      <c r="F12" s="22"/>
      <c r="G12" s="23"/>
      <c r="H12" s="23"/>
    </row>
    <row r="13" spans="2:8" ht="14.25" customHeight="1" x14ac:dyDescent="0.3">
      <c r="B13" s="26" t="s">
        <v>6</v>
      </c>
      <c r="C13" s="197" t="s">
        <v>149</v>
      </c>
      <c r="D13" s="197"/>
      <c r="F13" s="22"/>
      <c r="G13" s="23"/>
      <c r="H13" s="23"/>
    </row>
    <row r="14" spans="2:8" ht="14.25" customHeight="1" x14ac:dyDescent="0.3">
      <c r="B14" s="26" t="s">
        <v>2</v>
      </c>
      <c r="C14" s="197" t="s">
        <v>150</v>
      </c>
      <c r="D14" s="197"/>
      <c r="F14" s="22"/>
      <c r="G14" s="23"/>
      <c r="H14" s="23"/>
    </row>
    <row r="15" spans="2:8" ht="14.25" customHeight="1" x14ac:dyDescent="0.3">
      <c r="B15" s="26" t="s">
        <v>3</v>
      </c>
      <c r="C15" s="213">
        <v>91514205</v>
      </c>
      <c r="D15" s="197"/>
      <c r="F15" s="22"/>
      <c r="G15" s="23"/>
      <c r="H15" s="23"/>
    </row>
    <row r="16" spans="2:8" ht="14.25" customHeight="1" x14ac:dyDescent="0.3">
      <c r="B16" s="26" t="s">
        <v>37</v>
      </c>
      <c r="C16" s="198">
        <v>0.5</v>
      </c>
      <c r="D16" s="197"/>
      <c r="F16" s="22"/>
      <c r="G16" s="23"/>
      <c r="H16" s="23"/>
    </row>
    <row r="17" spans="2:8" ht="14.25" customHeight="1" x14ac:dyDescent="0.3">
      <c r="B17" s="26" t="s">
        <v>5</v>
      </c>
      <c r="C17" s="197" t="s">
        <v>89</v>
      </c>
      <c r="D17" s="197"/>
      <c r="F17" s="22"/>
      <c r="G17" s="23"/>
      <c r="H17" s="23"/>
    </row>
    <row r="18" spans="2:8" ht="14.25" customHeight="1" x14ac:dyDescent="0.3">
      <c r="B18" s="25" t="s">
        <v>69</v>
      </c>
      <c r="C18" s="5" t="s">
        <v>60</v>
      </c>
      <c r="D18" s="6"/>
      <c r="F18" s="22"/>
      <c r="G18" s="23"/>
      <c r="H18" s="23"/>
    </row>
    <row r="19" spans="2:8" ht="14.25" customHeight="1" x14ac:dyDescent="0.3">
      <c r="B19" s="26" t="s">
        <v>36</v>
      </c>
      <c r="C19" s="214" t="s">
        <v>151</v>
      </c>
      <c r="D19" s="214"/>
      <c r="F19" s="22"/>
      <c r="G19" s="23"/>
      <c r="H19" s="23"/>
    </row>
    <row r="20" spans="2:8" ht="14.25" customHeight="1" x14ac:dyDescent="0.3">
      <c r="B20" s="26" t="s">
        <v>6</v>
      </c>
      <c r="C20" s="197" t="s">
        <v>152</v>
      </c>
      <c r="D20" s="197"/>
      <c r="F20" s="22"/>
      <c r="G20" s="23"/>
      <c r="H20" s="23"/>
    </row>
    <row r="21" spans="2:8" ht="14.25" customHeight="1" x14ac:dyDescent="0.3">
      <c r="B21" s="26" t="s">
        <v>2</v>
      </c>
      <c r="C21" s="197" t="s">
        <v>153</v>
      </c>
      <c r="D21" s="197"/>
      <c r="F21" s="22"/>
      <c r="G21" s="23"/>
      <c r="H21" s="23"/>
    </row>
    <row r="22" spans="2:8" ht="14.25" customHeight="1" x14ac:dyDescent="0.3">
      <c r="B22" s="26" t="s">
        <v>3</v>
      </c>
      <c r="C22" s="213">
        <v>1027150268</v>
      </c>
      <c r="D22" s="197"/>
      <c r="F22" s="22"/>
      <c r="G22" s="23"/>
      <c r="H22" s="23"/>
    </row>
    <row r="23" spans="2:8" ht="14.25" customHeight="1" x14ac:dyDescent="0.3">
      <c r="B23" s="26" t="s">
        <v>37</v>
      </c>
      <c r="C23" s="198">
        <v>0.4</v>
      </c>
      <c r="D23" s="197"/>
      <c r="F23" s="22"/>
      <c r="G23" s="23"/>
      <c r="H23" s="23"/>
    </row>
    <row r="24" spans="2:8" ht="14.25" customHeight="1" x14ac:dyDescent="0.3">
      <c r="B24" s="26" t="s">
        <v>5</v>
      </c>
      <c r="C24" s="197" t="s">
        <v>89</v>
      </c>
      <c r="D24" s="197"/>
      <c r="F24" s="22"/>
      <c r="G24" s="23"/>
      <c r="H24" s="23"/>
    </row>
    <row r="25" spans="2:8" ht="14.25" customHeight="1" x14ac:dyDescent="0.3">
      <c r="B25" s="25" t="s">
        <v>75</v>
      </c>
      <c r="C25" s="5" t="s">
        <v>60</v>
      </c>
      <c r="D25" s="6"/>
      <c r="F25" s="22"/>
      <c r="G25" s="23"/>
      <c r="H25" s="23"/>
    </row>
    <row r="26" spans="2:8" ht="14.25" customHeight="1" x14ac:dyDescent="0.3">
      <c r="B26" s="26" t="s">
        <v>36</v>
      </c>
      <c r="C26" s="214" t="s">
        <v>154</v>
      </c>
      <c r="D26" s="214"/>
      <c r="F26" s="22"/>
      <c r="G26" s="23"/>
      <c r="H26" s="23"/>
    </row>
    <row r="27" spans="2:8" ht="14.25" customHeight="1" x14ac:dyDescent="0.3">
      <c r="B27" s="26" t="s">
        <v>155</v>
      </c>
      <c r="C27" s="213">
        <v>1007726561</v>
      </c>
      <c r="D27" s="197"/>
      <c r="F27" s="22"/>
      <c r="G27" s="23"/>
      <c r="H27" s="23"/>
    </row>
    <row r="28" spans="2:8" ht="14.25" customHeight="1" x14ac:dyDescent="0.3">
      <c r="B28" s="26" t="s">
        <v>2</v>
      </c>
      <c r="C28" s="197" t="s">
        <v>88</v>
      </c>
      <c r="D28" s="197"/>
      <c r="F28" s="22"/>
      <c r="G28" s="23"/>
      <c r="H28" s="23"/>
    </row>
    <row r="29" spans="2:8" ht="14.25" customHeight="1" x14ac:dyDescent="0.3">
      <c r="B29" s="26" t="s">
        <v>3</v>
      </c>
      <c r="C29" s="213">
        <v>18969559</v>
      </c>
      <c r="D29" s="197"/>
      <c r="F29" s="22"/>
      <c r="G29" s="23"/>
      <c r="H29" s="23"/>
    </row>
    <row r="30" spans="2:8" ht="14.25" customHeight="1" x14ac:dyDescent="0.3">
      <c r="B30" s="26" t="s">
        <v>37</v>
      </c>
      <c r="C30" s="198">
        <v>0.1</v>
      </c>
      <c r="D30" s="197"/>
      <c r="F30" s="22"/>
      <c r="G30" s="23"/>
      <c r="H30" s="23"/>
    </row>
    <row r="31" spans="2:8" ht="14.25" customHeight="1" x14ac:dyDescent="0.3">
      <c r="B31" s="26" t="s">
        <v>5</v>
      </c>
      <c r="C31" s="197" t="s">
        <v>82</v>
      </c>
      <c r="D31" s="197"/>
      <c r="F31" s="22"/>
      <c r="G31" s="23"/>
      <c r="H31" s="23"/>
    </row>
    <row r="32" spans="2:8" ht="14.25" customHeight="1" thickBot="1" x14ac:dyDescent="0.35">
      <c r="B32" s="27"/>
      <c r="D32" s="28"/>
    </row>
    <row r="33" spans="2:5" ht="21" customHeight="1" thickBot="1" x14ac:dyDescent="0.3">
      <c r="B33" s="186" t="s">
        <v>7</v>
      </c>
      <c r="C33" s="187"/>
      <c r="D33" s="188"/>
      <c r="E33" s="29"/>
    </row>
    <row r="34" spans="2:5" ht="8.25" customHeight="1" x14ac:dyDescent="0.25">
      <c r="B34" s="30"/>
      <c r="C34" s="31"/>
      <c r="D34" s="31"/>
      <c r="E34" s="29"/>
    </row>
    <row r="35" spans="2:5" ht="13" thickBot="1" x14ac:dyDescent="0.3">
      <c r="B35" s="32"/>
      <c r="D35" s="14"/>
      <c r="E35" s="29"/>
    </row>
    <row r="36" spans="2:5" ht="23.25" customHeight="1" x14ac:dyDescent="0.25">
      <c r="B36" s="189" t="s">
        <v>63</v>
      </c>
      <c r="C36" s="190"/>
      <c r="D36" s="191"/>
      <c r="E36" s="29"/>
    </row>
    <row r="37" spans="2:5" ht="13" x14ac:dyDescent="0.25">
      <c r="B37" s="185" t="s">
        <v>59</v>
      </c>
      <c r="C37" s="7" t="s">
        <v>62</v>
      </c>
      <c r="D37" s="179" t="s">
        <v>43</v>
      </c>
    </row>
    <row r="38" spans="2:5" s="34" customFormat="1" ht="11.25" customHeight="1" x14ac:dyDescent="0.3">
      <c r="B38" s="185"/>
      <c r="C38" s="33" t="str">
        <f>IFERROR(+IF(AND(C39="Si",C40="Si"),"Si","No"),"")</f>
        <v>Si</v>
      </c>
      <c r="D38" s="179"/>
    </row>
    <row r="39" spans="2:5" s="32" customFormat="1" ht="11.25" customHeight="1" x14ac:dyDescent="0.3">
      <c r="B39" s="35" t="s">
        <v>42</v>
      </c>
      <c r="C39" s="36" t="s">
        <v>60</v>
      </c>
      <c r="D39" s="215" t="s">
        <v>232</v>
      </c>
    </row>
    <row r="40" spans="2:5" s="32" customFormat="1" ht="31" customHeight="1" thickBot="1" x14ac:dyDescent="0.35">
      <c r="B40" s="37" t="s">
        <v>9</v>
      </c>
      <c r="C40" s="38" t="s">
        <v>60</v>
      </c>
      <c r="D40" s="216"/>
    </row>
    <row r="41" spans="2:5" s="32" customFormat="1" ht="14.25" customHeight="1" thickBot="1" x14ac:dyDescent="0.35">
      <c r="B41" s="39"/>
      <c r="C41" s="40"/>
      <c r="D41" s="40"/>
    </row>
    <row r="42" spans="2:5" s="32" customFormat="1" ht="20.25" customHeight="1" x14ac:dyDescent="0.3">
      <c r="B42" s="189" t="s">
        <v>112</v>
      </c>
      <c r="C42" s="190"/>
      <c r="D42" s="191"/>
    </row>
    <row r="43" spans="2:5" s="32" customFormat="1" ht="17.25" customHeight="1" x14ac:dyDescent="0.3">
      <c r="B43" s="185" t="s">
        <v>59</v>
      </c>
      <c r="C43" s="8" t="s">
        <v>62</v>
      </c>
      <c r="D43" s="179" t="s">
        <v>43</v>
      </c>
    </row>
    <row r="44" spans="2:5" s="41" customFormat="1" ht="15" customHeight="1" x14ac:dyDescent="0.3">
      <c r="B44" s="185"/>
      <c r="C44" s="33" t="str">
        <f>+IF(AND(C45="Si",C46="Si",C47="Si"),"Si","No")</f>
        <v>Si</v>
      </c>
      <c r="D44" s="179"/>
    </row>
    <row r="45" spans="2:5" s="32" customFormat="1" ht="16" customHeight="1" x14ac:dyDescent="0.3">
      <c r="B45" s="42" t="s">
        <v>10</v>
      </c>
      <c r="C45" s="43" t="s">
        <v>60</v>
      </c>
      <c r="D45" s="199" t="s">
        <v>233</v>
      </c>
    </row>
    <row r="46" spans="2:5" s="32" customFormat="1" ht="37" customHeight="1" x14ac:dyDescent="0.3">
      <c r="B46" s="42" t="s">
        <v>114</v>
      </c>
      <c r="C46" s="43" t="s">
        <v>60</v>
      </c>
      <c r="D46" s="200"/>
    </row>
    <row r="47" spans="2:5" s="32" customFormat="1" ht="41.25" customHeight="1" thickBot="1" x14ac:dyDescent="0.35">
      <c r="B47" s="42" t="s">
        <v>46</v>
      </c>
      <c r="C47" s="45" t="s">
        <v>60</v>
      </c>
      <c r="D47" s="201"/>
    </row>
    <row r="48" spans="2:5" s="32" customFormat="1" ht="13" customHeight="1" thickBot="1" x14ac:dyDescent="0.35">
      <c r="B48" s="39"/>
      <c r="C48" s="40"/>
      <c r="D48" s="5"/>
    </row>
    <row r="49" spans="2:5" s="32" customFormat="1" ht="30" customHeight="1" x14ac:dyDescent="0.3">
      <c r="B49" s="189" t="s">
        <v>113</v>
      </c>
      <c r="C49" s="190"/>
      <c r="D49" s="191"/>
    </row>
    <row r="50" spans="2:5" s="32" customFormat="1" ht="20.25" customHeight="1" x14ac:dyDescent="0.3">
      <c r="B50" s="185" t="s">
        <v>59</v>
      </c>
      <c r="C50" s="8" t="s">
        <v>62</v>
      </c>
      <c r="D50" s="179" t="s">
        <v>43</v>
      </c>
    </row>
    <row r="51" spans="2:5" s="32" customFormat="1" ht="20.25" customHeight="1" x14ac:dyDescent="0.3">
      <c r="B51" s="185"/>
      <c r="C51" s="46" t="str">
        <f>+IF(AND(C52="Si",C53="Si",C54="Si"),"Si","No")</f>
        <v>Si</v>
      </c>
      <c r="D51" s="179"/>
    </row>
    <row r="52" spans="2:5" s="41" customFormat="1" ht="37" customHeight="1" x14ac:dyDescent="0.3">
      <c r="B52" s="47" t="s">
        <v>224</v>
      </c>
      <c r="C52" s="48" t="s">
        <v>60</v>
      </c>
      <c r="D52" s="199" t="s">
        <v>234</v>
      </c>
    </row>
    <row r="53" spans="2:5" s="41" customFormat="1" ht="53.25" customHeight="1" x14ac:dyDescent="0.3">
      <c r="B53" s="49" t="s">
        <v>127</v>
      </c>
      <c r="C53" s="48" t="s">
        <v>60</v>
      </c>
      <c r="D53" s="200"/>
    </row>
    <row r="54" spans="2:5" s="32" customFormat="1" ht="34" customHeight="1" thickBot="1" x14ac:dyDescent="0.35">
      <c r="B54" s="44" t="s">
        <v>11</v>
      </c>
      <c r="C54" s="45" t="s">
        <v>60</v>
      </c>
      <c r="D54" s="202"/>
    </row>
    <row r="55" spans="2:5" s="32" customFormat="1" ht="15" customHeight="1" thickBot="1" x14ac:dyDescent="0.35">
      <c r="B55" s="39"/>
      <c r="C55" s="50"/>
      <c r="D55" s="5"/>
    </row>
    <row r="56" spans="2:5" s="32" customFormat="1" ht="27" customHeight="1" x14ac:dyDescent="0.3">
      <c r="B56" s="189" t="s">
        <v>39</v>
      </c>
      <c r="C56" s="190"/>
      <c r="D56" s="191"/>
    </row>
    <row r="57" spans="2:5" s="32" customFormat="1" ht="20.25" customHeight="1" x14ac:dyDescent="0.3">
      <c r="B57" s="185" t="s">
        <v>59</v>
      </c>
      <c r="C57" s="8" t="s">
        <v>62</v>
      </c>
      <c r="D57" s="179" t="s">
        <v>43</v>
      </c>
    </row>
    <row r="58" spans="2:5" s="32" customFormat="1" ht="22" customHeight="1" x14ac:dyDescent="0.3">
      <c r="B58" s="185"/>
      <c r="C58" s="33" t="str">
        <f>+IF(AND(C59="Si",C60="Si",C61="Si",C62="Si",C63="Si",C64="Si",C65="Si",C66="Si"),"Si","No")</f>
        <v>Si</v>
      </c>
      <c r="D58" s="179"/>
    </row>
    <row r="59" spans="2:5" s="32" customFormat="1" ht="42.75" customHeight="1" x14ac:dyDescent="0.3">
      <c r="B59" s="35" t="s">
        <v>116</v>
      </c>
      <c r="C59" s="36" t="s">
        <v>60</v>
      </c>
      <c r="D59" s="180" t="s">
        <v>235</v>
      </c>
    </row>
    <row r="60" spans="2:5" s="32" customFormat="1" ht="41.25" customHeight="1" x14ac:dyDescent="0.3">
      <c r="B60" s="35" t="s">
        <v>117</v>
      </c>
      <c r="C60" s="36" t="s">
        <v>60</v>
      </c>
      <c r="D60" s="181"/>
    </row>
    <row r="61" spans="2:5" s="32" customFormat="1" ht="25" customHeight="1" x14ac:dyDescent="0.3">
      <c r="B61" s="35" t="s">
        <v>26</v>
      </c>
      <c r="C61" s="36" t="s">
        <v>60</v>
      </c>
      <c r="D61" s="181"/>
    </row>
    <row r="62" spans="2:5" s="32" customFormat="1" ht="33.75" customHeight="1" x14ac:dyDescent="0.3">
      <c r="B62" s="35" t="s">
        <v>27</v>
      </c>
      <c r="C62" s="36" t="s">
        <v>60</v>
      </c>
      <c r="D62" s="181"/>
    </row>
    <row r="63" spans="2:5" s="32" customFormat="1" ht="79.5" customHeight="1" x14ac:dyDescent="0.3">
      <c r="B63" s="51" t="s">
        <v>118</v>
      </c>
      <c r="C63" s="36" t="s">
        <v>60</v>
      </c>
      <c r="D63" s="181"/>
    </row>
    <row r="64" spans="2:5" s="32" customFormat="1" ht="44.25" customHeight="1" x14ac:dyDescent="0.3">
      <c r="B64" s="35" t="s">
        <v>119</v>
      </c>
      <c r="C64" s="36" t="s">
        <v>60</v>
      </c>
      <c r="D64" s="181"/>
      <c r="E64" s="52"/>
    </row>
    <row r="65" spans="2:5" ht="34.5" customHeight="1" x14ac:dyDescent="0.25">
      <c r="B65" s="35" t="s">
        <v>47</v>
      </c>
      <c r="C65" s="36" t="s">
        <v>60</v>
      </c>
      <c r="D65" s="181"/>
      <c r="E65" s="52"/>
    </row>
    <row r="66" spans="2:5" ht="48.75" customHeight="1" thickBot="1" x14ac:dyDescent="0.3">
      <c r="B66" s="37" t="s">
        <v>12</v>
      </c>
      <c r="C66" s="38" t="s">
        <v>60</v>
      </c>
      <c r="D66" s="182"/>
      <c r="E66" s="52"/>
    </row>
    <row r="67" spans="2:5" ht="20.25" customHeight="1" thickBot="1" x14ac:dyDescent="0.3">
      <c r="B67" s="39"/>
      <c r="C67" s="40"/>
      <c r="D67" s="53"/>
      <c r="E67" s="52"/>
    </row>
    <row r="68" spans="2:5" ht="32.25" customHeight="1" x14ac:dyDescent="0.25">
      <c r="B68" s="189" t="s">
        <v>71</v>
      </c>
      <c r="C68" s="190"/>
      <c r="D68" s="191"/>
      <c r="E68" s="52"/>
    </row>
    <row r="69" spans="2:5" ht="22" customHeight="1" x14ac:dyDescent="0.25">
      <c r="B69" s="54" t="s">
        <v>38</v>
      </c>
      <c r="C69" s="9" t="str">
        <f>IF(C7="","",C7)</f>
        <v>CONSORCIO</v>
      </c>
      <c r="D69" s="55"/>
      <c r="E69" s="52"/>
    </row>
    <row r="70" spans="2:5" ht="13" customHeight="1" x14ac:dyDescent="0.25">
      <c r="B70" s="56"/>
      <c r="C70" s="40"/>
      <c r="D70" s="57"/>
      <c r="E70" s="52"/>
    </row>
    <row r="71" spans="2:5" ht="20.25" customHeight="1" x14ac:dyDescent="0.25">
      <c r="B71" s="185" t="s">
        <v>59</v>
      </c>
      <c r="C71" s="8" t="s">
        <v>62</v>
      </c>
      <c r="D71" s="179" t="s">
        <v>43</v>
      </c>
      <c r="E71" s="52"/>
    </row>
    <row r="72" spans="2:5" ht="20.25" customHeight="1" x14ac:dyDescent="0.25">
      <c r="B72" s="185"/>
      <c r="C72" s="33" t="str">
        <f>+IF(AND(C73="Si",C74="Si",C75="Si",C76="Si"),"Si","No")</f>
        <v>Si</v>
      </c>
      <c r="D72" s="179"/>
      <c r="E72" s="52"/>
    </row>
    <row r="73" spans="2:5" ht="49" customHeight="1" x14ac:dyDescent="0.25">
      <c r="B73" s="58" t="s">
        <v>51</v>
      </c>
      <c r="C73" s="36" t="s">
        <v>60</v>
      </c>
      <c r="D73" s="180" t="s">
        <v>236</v>
      </c>
      <c r="E73" s="52"/>
    </row>
    <row r="74" spans="2:5" ht="50.25" customHeight="1" x14ac:dyDescent="0.25">
      <c r="B74" s="59" t="s">
        <v>52</v>
      </c>
      <c r="C74" s="36" t="s">
        <v>60</v>
      </c>
      <c r="D74" s="181"/>
      <c r="E74" s="52"/>
    </row>
    <row r="75" spans="2:5" ht="33" customHeight="1" x14ac:dyDescent="0.25">
      <c r="B75" s="58" t="s">
        <v>91</v>
      </c>
      <c r="C75" s="36" t="s">
        <v>60</v>
      </c>
      <c r="D75" s="181"/>
      <c r="E75" s="52"/>
    </row>
    <row r="76" spans="2:5" ht="47.25" customHeight="1" thickBot="1" x14ac:dyDescent="0.3">
      <c r="B76" s="60" t="s">
        <v>50</v>
      </c>
      <c r="C76" s="38" t="s">
        <v>60</v>
      </c>
      <c r="D76" s="182"/>
      <c r="E76" s="52"/>
    </row>
    <row r="77" spans="2:5" ht="20.25" customHeight="1" thickBot="1" x14ac:dyDescent="0.3">
      <c r="B77" s="39"/>
      <c r="C77" s="40"/>
      <c r="D77" s="53"/>
      <c r="E77" s="52"/>
    </row>
    <row r="78" spans="2:5" s="13" customFormat="1" ht="26.25" customHeight="1" thickBot="1" x14ac:dyDescent="0.3">
      <c r="B78" s="186" t="s">
        <v>70</v>
      </c>
      <c r="C78" s="187"/>
      <c r="D78" s="188"/>
    </row>
    <row r="79" spans="2:5" s="13" customFormat="1" ht="14.25" customHeight="1" x14ac:dyDescent="0.25">
      <c r="B79" s="61"/>
      <c r="C79" s="31"/>
      <c r="D79" s="31"/>
    </row>
    <row r="80" spans="2:5" s="34" customFormat="1" ht="63" customHeight="1" thickBot="1" x14ac:dyDescent="0.35">
      <c r="B80" s="62" t="s">
        <v>72</v>
      </c>
      <c r="C80" s="63"/>
      <c r="D80" s="64"/>
    </row>
    <row r="81" spans="2:5" s="34" customFormat="1" ht="33" customHeight="1" x14ac:dyDescent="0.3">
      <c r="B81" s="189" t="s">
        <v>40</v>
      </c>
      <c r="C81" s="190"/>
      <c r="D81" s="191"/>
    </row>
    <row r="82" spans="2:5" s="32" customFormat="1" ht="18" customHeight="1" x14ac:dyDescent="0.3">
      <c r="B82" s="185" t="s">
        <v>59</v>
      </c>
      <c r="C82" s="65" t="s">
        <v>8</v>
      </c>
      <c r="D82" s="192" t="s">
        <v>43</v>
      </c>
    </row>
    <row r="83" spans="2:5" s="32" customFormat="1" ht="24" customHeight="1" x14ac:dyDescent="0.3">
      <c r="B83" s="185"/>
      <c r="C83" s="33" t="str">
        <f>IF(
  C88="No",
  "No",
  IF(
    AND(
      C84="Si",
      C85="Si",
      C86="Si",
      OR(
        C88="Si", C88="N/A",
        C89="Si",
        C90="Si", C90="N/A",
        C91="Si"
      )
    ),
    "Si",
    "No"
  )
)</f>
        <v>Si</v>
      </c>
      <c r="D83" s="193"/>
    </row>
    <row r="84" spans="2:5" s="32" customFormat="1" ht="45.75" customHeight="1" x14ac:dyDescent="0.3">
      <c r="B84" s="35" t="s">
        <v>44</v>
      </c>
      <c r="C84" s="36" t="s">
        <v>60</v>
      </c>
      <c r="D84" s="180" t="s">
        <v>237</v>
      </c>
    </row>
    <row r="85" spans="2:5" s="39" customFormat="1" ht="37" customHeight="1" x14ac:dyDescent="0.3">
      <c r="B85" s="35" t="s">
        <v>120</v>
      </c>
      <c r="C85" s="36" t="s">
        <v>60</v>
      </c>
      <c r="D85" s="181"/>
    </row>
    <row r="86" spans="2:5" s="39" customFormat="1" ht="106.5" customHeight="1" x14ac:dyDescent="0.3">
      <c r="B86" s="51" t="s">
        <v>121</v>
      </c>
      <c r="C86" s="36" t="s">
        <v>60</v>
      </c>
      <c r="D86" s="181"/>
    </row>
    <row r="87" spans="2:5" s="32" customFormat="1" ht="26.25" customHeight="1" x14ac:dyDescent="0.3">
      <c r="B87" s="35" t="s">
        <v>14</v>
      </c>
      <c r="C87" s="66" t="s">
        <v>80</v>
      </c>
      <c r="D87" s="181"/>
    </row>
    <row r="88" spans="2:5" s="32" customFormat="1" ht="66" customHeight="1" x14ac:dyDescent="0.3">
      <c r="B88" s="35" t="s">
        <v>122</v>
      </c>
      <c r="C88" s="36" t="s">
        <v>82</v>
      </c>
      <c r="D88" s="181"/>
      <c r="E88" s="52"/>
    </row>
    <row r="89" spans="2:5" s="32" customFormat="1" ht="32.25" customHeight="1" x14ac:dyDescent="0.3">
      <c r="B89" s="35" t="s">
        <v>92</v>
      </c>
      <c r="C89" s="36" t="s">
        <v>60</v>
      </c>
      <c r="D89" s="181"/>
      <c r="E89" s="52"/>
    </row>
    <row r="90" spans="2:5" s="32" customFormat="1" ht="32.25" customHeight="1" x14ac:dyDescent="0.3">
      <c r="B90" s="35" t="s">
        <v>93</v>
      </c>
      <c r="C90" s="36" t="s">
        <v>82</v>
      </c>
      <c r="D90" s="181"/>
      <c r="E90" s="52"/>
    </row>
    <row r="91" spans="2:5" s="32" customFormat="1" ht="40" customHeight="1" thickBot="1" x14ac:dyDescent="0.35">
      <c r="B91" s="37" t="s">
        <v>48</v>
      </c>
      <c r="C91" s="38" t="s">
        <v>60</v>
      </c>
      <c r="D91" s="182"/>
      <c r="E91" s="52"/>
    </row>
    <row r="92" spans="2:5" s="32" customFormat="1" ht="20.25" customHeight="1" thickBot="1" x14ac:dyDescent="0.35">
      <c r="B92" s="67"/>
      <c r="C92" s="40"/>
      <c r="D92" s="14"/>
      <c r="E92" s="52"/>
    </row>
    <row r="93" spans="2:5" s="32" customFormat="1" ht="33" customHeight="1" thickBot="1" x14ac:dyDescent="0.35">
      <c r="B93" s="194" t="s">
        <v>41</v>
      </c>
      <c r="C93" s="195"/>
      <c r="D93" s="196"/>
      <c r="E93" s="68"/>
    </row>
    <row r="94" spans="2:5" s="32" customFormat="1" ht="5.25" customHeight="1" thickBot="1" x14ac:dyDescent="0.35">
      <c r="B94" s="69"/>
      <c r="C94" s="10"/>
      <c r="D94" s="70"/>
    </row>
    <row r="95" spans="2:5" s="32" customFormat="1" ht="37" customHeight="1" thickBot="1" x14ac:dyDescent="0.35">
      <c r="B95" s="71" t="s">
        <v>15</v>
      </c>
      <c r="C95" s="72" t="s">
        <v>83</v>
      </c>
      <c r="D95" s="73"/>
    </row>
    <row r="96" spans="2:5" s="32" customFormat="1" ht="18" customHeight="1" x14ac:dyDescent="0.3">
      <c r="B96" s="56"/>
      <c r="C96" s="14"/>
      <c r="D96" s="70"/>
    </row>
    <row r="97" spans="2:5" s="32" customFormat="1" ht="24" customHeight="1" x14ac:dyDescent="0.3">
      <c r="B97" s="185" t="s">
        <v>59</v>
      </c>
      <c r="C97" s="74" t="s">
        <v>8</v>
      </c>
      <c r="D97" s="179" t="s">
        <v>43</v>
      </c>
    </row>
    <row r="98" spans="2:5" s="32" customFormat="1" ht="16" customHeight="1" x14ac:dyDescent="0.3">
      <c r="B98" s="185"/>
      <c r="C98" s="97" t="str">
        <f>+IF(AND(C99="Si",C100="Si",OR(C101="Si",C101="N/A")),"Si","No")</f>
        <v>Si</v>
      </c>
      <c r="D98" s="179"/>
      <c r="E98" s="52"/>
    </row>
    <row r="99" spans="2:5" ht="14.25" customHeight="1" x14ac:dyDescent="0.25">
      <c r="B99" s="75" t="str">
        <f>IF(C95="Jurídica","FORMATO 4 PARAFISCALES PERSONA JURÍDICA ",IF(C95="Natural","FORMATO 4 Parafiscales personas naturales","SELECCIONE UNA OPCIÓN DE LA CELDA 87C"))</f>
        <v xml:space="preserve">FORMATO 4 PARAFISCALES PERSONA JURÍDICA </v>
      </c>
      <c r="C99" s="98" t="s">
        <v>60</v>
      </c>
      <c r="D99" s="180" t="s">
        <v>238</v>
      </c>
      <c r="E99" s="76"/>
    </row>
    <row r="100" spans="2:5" ht="87" customHeight="1" x14ac:dyDescent="0.25">
      <c r="B100" s="77" t="s">
        <v>94</v>
      </c>
      <c r="C100" s="98" t="s">
        <v>60</v>
      </c>
      <c r="D100" s="181"/>
      <c r="E100" s="76"/>
    </row>
    <row r="101" spans="2:5" ht="54" customHeight="1" thickBot="1" x14ac:dyDescent="0.3">
      <c r="B101" s="37" t="s">
        <v>49</v>
      </c>
      <c r="C101" s="99" t="s">
        <v>82</v>
      </c>
      <c r="D101" s="182"/>
    </row>
    <row r="102" spans="2:5" ht="10" customHeight="1" thickBot="1" x14ac:dyDescent="0.3">
      <c r="B102" s="62"/>
      <c r="C102" s="10"/>
      <c r="D102" s="64"/>
      <c r="E102" s="23"/>
    </row>
    <row r="103" spans="2:5" ht="28" customHeight="1" x14ac:dyDescent="0.25">
      <c r="B103" s="176" t="s">
        <v>16</v>
      </c>
      <c r="C103" s="177"/>
      <c r="D103" s="178"/>
    </row>
    <row r="104" spans="2:5" s="32" customFormat="1" ht="12" customHeight="1" x14ac:dyDescent="0.3">
      <c r="B104" s="185" t="s">
        <v>59</v>
      </c>
      <c r="C104" s="74" t="s">
        <v>8</v>
      </c>
      <c r="D104" s="179" t="s">
        <v>43</v>
      </c>
    </row>
    <row r="105" spans="2:5" s="32" customFormat="1" ht="24" customHeight="1" x14ac:dyDescent="0.3">
      <c r="B105" s="185"/>
      <c r="C105" s="33" t="str">
        <f>+IF(AND(C106="Si",C107="Si"),"Si","No")</f>
        <v>Si</v>
      </c>
      <c r="D105" s="179"/>
    </row>
    <row r="106" spans="2:5" s="32" customFormat="1" ht="38.25" customHeight="1" x14ac:dyDescent="0.3">
      <c r="B106" s="35" t="s">
        <v>84</v>
      </c>
      <c r="C106" s="36" t="s">
        <v>60</v>
      </c>
      <c r="D106" s="180" t="s">
        <v>239</v>
      </c>
      <c r="E106" s="52"/>
    </row>
    <row r="107" spans="2:5" s="32" customFormat="1" ht="51.75" customHeight="1" thickBot="1" x14ac:dyDescent="0.35">
      <c r="B107" s="37" t="s">
        <v>53</v>
      </c>
      <c r="C107" s="38" t="s">
        <v>60</v>
      </c>
      <c r="D107" s="182"/>
      <c r="E107" s="52"/>
    </row>
    <row r="108" spans="2:5" ht="10" customHeight="1" x14ac:dyDescent="0.25">
      <c r="B108" s="62"/>
      <c r="C108" s="40"/>
      <c r="D108" s="40"/>
      <c r="E108" s="76"/>
    </row>
    <row r="109" spans="2:5" ht="19.5" customHeight="1" thickBot="1" x14ac:dyDescent="0.3">
      <c r="B109" s="78"/>
      <c r="C109" s="10"/>
      <c r="D109" s="40"/>
      <c r="E109" s="203"/>
    </row>
    <row r="110" spans="2:5" ht="34" customHeight="1" x14ac:dyDescent="0.25">
      <c r="B110" s="176" t="s">
        <v>65</v>
      </c>
      <c r="C110" s="177"/>
      <c r="D110" s="178"/>
      <c r="E110" s="203"/>
    </row>
    <row r="111" spans="2:5" ht="22" customHeight="1" x14ac:dyDescent="0.25">
      <c r="B111" s="183" t="s">
        <v>17</v>
      </c>
      <c r="C111" s="184"/>
      <c r="D111" s="79"/>
      <c r="E111" s="204"/>
    </row>
    <row r="112" spans="2:5" ht="21" customHeight="1" x14ac:dyDescent="0.25">
      <c r="B112" s="80" t="s">
        <v>54</v>
      </c>
      <c r="C112" s="81" t="s">
        <v>18</v>
      </c>
      <c r="D112" s="82" t="s">
        <v>19</v>
      </c>
      <c r="E112" s="204"/>
    </row>
    <row r="113" spans="2:5" ht="11.25" customHeight="1" x14ac:dyDescent="0.25">
      <c r="B113" s="83" t="s">
        <v>20</v>
      </c>
      <c r="C113" s="84" t="s">
        <v>80</v>
      </c>
      <c r="D113" s="85"/>
      <c r="E113" s="204"/>
    </row>
    <row r="114" spans="2:5" ht="11.25" customHeight="1" x14ac:dyDescent="0.25">
      <c r="B114" s="86" t="s">
        <v>21</v>
      </c>
      <c r="C114" s="84" t="s">
        <v>80</v>
      </c>
      <c r="D114" s="85"/>
      <c r="E114" s="204"/>
    </row>
    <row r="115" spans="2:5" ht="11.25" customHeight="1" x14ac:dyDescent="0.25">
      <c r="B115" s="86" t="s">
        <v>22</v>
      </c>
      <c r="C115" s="84" t="s">
        <v>80</v>
      </c>
      <c r="D115" s="85"/>
      <c r="E115" s="87"/>
    </row>
    <row r="116" spans="2:5" ht="11.25" customHeight="1" x14ac:dyDescent="0.25">
      <c r="B116" s="86" t="s">
        <v>23</v>
      </c>
      <c r="C116" s="84" t="s">
        <v>80</v>
      </c>
      <c r="D116" s="85"/>
      <c r="E116" s="87"/>
    </row>
    <row r="117" spans="2:5" ht="15" customHeight="1" x14ac:dyDescent="0.25">
      <c r="B117" s="86" t="s">
        <v>24</v>
      </c>
      <c r="C117" s="84" t="s">
        <v>80</v>
      </c>
      <c r="D117" s="85"/>
      <c r="E117" s="24"/>
    </row>
    <row r="118" spans="2:5" ht="13" customHeight="1" x14ac:dyDescent="0.25">
      <c r="B118" s="86" t="s">
        <v>55</v>
      </c>
      <c r="C118" s="84" t="s">
        <v>80</v>
      </c>
      <c r="D118" s="85"/>
      <c r="E118" s="88"/>
    </row>
    <row r="119" spans="2:5" ht="12" customHeight="1" x14ac:dyDescent="0.25">
      <c r="B119" s="86" t="s">
        <v>45</v>
      </c>
      <c r="C119" s="84" t="s">
        <v>80</v>
      </c>
      <c r="D119" s="85"/>
    </row>
    <row r="120" spans="2:5" ht="12" customHeight="1" thickBot="1" x14ac:dyDescent="0.3">
      <c r="B120" s="89" t="s">
        <v>28</v>
      </c>
      <c r="C120" s="94"/>
      <c r="D120" s="91"/>
    </row>
    <row r="121" spans="2:5" ht="13.5" thickBot="1" x14ac:dyDescent="0.3">
      <c r="B121" s="88"/>
    </row>
    <row r="122" spans="2:5" ht="13.5" thickBot="1" x14ac:dyDescent="0.3">
      <c r="B122" s="186" t="s">
        <v>73</v>
      </c>
      <c r="C122" s="187"/>
      <c r="D122" s="188"/>
    </row>
    <row r="123" spans="2:5" ht="13" x14ac:dyDescent="0.25">
      <c r="B123" s="61"/>
      <c r="C123" s="31"/>
      <c r="D123" s="31"/>
    </row>
    <row r="124" spans="2:5" ht="75.5" thickBot="1" x14ac:dyDescent="0.35">
      <c r="B124" s="62" t="s">
        <v>74</v>
      </c>
      <c r="C124" s="63"/>
      <c r="D124" s="64"/>
    </row>
    <row r="125" spans="2:5" ht="13" x14ac:dyDescent="0.25">
      <c r="B125" s="189" t="s">
        <v>40</v>
      </c>
      <c r="C125" s="190"/>
      <c r="D125" s="191"/>
    </row>
    <row r="126" spans="2:5" ht="13" x14ac:dyDescent="0.25">
      <c r="B126" s="185" t="s">
        <v>59</v>
      </c>
      <c r="C126" s="65" t="s">
        <v>8</v>
      </c>
      <c r="D126" s="192" t="s">
        <v>43</v>
      </c>
    </row>
    <row r="127" spans="2:5" ht="13" x14ac:dyDescent="0.25">
      <c r="B127" s="185"/>
      <c r="C127" s="33" t="str">
        <f>IF(
  C132="No",
  "No",
  IF(
    AND(
      C128="Si",
      C129="Si",
      C130="Si",
      OR(
        C132="Si", C132="N/A",
        C133="Si",
        C134="Si", C134="N/A",
        C135="Si"
      )
    ),
    "Si",
    "No"
  )
)</f>
        <v>Si</v>
      </c>
      <c r="D127" s="193"/>
    </row>
    <row r="128" spans="2:5" ht="23.25" customHeight="1" x14ac:dyDescent="0.25">
      <c r="B128" s="35" t="s">
        <v>44</v>
      </c>
      <c r="C128" s="36" t="s">
        <v>60</v>
      </c>
      <c r="D128" s="180" t="s">
        <v>240</v>
      </c>
    </row>
    <row r="129" spans="2:4" ht="38.5" x14ac:dyDescent="0.25">
      <c r="B129" s="35" t="s">
        <v>120</v>
      </c>
      <c r="C129" s="36" t="s">
        <v>60</v>
      </c>
      <c r="D129" s="181"/>
    </row>
    <row r="130" spans="2:4" ht="103.5" x14ac:dyDescent="0.25">
      <c r="B130" s="51" t="s">
        <v>121</v>
      </c>
      <c r="C130" s="36" t="s">
        <v>60</v>
      </c>
      <c r="D130" s="181"/>
    </row>
    <row r="131" spans="2:4" x14ac:dyDescent="0.25">
      <c r="B131" s="35" t="s">
        <v>14</v>
      </c>
      <c r="C131" s="66" t="s">
        <v>80</v>
      </c>
      <c r="D131" s="181"/>
    </row>
    <row r="132" spans="2:4" ht="50.5" x14ac:dyDescent="0.25">
      <c r="B132" s="35" t="s">
        <v>122</v>
      </c>
      <c r="C132" s="36" t="s">
        <v>82</v>
      </c>
      <c r="D132" s="181"/>
    </row>
    <row r="133" spans="2:4" ht="26" x14ac:dyDescent="0.25">
      <c r="B133" s="35" t="s">
        <v>92</v>
      </c>
      <c r="C133" s="36" t="s">
        <v>60</v>
      </c>
      <c r="D133" s="181"/>
    </row>
    <row r="134" spans="2:4" ht="26" x14ac:dyDescent="0.25">
      <c r="B134" s="35" t="s">
        <v>93</v>
      </c>
      <c r="C134" s="36" t="s">
        <v>82</v>
      </c>
      <c r="D134" s="181"/>
    </row>
    <row r="135" spans="2:4" ht="25.5" thickBot="1" x14ac:dyDescent="0.3">
      <c r="B135" s="37" t="s">
        <v>48</v>
      </c>
      <c r="C135" s="38" t="s">
        <v>60</v>
      </c>
      <c r="D135" s="182"/>
    </row>
    <row r="136" spans="2:4" ht="13" thickBot="1" x14ac:dyDescent="0.3">
      <c r="B136" s="67"/>
      <c r="C136" s="40"/>
      <c r="D136" s="14"/>
    </row>
    <row r="137" spans="2:4" ht="13.5" thickBot="1" x14ac:dyDescent="0.3">
      <c r="B137" s="194" t="s">
        <v>41</v>
      </c>
      <c r="C137" s="195"/>
      <c r="D137" s="196"/>
    </row>
    <row r="138" spans="2:4" ht="13.5" thickBot="1" x14ac:dyDescent="0.3">
      <c r="B138" s="69"/>
      <c r="C138" s="10"/>
      <c r="D138" s="70"/>
    </row>
    <row r="139" spans="2:4" ht="13.5" thickBot="1" x14ac:dyDescent="0.3">
      <c r="B139" s="71" t="s">
        <v>15</v>
      </c>
      <c r="C139" s="72" t="s">
        <v>83</v>
      </c>
      <c r="D139" s="73"/>
    </row>
    <row r="140" spans="2:4" x14ac:dyDescent="0.25">
      <c r="B140" s="56"/>
      <c r="D140" s="70"/>
    </row>
    <row r="141" spans="2:4" ht="13" x14ac:dyDescent="0.25">
      <c r="B141" s="185" t="s">
        <v>59</v>
      </c>
      <c r="C141" s="74" t="s">
        <v>8</v>
      </c>
      <c r="D141" s="179" t="s">
        <v>43</v>
      </c>
    </row>
    <row r="142" spans="2:4" ht="13" x14ac:dyDescent="0.25">
      <c r="B142" s="185"/>
      <c r="C142" s="97" t="str">
        <f>+IF(AND(C143="Si",C144="Si",OR(C145="Si",C145="N/A")),"Si","No")</f>
        <v>Si</v>
      </c>
      <c r="D142" s="179"/>
    </row>
    <row r="143" spans="2:4" ht="11.5" customHeight="1" x14ac:dyDescent="0.25">
      <c r="B143" s="75" t="str">
        <f>IF(C139="Jurídica","FORMATO 4 PARAFISCALES PERSONA JURÍDICA ",IF(C139="Natural","FORMATO 4 Parafiscales personas naturales","SELECCIONE UNA OPCIÓN DE LA CELDA 136C"))</f>
        <v xml:space="preserve">FORMATO 4 PARAFISCALES PERSONA JURÍDICA </v>
      </c>
      <c r="C143" s="98" t="s">
        <v>60</v>
      </c>
      <c r="D143" s="180" t="s">
        <v>241</v>
      </c>
    </row>
    <row r="144" spans="2:4" ht="107.25" customHeight="1" x14ac:dyDescent="0.25">
      <c r="B144" s="77" t="s">
        <v>94</v>
      </c>
      <c r="C144" s="98" t="s">
        <v>60</v>
      </c>
      <c r="D144" s="181"/>
    </row>
    <row r="145" spans="2:4" ht="38" thickBot="1" x14ac:dyDescent="0.3">
      <c r="B145" s="37" t="s">
        <v>49</v>
      </c>
      <c r="C145" s="99" t="s">
        <v>82</v>
      </c>
      <c r="D145" s="182"/>
    </row>
    <row r="146" spans="2:4" ht="13.5" thickBot="1" x14ac:dyDescent="0.3">
      <c r="B146" s="62"/>
      <c r="C146" s="10"/>
      <c r="D146" s="64"/>
    </row>
    <row r="147" spans="2:4" ht="13" x14ac:dyDescent="0.25">
      <c r="B147" s="176" t="s">
        <v>16</v>
      </c>
      <c r="C147" s="177"/>
      <c r="D147" s="178"/>
    </row>
    <row r="148" spans="2:4" ht="13" x14ac:dyDescent="0.25">
      <c r="B148" s="185" t="s">
        <v>59</v>
      </c>
      <c r="C148" s="74" t="s">
        <v>8</v>
      </c>
      <c r="D148" s="179" t="s">
        <v>43</v>
      </c>
    </row>
    <row r="149" spans="2:4" ht="13" x14ac:dyDescent="0.25">
      <c r="B149" s="185"/>
      <c r="C149" s="33" t="str">
        <f>+IF(AND(C150="Si",C151="Si"),"Si","No")</f>
        <v>Si</v>
      </c>
      <c r="D149" s="179"/>
    </row>
    <row r="150" spans="2:4" ht="23.25" customHeight="1" x14ac:dyDescent="0.25">
      <c r="B150" s="35" t="s">
        <v>84</v>
      </c>
      <c r="C150" s="36" t="s">
        <v>60</v>
      </c>
      <c r="D150" s="180" t="s">
        <v>242</v>
      </c>
    </row>
    <row r="151" spans="2:4" ht="50.5" thickBot="1" x14ac:dyDescent="0.3">
      <c r="B151" s="37" t="s">
        <v>53</v>
      </c>
      <c r="C151" s="38" t="s">
        <v>60</v>
      </c>
      <c r="D151" s="182"/>
    </row>
    <row r="152" spans="2:4" x14ac:dyDescent="0.25">
      <c r="B152" s="62"/>
      <c r="C152" s="40"/>
      <c r="D152" s="40"/>
    </row>
    <row r="153" spans="2:4" ht="13.5" thickBot="1" x14ac:dyDescent="0.3">
      <c r="B153" s="78"/>
      <c r="C153" s="10"/>
      <c r="D153" s="40"/>
    </row>
    <row r="154" spans="2:4" ht="13" x14ac:dyDescent="0.25">
      <c r="B154" s="176" t="s">
        <v>65</v>
      </c>
      <c r="C154" s="177"/>
      <c r="D154" s="178"/>
    </row>
    <row r="155" spans="2:4" x14ac:dyDescent="0.25">
      <c r="B155" s="183" t="s">
        <v>17</v>
      </c>
      <c r="C155" s="184"/>
      <c r="D155" s="79"/>
    </row>
    <row r="156" spans="2:4" ht="26" x14ac:dyDescent="0.25">
      <c r="B156" s="80" t="s">
        <v>54</v>
      </c>
      <c r="C156" s="81" t="s">
        <v>18</v>
      </c>
      <c r="D156" s="82" t="s">
        <v>19</v>
      </c>
    </row>
    <row r="157" spans="2:4" ht="13" x14ac:dyDescent="0.25">
      <c r="B157" s="92" t="s">
        <v>20</v>
      </c>
      <c r="C157" s="84" t="s">
        <v>80</v>
      </c>
      <c r="D157" s="85"/>
    </row>
    <row r="158" spans="2:4" ht="13" x14ac:dyDescent="0.25">
      <c r="B158" s="35" t="s">
        <v>21</v>
      </c>
      <c r="C158" s="84" t="s">
        <v>80</v>
      </c>
      <c r="D158" s="85"/>
    </row>
    <row r="159" spans="2:4" ht="13" x14ac:dyDescent="0.25">
      <c r="B159" s="35" t="s">
        <v>22</v>
      </c>
      <c r="C159" s="84" t="s">
        <v>80</v>
      </c>
      <c r="D159" s="85"/>
    </row>
    <row r="160" spans="2:4" ht="13" x14ac:dyDescent="0.25">
      <c r="B160" s="35" t="s">
        <v>23</v>
      </c>
      <c r="C160" s="84" t="s">
        <v>80</v>
      </c>
      <c r="D160" s="85"/>
    </row>
    <row r="161" spans="2:4" ht="13" x14ac:dyDescent="0.25">
      <c r="B161" s="35" t="s">
        <v>24</v>
      </c>
      <c r="C161" s="84" t="s">
        <v>80</v>
      </c>
      <c r="D161" s="85"/>
    </row>
    <row r="162" spans="2:4" ht="13" x14ac:dyDescent="0.25">
      <c r="B162" s="35" t="s">
        <v>55</v>
      </c>
      <c r="C162" s="84" t="s">
        <v>80</v>
      </c>
      <c r="D162" s="85"/>
    </row>
    <row r="163" spans="2:4" ht="25" x14ac:dyDescent="0.25">
      <c r="B163" s="35" t="s">
        <v>45</v>
      </c>
      <c r="C163" s="84" t="s">
        <v>80</v>
      </c>
      <c r="D163" s="85"/>
    </row>
    <row r="164" spans="2:4" ht="13" thickBot="1" x14ac:dyDescent="0.3">
      <c r="B164" s="37" t="s">
        <v>28</v>
      </c>
      <c r="C164" s="90" t="s">
        <v>82</v>
      </c>
      <c r="D164" s="91"/>
    </row>
    <row r="165" spans="2:4" ht="13" thickBot="1" x14ac:dyDescent="0.3"/>
    <row r="166" spans="2:4" ht="13.5" thickBot="1" x14ac:dyDescent="0.3">
      <c r="B166" s="186" t="s">
        <v>76</v>
      </c>
      <c r="C166" s="187"/>
      <c r="D166" s="188"/>
    </row>
    <row r="167" spans="2:4" ht="13" x14ac:dyDescent="0.25">
      <c r="B167" s="61"/>
      <c r="C167" s="31"/>
      <c r="D167" s="31"/>
    </row>
    <row r="168" spans="2:4" ht="75.5" thickBot="1" x14ac:dyDescent="0.35">
      <c r="B168" s="62" t="s">
        <v>74</v>
      </c>
      <c r="C168" s="63"/>
      <c r="D168" s="64"/>
    </row>
    <row r="169" spans="2:4" ht="13" x14ac:dyDescent="0.25">
      <c r="B169" s="189" t="s">
        <v>40</v>
      </c>
      <c r="C169" s="190"/>
      <c r="D169" s="191"/>
    </row>
    <row r="170" spans="2:4" ht="13" x14ac:dyDescent="0.25">
      <c r="B170" s="185" t="s">
        <v>59</v>
      </c>
      <c r="C170" s="65" t="s">
        <v>8</v>
      </c>
      <c r="D170" s="192" t="s">
        <v>43</v>
      </c>
    </row>
    <row r="171" spans="2:4" ht="13" x14ac:dyDescent="0.25">
      <c r="B171" s="185"/>
      <c r="C171" s="146" t="s">
        <v>60</v>
      </c>
      <c r="D171" s="193"/>
    </row>
    <row r="172" spans="2:4" ht="37.5" x14ac:dyDescent="0.25">
      <c r="B172" s="35" t="s">
        <v>158</v>
      </c>
      <c r="C172" s="98" t="s">
        <v>60</v>
      </c>
      <c r="D172" s="145"/>
    </row>
    <row r="173" spans="2:4" ht="37.5" x14ac:dyDescent="0.25">
      <c r="B173" s="35" t="s">
        <v>44</v>
      </c>
      <c r="C173" s="36" t="s">
        <v>82</v>
      </c>
      <c r="D173" s="180" t="s">
        <v>243</v>
      </c>
    </row>
    <row r="174" spans="2:4" ht="38.5" x14ac:dyDescent="0.25">
      <c r="B174" s="35" t="s">
        <v>120</v>
      </c>
      <c r="C174" s="36" t="s">
        <v>82</v>
      </c>
      <c r="D174" s="181"/>
    </row>
    <row r="175" spans="2:4" ht="103.5" x14ac:dyDescent="0.25">
      <c r="B175" s="51" t="s">
        <v>121</v>
      </c>
      <c r="C175" s="36" t="s">
        <v>82</v>
      </c>
      <c r="D175" s="181"/>
    </row>
    <row r="176" spans="2:4" x14ac:dyDescent="0.25">
      <c r="B176" s="35" t="s">
        <v>14</v>
      </c>
      <c r="C176" s="36" t="s">
        <v>82</v>
      </c>
      <c r="D176" s="181"/>
    </row>
    <row r="177" spans="2:4" ht="50.5" x14ac:dyDescent="0.25">
      <c r="B177" s="35" t="s">
        <v>122</v>
      </c>
      <c r="C177" s="36" t="s">
        <v>82</v>
      </c>
      <c r="D177" s="181"/>
    </row>
    <row r="178" spans="2:4" ht="26" x14ac:dyDescent="0.25">
      <c r="B178" s="35" t="s">
        <v>92</v>
      </c>
      <c r="C178" s="36" t="s">
        <v>82</v>
      </c>
      <c r="D178" s="181"/>
    </row>
    <row r="179" spans="2:4" ht="26" x14ac:dyDescent="0.25">
      <c r="B179" s="35" t="s">
        <v>93</v>
      </c>
      <c r="C179" s="36" t="s">
        <v>82</v>
      </c>
      <c r="D179" s="181"/>
    </row>
    <row r="180" spans="2:4" ht="25.5" thickBot="1" x14ac:dyDescent="0.3">
      <c r="B180" s="37" t="s">
        <v>48</v>
      </c>
      <c r="C180" s="36" t="s">
        <v>82</v>
      </c>
      <c r="D180" s="182"/>
    </row>
    <row r="181" spans="2:4" ht="13" thickBot="1" x14ac:dyDescent="0.3">
      <c r="B181" s="67"/>
      <c r="C181" s="40"/>
      <c r="D181" s="14"/>
    </row>
    <row r="182" spans="2:4" ht="13.5" thickBot="1" x14ac:dyDescent="0.3">
      <c r="B182" s="194" t="s">
        <v>41</v>
      </c>
      <c r="C182" s="195"/>
      <c r="D182" s="196"/>
    </row>
    <row r="183" spans="2:4" ht="13.5" thickBot="1" x14ac:dyDescent="0.3">
      <c r="B183" s="69"/>
      <c r="C183" s="10"/>
      <c r="D183" s="70"/>
    </row>
    <row r="184" spans="2:4" ht="13.5" thickBot="1" x14ac:dyDescent="0.3">
      <c r="B184" s="71" t="s">
        <v>15</v>
      </c>
      <c r="C184" s="72" t="s">
        <v>159</v>
      </c>
      <c r="D184" s="73"/>
    </row>
    <row r="185" spans="2:4" x14ac:dyDescent="0.25">
      <c r="B185" s="56"/>
      <c r="D185" s="70"/>
    </row>
    <row r="186" spans="2:4" ht="13" x14ac:dyDescent="0.25">
      <c r="B186" s="185" t="s">
        <v>59</v>
      </c>
      <c r="C186" s="74" t="s">
        <v>8</v>
      </c>
      <c r="D186" s="179" t="s">
        <v>43</v>
      </c>
    </row>
    <row r="187" spans="2:4" ht="13" x14ac:dyDescent="0.25">
      <c r="B187" s="185"/>
      <c r="C187" s="97" t="str">
        <f>+IF(AND(C188="Si",C189="Si",OR(C190="Si",C190="N/A")),"Si","No")</f>
        <v>Si</v>
      </c>
      <c r="D187" s="179"/>
    </row>
    <row r="188" spans="2:4" x14ac:dyDescent="0.25">
      <c r="B188" s="75" t="str">
        <f>IF(C184="Jurídica","FORMATO 4 PARAFISCALES PERSONA JURÍDICA ",IF(C184="Natural","FORMATO 4 Parafiscales personas naturales","SELECCIONE UNA OPCIÓN DE LA CELDA 136C"))</f>
        <v>FORMATO 4 Parafiscales personas naturales</v>
      </c>
      <c r="C188" s="98" t="s">
        <v>60</v>
      </c>
      <c r="D188" s="180" t="s">
        <v>244</v>
      </c>
    </row>
    <row r="189" spans="2:4" ht="187.5" x14ac:dyDescent="0.25">
      <c r="B189" s="147" t="s">
        <v>160</v>
      </c>
      <c r="C189" s="98" t="s">
        <v>60</v>
      </c>
      <c r="D189" s="181"/>
    </row>
    <row r="190" spans="2:4" ht="38" thickBot="1" x14ac:dyDescent="0.3">
      <c r="B190" s="37" t="s">
        <v>49</v>
      </c>
      <c r="C190" s="99" t="s">
        <v>82</v>
      </c>
      <c r="D190" s="182"/>
    </row>
    <row r="191" spans="2:4" ht="13.5" thickBot="1" x14ac:dyDescent="0.3">
      <c r="B191" s="62"/>
      <c r="C191" s="10"/>
      <c r="D191" s="64"/>
    </row>
    <row r="192" spans="2:4" ht="13" x14ac:dyDescent="0.25">
      <c r="B192" s="176" t="s">
        <v>16</v>
      </c>
      <c r="C192" s="177"/>
      <c r="D192" s="178"/>
    </row>
    <row r="193" spans="2:4" ht="13" x14ac:dyDescent="0.25">
      <c r="B193" s="185" t="s">
        <v>59</v>
      </c>
      <c r="C193" s="74" t="s">
        <v>8</v>
      </c>
      <c r="D193" s="179" t="s">
        <v>43</v>
      </c>
    </row>
    <row r="194" spans="2:4" ht="13" x14ac:dyDescent="0.25">
      <c r="B194" s="185"/>
      <c r="C194" s="33" t="str">
        <f>+IF(AND(C195="Si",C196="Si"),"Si","No")</f>
        <v>Si</v>
      </c>
      <c r="D194" s="179"/>
    </row>
    <row r="195" spans="2:4" ht="25" x14ac:dyDescent="0.25">
      <c r="B195" s="35" t="s">
        <v>84</v>
      </c>
      <c r="C195" s="36" t="s">
        <v>60</v>
      </c>
      <c r="D195" s="180" t="s">
        <v>245</v>
      </c>
    </row>
    <row r="196" spans="2:4" ht="50.5" thickBot="1" x14ac:dyDescent="0.3">
      <c r="B196" s="89" t="s">
        <v>53</v>
      </c>
      <c r="C196" s="38" t="s">
        <v>60</v>
      </c>
      <c r="D196" s="182"/>
    </row>
    <row r="197" spans="2:4" x14ac:dyDescent="0.25">
      <c r="B197" s="62"/>
      <c r="C197" s="40"/>
      <c r="D197" s="40"/>
    </row>
    <row r="198" spans="2:4" ht="13.5" thickBot="1" x14ac:dyDescent="0.3">
      <c r="B198" s="78"/>
      <c r="C198" s="10"/>
      <c r="D198" s="40"/>
    </row>
    <row r="199" spans="2:4" ht="13" x14ac:dyDescent="0.25">
      <c r="B199" s="176" t="s">
        <v>65</v>
      </c>
      <c r="C199" s="177"/>
      <c r="D199" s="178"/>
    </row>
    <row r="200" spans="2:4" x14ac:dyDescent="0.25">
      <c r="B200" s="183" t="s">
        <v>17</v>
      </c>
      <c r="C200" s="184"/>
      <c r="D200" s="79"/>
    </row>
    <row r="201" spans="2:4" ht="26" x14ac:dyDescent="0.25">
      <c r="B201" s="80" t="s">
        <v>54</v>
      </c>
      <c r="C201" s="81" t="s">
        <v>18</v>
      </c>
      <c r="D201" s="82" t="s">
        <v>19</v>
      </c>
    </row>
    <row r="202" spans="2:4" ht="13" x14ac:dyDescent="0.25">
      <c r="B202" s="92" t="s">
        <v>20</v>
      </c>
      <c r="C202" s="84" t="s">
        <v>80</v>
      </c>
      <c r="D202" s="85"/>
    </row>
    <row r="203" spans="2:4" ht="13" x14ac:dyDescent="0.25">
      <c r="B203" s="35" t="s">
        <v>21</v>
      </c>
      <c r="C203" s="84" t="s">
        <v>80</v>
      </c>
      <c r="D203" s="85"/>
    </row>
    <row r="204" spans="2:4" ht="13" x14ac:dyDescent="0.25">
      <c r="B204" s="35" t="s">
        <v>22</v>
      </c>
      <c r="C204" s="84" t="s">
        <v>80</v>
      </c>
      <c r="D204" s="85"/>
    </row>
    <row r="205" spans="2:4" ht="13" x14ac:dyDescent="0.25">
      <c r="B205" s="35" t="s">
        <v>23</v>
      </c>
      <c r="C205" s="84" t="s">
        <v>80</v>
      </c>
      <c r="D205" s="85"/>
    </row>
    <row r="206" spans="2:4" ht="13" x14ac:dyDescent="0.25">
      <c r="B206" s="35" t="s">
        <v>24</v>
      </c>
      <c r="C206" s="84" t="s">
        <v>80</v>
      </c>
      <c r="D206" s="85"/>
    </row>
    <row r="207" spans="2:4" ht="13" x14ac:dyDescent="0.25">
      <c r="B207" s="35" t="s">
        <v>55</v>
      </c>
      <c r="C207" s="84" t="s">
        <v>80</v>
      </c>
      <c r="D207" s="85"/>
    </row>
    <row r="208" spans="2:4" ht="25" x14ac:dyDescent="0.25">
      <c r="B208" s="35" t="s">
        <v>45</v>
      </c>
      <c r="C208" s="84" t="s">
        <v>80</v>
      </c>
      <c r="D208" s="85"/>
    </row>
    <row r="209" spans="2:4" ht="13" thickBot="1" x14ac:dyDescent="0.3">
      <c r="B209" s="37" t="s">
        <v>28</v>
      </c>
      <c r="C209" s="90" t="s">
        <v>82</v>
      </c>
      <c r="D209" s="91"/>
    </row>
  </sheetData>
  <mergeCells count="97">
    <mergeCell ref="B155:C155"/>
    <mergeCell ref="D143:D145"/>
    <mergeCell ref="B147:D147"/>
    <mergeCell ref="B148:B149"/>
    <mergeCell ref="D148:D149"/>
    <mergeCell ref="D150:D151"/>
    <mergeCell ref="B154:D154"/>
    <mergeCell ref="B103:D103"/>
    <mergeCell ref="B141:B142"/>
    <mergeCell ref="D141:D142"/>
    <mergeCell ref="D106:D107"/>
    <mergeCell ref="E109:E110"/>
    <mergeCell ref="B110:D110"/>
    <mergeCell ref="B111:C111"/>
    <mergeCell ref="E111:E114"/>
    <mergeCell ref="B122:D122"/>
    <mergeCell ref="B125:D125"/>
    <mergeCell ref="B126:B127"/>
    <mergeCell ref="D126:D127"/>
    <mergeCell ref="D128:D135"/>
    <mergeCell ref="B137:D137"/>
    <mergeCell ref="D84:D91"/>
    <mergeCell ref="B93:D93"/>
    <mergeCell ref="B97:B98"/>
    <mergeCell ref="D97:D98"/>
    <mergeCell ref="D99:D101"/>
    <mergeCell ref="D73:D76"/>
    <mergeCell ref="B78:D78"/>
    <mergeCell ref="B81:D81"/>
    <mergeCell ref="B82:B83"/>
    <mergeCell ref="D82:D83"/>
    <mergeCell ref="C26:D26"/>
    <mergeCell ref="C27:D27"/>
    <mergeCell ref="C28:D28"/>
    <mergeCell ref="C29:D29"/>
    <mergeCell ref="B56:D56"/>
    <mergeCell ref="B37:B38"/>
    <mergeCell ref="D37:D38"/>
    <mergeCell ref="D39:D40"/>
    <mergeCell ref="B42:D42"/>
    <mergeCell ref="B43:B44"/>
    <mergeCell ref="D43:D44"/>
    <mergeCell ref="D45:D47"/>
    <mergeCell ref="B49:D49"/>
    <mergeCell ref="B50:B51"/>
    <mergeCell ref="D50:D51"/>
    <mergeCell ref="D52:D54"/>
    <mergeCell ref="C20:D20"/>
    <mergeCell ref="C21:D21"/>
    <mergeCell ref="C22:D22"/>
    <mergeCell ref="C23:D23"/>
    <mergeCell ref="C24:D24"/>
    <mergeCell ref="C14:D14"/>
    <mergeCell ref="C15:D15"/>
    <mergeCell ref="C16:D16"/>
    <mergeCell ref="C17:D17"/>
    <mergeCell ref="C19:D19"/>
    <mergeCell ref="C13:D13"/>
    <mergeCell ref="B1:D1"/>
    <mergeCell ref="C3:D3"/>
    <mergeCell ref="G3:H3"/>
    <mergeCell ref="C4:D4"/>
    <mergeCell ref="G4:H4"/>
    <mergeCell ref="C5:D5"/>
    <mergeCell ref="G5:H5"/>
    <mergeCell ref="C6:D6"/>
    <mergeCell ref="C7:D7"/>
    <mergeCell ref="C8:D8"/>
    <mergeCell ref="C9:D9"/>
    <mergeCell ref="C12:D12"/>
    <mergeCell ref="C30:D30"/>
    <mergeCell ref="C31:D31"/>
    <mergeCell ref="B166:D166"/>
    <mergeCell ref="B169:D169"/>
    <mergeCell ref="B170:B171"/>
    <mergeCell ref="D170:D171"/>
    <mergeCell ref="B36:D36"/>
    <mergeCell ref="B33:D33"/>
    <mergeCell ref="B57:B58"/>
    <mergeCell ref="D57:D58"/>
    <mergeCell ref="D59:D66"/>
    <mergeCell ref="B68:D68"/>
    <mergeCell ref="B71:B72"/>
    <mergeCell ref="D71:D72"/>
    <mergeCell ref="B104:B105"/>
    <mergeCell ref="D104:D105"/>
    <mergeCell ref="D173:D180"/>
    <mergeCell ref="B182:D182"/>
    <mergeCell ref="B186:B187"/>
    <mergeCell ref="D186:D187"/>
    <mergeCell ref="D188:D190"/>
    <mergeCell ref="B200:C200"/>
    <mergeCell ref="B192:D192"/>
    <mergeCell ref="B193:B194"/>
    <mergeCell ref="D193:D194"/>
    <mergeCell ref="D195:D196"/>
    <mergeCell ref="B199:D199"/>
  </mergeCells>
  <conditionalFormatting sqref="C38">
    <cfRule type="containsText" dxfId="270" priority="121" operator="containsText" text="Si">
      <formula>NOT(ISERROR(SEARCH("Si",C38)))</formula>
    </cfRule>
  </conditionalFormatting>
  <conditionalFormatting sqref="C38:C41 C72:C77">
    <cfRule type="containsText" dxfId="269" priority="115" operator="containsText" text="No">
      <formula>NOT(ISERROR(SEARCH("No",C38)))</formula>
    </cfRule>
  </conditionalFormatting>
  <conditionalFormatting sqref="C39:C41 C73:C77">
    <cfRule type="containsText" dxfId="268" priority="114" operator="containsText" text="Si">
      <formula>NOT(ISERROR(SEARCH("Si",C39)))</formula>
    </cfRule>
  </conditionalFormatting>
  <conditionalFormatting sqref="C44">
    <cfRule type="containsText" dxfId="267" priority="66" operator="containsText" text="Si">
      <formula>NOT(ISERROR(SEARCH("Si",C44)))</formula>
    </cfRule>
    <cfRule type="containsText" dxfId="266" priority="65" operator="containsText" text="No">
      <formula>NOT(ISERROR(SEARCH("No",C44)))</formula>
    </cfRule>
  </conditionalFormatting>
  <conditionalFormatting sqref="C45:C48">
    <cfRule type="containsText" dxfId="265" priority="68" operator="containsText" text="No">
      <formula>NOT(ISERROR(SEARCH("No",C45)))</formula>
    </cfRule>
    <cfRule type="containsText" dxfId="264" priority="67" operator="containsText" text="Si">
      <formula>NOT(ISERROR(SEARCH("Si",C45)))</formula>
    </cfRule>
  </conditionalFormatting>
  <conditionalFormatting sqref="C51">
    <cfRule type="containsText" dxfId="263" priority="120" operator="containsText" text="Si">
      <formula>NOT(ISERROR(SEARCH("Si",C51)))</formula>
    </cfRule>
  </conditionalFormatting>
  <conditionalFormatting sqref="C51:C55">
    <cfRule type="containsText" dxfId="262" priority="100" operator="containsText" text="No">
      <formula>NOT(ISERROR(SEARCH("No",C51)))</formula>
    </cfRule>
  </conditionalFormatting>
  <conditionalFormatting sqref="C52:C55">
    <cfRule type="containsText" dxfId="261" priority="99" operator="containsText" text="Si">
      <formula>NOT(ISERROR(SEARCH("Si",C52)))</formula>
    </cfRule>
  </conditionalFormatting>
  <conditionalFormatting sqref="C58">
    <cfRule type="containsText" dxfId="260" priority="119" operator="containsText" text="Si">
      <formula>NOT(ISERROR(SEARCH("Si",C58)))</formula>
    </cfRule>
  </conditionalFormatting>
  <conditionalFormatting sqref="C58:C67 C70">
    <cfRule type="containsText" dxfId="259" priority="96" operator="containsText" text="No">
      <formula>NOT(ISERROR(SEARCH("No",C58)))</formula>
    </cfRule>
  </conditionalFormatting>
  <conditionalFormatting sqref="C59:C67 C70">
    <cfRule type="containsText" dxfId="258" priority="95" operator="containsText" text="Si">
      <formula>NOT(ISERROR(SEARCH("Si",C59)))</formula>
    </cfRule>
  </conditionalFormatting>
  <conditionalFormatting sqref="C72">
    <cfRule type="containsText" dxfId="257" priority="88" operator="containsText" text="Si">
      <formula>NOT(ISERROR(SEARCH("Si",C72)))</formula>
    </cfRule>
  </conditionalFormatting>
  <conditionalFormatting sqref="C83">
    <cfRule type="containsText" dxfId="256" priority="118" operator="containsText" text="Si">
      <formula>NOT(ISERROR(SEARCH("Si",C83)))</formula>
    </cfRule>
  </conditionalFormatting>
  <conditionalFormatting sqref="C83:C86">
    <cfRule type="containsText" dxfId="255" priority="113" operator="containsText" text="No">
      <formula>NOT(ISERROR(SEARCH("No",C83)))</formula>
    </cfRule>
  </conditionalFormatting>
  <conditionalFormatting sqref="C84:C86">
    <cfRule type="containsText" dxfId="254" priority="112" operator="containsText" text="Si">
      <formula>NOT(ISERROR(SEARCH("Si",C84)))</formula>
    </cfRule>
  </conditionalFormatting>
  <conditionalFormatting sqref="C87">
    <cfRule type="containsText" dxfId="253" priority="108" operator="containsText" text="No">
      <formula>NOT(ISERROR(SEARCH("No",C87)))</formula>
    </cfRule>
    <cfRule type="containsText" dxfId="252" priority="107" operator="containsText" text="Si">
      <formula>NOT(ISERROR(SEARCH("Si",C87)))</formula>
    </cfRule>
  </conditionalFormatting>
  <conditionalFormatting sqref="C88 C90">
    <cfRule type="containsText" dxfId="251" priority="98" operator="containsText" text="No">
      <formula>NOT(ISERROR(SEARCH("No",C88)))</formula>
    </cfRule>
    <cfRule type="containsText" dxfId="250" priority="97" operator="containsText" text="N/A">
      <formula>NOT(ISERROR(SEARCH("N/A",C88)))</formula>
    </cfRule>
  </conditionalFormatting>
  <conditionalFormatting sqref="C88:C92">
    <cfRule type="containsText" dxfId="249" priority="89" operator="containsText" text="Si">
      <formula>NOT(ISERROR(SEARCH("Si",C88)))</formula>
    </cfRule>
  </conditionalFormatting>
  <conditionalFormatting sqref="C89">
    <cfRule type="containsText" dxfId="248" priority="91" operator="containsText" text="No">
      <formula>NOT(ISERROR(SEARCH("No",C89)))</formula>
    </cfRule>
  </conditionalFormatting>
  <conditionalFormatting sqref="C91:C92">
    <cfRule type="containsText" dxfId="247" priority="90" operator="containsText" text="No">
      <formula>NOT(ISERROR(SEARCH("No",C91)))</formula>
    </cfRule>
  </conditionalFormatting>
  <conditionalFormatting sqref="C98">
    <cfRule type="containsText" dxfId="246" priority="45" operator="containsText" text="Si">
      <formula>NOT(ISERROR(SEARCH("Si",C98)))</formula>
    </cfRule>
  </conditionalFormatting>
  <conditionalFormatting sqref="C98:C101">
    <cfRule type="containsText" dxfId="245" priority="44" operator="containsText" text="No">
      <formula>NOT(ISERROR(SEARCH("No",C98)))</formula>
    </cfRule>
  </conditionalFormatting>
  <conditionalFormatting sqref="C99:C101">
    <cfRule type="containsText" dxfId="244" priority="43" operator="containsText" text="Si">
      <formula>NOT(ISERROR(SEARCH("Si",C99)))</formula>
    </cfRule>
  </conditionalFormatting>
  <conditionalFormatting sqref="C100:C101">
    <cfRule type="containsText" dxfId="243" priority="42" operator="containsText" text="N/A">
      <formula>NOT(ISERROR(SEARCH("N/A",C100)))</formula>
    </cfRule>
  </conditionalFormatting>
  <conditionalFormatting sqref="C105">
    <cfRule type="containsText" dxfId="242" priority="103" operator="containsText" text="Si">
      <formula>NOT(ISERROR(SEARCH("Si",C105)))</formula>
    </cfRule>
  </conditionalFormatting>
  <conditionalFormatting sqref="C105:C108">
    <cfRule type="containsText" dxfId="241" priority="105" operator="containsText" text="No">
      <formula>NOT(ISERROR(SEARCH("No",C105)))</formula>
    </cfRule>
  </conditionalFormatting>
  <conditionalFormatting sqref="C106:C108">
    <cfRule type="containsText" dxfId="240" priority="104" operator="containsText" text="Si">
      <formula>NOT(ISERROR(SEARCH("Si",C106)))</formula>
    </cfRule>
  </conditionalFormatting>
  <conditionalFormatting sqref="C113:C120">
    <cfRule type="containsText" dxfId="239" priority="93" operator="containsText" text="SI">
      <formula>NOT(ISERROR(SEARCH("SI",C113)))</formula>
    </cfRule>
    <cfRule type="containsText" dxfId="238" priority="92" operator="containsText" text="NO">
      <formula>NOT(ISERROR(SEARCH("NO",C113)))</formula>
    </cfRule>
  </conditionalFormatting>
  <conditionalFormatting sqref="C127">
    <cfRule type="containsText" dxfId="237" priority="87" operator="containsText" text="Si">
      <formula>NOT(ISERROR(SEARCH("Si",C127)))</formula>
    </cfRule>
  </conditionalFormatting>
  <conditionalFormatting sqref="C127:C130">
    <cfRule type="containsText" dxfId="236" priority="86" operator="containsText" text="No">
      <formula>NOT(ISERROR(SEARCH("No",C127)))</formula>
    </cfRule>
  </conditionalFormatting>
  <conditionalFormatting sqref="C128:C130">
    <cfRule type="containsText" dxfId="235" priority="85" operator="containsText" text="Si">
      <formula>NOT(ISERROR(SEARCH("Si",C128)))</formula>
    </cfRule>
  </conditionalFormatting>
  <conditionalFormatting sqref="C131">
    <cfRule type="containsText" dxfId="234" priority="84" operator="containsText" text="No">
      <formula>NOT(ISERROR(SEARCH("No",C131)))</formula>
    </cfRule>
    <cfRule type="containsText" dxfId="233" priority="83" operator="containsText" text="Si">
      <formula>NOT(ISERROR(SEARCH("Si",C131)))</formula>
    </cfRule>
  </conditionalFormatting>
  <conditionalFormatting sqref="C132 C134">
    <cfRule type="containsText" dxfId="232" priority="78" operator="containsText" text="No">
      <formula>NOT(ISERROR(SEARCH("No",C132)))</formula>
    </cfRule>
    <cfRule type="containsText" dxfId="231" priority="77" operator="containsText" text="N/A">
      <formula>NOT(ISERROR(SEARCH("N/A",C132)))</formula>
    </cfRule>
  </conditionalFormatting>
  <conditionalFormatting sqref="C132:C136">
    <cfRule type="containsText" dxfId="230" priority="71" operator="containsText" text="Si">
      <formula>NOT(ISERROR(SEARCH("Si",C132)))</formula>
    </cfRule>
  </conditionalFormatting>
  <conditionalFormatting sqref="C133">
    <cfRule type="containsText" dxfId="229" priority="73" operator="containsText" text="No">
      <formula>NOT(ISERROR(SEARCH("No",C133)))</formula>
    </cfRule>
  </conditionalFormatting>
  <conditionalFormatting sqref="C135:C136">
    <cfRule type="containsText" dxfId="228" priority="72" operator="containsText" text="No">
      <formula>NOT(ISERROR(SEARCH("No",C135)))</formula>
    </cfRule>
  </conditionalFormatting>
  <conditionalFormatting sqref="C142">
    <cfRule type="containsText" dxfId="227" priority="41" operator="containsText" text="Si">
      <formula>NOT(ISERROR(SEARCH("Si",C142)))</formula>
    </cfRule>
  </conditionalFormatting>
  <conditionalFormatting sqref="C142:C145">
    <cfRule type="containsText" dxfId="226" priority="40" operator="containsText" text="No">
      <formula>NOT(ISERROR(SEARCH("No",C142)))</formula>
    </cfRule>
  </conditionalFormatting>
  <conditionalFormatting sqref="C143:C145">
    <cfRule type="containsText" dxfId="225" priority="39" operator="containsText" text="Si">
      <formula>NOT(ISERROR(SEARCH("Si",C143)))</formula>
    </cfRule>
  </conditionalFormatting>
  <conditionalFormatting sqref="C144:C145">
    <cfRule type="containsText" dxfId="224" priority="38" operator="containsText" text="N/A">
      <formula>NOT(ISERROR(SEARCH("N/A",C144)))</formula>
    </cfRule>
  </conditionalFormatting>
  <conditionalFormatting sqref="C149">
    <cfRule type="containsText" dxfId="223" priority="81" operator="containsText" text="No">
      <formula>NOT(ISERROR(SEARCH("No",C149)))</formula>
    </cfRule>
    <cfRule type="containsText" dxfId="222" priority="79" operator="containsText" text="Si">
      <formula>NOT(ISERROR(SEARCH("Si",C149)))</formula>
    </cfRule>
  </conditionalFormatting>
  <conditionalFormatting sqref="C150:C152">
    <cfRule type="containsText" dxfId="221" priority="69" operator="containsText" text="Si">
      <formula>NOT(ISERROR(SEARCH("Si",C150)))</formula>
    </cfRule>
    <cfRule type="containsText" dxfId="220" priority="70" operator="containsText" text="No">
      <formula>NOT(ISERROR(SEARCH("No",C150)))</formula>
    </cfRule>
  </conditionalFormatting>
  <conditionalFormatting sqref="C157:C163">
    <cfRule type="containsText" dxfId="219" priority="74" operator="containsText" text="NO">
      <formula>NOT(ISERROR(SEARCH("NO",C157)))</formula>
    </cfRule>
    <cfRule type="containsText" dxfId="218" priority="75" operator="containsText" text="SI">
      <formula>NOT(ISERROR(SEARCH("SI",C157)))</formula>
    </cfRule>
  </conditionalFormatting>
  <conditionalFormatting sqref="C171:C172">
    <cfRule type="containsText" dxfId="217" priority="5" operator="containsText" text="Si">
      <formula>NOT(ISERROR(SEARCH("Si",C171)))</formula>
    </cfRule>
    <cfRule type="containsText" dxfId="216" priority="6" operator="containsText" text="No">
      <formula>NOT(ISERROR(SEARCH("No",C171)))</formula>
    </cfRule>
  </conditionalFormatting>
  <conditionalFormatting sqref="C173:C180">
    <cfRule type="containsText" dxfId="215" priority="22" operator="containsText" text="N/A">
      <formula>NOT(ISERROR(SEARCH("N/A",C173)))</formula>
    </cfRule>
  </conditionalFormatting>
  <conditionalFormatting sqref="C173:C181">
    <cfRule type="containsText" dxfId="214" priority="26" operator="containsText" text="Si">
      <formula>NOT(ISERROR(SEARCH("Si",C173)))</formula>
    </cfRule>
    <cfRule type="containsText" dxfId="213" priority="28" operator="containsText" text="No">
      <formula>NOT(ISERROR(SEARCH("No",C173)))</formula>
    </cfRule>
  </conditionalFormatting>
  <conditionalFormatting sqref="C178">
    <cfRule type="containsText" dxfId="212" priority="25" operator="containsText" text="No">
      <formula>NOT(ISERROR(SEARCH("No",C178)))</formula>
    </cfRule>
  </conditionalFormatting>
  <conditionalFormatting sqref="C180">
    <cfRule type="containsText" dxfId="211" priority="23" operator="containsText" text="No">
      <formula>NOT(ISERROR(SEARCH("No",C180)))</formula>
    </cfRule>
  </conditionalFormatting>
  <conditionalFormatting sqref="C187">
    <cfRule type="containsText" dxfId="210" priority="4" operator="containsText" text="Si">
      <formula>NOT(ISERROR(SEARCH("Si",C187)))</formula>
    </cfRule>
  </conditionalFormatting>
  <conditionalFormatting sqref="C187:C190">
    <cfRule type="containsText" dxfId="209" priority="3" operator="containsText" text="No">
      <formula>NOT(ISERROR(SEARCH("No",C187)))</formula>
    </cfRule>
  </conditionalFormatting>
  <conditionalFormatting sqref="C188:C190">
    <cfRule type="containsText" dxfId="208" priority="2" operator="containsText" text="Si">
      <formula>NOT(ISERROR(SEARCH("Si",C188)))</formula>
    </cfRule>
  </conditionalFormatting>
  <conditionalFormatting sqref="C189:C190">
    <cfRule type="containsText" dxfId="207" priority="1" operator="containsText" text="N/A">
      <formula>NOT(ISERROR(SEARCH("N/A",C189)))</formula>
    </cfRule>
  </conditionalFormatting>
  <conditionalFormatting sqref="C194">
    <cfRule type="containsText" dxfId="206" priority="56" operator="containsText" text="Si">
      <formula>NOT(ISERROR(SEARCH("Si",C194)))</formula>
    </cfRule>
    <cfRule type="containsText" dxfId="205" priority="58" operator="containsText" text="No">
      <formula>NOT(ISERROR(SEARCH("No",C194)))</formula>
    </cfRule>
  </conditionalFormatting>
  <conditionalFormatting sqref="C195:C197">
    <cfRule type="containsText" dxfId="204" priority="46" operator="containsText" text="Si">
      <formula>NOT(ISERROR(SEARCH("Si",C195)))</formula>
    </cfRule>
    <cfRule type="containsText" dxfId="203" priority="47" operator="containsText" text="No">
      <formula>NOT(ISERROR(SEARCH("No",C195)))</formula>
    </cfRule>
  </conditionalFormatting>
  <conditionalFormatting sqref="C202:C208">
    <cfRule type="containsText" dxfId="202" priority="51" operator="containsText" text="NO">
      <formula>NOT(ISERROR(SEARCH("NO",C202)))</formula>
    </cfRule>
    <cfRule type="containsText" dxfId="201" priority="52" operator="containsText" text="SI">
      <formula>NOT(ISERROR(SEARCH("SI",C202)))</formula>
    </cfRule>
  </conditionalFormatting>
  <conditionalFormatting sqref="E88:E92 E106:E107">
    <cfRule type="containsText" dxfId="200" priority="116" operator="containsText" text="Si">
      <formula>NOT(ISERROR(SEARCH("Si",E88)))</formula>
    </cfRule>
    <cfRule type="containsText" dxfId="199" priority="117" operator="containsText" text="No">
      <formula>NOT(ISERROR(SEARCH("No",E88)))</formula>
    </cfRule>
  </conditionalFormatting>
  <conditionalFormatting sqref="E98">
    <cfRule type="containsText" dxfId="198" priority="109" operator="containsText" text="N/A">
      <formula>NOT(ISERROR(SEARCH("N/A",E98)))</formula>
    </cfRule>
    <cfRule type="containsText" dxfId="197" priority="110" operator="containsText" text="Si">
      <formula>NOT(ISERROR(SEARCH("Si",E98)))</formula>
    </cfRule>
    <cfRule type="containsText" dxfId="196" priority="111" operator="containsText" text="No">
      <formula>NOT(ISERROR(SEARCH("No",E98)))</formula>
    </cfRule>
  </conditionalFormatting>
  <dataValidations count="4">
    <dataValidation type="list" allowBlank="1" showInputMessage="1" showErrorMessage="1" sqref="C95 C139 C184" xr:uid="{B26C4719-08DE-43FF-835D-0D59A010FEC9}">
      <formula1>"Natural, Jurídica"</formula1>
    </dataValidation>
    <dataValidation type="list" allowBlank="1" showInputMessage="1" showErrorMessage="1" sqref="E98 C88 C90 C101 C132 C134 C173:C180 C145 C190" xr:uid="{1D2E2BBC-05D3-4C35-99B4-5750081B9D89}">
      <formula1>"Si,No,N/A"</formula1>
    </dataValidation>
    <dataValidation type="list" allowBlank="1" showInputMessage="1" showErrorMessage="1" sqref="C202:C208 C96 E102 C84:C87 E88:E93 E99:E100 C91:C92 C45:C48 C39:C41 C52:C55 C150:C152 E106:E108 C106:C108 C89 C3 C8:C11 C18 C59:C67 C70 C73:C77 E64:E77 C99:C100 C140 C128:C131 C135:C136 C113:C120 C133 C157:C163 C25 C195:C197 C171:C172 C185 C143:C144 C181 C188:C189" xr:uid="{BEBC675E-9FC1-4460-8C31-39959ECD7799}">
      <formula1>"Si,No"</formula1>
    </dataValidation>
    <dataValidation type="list" allowBlank="1" showInputMessage="1" showErrorMessage="1" sqref="C97 C82 C104:C105 C141 C126 C148:C149 C186 C170 C193:C194" xr:uid="{7186F454-8741-4A1A-BE3E-AC404C2DEBBA}"/>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948BF-EA77-42D3-9217-E89DA8E07843}">
  <sheetPr>
    <tabColor theme="6" tint="0.749992370372631"/>
  </sheetPr>
  <dimension ref="B1:H89"/>
  <sheetViews>
    <sheetView showGridLines="0" topLeftCell="A25" zoomScale="70" zoomScaleNormal="70" workbookViewId="0">
      <selection activeCell="D67" sqref="D67:D69"/>
    </sheetView>
  </sheetViews>
  <sheetFormatPr baseColWidth="10" defaultColWidth="12.5" defaultRowHeight="12.5" x14ac:dyDescent="0.25"/>
  <cols>
    <col min="1" max="1" width="3.5" style="12" customWidth="1"/>
    <col min="2" max="2" width="67.33203125" style="13" bestFit="1" customWidth="1"/>
    <col min="3" max="3" width="19" style="95" customWidth="1"/>
    <col min="4" max="4" width="82.5" style="12" customWidth="1"/>
    <col min="5" max="5" width="37.83203125" style="12" customWidth="1"/>
    <col min="6" max="6" width="17.5" style="12" customWidth="1"/>
    <col min="7" max="16384" width="12.5" style="12"/>
  </cols>
  <sheetData>
    <row r="1" spans="2:8" ht="30" customHeight="1" x14ac:dyDescent="0.25">
      <c r="B1" s="218" t="s">
        <v>99</v>
      </c>
      <c r="C1" s="218"/>
      <c r="D1" s="218"/>
      <c r="E1" s="1"/>
    </row>
    <row r="3" spans="2:8" ht="13" customHeight="1" x14ac:dyDescent="0.3">
      <c r="B3" s="16" t="s">
        <v>0</v>
      </c>
      <c r="C3" s="231" t="s">
        <v>80</v>
      </c>
      <c r="D3" s="232"/>
      <c r="F3" s="17"/>
      <c r="G3" s="219"/>
      <c r="H3" s="219"/>
    </row>
    <row r="4" spans="2:8" ht="29.25" customHeight="1" x14ac:dyDescent="0.3">
      <c r="B4" s="16" t="s">
        <v>1</v>
      </c>
      <c r="C4" s="235" t="s">
        <v>172</v>
      </c>
      <c r="D4" s="236"/>
      <c r="F4" s="17"/>
      <c r="G4" s="219"/>
      <c r="H4" s="219"/>
    </row>
    <row r="5" spans="2:8" ht="13" customHeight="1" x14ac:dyDescent="0.3">
      <c r="B5" s="16" t="s">
        <v>2</v>
      </c>
      <c r="C5" s="229" t="s">
        <v>173</v>
      </c>
      <c r="D5" s="230"/>
      <c r="F5" s="18"/>
      <c r="G5" s="217"/>
      <c r="H5" s="217"/>
    </row>
    <row r="6" spans="2:8" ht="13" customHeight="1" x14ac:dyDescent="0.3">
      <c r="B6" s="16" t="s">
        <v>3</v>
      </c>
      <c r="C6" s="233" t="s">
        <v>174</v>
      </c>
      <c r="D6" s="234"/>
      <c r="F6" s="19"/>
      <c r="G6" s="20"/>
      <c r="H6" s="20"/>
    </row>
    <row r="7" spans="2:8" ht="19" customHeight="1" x14ac:dyDescent="0.3">
      <c r="B7" s="21" t="s">
        <v>4</v>
      </c>
      <c r="C7" s="229" t="s">
        <v>60</v>
      </c>
      <c r="D7" s="230"/>
      <c r="F7" s="22"/>
      <c r="G7" s="23"/>
      <c r="H7" s="23"/>
    </row>
    <row r="8" spans="2:8" ht="19" customHeight="1" x14ac:dyDescent="0.3">
      <c r="B8" s="21" t="s">
        <v>5</v>
      </c>
      <c r="C8" s="229" t="s">
        <v>107</v>
      </c>
      <c r="D8" s="230"/>
      <c r="F8" s="22"/>
      <c r="G8" s="23"/>
      <c r="H8" s="23"/>
    </row>
    <row r="9" spans="2:8" ht="16" customHeight="1" x14ac:dyDescent="0.3">
      <c r="B9" s="21" t="s">
        <v>6</v>
      </c>
      <c r="C9" s="229" t="s">
        <v>175</v>
      </c>
      <c r="D9" s="230"/>
      <c r="F9" s="22"/>
      <c r="G9" s="23"/>
      <c r="H9" s="23"/>
    </row>
    <row r="10" spans="2:8" ht="30" customHeight="1" x14ac:dyDescent="0.3">
      <c r="B10" s="21" t="s">
        <v>61</v>
      </c>
      <c r="C10" s="231" t="s">
        <v>60</v>
      </c>
      <c r="D10" s="232"/>
      <c r="F10" s="22"/>
      <c r="G10" s="23"/>
      <c r="H10" s="23"/>
    </row>
    <row r="11" spans="2:8" ht="13.5" thickBot="1" x14ac:dyDescent="0.35">
      <c r="B11" s="27"/>
      <c r="D11" s="20"/>
    </row>
    <row r="12" spans="2:8" ht="21" customHeight="1" thickBot="1" x14ac:dyDescent="0.3">
      <c r="B12" s="186" t="s">
        <v>7</v>
      </c>
      <c r="C12" s="187"/>
      <c r="D12" s="188"/>
      <c r="E12" s="29"/>
    </row>
    <row r="13" spans="2:8" ht="8.25" customHeight="1" x14ac:dyDescent="0.25">
      <c r="B13" s="30"/>
      <c r="C13" s="30"/>
      <c r="D13" s="96"/>
      <c r="E13" s="29"/>
    </row>
    <row r="14" spans="2:8" ht="13" thickBot="1" x14ac:dyDescent="0.3">
      <c r="B14" s="32"/>
      <c r="C14" s="29"/>
      <c r="D14" s="95"/>
      <c r="E14" s="29"/>
    </row>
    <row r="15" spans="2:8" ht="23.25" customHeight="1" x14ac:dyDescent="0.25">
      <c r="B15" s="189" t="s">
        <v>63</v>
      </c>
      <c r="C15" s="190"/>
      <c r="D15" s="191"/>
      <c r="E15" s="29"/>
    </row>
    <row r="16" spans="2:8" ht="13" x14ac:dyDescent="0.25">
      <c r="B16" s="185" t="s">
        <v>59</v>
      </c>
      <c r="C16" s="2" t="s">
        <v>62</v>
      </c>
      <c r="D16" s="239" t="s">
        <v>43</v>
      </c>
    </row>
    <row r="17" spans="2:4" s="34" customFormat="1" ht="11.25" customHeight="1" x14ac:dyDescent="0.3">
      <c r="B17" s="185"/>
      <c r="C17" s="97" t="str">
        <f>IFERROR(+IF(AND(C18="Si",C19="Si"),"Si","No"),"")</f>
        <v>Si</v>
      </c>
      <c r="D17" s="239"/>
    </row>
    <row r="18" spans="2:4" s="32" customFormat="1" ht="11.25" customHeight="1" x14ac:dyDescent="0.3">
      <c r="B18" s="35" t="s">
        <v>42</v>
      </c>
      <c r="C18" s="98" t="s">
        <v>60</v>
      </c>
      <c r="D18" s="240" t="s">
        <v>246</v>
      </c>
    </row>
    <row r="19" spans="2:4" s="32" customFormat="1" ht="31" customHeight="1" thickBot="1" x14ac:dyDescent="0.35">
      <c r="B19" s="37" t="s">
        <v>9</v>
      </c>
      <c r="C19" s="99" t="s">
        <v>60</v>
      </c>
      <c r="D19" s="241"/>
    </row>
    <row r="20" spans="2:4" s="32" customFormat="1" ht="14.25" customHeight="1" thickBot="1" x14ac:dyDescent="0.35">
      <c r="B20" s="39"/>
      <c r="C20" s="52"/>
      <c r="D20" s="100"/>
    </row>
    <row r="21" spans="2:4" s="32" customFormat="1" ht="20.25" customHeight="1" x14ac:dyDescent="0.3">
      <c r="B21" s="189" t="s">
        <v>112</v>
      </c>
      <c r="C21" s="190"/>
      <c r="D21" s="191"/>
    </row>
    <row r="22" spans="2:4" s="32" customFormat="1" ht="17.25" customHeight="1" x14ac:dyDescent="0.3">
      <c r="B22" s="185" t="s">
        <v>59</v>
      </c>
      <c r="C22" s="3" t="s">
        <v>62</v>
      </c>
      <c r="D22" s="239" t="s">
        <v>43</v>
      </c>
    </row>
    <row r="23" spans="2:4" s="41" customFormat="1" ht="15" customHeight="1" x14ac:dyDescent="0.3">
      <c r="B23" s="185"/>
      <c r="C23" s="97" t="str">
        <f>+IF(AND(C24="Si",C25="Si"),"Si","No")</f>
        <v>Si</v>
      </c>
      <c r="D23" s="239"/>
    </row>
    <row r="24" spans="2:4" s="32" customFormat="1" ht="11.25" customHeight="1" x14ac:dyDescent="0.3">
      <c r="B24" s="42" t="s">
        <v>10</v>
      </c>
      <c r="C24" s="101" t="s">
        <v>60</v>
      </c>
      <c r="D24" s="199" t="s">
        <v>247</v>
      </c>
    </row>
    <row r="25" spans="2:4" s="32" customFormat="1" ht="27" customHeight="1" thickBot="1" x14ac:dyDescent="0.35">
      <c r="B25" s="44" t="s">
        <v>46</v>
      </c>
      <c r="C25" s="102" t="s">
        <v>60</v>
      </c>
      <c r="D25" s="201"/>
    </row>
    <row r="26" spans="2:4" s="32" customFormat="1" ht="13" customHeight="1" thickBot="1" x14ac:dyDescent="0.35">
      <c r="B26" s="39"/>
      <c r="C26" s="52"/>
      <c r="D26" s="103"/>
    </row>
    <row r="27" spans="2:4" s="32" customFormat="1" ht="30" customHeight="1" x14ac:dyDescent="0.3">
      <c r="B27" s="189" t="s">
        <v>113</v>
      </c>
      <c r="C27" s="190"/>
      <c r="D27" s="191"/>
    </row>
    <row r="28" spans="2:4" s="32" customFormat="1" ht="20.25" customHeight="1" x14ac:dyDescent="0.3">
      <c r="B28" s="185" t="s">
        <v>59</v>
      </c>
      <c r="C28" s="3" t="s">
        <v>62</v>
      </c>
      <c r="D28" s="239" t="s">
        <v>43</v>
      </c>
    </row>
    <row r="29" spans="2:4" s="32" customFormat="1" ht="20.25" customHeight="1" x14ac:dyDescent="0.3">
      <c r="B29" s="185"/>
      <c r="C29" s="104" t="str">
        <f>+IF(AND(C30="Si",C31="Si",C32="Si"),"Si","No")</f>
        <v>Si</v>
      </c>
      <c r="D29" s="239"/>
    </row>
    <row r="30" spans="2:4" s="41" customFormat="1" ht="37" customHeight="1" x14ac:dyDescent="0.3">
      <c r="B30" s="47" t="s">
        <v>224</v>
      </c>
      <c r="C30" s="105" t="s">
        <v>60</v>
      </c>
      <c r="D30" s="199" t="s">
        <v>248</v>
      </c>
    </row>
    <row r="31" spans="2:4" s="41" customFormat="1" ht="53.25" customHeight="1" x14ac:dyDescent="0.3">
      <c r="B31" s="49" t="s">
        <v>127</v>
      </c>
      <c r="C31" s="106" t="s">
        <v>60</v>
      </c>
      <c r="D31" s="200"/>
    </row>
    <row r="32" spans="2:4" s="32" customFormat="1" ht="34" customHeight="1" thickBot="1" x14ac:dyDescent="0.35">
      <c r="B32" s="44" t="s">
        <v>11</v>
      </c>
      <c r="C32" s="107" t="s">
        <v>60</v>
      </c>
      <c r="D32" s="202"/>
    </row>
    <row r="33" spans="2:5" s="32" customFormat="1" ht="15" customHeight="1" x14ac:dyDescent="0.3">
      <c r="B33" s="39"/>
      <c r="C33" s="108"/>
      <c r="D33" s="103"/>
    </row>
    <row r="34" spans="2:5" s="32" customFormat="1" ht="19" customHeight="1" thickBot="1" x14ac:dyDescent="0.35">
      <c r="B34" s="39"/>
      <c r="C34" s="52"/>
      <c r="D34" s="4"/>
    </row>
    <row r="35" spans="2:5" s="32" customFormat="1" ht="27" customHeight="1" x14ac:dyDescent="0.3">
      <c r="B35" s="189" t="s">
        <v>39</v>
      </c>
      <c r="C35" s="190"/>
      <c r="D35" s="191"/>
    </row>
    <row r="36" spans="2:5" s="32" customFormat="1" ht="20.25" customHeight="1" x14ac:dyDescent="0.3">
      <c r="B36" s="185" t="s">
        <v>59</v>
      </c>
      <c r="C36" s="3" t="s">
        <v>62</v>
      </c>
      <c r="D36" s="239" t="s">
        <v>43</v>
      </c>
    </row>
    <row r="37" spans="2:5" s="32" customFormat="1" ht="22" customHeight="1" x14ac:dyDescent="0.3">
      <c r="B37" s="185"/>
      <c r="C37" s="97" t="str">
        <f>+IF(AND(C38="Si",C39="Si",C40="Si",C41="Si",C42="Si",C43="Si",C44="Si",C45="Si"),"Si","No")</f>
        <v>Si</v>
      </c>
      <c r="D37" s="239"/>
    </row>
    <row r="38" spans="2:5" s="32" customFormat="1" ht="34" customHeight="1" x14ac:dyDescent="0.3">
      <c r="B38" s="35" t="s">
        <v>116</v>
      </c>
      <c r="C38" s="98" t="s">
        <v>60</v>
      </c>
      <c r="D38" s="242" t="s">
        <v>249</v>
      </c>
    </row>
    <row r="39" spans="2:5" s="32" customFormat="1" ht="36" customHeight="1" x14ac:dyDescent="0.3">
      <c r="B39" s="35" t="s">
        <v>117</v>
      </c>
      <c r="C39" s="98" t="s">
        <v>60</v>
      </c>
      <c r="D39" s="244"/>
    </row>
    <row r="40" spans="2:5" s="32" customFormat="1" ht="20.25" customHeight="1" x14ac:dyDescent="0.3">
      <c r="B40" s="35" t="s">
        <v>26</v>
      </c>
      <c r="C40" s="98" t="s">
        <v>60</v>
      </c>
      <c r="D40" s="244"/>
    </row>
    <row r="41" spans="2:5" s="32" customFormat="1" ht="22" customHeight="1" x14ac:dyDescent="0.3">
      <c r="B41" s="35" t="s">
        <v>27</v>
      </c>
      <c r="C41" s="98" t="s">
        <v>60</v>
      </c>
      <c r="D41" s="244"/>
    </row>
    <row r="42" spans="2:5" s="32" customFormat="1" ht="56.25" customHeight="1" x14ac:dyDescent="0.3">
      <c r="B42" s="51" t="s">
        <v>118</v>
      </c>
      <c r="C42" s="98" t="s">
        <v>60</v>
      </c>
      <c r="D42" s="244"/>
    </row>
    <row r="43" spans="2:5" s="32" customFormat="1" ht="15" customHeight="1" x14ac:dyDescent="0.3">
      <c r="B43" s="35" t="s">
        <v>119</v>
      </c>
      <c r="C43" s="98" t="s">
        <v>60</v>
      </c>
      <c r="D43" s="244"/>
      <c r="E43" s="52"/>
    </row>
    <row r="44" spans="2:5" ht="16" customHeight="1" x14ac:dyDescent="0.25">
      <c r="B44" s="35" t="s">
        <v>47</v>
      </c>
      <c r="C44" s="98" t="s">
        <v>60</v>
      </c>
      <c r="D44" s="244"/>
      <c r="E44" s="52"/>
    </row>
    <row r="45" spans="2:5" ht="20.25" customHeight="1" thickBot="1" x14ac:dyDescent="0.3">
      <c r="B45" s="37" t="s">
        <v>12</v>
      </c>
      <c r="C45" s="99" t="s">
        <v>60</v>
      </c>
      <c r="D45" s="243"/>
      <c r="E45" s="52"/>
    </row>
    <row r="46" spans="2:5" ht="15" customHeight="1" thickBot="1" x14ac:dyDescent="0.3">
      <c r="B46" s="62"/>
      <c r="C46" s="52"/>
      <c r="D46" s="95"/>
      <c r="E46" s="52"/>
    </row>
    <row r="47" spans="2:5" s="13" customFormat="1" ht="26.25" customHeight="1" thickBot="1" x14ac:dyDescent="0.3">
      <c r="B47" s="186" t="s">
        <v>13</v>
      </c>
      <c r="C47" s="187"/>
      <c r="D47" s="188"/>
    </row>
    <row r="48" spans="2:5" s="34" customFormat="1" ht="63" customHeight="1" thickBot="1" x14ac:dyDescent="0.35">
      <c r="B48" s="62" t="s">
        <v>64</v>
      </c>
      <c r="D48" s="109"/>
    </row>
    <row r="49" spans="2:5" s="34" customFormat="1" ht="33" customHeight="1" x14ac:dyDescent="0.3">
      <c r="B49" s="189" t="s">
        <v>40</v>
      </c>
      <c r="C49" s="190"/>
      <c r="D49" s="191"/>
    </row>
    <row r="50" spans="2:5" s="32" customFormat="1" ht="18" customHeight="1" x14ac:dyDescent="0.3">
      <c r="B50" s="185" t="s">
        <v>59</v>
      </c>
      <c r="C50" s="110" t="s">
        <v>8</v>
      </c>
      <c r="D50" s="227" t="s">
        <v>43</v>
      </c>
    </row>
    <row r="51" spans="2:5" s="32" customFormat="1" ht="24" customHeight="1" x14ac:dyDescent="0.3">
      <c r="B51" s="185"/>
      <c r="C51" s="97" t="str">
        <f>IF(
  C56="No",
  "No",
  IF(
    AND(
      C52="Si",
      C53="Si",
      C54="Si",
      OR(
        C56="Si", C56="N/A",
        C57="Si",
        C58="Si", C58="N/A",
        C59="Si"
      )
    ),
    "Si",
    "No"
  )
)</f>
        <v>Si</v>
      </c>
      <c r="D51" s="228"/>
    </row>
    <row r="52" spans="2:5" s="32" customFormat="1" ht="33" customHeight="1" x14ac:dyDescent="0.3">
      <c r="B52" s="35" t="s">
        <v>44</v>
      </c>
      <c r="C52" s="98" t="s">
        <v>60</v>
      </c>
      <c r="D52" s="242" t="s">
        <v>252</v>
      </c>
    </row>
    <row r="53" spans="2:5" s="39" customFormat="1" ht="37" customHeight="1" x14ac:dyDescent="0.3">
      <c r="B53" s="35" t="s">
        <v>120</v>
      </c>
      <c r="C53" s="98" t="s">
        <v>60</v>
      </c>
      <c r="D53" s="244"/>
    </row>
    <row r="54" spans="2:5" s="39" customFormat="1" ht="80.25" customHeight="1" x14ac:dyDescent="0.3">
      <c r="B54" s="51" t="s">
        <v>121</v>
      </c>
      <c r="C54" s="98" t="s">
        <v>60</v>
      </c>
      <c r="D54" s="244"/>
    </row>
    <row r="55" spans="2:5" s="32" customFormat="1" ht="26.25" customHeight="1" x14ac:dyDescent="0.3">
      <c r="B55" s="35" t="s">
        <v>14</v>
      </c>
      <c r="C55" s="111" t="s">
        <v>80</v>
      </c>
      <c r="D55" s="244"/>
    </row>
    <row r="56" spans="2:5" s="32" customFormat="1" ht="66" customHeight="1" x14ac:dyDescent="0.3">
      <c r="B56" s="35" t="s">
        <v>122</v>
      </c>
      <c r="C56" s="98" t="s">
        <v>82</v>
      </c>
      <c r="D56" s="244"/>
      <c r="E56" s="52"/>
    </row>
    <row r="57" spans="2:5" s="32" customFormat="1" ht="32.25" customHeight="1" x14ac:dyDescent="0.3">
      <c r="B57" s="35" t="s">
        <v>92</v>
      </c>
      <c r="C57" s="98" t="s">
        <v>60</v>
      </c>
      <c r="D57" s="244"/>
      <c r="E57" s="52"/>
    </row>
    <row r="58" spans="2:5" s="32" customFormat="1" ht="32.25" customHeight="1" x14ac:dyDescent="0.3">
      <c r="B58" s="35" t="s">
        <v>93</v>
      </c>
      <c r="C58" s="98" t="s">
        <v>82</v>
      </c>
      <c r="D58" s="244"/>
      <c r="E58" s="52"/>
    </row>
    <row r="59" spans="2:5" s="32" customFormat="1" ht="40" customHeight="1" thickBot="1" x14ac:dyDescent="0.35">
      <c r="B59" s="37" t="s">
        <v>48</v>
      </c>
      <c r="C59" s="99" t="s">
        <v>60</v>
      </c>
      <c r="D59" s="243"/>
      <c r="E59" s="52"/>
    </row>
    <row r="60" spans="2:5" s="32" customFormat="1" ht="20.25" customHeight="1" thickBot="1" x14ac:dyDescent="0.35">
      <c r="B60" s="67"/>
      <c r="C60" s="52"/>
      <c r="D60" s="95"/>
      <c r="E60" s="52"/>
    </row>
    <row r="61" spans="2:5" s="32" customFormat="1" ht="33" customHeight="1" thickBot="1" x14ac:dyDescent="0.35">
      <c r="B61" s="194" t="s">
        <v>41</v>
      </c>
      <c r="C61" s="195"/>
      <c r="D61" s="196"/>
      <c r="E61" s="68"/>
    </row>
    <row r="62" spans="2:5" s="32" customFormat="1" ht="5.25" customHeight="1" thickBot="1" x14ac:dyDescent="0.35">
      <c r="B62" s="69"/>
      <c r="C62" s="87"/>
      <c r="D62" s="112"/>
    </row>
    <row r="63" spans="2:5" s="32" customFormat="1" ht="37" customHeight="1" thickBot="1" x14ac:dyDescent="0.35">
      <c r="B63" s="71" t="s">
        <v>15</v>
      </c>
      <c r="C63" s="113" t="s">
        <v>83</v>
      </c>
      <c r="D63" s="114"/>
    </row>
    <row r="64" spans="2:5" s="32" customFormat="1" ht="18" customHeight="1" x14ac:dyDescent="0.3">
      <c r="B64" s="56"/>
      <c r="C64" s="29"/>
      <c r="D64" s="112"/>
    </row>
    <row r="65" spans="2:5" s="32" customFormat="1" ht="24" customHeight="1" x14ac:dyDescent="0.3">
      <c r="B65" s="185" t="s">
        <v>59</v>
      </c>
      <c r="C65" s="115" t="s">
        <v>8</v>
      </c>
      <c r="D65" s="239" t="s">
        <v>43</v>
      </c>
    </row>
    <row r="66" spans="2:5" s="32" customFormat="1" ht="16" customHeight="1" x14ac:dyDescent="0.3">
      <c r="B66" s="185"/>
      <c r="C66" s="97" t="str">
        <f>+IF(AND(C67="Si",C68="Si",OR(C69="Si",C69="N/A")),"Si","No")</f>
        <v>Si</v>
      </c>
      <c r="D66" s="239"/>
      <c r="E66" s="52"/>
    </row>
    <row r="67" spans="2:5" ht="14.25" customHeight="1" x14ac:dyDescent="0.25">
      <c r="B67" s="75" t="str">
        <f>IF(C63="Jurídica","FORMATO 4 PARAFISCALES PERSONA JURÍDICA ",IF(C63="Natural","FORMATO 4 Parafiscales personas naturales","SELECCIONE UNA OPCIÓN DE LA CELDA 136C"))</f>
        <v xml:space="preserve">FORMATO 4 PARAFISCALES PERSONA JURÍDICA </v>
      </c>
      <c r="C67" s="98" t="s">
        <v>60</v>
      </c>
      <c r="D67" s="242" t="s">
        <v>250</v>
      </c>
      <c r="E67" s="76"/>
    </row>
    <row r="68" spans="2:5" ht="87" customHeight="1" x14ac:dyDescent="0.25">
      <c r="B68" s="77" t="s">
        <v>94</v>
      </c>
      <c r="C68" s="98" t="s">
        <v>60</v>
      </c>
      <c r="D68" s="244"/>
      <c r="E68" s="76"/>
    </row>
    <row r="69" spans="2:5" ht="54" customHeight="1" thickBot="1" x14ac:dyDescent="0.3">
      <c r="B69" s="37" t="s">
        <v>49</v>
      </c>
      <c r="C69" s="99" t="s">
        <v>82</v>
      </c>
      <c r="D69" s="243"/>
    </row>
    <row r="70" spans="2:5" ht="10" customHeight="1" thickBot="1" x14ac:dyDescent="0.3">
      <c r="B70" s="62"/>
      <c r="C70" s="87"/>
      <c r="D70" s="109"/>
      <c r="E70" s="23"/>
    </row>
    <row r="71" spans="2:5" ht="28" customHeight="1" x14ac:dyDescent="0.25">
      <c r="B71" s="176" t="s">
        <v>16</v>
      </c>
      <c r="C71" s="177"/>
      <c r="D71" s="178"/>
    </row>
    <row r="72" spans="2:5" s="32" customFormat="1" ht="12" customHeight="1" x14ac:dyDescent="0.3">
      <c r="B72" s="185" t="s">
        <v>59</v>
      </c>
      <c r="C72" s="115" t="s">
        <v>8</v>
      </c>
      <c r="D72" s="239" t="s">
        <v>43</v>
      </c>
    </row>
    <row r="73" spans="2:5" s="32" customFormat="1" ht="24" customHeight="1" x14ac:dyDescent="0.3">
      <c r="B73" s="185"/>
      <c r="C73" s="97" t="str">
        <f>+IF(AND(C74="Si",C75="Si"),"Si","No")</f>
        <v>Si</v>
      </c>
      <c r="D73" s="239"/>
    </row>
    <row r="74" spans="2:5" s="32" customFormat="1" ht="38.25" customHeight="1" x14ac:dyDescent="0.3">
      <c r="B74" s="35" t="s">
        <v>84</v>
      </c>
      <c r="C74" s="98" t="s">
        <v>60</v>
      </c>
      <c r="D74" s="242" t="s">
        <v>251</v>
      </c>
      <c r="E74" s="52"/>
    </row>
    <row r="75" spans="2:5" s="32" customFormat="1" ht="51.75" customHeight="1" thickBot="1" x14ac:dyDescent="0.35">
      <c r="B75" s="37" t="s">
        <v>53</v>
      </c>
      <c r="C75" s="99" t="s">
        <v>60</v>
      </c>
      <c r="D75" s="243"/>
      <c r="E75" s="52"/>
    </row>
    <row r="76" spans="2:5" ht="10" customHeight="1" x14ac:dyDescent="0.25">
      <c r="B76" s="62"/>
      <c r="C76" s="52"/>
      <c r="D76" s="100"/>
      <c r="E76" s="76"/>
    </row>
    <row r="77" spans="2:5" ht="19.5" customHeight="1" thickBot="1" x14ac:dyDescent="0.3">
      <c r="B77" s="78"/>
      <c r="C77" s="78"/>
      <c r="D77" s="100"/>
      <c r="E77" s="203"/>
    </row>
    <row r="78" spans="2:5" ht="34" customHeight="1" x14ac:dyDescent="0.25">
      <c r="B78" s="176" t="s">
        <v>65</v>
      </c>
      <c r="C78" s="177"/>
      <c r="D78" s="178"/>
      <c r="E78" s="203"/>
    </row>
    <row r="79" spans="2:5" ht="22" customHeight="1" x14ac:dyDescent="0.25">
      <c r="B79" s="183" t="s">
        <v>17</v>
      </c>
      <c r="C79" s="184"/>
      <c r="D79" s="116"/>
      <c r="E79" s="204"/>
    </row>
    <row r="80" spans="2:5" ht="21" customHeight="1" x14ac:dyDescent="0.25">
      <c r="B80" s="80" t="s">
        <v>54</v>
      </c>
      <c r="C80" s="117" t="s">
        <v>18</v>
      </c>
      <c r="D80" s="118" t="s">
        <v>19</v>
      </c>
      <c r="E80" s="204"/>
    </row>
    <row r="81" spans="2:5" ht="11.25" customHeight="1" x14ac:dyDescent="0.25">
      <c r="B81" s="92" t="s">
        <v>20</v>
      </c>
      <c r="C81" s="119" t="s">
        <v>80</v>
      </c>
      <c r="D81" s="120"/>
      <c r="E81" s="204"/>
    </row>
    <row r="82" spans="2:5" ht="11.25" customHeight="1" x14ac:dyDescent="0.25">
      <c r="B82" s="35" t="s">
        <v>21</v>
      </c>
      <c r="C82" s="119" t="s">
        <v>80</v>
      </c>
      <c r="D82" s="121"/>
      <c r="E82" s="204"/>
    </row>
    <row r="83" spans="2:5" ht="11.25" customHeight="1" x14ac:dyDescent="0.25">
      <c r="B83" s="35" t="s">
        <v>22</v>
      </c>
      <c r="C83" s="119" t="s">
        <v>80</v>
      </c>
      <c r="D83" s="121"/>
      <c r="E83" s="87"/>
    </row>
    <row r="84" spans="2:5" ht="11.25" customHeight="1" x14ac:dyDescent="0.25">
      <c r="B84" s="35" t="s">
        <v>23</v>
      </c>
      <c r="C84" s="119" t="s">
        <v>80</v>
      </c>
      <c r="D84" s="121"/>
      <c r="E84" s="87"/>
    </row>
    <row r="85" spans="2:5" ht="15" customHeight="1" x14ac:dyDescent="0.25">
      <c r="B85" s="35" t="s">
        <v>24</v>
      </c>
      <c r="C85" s="119" t="s">
        <v>80</v>
      </c>
      <c r="D85" s="121"/>
      <c r="E85" s="24"/>
    </row>
    <row r="86" spans="2:5" ht="13" customHeight="1" x14ac:dyDescent="0.25">
      <c r="B86" s="35" t="s">
        <v>55</v>
      </c>
      <c r="C86" s="119" t="s">
        <v>80</v>
      </c>
      <c r="D86" s="121"/>
      <c r="E86" s="88"/>
    </row>
    <row r="87" spans="2:5" ht="12" customHeight="1" x14ac:dyDescent="0.25">
      <c r="B87" s="35" t="s">
        <v>45</v>
      </c>
      <c r="C87" s="119" t="s">
        <v>80</v>
      </c>
      <c r="D87" s="120"/>
    </row>
    <row r="88" spans="2:5" ht="12" customHeight="1" thickBot="1" x14ac:dyDescent="0.3">
      <c r="B88" s="37" t="s">
        <v>28</v>
      </c>
      <c r="C88" s="90" t="s">
        <v>82</v>
      </c>
      <c r="D88" s="122"/>
    </row>
    <row r="89" spans="2:5" ht="13" x14ac:dyDescent="0.25">
      <c r="B89" s="88"/>
    </row>
  </sheetData>
  <mergeCells count="46">
    <mergeCell ref="C5:D5"/>
    <mergeCell ref="G5:H5"/>
    <mergeCell ref="B1:D1"/>
    <mergeCell ref="C3:D3"/>
    <mergeCell ref="G3:H3"/>
    <mergeCell ref="C4:D4"/>
    <mergeCell ref="G4:H4"/>
    <mergeCell ref="B22:B23"/>
    <mergeCell ref="D22:D23"/>
    <mergeCell ref="C6:D6"/>
    <mergeCell ref="C7:D7"/>
    <mergeCell ref="C8:D8"/>
    <mergeCell ref="C9:D9"/>
    <mergeCell ref="C10:D10"/>
    <mergeCell ref="B12:D12"/>
    <mergeCell ref="B15:D15"/>
    <mergeCell ref="B16:B17"/>
    <mergeCell ref="D16:D17"/>
    <mergeCell ref="D18:D19"/>
    <mergeCell ref="B21:D21"/>
    <mergeCell ref="B50:B51"/>
    <mergeCell ref="D50:D51"/>
    <mergeCell ref="D24:D25"/>
    <mergeCell ref="B27:D27"/>
    <mergeCell ref="B28:B29"/>
    <mergeCell ref="D28:D29"/>
    <mergeCell ref="D30:D32"/>
    <mergeCell ref="B35:D35"/>
    <mergeCell ref="B36:B37"/>
    <mergeCell ref="D36:D37"/>
    <mergeCell ref="D38:D45"/>
    <mergeCell ref="B47:D47"/>
    <mergeCell ref="B49:D49"/>
    <mergeCell ref="B79:C79"/>
    <mergeCell ref="E79:E82"/>
    <mergeCell ref="D52:D59"/>
    <mergeCell ref="B61:D61"/>
    <mergeCell ref="B65:B66"/>
    <mergeCell ref="D65:D66"/>
    <mergeCell ref="D67:D69"/>
    <mergeCell ref="B71:D71"/>
    <mergeCell ref="B72:B73"/>
    <mergeCell ref="D72:D73"/>
    <mergeCell ref="D74:D75"/>
    <mergeCell ref="E77:E78"/>
    <mergeCell ref="B78:D78"/>
  </mergeCells>
  <conditionalFormatting sqref="C17">
    <cfRule type="containsText" dxfId="195" priority="37" operator="containsText" text="Si">
      <formula>NOT(ISERROR(SEARCH("Si",C17)))</formula>
    </cfRule>
  </conditionalFormatting>
  <conditionalFormatting sqref="C17:C20">
    <cfRule type="containsText" dxfId="194" priority="31" operator="containsText" text="No">
      <formula>NOT(ISERROR(SEARCH("No",C17)))</formula>
    </cfRule>
  </conditionalFormatting>
  <conditionalFormatting sqref="C18:C20">
    <cfRule type="containsText" dxfId="193" priority="30" operator="containsText" text="Si">
      <formula>NOT(ISERROR(SEARCH("Si",C18)))</formula>
    </cfRule>
  </conditionalFormatting>
  <conditionalFormatting sqref="C23">
    <cfRule type="containsText" dxfId="192" priority="18" operator="containsText" text="Si">
      <formula>NOT(ISERROR(SEARCH("Si",C23)))</formula>
    </cfRule>
  </conditionalFormatting>
  <conditionalFormatting sqref="C23:C26">
    <cfRule type="containsText" dxfId="191" priority="17" operator="containsText" text="No">
      <formula>NOT(ISERROR(SEARCH("No",C23)))</formula>
    </cfRule>
  </conditionalFormatting>
  <conditionalFormatting sqref="C24:C26">
    <cfRule type="containsText" dxfId="190" priority="16" operator="containsText" text="Si">
      <formula>NOT(ISERROR(SEARCH("Si",C24)))</formula>
    </cfRule>
  </conditionalFormatting>
  <conditionalFormatting sqref="C29">
    <cfRule type="containsText" dxfId="189" priority="36" operator="containsText" text="Si">
      <formula>NOT(ISERROR(SEARCH("Si",C29)))</formula>
    </cfRule>
  </conditionalFormatting>
  <conditionalFormatting sqref="C29:C33">
    <cfRule type="containsText" dxfId="188" priority="12" operator="containsText" text="No">
      <formula>NOT(ISERROR(SEARCH("No",C29)))</formula>
    </cfRule>
  </conditionalFormatting>
  <conditionalFormatting sqref="C30:C34">
    <cfRule type="containsText" dxfId="187" priority="11" operator="containsText" text="Si">
      <formula>NOT(ISERROR(SEARCH("Si",C30)))</formula>
    </cfRule>
  </conditionalFormatting>
  <conditionalFormatting sqref="C34">
    <cfRule type="containsText" dxfId="186" priority="13" operator="containsText" text="N/A">
      <formula>NOT(ISERROR(SEARCH("N/A",C34)))</formula>
    </cfRule>
    <cfRule type="containsText" dxfId="185" priority="15" operator="containsText" text="No">
      <formula>NOT(ISERROR(SEARCH("No",C34)))</formula>
    </cfRule>
  </conditionalFormatting>
  <conditionalFormatting sqref="C37">
    <cfRule type="containsText" dxfId="184" priority="35" operator="containsText" text="Si">
      <formula>NOT(ISERROR(SEARCH("Si",C37)))</formula>
    </cfRule>
  </conditionalFormatting>
  <conditionalFormatting sqref="C37:C46">
    <cfRule type="containsText" dxfId="183" priority="8" operator="containsText" text="No">
      <formula>NOT(ISERROR(SEARCH("No",C37)))</formula>
    </cfRule>
  </conditionalFormatting>
  <conditionalFormatting sqref="C38:C46">
    <cfRule type="containsText" dxfId="182" priority="7" operator="containsText" text="Si">
      <formula>NOT(ISERROR(SEARCH("Si",C38)))</formula>
    </cfRule>
  </conditionalFormatting>
  <conditionalFormatting sqref="C51">
    <cfRule type="containsText" dxfId="181" priority="34" operator="containsText" text="Si">
      <formula>NOT(ISERROR(SEARCH("Si",C51)))</formula>
    </cfRule>
  </conditionalFormatting>
  <conditionalFormatting sqref="C51:C54">
    <cfRule type="containsText" dxfId="180" priority="29" operator="containsText" text="No">
      <formula>NOT(ISERROR(SEARCH("No",C51)))</formula>
    </cfRule>
  </conditionalFormatting>
  <conditionalFormatting sqref="C52:C54">
    <cfRule type="containsText" dxfId="179" priority="28" operator="containsText" text="Si">
      <formula>NOT(ISERROR(SEARCH("Si",C52)))</formula>
    </cfRule>
  </conditionalFormatting>
  <conditionalFormatting sqref="C55">
    <cfRule type="containsText" dxfId="178" priority="23" operator="containsText" text="Si">
      <formula>NOT(ISERROR(SEARCH("Si",C55)))</formula>
    </cfRule>
    <cfRule type="containsText" dxfId="177" priority="24" operator="containsText" text="No">
      <formula>NOT(ISERROR(SEARCH("No",C55)))</formula>
    </cfRule>
  </conditionalFormatting>
  <conditionalFormatting sqref="C56 C58">
    <cfRule type="containsText" dxfId="176" priority="9" operator="containsText" text="N/A">
      <formula>NOT(ISERROR(SEARCH("N/A",C56)))</formula>
    </cfRule>
    <cfRule type="containsText" dxfId="175" priority="10" operator="containsText" text="No">
      <formula>NOT(ISERROR(SEARCH("No",C56)))</formula>
    </cfRule>
  </conditionalFormatting>
  <conditionalFormatting sqref="C56:C60">
    <cfRule type="containsText" dxfId="174" priority="1" operator="containsText" text="Si">
      <formula>NOT(ISERROR(SEARCH("Si",C56)))</formula>
    </cfRule>
  </conditionalFormatting>
  <conditionalFormatting sqref="C57">
    <cfRule type="containsText" dxfId="173" priority="3" operator="containsText" text="No">
      <formula>NOT(ISERROR(SEARCH("No",C57)))</formula>
    </cfRule>
  </conditionalFormatting>
  <conditionalFormatting sqref="C59:C60">
    <cfRule type="containsText" dxfId="172" priority="2" operator="containsText" text="No">
      <formula>NOT(ISERROR(SEARCH("No",C59)))</formula>
    </cfRule>
  </conditionalFormatting>
  <conditionalFormatting sqref="C66">
    <cfRule type="containsText" dxfId="171" priority="22" operator="containsText" text="Si">
      <formula>NOT(ISERROR(SEARCH("Si",C66)))</formula>
    </cfRule>
  </conditionalFormatting>
  <conditionalFormatting sqref="C66:C69 C73:C76">
    <cfRule type="containsText" dxfId="170" priority="21" operator="containsText" text="No">
      <formula>NOT(ISERROR(SEARCH("No",C66)))</formula>
    </cfRule>
  </conditionalFormatting>
  <conditionalFormatting sqref="C67:C69 C74:C76">
    <cfRule type="containsText" dxfId="169" priority="20" operator="containsText" text="Si">
      <formula>NOT(ISERROR(SEARCH("Si",C67)))</formula>
    </cfRule>
  </conditionalFormatting>
  <conditionalFormatting sqref="C68:C69">
    <cfRule type="containsText" dxfId="168" priority="6" operator="containsText" text="N/A">
      <formula>NOT(ISERROR(SEARCH("N/A",C68)))</formula>
    </cfRule>
  </conditionalFormatting>
  <conditionalFormatting sqref="C73">
    <cfRule type="containsText" dxfId="167" priority="19" operator="containsText" text="Si">
      <formula>NOT(ISERROR(SEARCH("Si",C73)))</formula>
    </cfRule>
  </conditionalFormatting>
  <conditionalFormatting sqref="C81:C87">
    <cfRule type="containsText" dxfId="166" priority="5" operator="containsText" text="SI">
      <formula>NOT(ISERROR(SEARCH("SI",C81)))</formula>
    </cfRule>
    <cfRule type="containsText" dxfId="165" priority="4" operator="containsText" text="NO">
      <formula>NOT(ISERROR(SEARCH("NO",C81)))</formula>
    </cfRule>
  </conditionalFormatting>
  <conditionalFormatting sqref="E56:E60 E74:E75">
    <cfRule type="containsText" dxfId="164" priority="32" operator="containsText" text="Si">
      <formula>NOT(ISERROR(SEARCH("Si",E56)))</formula>
    </cfRule>
    <cfRule type="containsText" dxfId="163" priority="33" operator="containsText" text="No">
      <formula>NOT(ISERROR(SEARCH("No",E56)))</formula>
    </cfRule>
  </conditionalFormatting>
  <conditionalFormatting sqref="E66">
    <cfRule type="containsText" dxfId="162" priority="25" operator="containsText" text="N/A">
      <formula>NOT(ISERROR(SEARCH("N/A",E66)))</formula>
    </cfRule>
    <cfRule type="containsText" dxfId="161" priority="26" operator="containsText" text="Si">
      <formula>NOT(ISERROR(SEARCH("Si",E66)))</formula>
    </cfRule>
    <cfRule type="containsText" dxfId="160" priority="27" operator="containsText" text="No">
      <formula>NOT(ISERROR(SEARCH("No",E66)))</formula>
    </cfRule>
  </conditionalFormatting>
  <dataValidations count="4">
    <dataValidation type="list" allowBlank="1" showInputMessage="1" showErrorMessage="1" sqref="C65 C50 C72:C73" xr:uid="{D276F01D-7EE9-4BE4-A77F-B130EA49BDA2}"/>
    <dataValidation type="list" allowBlank="1" showInputMessage="1" showErrorMessage="1" sqref="C67:C68 C64 E70 C52:C55 E56:E61 E67:E68 C59:C60 C10 C18:C20 C30:C33 E43:E46 C24:C26 E74:E76 C74:C76 C57 C7 C3 C38:C46 C81:C87" xr:uid="{8D6F5130-DDC9-4E17-B1F9-2041C0FBC0D0}">
      <formula1>"Si,No"</formula1>
    </dataValidation>
    <dataValidation type="list" allowBlank="1" showInputMessage="1" showErrorMessage="1" sqref="C69 E66 C56 C58 C34" xr:uid="{2A727D49-0548-4AFC-8914-F37304964D40}">
      <formula1>"Si,No,N/A"</formula1>
    </dataValidation>
    <dataValidation type="list" allowBlank="1" showInputMessage="1" showErrorMessage="1" sqref="C63" xr:uid="{CA186386-E0E0-4E6B-85E8-5CE0BB127A84}">
      <formula1>"Natural, Jurídica"</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46BE1-DB5B-4A66-9165-D826C5E03B7F}">
  <sheetPr>
    <tabColor theme="6" tint="0.749992370372631"/>
  </sheetPr>
  <dimension ref="B1:H89"/>
  <sheetViews>
    <sheetView showGridLines="0" topLeftCell="C69" zoomScale="60" zoomScaleNormal="60" workbookViewId="0">
      <selection activeCell="L79" sqref="L79"/>
    </sheetView>
  </sheetViews>
  <sheetFormatPr baseColWidth="10" defaultColWidth="12.5" defaultRowHeight="12.5" x14ac:dyDescent="0.25"/>
  <cols>
    <col min="1" max="1" width="3.5" style="12" customWidth="1"/>
    <col min="2" max="2" width="67.33203125" style="13" bestFit="1" customWidth="1"/>
    <col min="3" max="3" width="19" style="95" customWidth="1"/>
    <col min="4" max="4" width="82.5" style="12" customWidth="1"/>
    <col min="5" max="5" width="37.83203125" style="12" customWidth="1"/>
    <col min="6" max="6" width="17.5" style="12" customWidth="1"/>
    <col min="7" max="16384" width="12.5" style="12"/>
  </cols>
  <sheetData>
    <row r="1" spans="2:8" ht="30" customHeight="1" x14ac:dyDescent="0.25">
      <c r="B1" s="218" t="s">
        <v>99</v>
      </c>
      <c r="C1" s="218"/>
      <c r="D1" s="218"/>
      <c r="E1" s="1"/>
    </row>
    <row r="3" spans="2:8" ht="13" customHeight="1" x14ac:dyDescent="0.3">
      <c r="B3" s="16" t="s">
        <v>0</v>
      </c>
      <c r="C3" s="231" t="s">
        <v>80</v>
      </c>
      <c r="D3" s="232"/>
      <c r="F3" s="17"/>
      <c r="G3" s="219"/>
      <c r="H3" s="219"/>
    </row>
    <row r="4" spans="2:8" ht="29.25" customHeight="1" x14ac:dyDescent="0.3">
      <c r="B4" s="16" t="s">
        <v>1</v>
      </c>
      <c r="C4" s="235" t="s">
        <v>176</v>
      </c>
      <c r="D4" s="236"/>
      <c r="F4" s="17"/>
      <c r="G4" s="219"/>
      <c r="H4" s="219"/>
    </row>
    <row r="5" spans="2:8" ht="24.75" customHeight="1" x14ac:dyDescent="0.3">
      <c r="B5" s="16" t="s">
        <v>2</v>
      </c>
      <c r="C5" s="229" t="s">
        <v>178</v>
      </c>
      <c r="D5" s="230"/>
      <c r="F5" s="18"/>
      <c r="G5" s="217"/>
      <c r="H5" s="217"/>
    </row>
    <row r="6" spans="2:8" ht="13" customHeight="1" x14ac:dyDescent="0.3">
      <c r="B6" s="16" t="s">
        <v>3</v>
      </c>
      <c r="C6" s="233" t="s">
        <v>179</v>
      </c>
      <c r="D6" s="234"/>
      <c r="F6" s="19"/>
      <c r="G6" s="20"/>
      <c r="H6" s="20"/>
    </row>
    <row r="7" spans="2:8" ht="19" customHeight="1" x14ac:dyDescent="0.3">
      <c r="B7" s="21" t="s">
        <v>4</v>
      </c>
      <c r="C7" s="229" t="s">
        <v>60</v>
      </c>
      <c r="D7" s="230"/>
      <c r="F7" s="22"/>
      <c r="G7" s="23"/>
      <c r="H7" s="23"/>
    </row>
    <row r="8" spans="2:8" ht="19" customHeight="1" x14ac:dyDescent="0.3">
      <c r="B8" s="21" t="s">
        <v>5</v>
      </c>
      <c r="C8" s="229" t="s">
        <v>107</v>
      </c>
      <c r="D8" s="230"/>
      <c r="F8" s="22"/>
      <c r="G8" s="23"/>
      <c r="H8" s="23"/>
    </row>
    <row r="9" spans="2:8" ht="16" customHeight="1" x14ac:dyDescent="0.3">
      <c r="B9" s="21" t="s">
        <v>6</v>
      </c>
      <c r="C9" s="229" t="s">
        <v>177</v>
      </c>
      <c r="D9" s="230"/>
      <c r="F9" s="22"/>
      <c r="G9" s="23"/>
      <c r="H9" s="23"/>
    </row>
    <row r="10" spans="2:8" ht="30" customHeight="1" x14ac:dyDescent="0.3">
      <c r="B10" s="21" t="s">
        <v>61</v>
      </c>
      <c r="C10" s="231" t="s">
        <v>60</v>
      </c>
      <c r="D10" s="232"/>
      <c r="F10" s="22"/>
      <c r="G10" s="23"/>
      <c r="H10" s="23"/>
    </row>
    <row r="11" spans="2:8" ht="13.5" thickBot="1" x14ac:dyDescent="0.35">
      <c r="B11" s="27"/>
      <c r="D11" s="20"/>
    </row>
    <row r="12" spans="2:8" ht="21" customHeight="1" thickBot="1" x14ac:dyDescent="0.3">
      <c r="B12" s="186" t="s">
        <v>7</v>
      </c>
      <c r="C12" s="187"/>
      <c r="D12" s="188"/>
      <c r="E12" s="29"/>
    </row>
    <row r="13" spans="2:8" ht="8.25" customHeight="1" x14ac:dyDescent="0.25">
      <c r="B13" s="30"/>
      <c r="C13" s="30"/>
      <c r="D13" s="96"/>
      <c r="E13" s="29"/>
    </row>
    <row r="14" spans="2:8" ht="13" thickBot="1" x14ac:dyDescent="0.3">
      <c r="B14" s="32"/>
      <c r="C14" s="29"/>
      <c r="D14" s="95"/>
      <c r="E14" s="29"/>
    </row>
    <row r="15" spans="2:8" ht="23.25" customHeight="1" x14ac:dyDescent="0.25">
      <c r="B15" s="189" t="s">
        <v>63</v>
      </c>
      <c r="C15" s="190"/>
      <c r="D15" s="191"/>
      <c r="E15" s="29"/>
    </row>
    <row r="16" spans="2:8" ht="13" x14ac:dyDescent="0.25">
      <c r="B16" s="185" t="s">
        <v>59</v>
      </c>
      <c r="C16" s="2" t="s">
        <v>62</v>
      </c>
      <c r="D16" s="239" t="s">
        <v>43</v>
      </c>
    </row>
    <row r="17" spans="2:4" s="34" customFormat="1" ht="11.25" customHeight="1" x14ac:dyDescent="0.3">
      <c r="B17" s="185"/>
      <c r="C17" s="97" t="str">
        <f>IFERROR(+IF(AND(C18="Si",C19="Si"),"Si","No"),"")</f>
        <v>Si</v>
      </c>
      <c r="D17" s="239"/>
    </row>
    <row r="18" spans="2:4" s="32" customFormat="1" ht="11.25" customHeight="1" x14ac:dyDescent="0.3">
      <c r="B18" s="35" t="s">
        <v>42</v>
      </c>
      <c r="C18" s="98" t="s">
        <v>60</v>
      </c>
      <c r="D18" s="240" t="s">
        <v>253</v>
      </c>
    </row>
    <row r="19" spans="2:4" s="32" customFormat="1" ht="31" customHeight="1" thickBot="1" x14ac:dyDescent="0.35">
      <c r="B19" s="37" t="s">
        <v>9</v>
      </c>
      <c r="C19" s="99" t="s">
        <v>60</v>
      </c>
      <c r="D19" s="241"/>
    </row>
    <row r="20" spans="2:4" s="32" customFormat="1" ht="14.25" customHeight="1" thickBot="1" x14ac:dyDescent="0.35">
      <c r="B20" s="39"/>
      <c r="C20" s="52"/>
      <c r="D20" s="100"/>
    </row>
    <row r="21" spans="2:4" s="32" customFormat="1" ht="20.25" customHeight="1" x14ac:dyDescent="0.3">
      <c r="B21" s="189" t="s">
        <v>112</v>
      </c>
      <c r="C21" s="190"/>
      <c r="D21" s="191"/>
    </row>
    <row r="22" spans="2:4" s="32" customFormat="1" ht="17.25" customHeight="1" x14ac:dyDescent="0.3">
      <c r="B22" s="185" t="s">
        <v>59</v>
      </c>
      <c r="C22" s="3" t="s">
        <v>62</v>
      </c>
      <c r="D22" s="239" t="s">
        <v>43</v>
      </c>
    </row>
    <row r="23" spans="2:4" s="41" customFormat="1" ht="15" customHeight="1" x14ac:dyDescent="0.3">
      <c r="B23" s="185"/>
      <c r="C23" s="97" t="str">
        <f>+IF(AND(C24="Si",C25="Si"),"Si","No")</f>
        <v>Si</v>
      </c>
      <c r="D23" s="239"/>
    </row>
    <row r="24" spans="2:4" s="32" customFormat="1" ht="11.25" customHeight="1" x14ac:dyDescent="0.3">
      <c r="B24" s="42" t="s">
        <v>10</v>
      </c>
      <c r="C24" s="101" t="s">
        <v>60</v>
      </c>
      <c r="D24" s="199" t="s">
        <v>254</v>
      </c>
    </row>
    <row r="25" spans="2:4" s="32" customFormat="1" ht="27" customHeight="1" thickBot="1" x14ac:dyDescent="0.35">
      <c r="B25" s="44" t="s">
        <v>46</v>
      </c>
      <c r="C25" s="102" t="s">
        <v>60</v>
      </c>
      <c r="D25" s="201"/>
    </row>
    <row r="26" spans="2:4" s="32" customFormat="1" ht="13" customHeight="1" thickBot="1" x14ac:dyDescent="0.35">
      <c r="B26" s="39"/>
      <c r="C26" s="52"/>
      <c r="D26" s="103"/>
    </row>
    <row r="27" spans="2:4" s="32" customFormat="1" ht="30" customHeight="1" x14ac:dyDescent="0.3">
      <c r="B27" s="189" t="s">
        <v>113</v>
      </c>
      <c r="C27" s="190"/>
      <c r="D27" s="191"/>
    </row>
    <row r="28" spans="2:4" s="32" customFormat="1" ht="20.25" customHeight="1" x14ac:dyDescent="0.3">
      <c r="B28" s="185" t="s">
        <v>59</v>
      </c>
      <c r="C28" s="3" t="s">
        <v>62</v>
      </c>
      <c r="D28" s="239" t="s">
        <v>43</v>
      </c>
    </row>
    <row r="29" spans="2:4" s="32" customFormat="1" ht="20.25" customHeight="1" x14ac:dyDescent="0.3">
      <c r="B29" s="185"/>
      <c r="C29" s="104" t="str">
        <f>+IF(AND(C30="Si",C31="Si",C32="Si"),"Si","No")</f>
        <v>Si</v>
      </c>
      <c r="D29" s="239"/>
    </row>
    <row r="30" spans="2:4" s="41" customFormat="1" ht="37" customHeight="1" x14ac:dyDescent="0.3">
      <c r="B30" s="47" t="s">
        <v>224</v>
      </c>
      <c r="C30" s="105" t="s">
        <v>60</v>
      </c>
      <c r="D30" s="251" t="s">
        <v>282</v>
      </c>
    </row>
    <row r="31" spans="2:4" s="41" customFormat="1" ht="53.25" customHeight="1" x14ac:dyDescent="0.3">
      <c r="B31" s="49" t="s">
        <v>127</v>
      </c>
      <c r="C31" s="106" t="s">
        <v>60</v>
      </c>
      <c r="D31" s="252"/>
    </row>
    <row r="32" spans="2:4" s="32" customFormat="1" ht="86" customHeight="1" thickBot="1" x14ac:dyDescent="0.35">
      <c r="B32" s="44" t="s">
        <v>11</v>
      </c>
      <c r="C32" s="107" t="s">
        <v>60</v>
      </c>
      <c r="D32" s="253"/>
    </row>
    <row r="33" spans="2:5" s="32" customFormat="1" ht="15" customHeight="1" x14ac:dyDescent="0.3">
      <c r="B33" s="39"/>
      <c r="C33" s="108"/>
      <c r="D33" s="103"/>
    </row>
    <row r="34" spans="2:5" s="32" customFormat="1" ht="19" customHeight="1" thickBot="1" x14ac:dyDescent="0.35">
      <c r="B34" s="39"/>
      <c r="C34" s="52"/>
      <c r="D34" s="4"/>
    </row>
    <row r="35" spans="2:5" s="32" customFormat="1" ht="27" customHeight="1" x14ac:dyDescent="0.3">
      <c r="B35" s="189" t="s">
        <v>39</v>
      </c>
      <c r="C35" s="190"/>
      <c r="D35" s="191"/>
    </row>
    <row r="36" spans="2:5" s="32" customFormat="1" ht="20.25" customHeight="1" x14ac:dyDescent="0.3">
      <c r="B36" s="185" t="s">
        <v>59</v>
      </c>
      <c r="C36" s="3" t="s">
        <v>62</v>
      </c>
      <c r="D36" s="239" t="s">
        <v>43</v>
      </c>
    </row>
    <row r="37" spans="2:5" s="32" customFormat="1" ht="22" customHeight="1" x14ac:dyDescent="0.3">
      <c r="B37" s="185"/>
      <c r="C37" s="97" t="str">
        <f>+IF(AND(C38="Si",C39="Si",C40="Si",C41="Si",C42="Si",C43="Si",C44="Si",C45="Si"),"Si","No")</f>
        <v>Si</v>
      </c>
      <c r="D37" s="239"/>
    </row>
    <row r="38" spans="2:5" s="32" customFormat="1" ht="34" customHeight="1" x14ac:dyDescent="0.3">
      <c r="B38" s="35" t="s">
        <v>116</v>
      </c>
      <c r="C38" s="98" t="s">
        <v>60</v>
      </c>
      <c r="D38" s="242" t="s">
        <v>255</v>
      </c>
    </row>
    <row r="39" spans="2:5" s="32" customFormat="1" ht="36" customHeight="1" x14ac:dyDescent="0.3">
      <c r="B39" s="35" t="s">
        <v>117</v>
      </c>
      <c r="C39" s="98" t="s">
        <v>60</v>
      </c>
      <c r="D39" s="244"/>
    </row>
    <row r="40" spans="2:5" s="32" customFormat="1" ht="20.25" customHeight="1" x14ac:dyDescent="0.3">
      <c r="B40" s="35" t="s">
        <v>26</v>
      </c>
      <c r="C40" s="98" t="s">
        <v>60</v>
      </c>
      <c r="D40" s="244"/>
    </row>
    <row r="41" spans="2:5" s="32" customFormat="1" ht="22" customHeight="1" x14ac:dyDescent="0.3">
      <c r="B41" s="35" t="s">
        <v>27</v>
      </c>
      <c r="C41" s="98" t="s">
        <v>60</v>
      </c>
      <c r="D41" s="244"/>
    </row>
    <row r="42" spans="2:5" s="32" customFormat="1" ht="56.25" customHeight="1" x14ac:dyDescent="0.3">
      <c r="B42" s="51" t="s">
        <v>118</v>
      </c>
      <c r="C42" s="98" t="s">
        <v>60</v>
      </c>
      <c r="D42" s="244"/>
    </row>
    <row r="43" spans="2:5" s="32" customFormat="1" ht="15" customHeight="1" x14ac:dyDescent="0.3">
      <c r="B43" s="35" t="s">
        <v>119</v>
      </c>
      <c r="C43" s="98" t="s">
        <v>60</v>
      </c>
      <c r="D43" s="244"/>
      <c r="E43" s="52"/>
    </row>
    <row r="44" spans="2:5" ht="16" customHeight="1" x14ac:dyDescent="0.25">
      <c r="B44" s="35" t="s">
        <v>47</v>
      </c>
      <c r="C44" s="98" t="s">
        <v>60</v>
      </c>
      <c r="D44" s="244"/>
      <c r="E44" s="52"/>
    </row>
    <row r="45" spans="2:5" ht="20.25" customHeight="1" thickBot="1" x14ac:dyDescent="0.3">
      <c r="B45" s="37" t="s">
        <v>12</v>
      </c>
      <c r="C45" s="99" t="s">
        <v>60</v>
      </c>
      <c r="D45" s="243"/>
      <c r="E45" s="52"/>
    </row>
    <row r="46" spans="2:5" ht="15" customHeight="1" thickBot="1" x14ac:dyDescent="0.3">
      <c r="B46" s="62"/>
      <c r="C46" s="52"/>
      <c r="D46" s="95"/>
      <c r="E46" s="52"/>
    </row>
    <row r="47" spans="2:5" s="13" customFormat="1" ht="26.25" customHeight="1" thickBot="1" x14ac:dyDescent="0.3">
      <c r="B47" s="186" t="s">
        <v>13</v>
      </c>
      <c r="C47" s="187"/>
      <c r="D47" s="188"/>
    </row>
    <row r="48" spans="2:5" s="34" customFormat="1" ht="63" customHeight="1" thickBot="1" x14ac:dyDescent="0.35">
      <c r="B48" s="62" t="s">
        <v>64</v>
      </c>
      <c r="D48" s="109"/>
    </row>
    <row r="49" spans="2:5" s="34" customFormat="1" ht="33" customHeight="1" x14ac:dyDescent="0.3">
      <c r="B49" s="189" t="s">
        <v>40</v>
      </c>
      <c r="C49" s="190"/>
      <c r="D49" s="191"/>
    </row>
    <row r="50" spans="2:5" s="32" customFormat="1" ht="18" customHeight="1" x14ac:dyDescent="0.3">
      <c r="B50" s="185" t="s">
        <v>59</v>
      </c>
      <c r="C50" s="110" t="s">
        <v>8</v>
      </c>
      <c r="D50" s="227" t="s">
        <v>43</v>
      </c>
    </row>
    <row r="51" spans="2:5" s="32" customFormat="1" ht="24" customHeight="1" x14ac:dyDescent="0.3">
      <c r="B51" s="185"/>
      <c r="C51" s="97" t="str">
        <f>IF(
  C56="No",
  "No",
  IF(
    AND(
      C52="Si",
      C53="Si",
      C54="Si",
      OR(
        C56="Si", C56="N/A",
        C57="Si",
        C58="Si", C58="N/A",
        C59="Si"
      )
    ),
    "Si",
    "No"
  )
)</f>
        <v>Si</v>
      </c>
      <c r="D51" s="228"/>
    </row>
    <row r="52" spans="2:5" s="32" customFormat="1" ht="33" customHeight="1" x14ac:dyDescent="0.3">
      <c r="B52" s="35" t="s">
        <v>44</v>
      </c>
      <c r="C52" s="98" t="s">
        <v>60</v>
      </c>
      <c r="D52" s="242" t="s">
        <v>256</v>
      </c>
    </row>
    <row r="53" spans="2:5" s="39" customFormat="1" ht="37" customHeight="1" x14ac:dyDescent="0.3">
      <c r="B53" s="35" t="s">
        <v>120</v>
      </c>
      <c r="C53" s="98" t="s">
        <v>60</v>
      </c>
      <c r="D53" s="244"/>
    </row>
    <row r="54" spans="2:5" s="39" customFormat="1" ht="80.25" customHeight="1" x14ac:dyDescent="0.3">
      <c r="B54" s="51" t="s">
        <v>121</v>
      </c>
      <c r="C54" s="98" t="s">
        <v>60</v>
      </c>
      <c r="D54" s="244"/>
    </row>
    <row r="55" spans="2:5" s="32" customFormat="1" ht="26.25" customHeight="1" x14ac:dyDescent="0.3">
      <c r="B55" s="35" t="s">
        <v>14</v>
      </c>
      <c r="C55" s="111" t="s">
        <v>80</v>
      </c>
      <c r="D55" s="244"/>
    </row>
    <row r="56" spans="2:5" s="32" customFormat="1" ht="66" customHeight="1" x14ac:dyDescent="0.3">
      <c r="B56" s="35" t="s">
        <v>122</v>
      </c>
      <c r="C56" s="98" t="s">
        <v>82</v>
      </c>
      <c r="D56" s="244"/>
      <c r="E56" s="52"/>
    </row>
    <row r="57" spans="2:5" s="32" customFormat="1" ht="32.25" customHeight="1" x14ac:dyDescent="0.3">
      <c r="B57" s="35" t="s">
        <v>92</v>
      </c>
      <c r="C57" s="98" t="s">
        <v>60</v>
      </c>
      <c r="D57" s="244"/>
      <c r="E57" s="52"/>
    </row>
    <row r="58" spans="2:5" s="32" customFormat="1" ht="32.25" customHeight="1" x14ac:dyDescent="0.3">
      <c r="B58" s="35" t="s">
        <v>93</v>
      </c>
      <c r="C58" s="98" t="s">
        <v>82</v>
      </c>
      <c r="D58" s="244"/>
      <c r="E58" s="52"/>
    </row>
    <row r="59" spans="2:5" s="32" customFormat="1" ht="40" customHeight="1" thickBot="1" x14ac:dyDescent="0.35">
      <c r="B59" s="37" t="s">
        <v>48</v>
      </c>
      <c r="C59" s="99" t="s">
        <v>60</v>
      </c>
      <c r="D59" s="243"/>
      <c r="E59" s="52"/>
    </row>
    <row r="60" spans="2:5" s="32" customFormat="1" ht="20.25" customHeight="1" thickBot="1" x14ac:dyDescent="0.35">
      <c r="B60" s="67"/>
      <c r="C60" s="52"/>
      <c r="D60" s="95"/>
      <c r="E60" s="52"/>
    </row>
    <row r="61" spans="2:5" s="32" customFormat="1" ht="33" customHeight="1" thickBot="1" x14ac:dyDescent="0.35">
      <c r="B61" s="194" t="s">
        <v>41</v>
      </c>
      <c r="C61" s="195"/>
      <c r="D61" s="196"/>
      <c r="E61" s="68"/>
    </row>
    <row r="62" spans="2:5" s="32" customFormat="1" ht="5.25" customHeight="1" thickBot="1" x14ac:dyDescent="0.35">
      <c r="B62" s="69"/>
      <c r="C62" s="87"/>
      <c r="D62" s="112"/>
    </row>
    <row r="63" spans="2:5" s="32" customFormat="1" ht="37" customHeight="1" thickBot="1" x14ac:dyDescent="0.35">
      <c r="B63" s="71" t="s">
        <v>15</v>
      </c>
      <c r="C63" s="113" t="s">
        <v>83</v>
      </c>
      <c r="D63" s="114"/>
    </row>
    <row r="64" spans="2:5" s="32" customFormat="1" ht="18" customHeight="1" x14ac:dyDescent="0.3">
      <c r="B64" s="56"/>
      <c r="C64" s="29"/>
      <c r="D64" s="112"/>
    </row>
    <row r="65" spans="2:5" s="32" customFormat="1" ht="24" customHeight="1" x14ac:dyDescent="0.3">
      <c r="B65" s="185" t="s">
        <v>59</v>
      </c>
      <c r="C65" s="115" t="s">
        <v>8</v>
      </c>
      <c r="D65" s="239" t="s">
        <v>43</v>
      </c>
    </row>
    <row r="66" spans="2:5" s="32" customFormat="1" ht="16" customHeight="1" x14ac:dyDescent="0.3">
      <c r="B66" s="185"/>
      <c r="C66" s="97" t="str">
        <f>+IF(AND(C67="Si",C68="Si",OR(C69="Si",C69="N/A")),"Si","No")</f>
        <v>Si</v>
      </c>
      <c r="D66" s="239"/>
      <c r="E66" s="52"/>
    </row>
    <row r="67" spans="2:5" ht="14.25" customHeight="1" x14ac:dyDescent="0.25">
      <c r="B67" s="75" t="str">
        <f>IF(C63="Jurídica","FORMATO 4 PARAFISCALES PERSONA JURÍDICA ",IF(C63="Natural","FORMATO 4 Parafiscales personas naturales","SELECCIONE UNA OPCIÓN DE LA CELDA 136C"))</f>
        <v xml:space="preserve">FORMATO 4 PARAFISCALES PERSONA JURÍDICA </v>
      </c>
      <c r="C67" s="98" t="s">
        <v>60</v>
      </c>
      <c r="D67" s="242" t="s">
        <v>257</v>
      </c>
      <c r="E67" s="76"/>
    </row>
    <row r="68" spans="2:5" ht="87" customHeight="1" x14ac:dyDescent="0.25">
      <c r="B68" s="77" t="s">
        <v>94</v>
      </c>
      <c r="C68" s="98" t="s">
        <v>60</v>
      </c>
      <c r="D68" s="244"/>
      <c r="E68" s="76"/>
    </row>
    <row r="69" spans="2:5" ht="54" customHeight="1" thickBot="1" x14ac:dyDescent="0.3">
      <c r="B69" s="37" t="s">
        <v>49</v>
      </c>
      <c r="C69" s="99" t="s">
        <v>82</v>
      </c>
      <c r="D69" s="243"/>
    </row>
    <row r="70" spans="2:5" ht="10" customHeight="1" thickBot="1" x14ac:dyDescent="0.3">
      <c r="B70" s="62"/>
      <c r="C70" s="87"/>
      <c r="D70" s="109"/>
      <c r="E70" s="23"/>
    </row>
    <row r="71" spans="2:5" ht="28" customHeight="1" x14ac:dyDescent="0.25">
      <c r="B71" s="176" t="s">
        <v>16</v>
      </c>
      <c r="C71" s="177"/>
      <c r="D71" s="178"/>
    </row>
    <row r="72" spans="2:5" s="32" customFormat="1" ht="12" customHeight="1" x14ac:dyDescent="0.3">
      <c r="B72" s="185" t="s">
        <v>59</v>
      </c>
      <c r="C72" s="115" t="s">
        <v>8</v>
      </c>
      <c r="D72" s="239" t="s">
        <v>43</v>
      </c>
    </row>
    <row r="73" spans="2:5" s="32" customFormat="1" ht="24" customHeight="1" x14ac:dyDescent="0.3">
      <c r="B73" s="185"/>
      <c r="C73" s="97" t="str">
        <f>+IF(AND(C74="Si",C75="Si"),"Si","No")</f>
        <v>Si</v>
      </c>
      <c r="D73" s="239"/>
    </row>
    <row r="74" spans="2:5" s="32" customFormat="1" ht="38.25" customHeight="1" x14ac:dyDescent="0.3">
      <c r="B74" s="35" t="s">
        <v>84</v>
      </c>
      <c r="C74" s="98" t="s">
        <v>60</v>
      </c>
      <c r="D74" s="254" t="s">
        <v>283</v>
      </c>
      <c r="E74" s="52"/>
    </row>
    <row r="75" spans="2:5" s="32" customFormat="1" ht="194" customHeight="1" thickBot="1" x14ac:dyDescent="0.35">
      <c r="B75" s="37" t="s">
        <v>53</v>
      </c>
      <c r="C75" s="99" t="s">
        <v>60</v>
      </c>
      <c r="D75" s="255"/>
      <c r="E75" s="52"/>
    </row>
    <row r="76" spans="2:5" ht="10" customHeight="1" x14ac:dyDescent="0.25">
      <c r="B76" s="62"/>
      <c r="C76" s="52"/>
      <c r="D76" s="100"/>
      <c r="E76" s="76"/>
    </row>
    <row r="77" spans="2:5" ht="19.5" customHeight="1" thickBot="1" x14ac:dyDescent="0.3">
      <c r="B77" s="78"/>
      <c r="C77" s="78"/>
      <c r="D77" s="100"/>
      <c r="E77" s="203"/>
    </row>
    <row r="78" spans="2:5" ht="34" customHeight="1" x14ac:dyDescent="0.25">
      <c r="B78" s="176" t="s">
        <v>65</v>
      </c>
      <c r="C78" s="177"/>
      <c r="D78" s="178"/>
      <c r="E78" s="203"/>
    </row>
    <row r="79" spans="2:5" ht="22" customHeight="1" x14ac:dyDescent="0.25">
      <c r="B79" s="183" t="s">
        <v>17</v>
      </c>
      <c r="C79" s="184"/>
      <c r="D79" s="116"/>
      <c r="E79" s="204"/>
    </row>
    <row r="80" spans="2:5" ht="21" customHeight="1" x14ac:dyDescent="0.25">
      <c r="B80" s="80" t="s">
        <v>54</v>
      </c>
      <c r="C80" s="117" t="s">
        <v>18</v>
      </c>
      <c r="D80" s="118" t="s">
        <v>19</v>
      </c>
      <c r="E80" s="204"/>
    </row>
    <row r="81" spans="2:5" ht="11.25" customHeight="1" x14ac:dyDescent="0.25">
      <c r="B81" s="92" t="s">
        <v>20</v>
      </c>
      <c r="C81" s="119" t="s">
        <v>80</v>
      </c>
      <c r="D81" s="120"/>
      <c r="E81" s="204"/>
    </row>
    <row r="82" spans="2:5" ht="11.25" customHeight="1" x14ac:dyDescent="0.25">
      <c r="B82" s="35" t="s">
        <v>21</v>
      </c>
      <c r="C82" s="119" t="s">
        <v>80</v>
      </c>
      <c r="D82" s="121"/>
      <c r="E82" s="204"/>
    </row>
    <row r="83" spans="2:5" ht="11.25" customHeight="1" x14ac:dyDescent="0.25">
      <c r="B83" s="35" t="s">
        <v>22</v>
      </c>
      <c r="C83" s="119" t="s">
        <v>80</v>
      </c>
      <c r="D83" s="121"/>
      <c r="E83" s="87"/>
    </row>
    <row r="84" spans="2:5" ht="11.25" customHeight="1" x14ac:dyDescent="0.25">
      <c r="B84" s="35" t="s">
        <v>23</v>
      </c>
      <c r="C84" s="119" t="s">
        <v>80</v>
      </c>
      <c r="D84" s="121"/>
      <c r="E84" s="87"/>
    </row>
    <row r="85" spans="2:5" ht="15" customHeight="1" x14ac:dyDescent="0.25">
      <c r="B85" s="35" t="s">
        <v>24</v>
      </c>
      <c r="C85" s="119" t="s">
        <v>80</v>
      </c>
      <c r="D85" s="121"/>
      <c r="E85" s="24"/>
    </row>
    <row r="86" spans="2:5" ht="13" customHeight="1" x14ac:dyDescent="0.25">
      <c r="B86" s="35" t="s">
        <v>55</v>
      </c>
      <c r="C86" s="119" t="s">
        <v>80</v>
      </c>
      <c r="D86" s="121"/>
      <c r="E86" s="88"/>
    </row>
    <row r="87" spans="2:5" ht="12" customHeight="1" x14ac:dyDescent="0.25">
      <c r="B87" s="35" t="s">
        <v>45</v>
      </c>
      <c r="C87" s="119" t="s">
        <v>80</v>
      </c>
      <c r="D87" s="120"/>
    </row>
    <row r="88" spans="2:5" ht="12" customHeight="1" thickBot="1" x14ac:dyDescent="0.3">
      <c r="B88" s="37" t="s">
        <v>28</v>
      </c>
      <c r="C88" s="90" t="s">
        <v>82</v>
      </c>
      <c r="D88" s="122"/>
    </row>
    <row r="89" spans="2:5" ht="13" x14ac:dyDescent="0.25">
      <c r="B89" s="88"/>
    </row>
  </sheetData>
  <mergeCells count="46">
    <mergeCell ref="C5:D5"/>
    <mergeCell ref="G5:H5"/>
    <mergeCell ref="B1:D1"/>
    <mergeCell ref="C3:D3"/>
    <mergeCell ref="G3:H3"/>
    <mergeCell ref="C4:D4"/>
    <mergeCell ref="G4:H4"/>
    <mergeCell ref="B22:B23"/>
    <mergeCell ref="D22:D23"/>
    <mergeCell ref="C6:D6"/>
    <mergeCell ref="C7:D7"/>
    <mergeCell ref="C8:D8"/>
    <mergeCell ref="C9:D9"/>
    <mergeCell ref="C10:D10"/>
    <mergeCell ref="B12:D12"/>
    <mergeCell ref="B15:D15"/>
    <mergeCell ref="B16:B17"/>
    <mergeCell ref="D16:D17"/>
    <mergeCell ref="D18:D19"/>
    <mergeCell ref="B21:D21"/>
    <mergeCell ref="B50:B51"/>
    <mergeCell ref="D50:D51"/>
    <mergeCell ref="D24:D25"/>
    <mergeCell ref="B27:D27"/>
    <mergeCell ref="B28:B29"/>
    <mergeCell ref="D28:D29"/>
    <mergeCell ref="D30:D32"/>
    <mergeCell ref="B35:D35"/>
    <mergeCell ref="B36:B37"/>
    <mergeCell ref="D36:D37"/>
    <mergeCell ref="D38:D45"/>
    <mergeCell ref="B47:D47"/>
    <mergeCell ref="B49:D49"/>
    <mergeCell ref="B79:C79"/>
    <mergeCell ref="E79:E82"/>
    <mergeCell ref="D52:D59"/>
    <mergeCell ref="B61:D61"/>
    <mergeCell ref="B65:B66"/>
    <mergeCell ref="D65:D66"/>
    <mergeCell ref="D67:D69"/>
    <mergeCell ref="B71:D71"/>
    <mergeCell ref="B72:B73"/>
    <mergeCell ref="D72:D73"/>
    <mergeCell ref="D74:D75"/>
    <mergeCell ref="E77:E78"/>
    <mergeCell ref="B78:D78"/>
  </mergeCells>
  <conditionalFormatting sqref="C17">
    <cfRule type="containsText" dxfId="159" priority="37" operator="containsText" text="Si">
      <formula>NOT(ISERROR(SEARCH("Si",C17)))</formula>
    </cfRule>
  </conditionalFormatting>
  <conditionalFormatting sqref="C17:C20">
    <cfRule type="containsText" dxfId="158" priority="31" operator="containsText" text="No">
      <formula>NOT(ISERROR(SEARCH("No",C17)))</formula>
    </cfRule>
  </conditionalFormatting>
  <conditionalFormatting sqref="C18:C20">
    <cfRule type="containsText" dxfId="157" priority="30" operator="containsText" text="Si">
      <formula>NOT(ISERROR(SEARCH("Si",C18)))</formula>
    </cfRule>
  </conditionalFormatting>
  <conditionalFormatting sqref="C23">
    <cfRule type="containsText" dxfId="156" priority="18" operator="containsText" text="Si">
      <formula>NOT(ISERROR(SEARCH("Si",C23)))</formula>
    </cfRule>
  </conditionalFormatting>
  <conditionalFormatting sqref="C23:C26">
    <cfRule type="containsText" dxfId="155" priority="17" operator="containsText" text="No">
      <formula>NOT(ISERROR(SEARCH("No",C23)))</formula>
    </cfRule>
  </conditionalFormatting>
  <conditionalFormatting sqref="C24:C26">
    <cfRule type="containsText" dxfId="154" priority="16" operator="containsText" text="Si">
      <formula>NOT(ISERROR(SEARCH("Si",C24)))</formula>
    </cfRule>
  </conditionalFormatting>
  <conditionalFormatting sqref="C29">
    <cfRule type="containsText" dxfId="153" priority="36" operator="containsText" text="Si">
      <formula>NOT(ISERROR(SEARCH("Si",C29)))</formula>
    </cfRule>
  </conditionalFormatting>
  <conditionalFormatting sqref="C29:C33">
    <cfRule type="containsText" dxfId="152" priority="12" operator="containsText" text="No">
      <formula>NOT(ISERROR(SEARCH("No",C29)))</formula>
    </cfRule>
  </conditionalFormatting>
  <conditionalFormatting sqref="C30:C34">
    <cfRule type="containsText" dxfId="151" priority="11" operator="containsText" text="Si">
      <formula>NOT(ISERROR(SEARCH("Si",C30)))</formula>
    </cfRule>
  </conditionalFormatting>
  <conditionalFormatting sqref="C34">
    <cfRule type="containsText" dxfId="150" priority="13" operator="containsText" text="N/A">
      <formula>NOT(ISERROR(SEARCH("N/A",C34)))</formula>
    </cfRule>
    <cfRule type="containsText" dxfId="149" priority="15" operator="containsText" text="No">
      <formula>NOT(ISERROR(SEARCH("No",C34)))</formula>
    </cfRule>
  </conditionalFormatting>
  <conditionalFormatting sqref="C37">
    <cfRule type="containsText" dxfId="148" priority="35" operator="containsText" text="Si">
      <formula>NOT(ISERROR(SEARCH("Si",C37)))</formula>
    </cfRule>
  </conditionalFormatting>
  <conditionalFormatting sqref="C37:C46">
    <cfRule type="containsText" dxfId="147" priority="8" operator="containsText" text="No">
      <formula>NOT(ISERROR(SEARCH("No",C37)))</formula>
    </cfRule>
  </conditionalFormatting>
  <conditionalFormatting sqref="C38:C46">
    <cfRule type="containsText" dxfId="146" priority="7" operator="containsText" text="Si">
      <formula>NOT(ISERROR(SEARCH("Si",C38)))</formula>
    </cfRule>
  </conditionalFormatting>
  <conditionalFormatting sqref="C51">
    <cfRule type="containsText" dxfId="145" priority="34" operator="containsText" text="Si">
      <formula>NOT(ISERROR(SEARCH("Si",C51)))</formula>
    </cfRule>
  </conditionalFormatting>
  <conditionalFormatting sqref="C51:C54">
    <cfRule type="containsText" dxfId="144" priority="29" operator="containsText" text="No">
      <formula>NOT(ISERROR(SEARCH("No",C51)))</formula>
    </cfRule>
  </conditionalFormatting>
  <conditionalFormatting sqref="C52:C54">
    <cfRule type="containsText" dxfId="143" priority="28" operator="containsText" text="Si">
      <formula>NOT(ISERROR(SEARCH("Si",C52)))</formula>
    </cfRule>
  </conditionalFormatting>
  <conditionalFormatting sqref="C55">
    <cfRule type="containsText" dxfId="142" priority="23" operator="containsText" text="Si">
      <formula>NOT(ISERROR(SEARCH("Si",C55)))</formula>
    </cfRule>
    <cfRule type="containsText" dxfId="141" priority="24" operator="containsText" text="No">
      <formula>NOT(ISERROR(SEARCH("No",C55)))</formula>
    </cfRule>
  </conditionalFormatting>
  <conditionalFormatting sqref="C56 C58">
    <cfRule type="containsText" dxfId="140" priority="9" operator="containsText" text="N/A">
      <formula>NOT(ISERROR(SEARCH("N/A",C56)))</formula>
    </cfRule>
    <cfRule type="containsText" dxfId="139" priority="10" operator="containsText" text="No">
      <formula>NOT(ISERROR(SEARCH("No",C56)))</formula>
    </cfRule>
  </conditionalFormatting>
  <conditionalFormatting sqref="C56:C60">
    <cfRule type="containsText" dxfId="138" priority="1" operator="containsText" text="Si">
      <formula>NOT(ISERROR(SEARCH("Si",C56)))</formula>
    </cfRule>
  </conditionalFormatting>
  <conditionalFormatting sqref="C57">
    <cfRule type="containsText" dxfId="137" priority="3" operator="containsText" text="No">
      <formula>NOT(ISERROR(SEARCH("No",C57)))</formula>
    </cfRule>
  </conditionalFormatting>
  <conditionalFormatting sqref="C59:C60">
    <cfRule type="containsText" dxfId="136" priority="2" operator="containsText" text="No">
      <formula>NOT(ISERROR(SEARCH("No",C59)))</formula>
    </cfRule>
  </conditionalFormatting>
  <conditionalFormatting sqref="C66">
    <cfRule type="containsText" dxfId="135" priority="22" operator="containsText" text="Si">
      <formula>NOT(ISERROR(SEARCH("Si",C66)))</formula>
    </cfRule>
  </conditionalFormatting>
  <conditionalFormatting sqref="C66:C69 C73:C76">
    <cfRule type="containsText" dxfId="134" priority="21" operator="containsText" text="No">
      <formula>NOT(ISERROR(SEARCH("No",C66)))</formula>
    </cfRule>
  </conditionalFormatting>
  <conditionalFormatting sqref="C67:C69 C74:C76">
    <cfRule type="containsText" dxfId="133" priority="20" operator="containsText" text="Si">
      <formula>NOT(ISERROR(SEARCH("Si",C67)))</formula>
    </cfRule>
  </conditionalFormatting>
  <conditionalFormatting sqref="C68:C69">
    <cfRule type="containsText" dxfId="132" priority="6" operator="containsText" text="N/A">
      <formula>NOT(ISERROR(SEARCH("N/A",C68)))</formula>
    </cfRule>
  </conditionalFormatting>
  <conditionalFormatting sqref="C73">
    <cfRule type="containsText" dxfId="131" priority="19" operator="containsText" text="Si">
      <formula>NOT(ISERROR(SEARCH("Si",C73)))</formula>
    </cfRule>
  </conditionalFormatting>
  <conditionalFormatting sqref="C81:C87">
    <cfRule type="containsText" dxfId="130" priority="5" operator="containsText" text="SI">
      <formula>NOT(ISERROR(SEARCH("SI",C81)))</formula>
    </cfRule>
    <cfRule type="containsText" dxfId="129" priority="4" operator="containsText" text="NO">
      <formula>NOT(ISERROR(SEARCH("NO",C81)))</formula>
    </cfRule>
  </conditionalFormatting>
  <conditionalFormatting sqref="E56:E60 E74:E75">
    <cfRule type="containsText" dxfId="128" priority="32" operator="containsText" text="Si">
      <formula>NOT(ISERROR(SEARCH("Si",E56)))</formula>
    </cfRule>
    <cfRule type="containsText" dxfId="127" priority="33" operator="containsText" text="No">
      <formula>NOT(ISERROR(SEARCH("No",E56)))</formula>
    </cfRule>
  </conditionalFormatting>
  <conditionalFormatting sqref="E66">
    <cfRule type="containsText" dxfId="126" priority="25" operator="containsText" text="N/A">
      <formula>NOT(ISERROR(SEARCH("N/A",E66)))</formula>
    </cfRule>
    <cfRule type="containsText" dxfId="125" priority="26" operator="containsText" text="Si">
      <formula>NOT(ISERROR(SEARCH("Si",E66)))</formula>
    </cfRule>
    <cfRule type="containsText" dxfId="124" priority="27" operator="containsText" text="No">
      <formula>NOT(ISERROR(SEARCH("No",E66)))</formula>
    </cfRule>
  </conditionalFormatting>
  <dataValidations count="4">
    <dataValidation type="list" allowBlank="1" showInputMessage="1" showErrorMessage="1" sqref="C63" xr:uid="{EB0729E2-FE8A-4A60-A937-710849A95AFA}">
      <formula1>"Natural, Jurídica"</formula1>
    </dataValidation>
    <dataValidation type="list" allowBlank="1" showInputMessage="1" showErrorMessage="1" sqref="C69 E66 C56 C58 C34" xr:uid="{49F76C4F-6582-48F9-9F22-8E5D3171F96E}">
      <formula1>"Si,No,N/A"</formula1>
    </dataValidation>
    <dataValidation type="list" allowBlank="1" showInputMessage="1" showErrorMessage="1" sqref="C67:C68 C64 E70 C52:C55 E56:E61 E67:E68 C59:C60 C10 C18:C20 C30:C33 E43:E46 C24:C26 E74:E76 C74:C76 C57 C7 C3 C38:C46 C81:C87" xr:uid="{FEAB6FF8-DB00-4BAC-BFC9-B3F313A8CD3E}">
      <formula1>"Si,No"</formula1>
    </dataValidation>
    <dataValidation type="list" allowBlank="1" showInputMessage="1" showErrorMessage="1" sqref="C65 C50 C72:C73" xr:uid="{0050A020-2FFF-4D4F-BA5A-B413AFDFD930}"/>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27599-B9BD-4608-9249-BCC77372C044}">
  <sheetPr>
    <tabColor rgb="FFFF0000"/>
  </sheetPr>
  <dimension ref="B1:H89"/>
  <sheetViews>
    <sheetView showGridLines="0" topLeftCell="A55" zoomScale="80" zoomScaleNormal="80" workbookViewId="0">
      <selection activeCell="E56" sqref="E56"/>
    </sheetView>
  </sheetViews>
  <sheetFormatPr baseColWidth="10" defaultColWidth="12.5" defaultRowHeight="12.5" x14ac:dyDescent="0.25"/>
  <cols>
    <col min="1" max="1" width="3.5" style="12" customWidth="1"/>
    <col min="2" max="2" width="67.33203125" style="13" bestFit="1" customWidth="1"/>
    <col min="3" max="3" width="19" style="95" customWidth="1"/>
    <col min="4" max="4" width="82.5" style="12" customWidth="1"/>
    <col min="5" max="5" width="37.83203125" style="12" customWidth="1"/>
    <col min="6" max="6" width="17.5" style="12" customWidth="1"/>
    <col min="7" max="16384" width="12.5" style="12"/>
  </cols>
  <sheetData>
    <row r="1" spans="2:8" ht="30" customHeight="1" x14ac:dyDescent="0.25">
      <c r="B1" s="218" t="s">
        <v>99</v>
      </c>
      <c r="C1" s="218"/>
      <c r="D1" s="218"/>
      <c r="E1" s="1"/>
    </row>
    <row r="3" spans="2:8" ht="13" customHeight="1" x14ac:dyDescent="0.3">
      <c r="B3" s="16" t="s">
        <v>0</v>
      </c>
      <c r="C3" s="231" t="s">
        <v>80</v>
      </c>
      <c r="D3" s="232"/>
      <c r="F3" s="17"/>
      <c r="G3" s="219"/>
      <c r="H3" s="219"/>
    </row>
    <row r="4" spans="2:8" ht="29.25" customHeight="1" x14ac:dyDescent="0.3">
      <c r="B4" s="16" t="s">
        <v>1</v>
      </c>
      <c r="C4" s="235" t="s">
        <v>183</v>
      </c>
      <c r="D4" s="236"/>
      <c r="F4" s="17"/>
      <c r="G4" s="219"/>
      <c r="H4" s="219"/>
    </row>
    <row r="5" spans="2:8" ht="24.75" customHeight="1" x14ac:dyDescent="0.3">
      <c r="B5" s="16" t="s">
        <v>2</v>
      </c>
      <c r="C5" s="229" t="s">
        <v>180</v>
      </c>
      <c r="D5" s="230"/>
      <c r="F5" s="18"/>
      <c r="G5" s="217"/>
      <c r="H5" s="217"/>
    </row>
    <row r="6" spans="2:8" ht="13" customHeight="1" x14ac:dyDescent="0.3">
      <c r="B6" s="16" t="s">
        <v>3</v>
      </c>
      <c r="C6" s="233" t="s">
        <v>181</v>
      </c>
      <c r="D6" s="234"/>
      <c r="F6" s="19"/>
      <c r="G6" s="20"/>
      <c r="H6" s="20"/>
    </row>
    <row r="7" spans="2:8" ht="19" customHeight="1" x14ac:dyDescent="0.3">
      <c r="B7" s="21" t="s">
        <v>4</v>
      </c>
      <c r="C7" s="229" t="s">
        <v>60</v>
      </c>
      <c r="D7" s="230"/>
      <c r="F7" s="22"/>
      <c r="G7" s="23"/>
      <c r="H7" s="23"/>
    </row>
    <row r="8" spans="2:8" ht="19" customHeight="1" x14ac:dyDescent="0.3">
      <c r="B8" s="21" t="s">
        <v>5</v>
      </c>
      <c r="C8" s="229" t="s">
        <v>107</v>
      </c>
      <c r="D8" s="230"/>
      <c r="F8" s="22"/>
      <c r="G8" s="23"/>
      <c r="H8" s="23"/>
    </row>
    <row r="9" spans="2:8" ht="16" customHeight="1" x14ac:dyDescent="0.3">
      <c r="B9" s="21" t="s">
        <v>6</v>
      </c>
      <c r="C9" s="229" t="s">
        <v>182</v>
      </c>
      <c r="D9" s="230"/>
      <c r="F9" s="22"/>
      <c r="G9" s="23"/>
      <c r="H9" s="23"/>
    </row>
    <row r="10" spans="2:8" ht="30" customHeight="1" x14ac:dyDescent="0.3">
      <c r="B10" s="21" t="s">
        <v>61</v>
      </c>
      <c r="C10" s="231" t="s">
        <v>60</v>
      </c>
      <c r="D10" s="232"/>
      <c r="F10" s="22"/>
      <c r="G10" s="23"/>
      <c r="H10" s="23"/>
    </row>
    <row r="11" spans="2:8" ht="13.5" thickBot="1" x14ac:dyDescent="0.35">
      <c r="B11" s="27"/>
      <c r="D11" s="20"/>
    </row>
    <row r="12" spans="2:8" ht="21" customHeight="1" thickBot="1" x14ac:dyDescent="0.3">
      <c r="B12" s="186" t="s">
        <v>7</v>
      </c>
      <c r="C12" s="187"/>
      <c r="D12" s="188"/>
      <c r="E12" s="29"/>
    </row>
    <row r="13" spans="2:8" ht="8.25" customHeight="1" x14ac:dyDescent="0.25">
      <c r="B13" s="30"/>
      <c r="C13" s="30"/>
      <c r="D13" s="96"/>
      <c r="E13" s="29"/>
    </row>
    <row r="14" spans="2:8" ht="13" thickBot="1" x14ac:dyDescent="0.3">
      <c r="B14" s="32"/>
      <c r="C14" s="29"/>
      <c r="D14" s="95"/>
      <c r="E14" s="29"/>
    </row>
    <row r="15" spans="2:8" ht="23.25" customHeight="1" x14ac:dyDescent="0.25">
      <c r="B15" s="189" t="s">
        <v>63</v>
      </c>
      <c r="C15" s="190"/>
      <c r="D15" s="191"/>
      <c r="E15" s="29"/>
    </row>
    <row r="16" spans="2:8" ht="13" x14ac:dyDescent="0.25">
      <c r="B16" s="185" t="s">
        <v>59</v>
      </c>
      <c r="C16" s="2" t="s">
        <v>62</v>
      </c>
      <c r="D16" s="239" t="s">
        <v>43</v>
      </c>
    </row>
    <row r="17" spans="2:4" s="34" customFormat="1" ht="11.25" customHeight="1" x14ac:dyDescent="0.3">
      <c r="B17" s="185"/>
      <c r="C17" s="97" t="str">
        <f>IFERROR(+IF(AND(C18="Si",C19="Si"),"Si","No"),"")</f>
        <v>Si</v>
      </c>
      <c r="D17" s="239"/>
    </row>
    <row r="18" spans="2:4" s="32" customFormat="1" ht="11.25" customHeight="1" x14ac:dyDescent="0.3">
      <c r="B18" s="35" t="s">
        <v>42</v>
      </c>
      <c r="C18" s="98" t="s">
        <v>60</v>
      </c>
      <c r="D18" s="240" t="s">
        <v>258</v>
      </c>
    </row>
    <row r="19" spans="2:4" s="32" customFormat="1" ht="31" customHeight="1" thickBot="1" x14ac:dyDescent="0.35">
      <c r="B19" s="37" t="s">
        <v>9</v>
      </c>
      <c r="C19" s="99" t="s">
        <v>60</v>
      </c>
      <c r="D19" s="241"/>
    </row>
    <row r="20" spans="2:4" s="32" customFormat="1" ht="14.25" customHeight="1" thickBot="1" x14ac:dyDescent="0.35">
      <c r="B20" s="39"/>
      <c r="C20" s="52"/>
      <c r="D20" s="100"/>
    </row>
    <row r="21" spans="2:4" s="32" customFormat="1" ht="20.25" customHeight="1" x14ac:dyDescent="0.3">
      <c r="B21" s="189" t="s">
        <v>112</v>
      </c>
      <c r="C21" s="190"/>
      <c r="D21" s="191"/>
    </row>
    <row r="22" spans="2:4" s="32" customFormat="1" ht="17.25" customHeight="1" x14ac:dyDescent="0.3">
      <c r="B22" s="185" t="s">
        <v>59</v>
      </c>
      <c r="C22" s="3" t="s">
        <v>62</v>
      </c>
      <c r="D22" s="239" t="s">
        <v>43</v>
      </c>
    </row>
    <row r="23" spans="2:4" s="41" customFormat="1" ht="15" customHeight="1" x14ac:dyDescent="0.3">
      <c r="B23" s="185"/>
      <c r="C23" s="97" t="str">
        <f>+IF(AND(C24="Si",C25="Si"),"Si","No")</f>
        <v>No</v>
      </c>
      <c r="D23" s="239"/>
    </row>
    <row r="24" spans="2:4" s="32" customFormat="1" ht="11.25" customHeight="1" x14ac:dyDescent="0.3">
      <c r="B24" s="42" t="s">
        <v>10</v>
      </c>
      <c r="C24" s="101" t="s">
        <v>80</v>
      </c>
      <c r="D24" s="251" t="s">
        <v>284</v>
      </c>
    </row>
    <row r="25" spans="2:4" s="32" customFormat="1" ht="151" customHeight="1" thickBot="1" x14ac:dyDescent="0.35">
      <c r="B25" s="44" t="s">
        <v>46</v>
      </c>
      <c r="C25" s="102" t="s">
        <v>80</v>
      </c>
      <c r="D25" s="257"/>
    </row>
    <row r="26" spans="2:4" s="32" customFormat="1" ht="13" customHeight="1" thickBot="1" x14ac:dyDescent="0.35">
      <c r="B26" s="39"/>
      <c r="C26" s="52"/>
      <c r="D26" s="103"/>
    </row>
    <row r="27" spans="2:4" s="32" customFormat="1" ht="30" customHeight="1" x14ac:dyDescent="0.3">
      <c r="B27" s="189" t="s">
        <v>113</v>
      </c>
      <c r="C27" s="190"/>
      <c r="D27" s="191"/>
    </row>
    <row r="28" spans="2:4" s="32" customFormat="1" ht="20.25" customHeight="1" x14ac:dyDescent="0.3">
      <c r="B28" s="185" t="s">
        <v>59</v>
      </c>
      <c r="C28" s="3" t="s">
        <v>62</v>
      </c>
      <c r="D28" s="239" t="s">
        <v>43</v>
      </c>
    </row>
    <row r="29" spans="2:4" s="32" customFormat="1" ht="20.25" customHeight="1" x14ac:dyDescent="0.3">
      <c r="B29" s="185"/>
      <c r="C29" s="104" t="str">
        <f>+IF(AND(C30="Si",C31="Si",C32="Si"),"Si","No")</f>
        <v>Si</v>
      </c>
      <c r="D29" s="239"/>
    </row>
    <row r="30" spans="2:4" s="41" customFormat="1" ht="37" customHeight="1" x14ac:dyDescent="0.3">
      <c r="B30" s="47" t="s">
        <v>224</v>
      </c>
      <c r="C30" s="105" t="s">
        <v>60</v>
      </c>
      <c r="D30" s="199" t="s">
        <v>259</v>
      </c>
    </row>
    <row r="31" spans="2:4" s="41" customFormat="1" ht="53.25" customHeight="1" x14ac:dyDescent="0.3">
      <c r="B31" s="49" t="s">
        <v>127</v>
      </c>
      <c r="C31" s="106" t="s">
        <v>60</v>
      </c>
      <c r="D31" s="200"/>
    </row>
    <row r="32" spans="2:4" s="32" customFormat="1" ht="34" customHeight="1" thickBot="1" x14ac:dyDescent="0.35">
      <c r="B32" s="44" t="s">
        <v>11</v>
      </c>
      <c r="C32" s="107" t="s">
        <v>60</v>
      </c>
      <c r="D32" s="202"/>
    </row>
    <row r="33" spans="2:5" s="32" customFormat="1" ht="15" customHeight="1" x14ac:dyDescent="0.3">
      <c r="B33" s="39"/>
      <c r="C33" s="108"/>
      <c r="D33" s="103"/>
    </row>
    <row r="34" spans="2:5" s="32" customFormat="1" ht="19" customHeight="1" thickBot="1" x14ac:dyDescent="0.35">
      <c r="B34" s="39"/>
      <c r="C34" s="52"/>
      <c r="D34" s="4"/>
    </row>
    <row r="35" spans="2:5" s="32" customFormat="1" ht="27" customHeight="1" x14ac:dyDescent="0.3">
      <c r="B35" s="189" t="s">
        <v>39</v>
      </c>
      <c r="C35" s="190"/>
      <c r="D35" s="191"/>
    </row>
    <row r="36" spans="2:5" s="32" customFormat="1" ht="20.25" customHeight="1" x14ac:dyDescent="0.3">
      <c r="B36" s="185" t="s">
        <v>59</v>
      </c>
      <c r="C36" s="3" t="s">
        <v>62</v>
      </c>
      <c r="D36" s="239" t="s">
        <v>43</v>
      </c>
    </row>
    <row r="37" spans="2:5" s="32" customFormat="1" ht="22" customHeight="1" x14ac:dyDescent="0.3">
      <c r="B37" s="185"/>
      <c r="C37" s="97" t="str">
        <f>+IF(AND(C38="Si",C39="Si",C40="Si",C41="Si",C42="Si",C43="Si",C44="Si",C45="Si"),"Si","No")</f>
        <v>Si</v>
      </c>
      <c r="D37" s="239"/>
    </row>
    <row r="38" spans="2:5" s="32" customFormat="1" ht="34" customHeight="1" x14ac:dyDescent="0.3">
      <c r="B38" s="35" t="s">
        <v>116</v>
      </c>
      <c r="C38" s="98" t="s">
        <v>60</v>
      </c>
      <c r="D38" s="242" t="s">
        <v>260</v>
      </c>
    </row>
    <row r="39" spans="2:5" s="32" customFormat="1" ht="36" customHeight="1" x14ac:dyDescent="0.3">
      <c r="B39" s="35" t="s">
        <v>117</v>
      </c>
      <c r="C39" s="98" t="s">
        <v>60</v>
      </c>
      <c r="D39" s="244"/>
    </row>
    <row r="40" spans="2:5" s="32" customFormat="1" ht="20.25" customHeight="1" x14ac:dyDescent="0.3">
      <c r="B40" s="35" t="s">
        <v>26</v>
      </c>
      <c r="C40" s="98" t="s">
        <v>60</v>
      </c>
      <c r="D40" s="244"/>
    </row>
    <row r="41" spans="2:5" s="32" customFormat="1" ht="22" customHeight="1" x14ac:dyDescent="0.3">
      <c r="B41" s="35" t="s">
        <v>27</v>
      </c>
      <c r="C41" s="98" t="s">
        <v>60</v>
      </c>
      <c r="D41" s="244"/>
    </row>
    <row r="42" spans="2:5" s="32" customFormat="1" ht="56.25" customHeight="1" x14ac:dyDescent="0.3">
      <c r="B42" s="51" t="s">
        <v>118</v>
      </c>
      <c r="C42" s="98" t="s">
        <v>60</v>
      </c>
      <c r="D42" s="244"/>
    </row>
    <row r="43" spans="2:5" s="32" customFormat="1" ht="15" customHeight="1" x14ac:dyDescent="0.3">
      <c r="B43" s="35" t="s">
        <v>119</v>
      </c>
      <c r="C43" s="98" t="s">
        <v>60</v>
      </c>
      <c r="D43" s="244"/>
      <c r="E43" s="52"/>
    </row>
    <row r="44" spans="2:5" ht="16" customHeight="1" x14ac:dyDescent="0.25">
      <c r="B44" s="35" t="s">
        <v>47</v>
      </c>
      <c r="C44" s="98" t="s">
        <v>60</v>
      </c>
      <c r="D44" s="244"/>
      <c r="E44" s="52"/>
    </row>
    <row r="45" spans="2:5" ht="20.25" customHeight="1" thickBot="1" x14ac:dyDescent="0.3">
      <c r="B45" s="37" t="s">
        <v>12</v>
      </c>
      <c r="C45" s="99" t="s">
        <v>60</v>
      </c>
      <c r="D45" s="243"/>
      <c r="E45" s="52"/>
    </row>
    <row r="46" spans="2:5" ht="15" customHeight="1" thickBot="1" x14ac:dyDescent="0.3">
      <c r="B46" s="62"/>
      <c r="C46" s="52"/>
      <c r="D46" s="95"/>
      <c r="E46" s="52"/>
    </row>
    <row r="47" spans="2:5" s="13" customFormat="1" ht="26.25" customHeight="1" thickBot="1" x14ac:dyDescent="0.3">
      <c r="B47" s="186" t="s">
        <v>13</v>
      </c>
      <c r="C47" s="187"/>
      <c r="D47" s="188"/>
    </row>
    <row r="48" spans="2:5" s="34" customFormat="1" ht="63" customHeight="1" thickBot="1" x14ac:dyDescent="0.35">
      <c r="B48" s="62" t="s">
        <v>64</v>
      </c>
      <c r="D48" s="109"/>
    </row>
    <row r="49" spans="2:5" s="34" customFormat="1" ht="33" customHeight="1" x14ac:dyDescent="0.3">
      <c r="B49" s="189" t="s">
        <v>40</v>
      </c>
      <c r="C49" s="190"/>
      <c r="D49" s="191"/>
    </row>
    <row r="50" spans="2:5" s="32" customFormat="1" ht="18" customHeight="1" x14ac:dyDescent="0.3">
      <c r="B50" s="185" t="s">
        <v>59</v>
      </c>
      <c r="C50" s="110" t="s">
        <v>8</v>
      </c>
      <c r="D50" s="227" t="s">
        <v>43</v>
      </c>
    </row>
    <row r="51" spans="2:5" s="32" customFormat="1" ht="24" customHeight="1" x14ac:dyDescent="0.3">
      <c r="B51" s="185"/>
      <c r="C51" s="97" t="str">
        <f>IF(
  C56="No",
  "No",
  IF(
    AND(
      C52="Si",
      C53="Si",
      C54="Si",
      OR(
        C56="Si", C56="N/A",
        C57="Si",
        C58="Si", C58="N/A",
        C59="Si"
      )
    ),
    "Si",
    "No"
  )
)</f>
        <v>No</v>
      </c>
      <c r="D51" s="228"/>
    </row>
    <row r="52" spans="2:5" s="32" customFormat="1" ht="33" customHeight="1" x14ac:dyDescent="0.3">
      <c r="B52" s="35" t="s">
        <v>44</v>
      </c>
      <c r="C52" s="98" t="s">
        <v>60</v>
      </c>
      <c r="D52" s="254" t="s">
        <v>285</v>
      </c>
    </row>
    <row r="53" spans="2:5" s="39" customFormat="1" ht="37" customHeight="1" x14ac:dyDescent="0.3">
      <c r="B53" s="35" t="s">
        <v>120</v>
      </c>
      <c r="C53" s="98" t="s">
        <v>60</v>
      </c>
      <c r="D53" s="256"/>
    </row>
    <row r="54" spans="2:5" s="39" customFormat="1" ht="80.25" customHeight="1" x14ac:dyDescent="0.3">
      <c r="B54" s="51" t="s">
        <v>121</v>
      </c>
      <c r="C54" s="98" t="s">
        <v>60</v>
      </c>
      <c r="D54" s="256"/>
    </row>
    <row r="55" spans="2:5" s="32" customFormat="1" ht="26.25" customHeight="1" x14ac:dyDescent="0.3">
      <c r="B55" s="35" t="s">
        <v>14</v>
      </c>
      <c r="C55" s="111" t="s">
        <v>80</v>
      </c>
      <c r="D55" s="256"/>
    </row>
    <row r="56" spans="2:5" s="32" customFormat="1" ht="66" customHeight="1" x14ac:dyDescent="0.3">
      <c r="B56" s="35" t="s">
        <v>122</v>
      </c>
      <c r="C56" s="98" t="s">
        <v>80</v>
      </c>
      <c r="D56" s="256"/>
      <c r="E56" s="52"/>
    </row>
    <row r="57" spans="2:5" s="32" customFormat="1" ht="32.25" customHeight="1" x14ac:dyDescent="0.3">
      <c r="B57" s="35" t="s">
        <v>92</v>
      </c>
      <c r="C57" s="98" t="s">
        <v>60</v>
      </c>
      <c r="D57" s="256"/>
      <c r="E57" s="52"/>
    </row>
    <row r="58" spans="2:5" s="32" customFormat="1" ht="32.25" customHeight="1" x14ac:dyDescent="0.3">
      <c r="B58" s="35" t="s">
        <v>93</v>
      </c>
      <c r="C58" s="98" t="s">
        <v>82</v>
      </c>
      <c r="D58" s="256"/>
      <c r="E58" s="52"/>
    </row>
    <row r="59" spans="2:5" s="32" customFormat="1" ht="40" customHeight="1" thickBot="1" x14ac:dyDescent="0.35">
      <c r="B59" s="37" t="s">
        <v>48</v>
      </c>
      <c r="C59" s="99" t="s">
        <v>60</v>
      </c>
      <c r="D59" s="255"/>
      <c r="E59" s="52"/>
    </row>
    <row r="60" spans="2:5" s="32" customFormat="1" ht="20.25" customHeight="1" thickBot="1" x14ac:dyDescent="0.35">
      <c r="B60" s="67"/>
      <c r="C60" s="52"/>
      <c r="D60" s="95"/>
      <c r="E60" s="52"/>
    </row>
    <row r="61" spans="2:5" s="32" customFormat="1" ht="33" customHeight="1" thickBot="1" x14ac:dyDescent="0.35">
      <c r="B61" s="194" t="s">
        <v>41</v>
      </c>
      <c r="C61" s="195"/>
      <c r="D61" s="196"/>
      <c r="E61" s="68"/>
    </row>
    <row r="62" spans="2:5" s="32" customFormat="1" ht="5.25" customHeight="1" thickBot="1" x14ac:dyDescent="0.35">
      <c r="B62" s="69"/>
      <c r="C62" s="87"/>
      <c r="D62" s="112"/>
    </row>
    <row r="63" spans="2:5" s="32" customFormat="1" ht="37" customHeight="1" thickBot="1" x14ac:dyDescent="0.35">
      <c r="B63" s="71" t="s">
        <v>15</v>
      </c>
      <c r="C63" s="113" t="s">
        <v>83</v>
      </c>
      <c r="D63" s="114"/>
    </row>
    <row r="64" spans="2:5" s="32" customFormat="1" ht="18" customHeight="1" x14ac:dyDescent="0.3">
      <c r="B64" s="56"/>
      <c r="C64" s="29"/>
      <c r="D64" s="112"/>
    </row>
    <row r="65" spans="2:5" s="32" customFormat="1" ht="24" customHeight="1" x14ac:dyDescent="0.3">
      <c r="B65" s="185" t="s">
        <v>59</v>
      </c>
      <c r="C65" s="115" t="s">
        <v>8</v>
      </c>
      <c r="D65" s="239" t="s">
        <v>43</v>
      </c>
    </row>
    <row r="66" spans="2:5" s="32" customFormat="1" ht="16" customHeight="1" x14ac:dyDescent="0.3">
      <c r="B66" s="185"/>
      <c r="C66" s="97" t="str">
        <f>+IF(AND(C67="Si",C68="Si",OR(C69="Si",C69="N/A")),"Si","No")</f>
        <v>Si</v>
      </c>
      <c r="D66" s="239"/>
      <c r="E66" s="52"/>
    </row>
    <row r="67" spans="2:5" ht="14.25" customHeight="1" x14ac:dyDescent="0.25">
      <c r="B67" s="75" t="str">
        <f>IF(C63="Jurídica","FORMATO 4 PARAFISCALES PERSONA JURÍDICA ",IF(C63="Natural","FORMATO 4 Parafiscales personas naturales","SELECCIONE UNA OPCIÓN DE LA CELDA 136C"))</f>
        <v xml:space="preserve">FORMATO 4 PARAFISCALES PERSONA JURÍDICA </v>
      </c>
      <c r="C67" s="98" t="s">
        <v>60</v>
      </c>
      <c r="D67" s="242" t="s">
        <v>184</v>
      </c>
      <c r="E67" s="76"/>
    </row>
    <row r="68" spans="2:5" ht="87" customHeight="1" x14ac:dyDescent="0.25">
      <c r="B68" s="77" t="s">
        <v>94</v>
      </c>
      <c r="C68" s="98" t="s">
        <v>60</v>
      </c>
      <c r="D68" s="244"/>
      <c r="E68" s="76"/>
    </row>
    <row r="69" spans="2:5" ht="54" customHeight="1" thickBot="1" x14ac:dyDescent="0.3">
      <c r="B69" s="37" t="s">
        <v>49</v>
      </c>
      <c r="C69" s="99" t="s">
        <v>82</v>
      </c>
      <c r="D69" s="243"/>
    </row>
    <row r="70" spans="2:5" ht="10" customHeight="1" thickBot="1" x14ac:dyDescent="0.3">
      <c r="B70" s="62"/>
      <c r="C70" s="87"/>
      <c r="D70" s="109"/>
      <c r="E70" s="23"/>
    </row>
    <row r="71" spans="2:5" ht="28" customHeight="1" x14ac:dyDescent="0.25">
      <c r="B71" s="176" t="s">
        <v>16</v>
      </c>
      <c r="C71" s="177"/>
      <c r="D71" s="178"/>
    </row>
    <row r="72" spans="2:5" s="32" customFormat="1" ht="12" customHeight="1" x14ac:dyDescent="0.3">
      <c r="B72" s="185" t="s">
        <v>59</v>
      </c>
      <c r="C72" s="115" t="s">
        <v>8</v>
      </c>
      <c r="D72" s="239" t="s">
        <v>43</v>
      </c>
    </row>
    <row r="73" spans="2:5" s="32" customFormat="1" ht="24" customHeight="1" x14ac:dyDescent="0.3">
      <c r="B73" s="185"/>
      <c r="C73" s="97" t="str">
        <f>+IF(AND(C74="Si",C75="Si"),"Si","No")</f>
        <v>Si</v>
      </c>
      <c r="D73" s="239"/>
    </row>
    <row r="74" spans="2:5" s="32" customFormat="1" ht="38.25" customHeight="1" x14ac:dyDescent="0.3">
      <c r="B74" s="35" t="s">
        <v>84</v>
      </c>
      <c r="C74" s="98" t="s">
        <v>60</v>
      </c>
      <c r="D74" s="180" t="s">
        <v>261</v>
      </c>
      <c r="E74" s="52"/>
    </row>
    <row r="75" spans="2:5" s="32" customFormat="1" ht="86.5" customHeight="1" thickBot="1" x14ac:dyDescent="0.35">
      <c r="B75" s="37" t="s">
        <v>53</v>
      </c>
      <c r="C75" s="99" t="s">
        <v>60</v>
      </c>
      <c r="D75" s="182"/>
      <c r="E75" s="52"/>
    </row>
    <row r="76" spans="2:5" ht="10" customHeight="1" x14ac:dyDescent="0.25">
      <c r="B76" s="62"/>
      <c r="C76" s="52"/>
      <c r="D76" s="100"/>
      <c r="E76" s="76"/>
    </row>
    <row r="77" spans="2:5" ht="19.5" customHeight="1" thickBot="1" x14ac:dyDescent="0.3">
      <c r="B77" s="78"/>
      <c r="C77" s="78"/>
      <c r="D77" s="100"/>
      <c r="E77" s="203"/>
    </row>
    <row r="78" spans="2:5" ht="34" customHeight="1" x14ac:dyDescent="0.25">
      <c r="B78" s="176" t="s">
        <v>65</v>
      </c>
      <c r="C78" s="177"/>
      <c r="D78" s="178"/>
      <c r="E78" s="203"/>
    </row>
    <row r="79" spans="2:5" ht="22" customHeight="1" x14ac:dyDescent="0.25">
      <c r="B79" s="183" t="s">
        <v>17</v>
      </c>
      <c r="C79" s="184"/>
      <c r="D79" s="116"/>
      <c r="E79" s="204"/>
    </row>
    <row r="80" spans="2:5" ht="21" customHeight="1" x14ac:dyDescent="0.25">
      <c r="B80" s="80" t="s">
        <v>54</v>
      </c>
      <c r="C80" s="117" t="s">
        <v>18</v>
      </c>
      <c r="D80" s="118" t="s">
        <v>19</v>
      </c>
      <c r="E80" s="204"/>
    </row>
    <row r="81" spans="2:5" ht="11.25" customHeight="1" x14ac:dyDescent="0.25">
      <c r="B81" s="92" t="s">
        <v>20</v>
      </c>
      <c r="C81" s="119" t="s">
        <v>80</v>
      </c>
      <c r="D81" s="120"/>
      <c r="E81" s="204"/>
    </row>
    <row r="82" spans="2:5" ht="11.25" customHeight="1" x14ac:dyDescent="0.25">
      <c r="B82" s="35" t="s">
        <v>21</v>
      </c>
      <c r="C82" s="119" t="s">
        <v>80</v>
      </c>
      <c r="D82" s="121"/>
      <c r="E82" s="204"/>
    </row>
    <row r="83" spans="2:5" ht="11.25" customHeight="1" x14ac:dyDescent="0.25">
      <c r="B83" s="35" t="s">
        <v>22</v>
      </c>
      <c r="C83" s="119" t="s">
        <v>80</v>
      </c>
      <c r="D83" s="121"/>
      <c r="E83" s="87"/>
    </row>
    <row r="84" spans="2:5" ht="11.25" customHeight="1" x14ac:dyDescent="0.25">
      <c r="B84" s="35" t="s">
        <v>23</v>
      </c>
      <c r="C84" s="119" t="s">
        <v>80</v>
      </c>
      <c r="D84" s="121"/>
      <c r="E84" s="87"/>
    </row>
    <row r="85" spans="2:5" ht="15" customHeight="1" x14ac:dyDescent="0.25">
      <c r="B85" s="35" t="s">
        <v>24</v>
      </c>
      <c r="C85" s="119" t="s">
        <v>80</v>
      </c>
      <c r="D85" s="121"/>
      <c r="E85" s="24"/>
    </row>
    <row r="86" spans="2:5" ht="13" customHeight="1" x14ac:dyDescent="0.25">
      <c r="B86" s="35" t="s">
        <v>55</v>
      </c>
      <c r="C86" s="119" t="s">
        <v>80</v>
      </c>
      <c r="D86" s="121"/>
      <c r="E86" s="88"/>
    </row>
    <row r="87" spans="2:5" ht="12" customHeight="1" x14ac:dyDescent="0.25">
      <c r="B87" s="35" t="s">
        <v>45</v>
      </c>
      <c r="C87" s="119" t="s">
        <v>80</v>
      </c>
      <c r="D87" s="120"/>
    </row>
    <row r="88" spans="2:5" ht="12" customHeight="1" thickBot="1" x14ac:dyDescent="0.3">
      <c r="B88" s="37" t="s">
        <v>28</v>
      </c>
      <c r="C88" s="90" t="s">
        <v>82</v>
      </c>
      <c r="D88" s="122"/>
    </row>
    <row r="89" spans="2:5" ht="13" x14ac:dyDescent="0.25">
      <c r="B89" s="88"/>
    </row>
  </sheetData>
  <mergeCells count="46">
    <mergeCell ref="C5:D5"/>
    <mergeCell ref="G5:H5"/>
    <mergeCell ref="B1:D1"/>
    <mergeCell ref="C3:D3"/>
    <mergeCell ref="G3:H3"/>
    <mergeCell ref="C4:D4"/>
    <mergeCell ref="G4:H4"/>
    <mergeCell ref="B22:B23"/>
    <mergeCell ref="D22:D23"/>
    <mergeCell ref="C6:D6"/>
    <mergeCell ref="C7:D7"/>
    <mergeCell ref="C8:D8"/>
    <mergeCell ref="C9:D9"/>
    <mergeCell ref="C10:D10"/>
    <mergeCell ref="B12:D12"/>
    <mergeCell ref="B15:D15"/>
    <mergeCell ref="B16:B17"/>
    <mergeCell ref="D16:D17"/>
    <mergeCell ref="D18:D19"/>
    <mergeCell ref="B21:D21"/>
    <mergeCell ref="B50:B51"/>
    <mergeCell ref="D50:D51"/>
    <mergeCell ref="D24:D25"/>
    <mergeCell ref="B27:D27"/>
    <mergeCell ref="B28:B29"/>
    <mergeCell ref="D28:D29"/>
    <mergeCell ref="D30:D32"/>
    <mergeCell ref="B35:D35"/>
    <mergeCell ref="B36:B37"/>
    <mergeCell ref="D36:D37"/>
    <mergeCell ref="D38:D45"/>
    <mergeCell ref="B47:D47"/>
    <mergeCell ref="B49:D49"/>
    <mergeCell ref="B79:C79"/>
    <mergeCell ref="E79:E82"/>
    <mergeCell ref="D52:D59"/>
    <mergeCell ref="B61:D61"/>
    <mergeCell ref="B65:B66"/>
    <mergeCell ref="D65:D66"/>
    <mergeCell ref="D67:D69"/>
    <mergeCell ref="B71:D71"/>
    <mergeCell ref="B72:B73"/>
    <mergeCell ref="D72:D73"/>
    <mergeCell ref="D74:D75"/>
    <mergeCell ref="E77:E78"/>
    <mergeCell ref="B78:D78"/>
  </mergeCells>
  <conditionalFormatting sqref="C17">
    <cfRule type="containsText" dxfId="123" priority="37" operator="containsText" text="Si">
      <formula>NOT(ISERROR(SEARCH("Si",C17)))</formula>
    </cfRule>
  </conditionalFormatting>
  <conditionalFormatting sqref="C17:C20">
    <cfRule type="containsText" dxfId="122" priority="31" operator="containsText" text="No">
      <formula>NOT(ISERROR(SEARCH("No",C17)))</formula>
    </cfRule>
  </conditionalFormatting>
  <conditionalFormatting sqref="C18:C20">
    <cfRule type="containsText" dxfId="121" priority="30" operator="containsText" text="Si">
      <formula>NOT(ISERROR(SEARCH("Si",C18)))</formula>
    </cfRule>
  </conditionalFormatting>
  <conditionalFormatting sqref="C23">
    <cfRule type="containsText" dxfId="120" priority="18" operator="containsText" text="Si">
      <formula>NOT(ISERROR(SEARCH("Si",C23)))</formula>
    </cfRule>
  </conditionalFormatting>
  <conditionalFormatting sqref="C23:C26">
    <cfRule type="containsText" dxfId="119" priority="17" operator="containsText" text="No">
      <formula>NOT(ISERROR(SEARCH("No",C23)))</formula>
    </cfRule>
  </conditionalFormatting>
  <conditionalFormatting sqref="C24:C26">
    <cfRule type="containsText" dxfId="118" priority="16" operator="containsText" text="Si">
      <formula>NOT(ISERROR(SEARCH("Si",C24)))</formula>
    </cfRule>
  </conditionalFormatting>
  <conditionalFormatting sqref="C29">
    <cfRule type="containsText" dxfId="117" priority="36" operator="containsText" text="Si">
      <formula>NOT(ISERROR(SEARCH("Si",C29)))</formula>
    </cfRule>
  </conditionalFormatting>
  <conditionalFormatting sqref="C29:C33">
    <cfRule type="containsText" dxfId="116" priority="12" operator="containsText" text="No">
      <formula>NOT(ISERROR(SEARCH("No",C29)))</formula>
    </cfRule>
  </conditionalFormatting>
  <conditionalFormatting sqref="C30:C34">
    <cfRule type="containsText" dxfId="115" priority="11" operator="containsText" text="Si">
      <formula>NOT(ISERROR(SEARCH("Si",C30)))</formula>
    </cfRule>
  </conditionalFormatting>
  <conditionalFormatting sqref="C34">
    <cfRule type="containsText" dxfId="114" priority="13" operator="containsText" text="N/A">
      <formula>NOT(ISERROR(SEARCH("N/A",C34)))</formula>
    </cfRule>
    <cfRule type="containsText" dxfId="113" priority="15" operator="containsText" text="No">
      <formula>NOT(ISERROR(SEARCH("No",C34)))</formula>
    </cfRule>
  </conditionalFormatting>
  <conditionalFormatting sqref="C37">
    <cfRule type="containsText" dxfId="112" priority="35" operator="containsText" text="Si">
      <formula>NOT(ISERROR(SEARCH("Si",C37)))</formula>
    </cfRule>
  </conditionalFormatting>
  <conditionalFormatting sqref="C37:C46">
    <cfRule type="containsText" dxfId="111" priority="8" operator="containsText" text="No">
      <formula>NOT(ISERROR(SEARCH("No",C37)))</formula>
    </cfRule>
  </conditionalFormatting>
  <conditionalFormatting sqref="C38:C46">
    <cfRule type="containsText" dxfId="110" priority="7" operator="containsText" text="Si">
      <formula>NOT(ISERROR(SEARCH("Si",C38)))</formula>
    </cfRule>
  </conditionalFormatting>
  <conditionalFormatting sqref="C51">
    <cfRule type="containsText" dxfId="109" priority="34" operator="containsText" text="Si">
      <formula>NOT(ISERROR(SEARCH("Si",C51)))</formula>
    </cfRule>
  </conditionalFormatting>
  <conditionalFormatting sqref="C51:C54">
    <cfRule type="containsText" dxfId="108" priority="29" operator="containsText" text="No">
      <formula>NOT(ISERROR(SEARCH("No",C51)))</formula>
    </cfRule>
  </conditionalFormatting>
  <conditionalFormatting sqref="C52:C54">
    <cfRule type="containsText" dxfId="107" priority="28" operator="containsText" text="Si">
      <formula>NOT(ISERROR(SEARCH("Si",C52)))</formula>
    </cfRule>
  </conditionalFormatting>
  <conditionalFormatting sqref="C55">
    <cfRule type="containsText" dxfId="106" priority="23" operator="containsText" text="Si">
      <formula>NOT(ISERROR(SEARCH("Si",C55)))</formula>
    </cfRule>
    <cfRule type="containsText" dxfId="105" priority="24" operator="containsText" text="No">
      <formula>NOT(ISERROR(SEARCH("No",C55)))</formula>
    </cfRule>
  </conditionalFormatting>
  <conditionalFormatting sqref="C56 C58">
    <cfRule type="containsText" dxfId="104" priority="9" operator="containsText" text="N/A">
      <formula>NOT(ISERROR(SEARCH("N/A",C56)))</formula>
    </cfRule>
    <cfRule type="containsText" dxfId="103" priority="10" operator="containsText" text="No">
      <formula>NOT(ISERROR(SEARCH("No",C56)))</formula>
    </cfRule>
  </conditionalFormatting>
  <conditionalFormatting sqref="C56:C60">
    <cfRule type="containsText" dxfId="102" priority="1" operator="containsText" text="Si">
      <formula>NOT(ISERROR(SEARCH("Si",C56)))</formula>
    </cfRule>
  </conditionalFormatting>
  <conditionalFormatting sqref="C57">
    <cfRule type="containsText" dxfId="101" priority="3" operator="containsText" text="No">
      <formula>NOT(ISERROR(SEARCH("No",C57)))</formula>
    </cfRule>
  </conditionalFormatting>
  <conditionalFormatting sqref="C59:C60">
    <cfRule type="containsText" dxfId="100" priority="2" operator="containsText" text="No">
      <formula>NOT(ISERROR(SEARCH("No",C59)))</formula>
    </cfRule>
  </conditionalFormatting>
  <conditionalFormatting sqref="C66">
    <cfRule type="containsText" dxfId="99" priority="22" operator="containsText" text="Si">
      <formula>NOT(ISERROR(SEARCH("Si",C66)))</formula>
    </cfRule>
  </conditionalFormatting>
  <conditionalFormatting sqref="C66:C69 C73:C76">
    <cfRule type="containsText" dxfId="98" priority="21" operator="containsText" text="No">
      <formula>NOT(ISERROR(SEARCH("No",C66)))</formula>
    </cfRule>
  </conditionalFormatting>
  <conditionalFormatting sqref="C67:C69 C74:C76">
    <cfRule type="containsText" dxfId="97" priority="20" operator="containsText" text="Si">
      <formula>NOT(ISERROR(SEARCH("Si",C67)))</formula>
    </cfRule>
  </conditionalFormatting>
  <conditionalFormatting sqref="C68:C69">
    <cfRule type="containsText" dxfId="96" priority="6" operator="containsText" text="N/A">
      <formula>NOT(ISERROR(SEARCH("N/A",C68)))</formula>
    </cfRule>
  </conditionalFormatting>
  <conditionalFormatting sqref="C73">
    <cfRule type="containsText" dxfId="95" priority="19" operator="containsText" text="Si">
      <formula>NOT(ISERROR(SEARCH("Si",C73)))</formula>
    </cfRule>
  </conditionalFormatting>
  <conditionalFormatting sqref="C81:C87">
    <cfRule type="containsText" dxfId="94" priority="5" operator="containsText" text="SI">
      <formula>NOT(ISERROR(SEARCH("SI",C81)))</formula>
    </cfRule>
    <cfRule type="containsText" dxfId="93" priority="4" operator="containsText" text="NO">
      <formula>NOT(ISERROR(SEARCH("NO",C81)))</formula>
    </cfRule>
  </conditionalFormatting>
  <conditionalFormatting sqref="E56:E60 E74:E75">
    <cfRule type="containsText" dxfId="92" priority="32" operator="containsText" text="Si">
      <formula>NOT(ISERROR(SEARCH("Si",E56)))</formula>
    </cfRule>
    <cfRule type="containsText" dxfId="91" priority="33" operator="containsText" text="No">
      <formula>NOT(ISERROR(SEARCH("No",E56)))</formula>
    </cfRule>
  </conditionalFormatting>
  <conditionalFormatting sqref="E66">
    <cfRule type="containsText" dxfId="90" priority="25" operator="containsText" text="N/A">
      <formula>NOT(ISERROR(SEARCH("N/A",E66)))</formula>
    </cfRule>
    <cfRule type="containsText" dxfId="89" priority="26" operator="containsText" text="Si">
      <formula>NOT(ISERROR(SEARCH("Si",E66)))</formula>
    </cfRule>
    <cfRule type="containsText" dxfId="88" priority="27" operator="containsText" text="No">
      <formula>NOT(ISERROR(SEARCH("No",E66)))</formula>
    </cfRule>
  </conditionalFormatting>
  <dataValidations count="4">
    <dataValidation type="list" allowBlank="1" showInputMessage="1" showErrorMessage="1" sqref="C65 C50 C72:C73" xr:uid="{9C76D42C-CD36-4B79-AC39-B36F6FD80B71}"/>
    <dataValidation type="list" allowBlank="1" showInputMessage="1" showErrorMessage="1" sqref="C67:C68 C64 E70 C52:C55 E56:E61 E67:E68 C59:C60 C10 C18:C20 C30:C33 E43:E46 C24:C26 E74:E76 C74:C76 C57 C7 C3 C38:C46 C81:C87" xr:uid="{01817D8A-6804-4CE2-B5AC-C3810211C9C6}">
      <formula1>"Si,No"</formula1>
    </dataValidation>
    <dataValidation type="list" allowBlank="1" showInputMessage="1" showErrorMessage="1" sqref="C69 E66 C56 C58 C34" xr:uid="{7639B0A1-0D4F-4E9B-A2B1-FC6B36C5ADB3}">
      <formula1>"Si,No,N/A"</formula1>
    </dataValidation>
    <dataValidation type="list" allowBlank="1" showInputMessage="1" showErrorMessage="1" sqref="C63" xr:uid="{F3F0F6C8-AE05-41D1-9CFD-E18BF82D115E}">
      <formula1>"Natural, Jurídica"</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B432D-1296-FF43-80BE-6FEE1703B90C}">
  <sheetPr>
    <tabColor rgb="FFFF0000"/>
  </sheetPr>
  <dimension ref="B1:H156"/>
  <sheetViews>
    <sheetView showGridLines="0" topLeftCell="A60" zoomScale="80" zoomScaleNormal="80" workbookViewId="0">
      <selection activeCell="D65" sqref="D65:D68"/>
    </sheetView>
  </sheetViews>
  <sheetFormatPr baseColWidth="10" defaultColWidth="12.5" defaultRowHeight="12.5" x14ac:dyDescent="0.25"/>
  <cols>
    <col min="1" max="1" width="3.5" style="12" customWidth="1"/>
    <col min="2" max="2" width="52.83203125" style="13" customWidth="1"/>
    <col min="3" max="3" width="19" style="14" customWidth="1"/>
    <col min="4" max="4" width="82.5" style="15" customWidth="1"/>
    <col min="5" max="5" width="37.83203125" style="12" customWidth="1"/>
    <col min="6" max="6" width="17.5" style="12" customWidth="1"/>
    <col min="7" max="16384" width="12.5" style="12"/>
  </cols>
  <sheetData>
    <row r="1" spans="2:8" ht="30" customHeight="1" x14ac:dyDescent="0.25">
      <c r="B1" s="218" t="s">
        <v>79</v>
      </c>
      <c r="C1" s="218"/>
      <c r="D1" s="218"/>
      <c r="E1" s="1"/>
    </row>
    <row r="3" spans="2:8" ht="13" customHeight="1" x14ac:dyDescent="0.3">
      <c r="B3" s="16" t="s">
        <v>0</v>
      </c>
      <c r="C3" s="209" t="s">
        <v>80</v>
      </c>
      <c r="D3" s="210"/>
      <c r="F3" s="17"/>
      <c r="G3" s="219"/>
      <c r="H3" s="219"/>
    </row>
    <row r="4" spans="2:8" ht="29.25" customHeight="1" x14ac:dyDescent="0.3">
      <c r="B4" s="16" t="s">
        <v>1</v>
      </c>
      <c r="C4" s="220" t="s">
        <v>215</v>
      </c>
      <c r="D4" s="221"/>
      <c r="F4" s="17"/>
      <c r="G4" s="219"/>
      <c r="H4" s="219"/>
    </row>
    <row r="5" spans="2:8" ht="13" customHeight="1" x14ac:dyDescent="0.3">
      <c r="B5" s="16" t="s">
        <v>34</v>
      </c>
      <c r="C5" s="197" t="str">
        <f>UPPER("Sherly Johana Guarnizo Cascavita ")</f>
        <v xml:space="preserve">SHERLY JOHANA GUARNIZO CASCAVITA </v>
      </c>
      <c r="D5" s="197"/>
      <c r="F5" s="18"/>
      <c r="G5" s="217"/>
      <c r="H5" s="217"/>
    </row>
    <row r="6" spans="2:8" ht="13" customHeight="1" x14ac:dyDescent="0.3">
      <c r="B6" s="16" t="s">
        <v>3</v>
      </c>
      <c r="C6" s="205" t="s">
        <v>221</v>
      </c>
      <c r="D6" s="206"/>
      <c r="F6" s="19"/>
      <c r="G6" s="20"/>
      <c r="H6" s="20"/>
    </row>
    <row r="7" spans="2:8" ht="13" customHeight="1" x14ac:dyDescent="0.3">
      <c r="B7" s="21" t="s">
        <v>66</v>
      </c>
      <c r="C7" s="211" t="s">
        <v>81</v>
      </c>
      <c r="D7" s="212"/>
      <c r="F7" s="19"/>
      <c r="G7" s="20"/>
      <c r="H7" s="20"/>
    </row>
    <row r="8" spans="2:8" ht="31" customHeight="1" x14ac:dyDescent="0.3">
      <c r="B8" s="21" t="s">
        <v>35</v>
      </c>
      <c r="C8" s="207" t="s">
        <v>60</v>
      </c>
      <c r="D8" s="208"/>
      <c r="F8" s="22"/>
      <c r="G8" s="23"/>
      <c r="H8" s="23"/>
    </row>
    <row r="9" spans="2:8" ht="30" customHeight="1" x14ac:dyDescent="0.3">
      <c r="B9" s="21" t="s">
        <v>67</v>
      </c>
      <c r="C9" s="209" t="s">
        <v>60</v>
      </c>
      <c r="D9" s="210"/>
      <c r="F9" s="22"/>
      <c r="G9" s="23"/>
      <c r="H9" s="23"/>
    </row>
    <row r="10" spans="2:8" ht="14.25" customHeight="1" x14ac:dyDescent="0.3">
      <c r="B10" s="24"/>
      <c r="C10" s="5"/>
      <c r="D10" s="5"/>
      <c r="F10" s="22"/>
      <c r="G10" s="23"/>
      <c r="H10" s="23"/>
    </row>
    <row r="11" spans="2:8" ht="14.25" customHeight="1" x14ac:dyDescent="0.3">
      <c r="B11" s="25" t="s">
        <v>68</v>
      </c>
      <c r="C11" s="5" t="s">
        <v>60</v>
      </c>
      <c r="D11" s="6"/>
      <c r="F11" s="22"/>
      <c r="G11" s="23"/>
      <c r="H11" s="23"/>
    </row>
    <row r="12" spans="2:8" ht="14.25" customHeight="1" x14ac:dyDescent="0.3">
      <c r="B12" s="26" t="s">
        <v>36</v>
      </c>
      <c r="C12" s="214" t="s">
        <v>217</v>
      </c>
      <c r="D12" s="214"/>
      <c r="F12" s="22"/>
      <c r="G12" s="23"/>
      <c r="H12" s="23"/>
    </row>
    <row r="13" spans="2:8" ht="14.25" customHeight="1" x14ac:dyDescent="0.3">
      <c r="B13" s="26" t="s">
        <v>6</v>
      </c>
      <c r="C13" s="197" t="s">
        <v>218</v>
      </c>
      <c r="D13" s="197"/>
      <c r="F13" s="22"/>
      <c r="G13" s="23"/>
      <c r="H13" s="23"/>
    </row>
    <row r="14" spans="2:8" ht="14.25" customHeight="1" x14ac:dyDescent="0.3">
      <c r="B14" s="26" t="s">
        <v>2</v>
      </c>
      <c r="C14" s="197" t="str">
        <f>UPPER("Sherly Johana Guarnizo Cascavita ")</f>
        <v xml:space="preserve">SHERLY JOHANA GUARNIZO CASCAVITA </v>
      </c>
      <c r="D14" s="197"/>
      <c r="F14" s="22"/>
      <c r="G14" s="23"/>
      <c r="H14" s="23"/>
    </row>
    <row r="15" spans="2:8" ht="14.25" customHeight="1" x14ac:dyDescent="0.3">
      <c r="B15" s="26" t="s">
        <v>3</v>
      </c>
      <c r="C15" s="213">
        <v>53164827</v>
      </c>
      <c r="D15" s="197"/>
      <c r="F15" s="22"/>
      <c r="G15" s="23"/>
      <c r="H15" s="23"/>
    </row>
    <row r="16" spans="2:8" ht="14.25" customHeight="1" x14ac:dyDescent="0.3">
      <c r="B16" s="26" t="s">
        <v>37</v>
      </c>
      <c r="C16" s="198">
        <v>0.5</v>
      </c>
      <c r="D16" s="197"/>
      <c r="F16" s="22"/>
      <c r="G16" s="23"/>
      <c r="H16" s="23"/>
    </row>
    <row r="17" spans="2:8" ht="14.25" customHeight="1" x14ac:dyDescent="0.3">
      <c r="B17" s="26" t="s">
        <v>5</v>
      </c>
      <c r="C17" s="197" t="s">
        <v>86</v>
      </c>
      <c r="D17" s="197"/>
      <c r="F17" s="22"/>
      <c r="G17" s="23"/>
      <c r="H17" s="23"/>
    </row>
    <row r="18" spans="2:8" ht="14.25" customHeight="1" x14ac:dyDescent="0.3">
      <c r="B18" s="25" t="s">
        <v>69</v>
      </c>
      <c r="C18" s="5" t="s">
        <v>60</v>
      </c>
      <c r="D18" s="6"/>
      <c r="F18" s="22"/>
      <c r="G18" s="23"/>
      <c r="H18" s="23"/>
    </row>
    <row r="19" spans="2:8" ht="14.25" customHeight="1" x14ac:dyDescent="0.3">
      <c r="B19" s="26" t="s">
        <v>36</v>
      </c>
      <c r="C19" s="214" t="s">
        <v>219</v>
      </c>
      <c r="D19" s="214"/>
      <c r="F19" s="22"/>
      <c r="G19" s="23"/>
      <c r="H19" s="23"/>
    </row>
    <row r="20" spans="2:8" ht="14.25" customHeight="1" x14ac:dyDescent="0.3">
      <c r="B20" s="26" t="s">
        <v>6</v>
      </c>
      <c r="C20" s="197" t="s">
        <v>220</v>
      </c>
      <c r="D20" s="197"/>
      <c r="F20" s="22"/>
      <c r="G20" s="23"/>
      <c r="H20" s="23"/>
    </row>
    <row r="21" spans="2:8" ht="14.25" customHeight="1" x14ac:dyDescent="0.3">
      <c r="B21" s="26" t="s">
        <v>2</v>
      </c>
      <c r="C21" s="207" t="str">
        <f>UPPER("Carlos Arturo Beltran Beltran")</f>
        <v>CARLOS ARTURO BELTRAN BELTRAN</v>
      </c>
      <c r="D21" s="208"/>
      <c r="F21" s="22"/>
      <c r="G21" s="23"/>
      <c r="H21" s="23"/>
    </row>
    <row r="22" spans="2:8" ht="14.25" customHeight="1" x14ac:dyDescent="0.3">
      <c r="B22" s="26" t="s">
        <v>3</v>
      </c>
      <c r="C22" s="205" t="s">
        <v>216</v>
      </c>
      <c r="D22" s="206"/>
      <c r="F22" s="22"/>
      <c r="G22" s="23"/>
      <c r="H22" s="23"/>
    </row>
    <row r="23" spans="2:8" ht="14.25" customHeight="1" x14ac:dyDescent="0.3">
      <c r="B23" s="26" t="s">
        <v>37</v>
      </c>
      <c r="C23" s="11">
        <v>0.5</v>
      </c>
      <c r="D23" s="12"/>
      <c r="F23" s="22"/>
      <c r="G23" s="23"/>
      <c r="H23" s="23"/>
    </row>
    <row r="24" spans="2:8" ht="14.25" customHeight="1" x14ac:dyDescent="0.3">
      <c r="B24" s="26" t="s">
        <v>5</v>
      </c>
      <c r="C24" s="197" t="s">
        <v>86</v>
      </c>
      <c r="D24" s="197"/>
      <c r="F24" s="22"/>
      <c r="G24" s="23"/>
      <c r="H24" s="23"/>
    </row>
    <row r="25" spans="2:8" ht="14.25" customHeight="1" thickBot="1" x14ac:dyDescent="0.35">
      <c r="B25" s="27"/>
      <c r="D25" s="28"/>
    </row>
    <row r="26" spans="2:8" ht="21" customHeight="1" thickBot="1" x14ac:dyDescent="0.3">
      <c r="B26" s="186" t="s">
        <v>7</v>
      </c>
      <c r="C26" s="187"/>
      <c r="D26" s="188"/>
      <c r="E26" s="29"/>
    </row>
    <row r="27" spans="2:8" ht="8.25" customHeight="1" x14ac:dyDescent="0.25">
      <c r="B27" s="30"/>
      <c r="C27" s="31"/>
      <c r="D27" s="31"/>
      <c r="E27" s="29"/>
    </row>
    <row r="28" spans="2:8" ht="13" thickBot="1" x14ac:dyDescent="0.3">
      <c r="B28" s="32"/>
      <c r="D28" s="14"/>
      <c r="E28" s="29"/>
    </row>
    <row r="29" spans="2:8" ht="23.25" customHeight="1" x14ac:dyDescent="0.25">
      <c r="B29" s="189" t="s">
        <v>63</v>
      </c>
      <c r="C29" s="190"/>
      <c r="D29" s="191"/>
      <c r="E29" s="29"/>
    </row>
    <row r="30" spans="2:8" ht="13" x14ac:dyDescent="0.25">
      <c r="B30" s="185" t="s">
        <v>59</v>
      </c>
      <c r="C30" s="7" t="s">
        <v>62</v>
      </c>
      <c r="D30" s="179" t="s">
        <v>43</v>
      </c>
    </row>
    <row r="31" spans="2:8" s="34" customFormat="1" ht="11.25" customHeight="1" x14ac:dyDescent="0.3">
      <c r="B31" s="185"/>
      <c r="C31" s="33" t="str">
        <f>IFERROR(+IF(AND(C32="Si",C33="Si"),"Si","No"),"")</f>
        <v>Si</v>
      </c>
      <c r="D31" s="179"/>
    </row>
    <row r="32" spans="2:8" s="32" customFormat="1" ht="11.25" customHeight="1" x14ac:dyDescent="0.3">
      <c r="B32" s="35" t="s">
        <v>42</v>
      </c>
      <c r="C32" s="36" t="s">
        <v>60</v>
      </c>
      <c r="D32" s="215" t="s">
        <v>267</v>
      </c>
    </row>
    <row r="33" spans="2:4" s="32" customFormat="1" ht="31" customHeight="1" thickBot="1" x14ac:dyDescent="0.35">
      <c r="B33" s="37" t="s">
        <v>9</v>
      </c>
      <c r="C33" s="38" t="s">
        <v>60</v>
      </c>
      <c r="D33" s="216"/>
    </row>
    <row r="34" spans="2:4" s="32" customFormat="1" ht="14.25" customHeight="1" thickBot="1" x14ac:dyDescent="0.35">
      <c r="B34" s="39"/>
      <c r="C34" s="40"/>
      <c r="D34" s="40"/>
    </row>
    <row r="35" spans="2:4" s="32" customFormat="1" ht="20.25" customHeight="1" x14ac:dyDescent="0.3">
      <c r="B35" s="189" t="s">
        <v>112</v>
      </c>
      <c r="C35" s="190"/>
      <c r="D35" s="191"/>
    </row>
    <row r="36" spans="2:4" s="32" customFormat="1" ht="17.25" customHeight="1" x14ac:dyDescent="0.3">
      <c r="B36" s="185" t="s">
        <v>59</v>
      </c>
      <c r="C36" s="8" t="s">
        <v>62</v>
      </c>
      <c r="D36" s="179" t="s">
        <v>43</v>
      </c>
    </row>
    <row r="37" spans="2:4" s="41" customFormat="1" ht="15" customHeight="1" x14ac:dyDescent="0.3">
      <c r="B37" s="185"/>
      <c r="C37" s="33" t="str">
        <f>+IF(AND(C38="Si",C39="Si"),"Si","No")</f>
        <v>No</v>
      </c>
      <c r="D37" s="179"/>
    </row>
    <row r="38" spans="2:4" s="32" customFormat="1" ht="11.25" customHeight="1" x14ac:dyDescent="0.3">
      <c r="B38" s="42" t="s">
        <v>10</v>
      </c>
      <c r="C38" s="43" t="s">
        <v>80</v>
      </c>
      <c r="D38" s="258" t="s">
        <v>286</v>
      </c>
    </row>
    <row r="39" spans="2:4" s="32" customFormat="1" ht="185" customHeight="1" thickBot="1" x14ac:dyDescent="0.35">
      <c r="B39" s="44" t="s">
        <v>46</v>
      </c>
      <c r="C39" s="45" t="s">
        <v>60</v>
      </c>
      <c r="D39" s="259"/>
    </row>
    <row r="40" spans="2:4" s="32" customFormat="1" ht="13" customHeight="1" thickBot="1" x14ac:dyDescent="0.35">
      <c r="B40" s="39"/>
      <c r="C40" s="40"/>
      <c r="D40" s="5"/>
    </row>
    <row r="41" spans="2:4" s="32" customFormat="1" ht="30" customHeight="1" x14ac:dyDescent="0.3">
      <c r="B41" s="189" t="s">
        <v>113</v>
      </c>
      <c r="C41" s="190"/>
      <c r="D41" s="191"/>
    </row>
    <row r="42" spans="2:4" s="32" customFormat="1" ht="20.25" customHeight="1" x14ac:dyDescent="0.3">
      <c r="B42" s="185" t="s">
        <v>59</v>
      </c>
      <c r="C42" s="8" t="s">
        <v>62</v>
      </c>
      <c r="D42" s="179" t="s">
        <v>43</v>
      </c>
    </row>
    <row r="43" spans="2:4" s="32" customFormat="1" ht="20.25" customHeight="1" x14ac:dyDescent="0.3">
      <c r="B43" s="185"/>
      <c r="C43" s="46" t="str">
        <f>+IF(AND(C44="Si",C45="Si",C46="Si"),"Si","No")</f>
        <v>No</v>
      </c>
      <c r="D43" s="179"/>
    </row>
    <row r="44" spans="2:4" s="41" customFormat="1" ht="37" customHeight="1" x14ac:dyDescent="0.3">
      <c r="B44" s="47" t="s">
        <v>224</v>
      </c>
      <c r="C44" s="48" t="s">
        <v>60</v>
      </c>
      <c r="D44" s="248" t="s">
        <v>287</v>
      </c>
    </row>
    <row r="45" spans="2:4" s="41" customFormat="1" ht="53.25" customHeight="1" x14ac:dyDescent="0.3">
      <c r="B45" s="49" t="s">
        <v>127</v>
      </c>
      <c r="C45" s="48" t="s">
        <v>80</v>
      </c>
      <c r="D45" s="249"/>
    </row>
    <row r="46" spans="2:4" s="32" customFormat="1" ht="83.5" customHeight="1" thickBot="1" x14ac:dyDescent="0.35">
      <c r="B46" s="44" t="s">
        <v>11</v>
      </c>
      <c r="C46" s="45" t="s">
        <v>60</v>
      </c>
      <c r="D46" s="260"/>
    </row>
    <row r="47" spans="2:4" s="32" customFormat="1" ht="15" customHeight="1" thickBot="1" x14ac:dyDescent="0.35">
      <c r="B47" s="39"/>
      <c r="C47" s="50"/>
      <c r="D47" s="5"/>
    </row>
    <row r="48" spans="2:4" s="32" customFormat="1" ht="27" customHeight="1" x14ac:dyDescent="0.3">
      <c r="B48" s="189" t="s">
        <v>39</v>
      </c>
      <c r="C48" s="190"/>
      <c r="D48" s="191"/>
    </row>
    <row r="49" spans="2:5" s="32" customFormat="1" ht="20.25" customHeight="1" x14ac:dyDescent="0.3">
      <c r="B49" s="185" t="s">
        <v>59</v>
      </c>
      <c r="C49" s="8" t="s">
        <v>62</v>
      </c>
      <c r="D49" s="179" t="s">
        <v>43</v>
      </c>
    </row>
    <row r="50" spans="2:5" s="32" customFormat="1" ht="22" customHeight="1" x14ac:dyDescent="0.3">
      <c r="B50" s="185"/>
      <c r="C50" s="33" t="str">
        <f>+IF(AND(C51="Si",C52="Si",C53="Si",C54="Si",C55="Si",C56="Si",C57="Si",C58="Si"),"Si","No")</f>
        <v>Si</v>
      </c>
      <c r="D50" s="179"/>
    </row>
    <row r="51" spans="2:5" s="32" customFormat="1" ht="34" customHeight="1" x14ac:dyDescent="0.3">
      <c r="B51" s="35" t="s">
        <v>116</v>
      </c>
      <c r="C51" s="36" t="s">
        <v>60</v>
      </c>
      <c r="D51" s="180" t="s">
        <v>268</v>
      </c>
    </row>
    <row r="52" spans="2:5" s="32" customFormat="1" ht="36" customHeight="1" x14ac:dyDescent="0.3">
      <c r="B52" s="35" t="s">
        <v>117</v>
      </c>
      <c r="C52" s="36" t="s">
        <v>60</v>
      </c>
      <c r="D52" s="181"/>
    </row>
    <row r="53" spans="2:5" s="32" customFormat="1" ht="20.25" customHeight="1" x14ac:dyDescent="0.3">
      <c r="B53" s="35" t="s">
        <v>26</v>
      </c>
      <c r="C53" s="36" t="s">
        <v>60</v>
      </c>
      <c r="D53" s="181"/>
    </row>
    <row r="54" spans="2:5" s="32" customFormat="1" ht="47.25" customHeight="1" x14ac:dyDescent="0.3">
      <c r="B54" s="35" t="s">
        <v>27</v>
      </c>
      <c r="C54" s="36" t="s">
        <v>60</v>
      </c>
      <c r="D54" s="181"/>
    </row>
    <row r="55" spans="2:5" s="32" customFormat="1" ht="96" customHeight="1" x14ac:dyDescent="0.3">
      <c r="B55" s="51" t="s">
        <v>118</v>
      </c>
      <c r="C55" s="36" t="s">
        <v>60</v>
      </c>
      <c r="D55" s="181"/>
    </row>
    <row r="56" spans="2:5" s="32" customFormat="1" ht="52" customHeight="1" x14ac:dyDescent="0.3">
      <c r="B56" s="35" t="s">
        <v>119</v>
      </c>
      <c r="C56" s="36" t="s">
        <v>60</v>
      </c>
      <c r="D56" s="181"/>
      <c r="E56" s="52"/>
    </row>
    <row r="57" spans="2:5" ht="16" customHeight="1" x14ac:dyDescent="0.25">
      <c r="B57" s="35" t="s">
        <v>47</v>
      </c>
      <c r="C57" s="36" t="s">
        <v>60</v>
      </c>
      <c r="D57" s="181"/>
      <c r="E57" s="52"/>
    </row>
    <row r="58" spans="2:5" ht="20.25" customHeight="1" thickBot="1" x14ac:dyDescent="0.3">
      <c r="B58" s="37" t="s">
        <v>12</v>
      </c>
      <c r="C58" s="38" t="s">
        <v>60</v>
      </c>
      <c r="D58" s="182"/>
      <c r="E58" s="52"/>
    </row>
    <row r="59" spans="2:5" ht="20.25" customHeight="1" thickBot="1" x14ac:dyDescent="0.3">
      <c r="B59" s="39"/>
      <c r="C59" s="40"/>
      <c r="D59" s="53"/>
      <c r="E59" s="52"/>
    </row>
    <row r="60" spans="2:5" ht="32.25" customHeight="1" x14ac:dyDescent="0.25">
      <c r="B60" s="189" t="s">
        <v>71</v>
      </c>
      <c r="C60" s="190"/>
      <c r="D60" s="191"/>
      <c r="E60" s="52"/>
    </row>
    <row r="61" spans="2:5" ht="22" customHeight="1" x14ac:dyDescent="0.25">
      <c r="B61" s="54" t="s">
        <v>38</v>
      </c>
      <c r="C61" s="9" t="str">
        <f>IF(C7="","",C7)</f>
        <v>CONSORCIO</v>
      </c>
      <c r="D61" s="55"/>
      <c r="E61" s="52"/>
    </row>
    <row r="62" spans="2:5" ht="13" customHeight="1" x14ac:dyDescent="0.25">
      <c r="B62" s="56"/>
      <c r="C62" s="40"/>
      <c r="D62" s="57"/>
      <c r="E62" s="52"/>
    </row>
    <row r="63" spans="2:5" ht="20.25" customHeight="1" x14ac:dyDescent="0.25">
      <c r="B63" s="185" t="s">
        <v>59</v>
      </c>
      <c r="C63" s="8" t="s">
        <v>62</v>
      </c>
      <c r="D63" s="179" t="s">
        <v>43</v>
      </c>
      <c r="E63" s="52"/>
    </row>
    <row r="64" spans="2:5" ht="20.25" customHeight="1" x14ac:dyDescent="0.25">
      <c r="B64" s="185"/>
      <c r="C64" s="33" t="str">
        <f>+IF(AND(C65="Si",C66="Si",C67="Si",C68="Si"),"Si","No")</f>
        <v>No</v>
      </c>
      <c r="D64" s="179"/>
      <c r="E64" s="52"/>
    </row>
    <row r="65" spans="2:5" ht="68.25" customHeight="1" x14ac:dyDescent="0.25">
      <c r="B65" s="58" t="s">
        <v>51</v>
      </c>
      <c r="C65" s="36" t="s">
        <v>60</v>
      </c>
      <c r="D65" s="245" t="s">
        <v>289</v>
      </c>
      <c r="E65" s="52"/>
    </row>
    <row r="66" spans="2:5" ht="50.25" customHeight="1" x14ac:dyDescent="0.25">
      <c r="B66" s="59" t="s">
        <v>52</v>
      </c>
      <c r="C66" s="36" t="s">
        <v>80</v>
      </c>
      <c r="D66" s="247"/>
      <c r="E66" s="52"/>
    </row>
    <row r="67" spans="2:5" ht="51" customHeight="1" x14ac:dyDescent="0.25">
      <c r="B67" s="58" t="s">
        <v>91</v>
      </c>
      <c r="C67" s="36" t="s">
        <v>80</v>
      </c>
      <c r="D67" s="247"/>
      <c r="E67" s="52"/>
    </row>
    <row r="68" spans="2:5" ht="65.25" customHeight="1" thickBot="1" x14ac:dyDescent="0.3">
      <c r="B68" s="60" t="s">
        <v>50</v>
      </c>
      <c r="C68" s="38" t="s">
        <v>60</v>
      </c>
      <c r="D68" s="246"/>
      <c r="E68" s="52"/>
    </row>
    <row r="69" spans="2:5" ht="20.25" customHeight="1" thickBot="1" x14ac:dyDescent="0.3">
      <c r="B69" s="39"/>
      <c r="C69" s="40"/>
      <c r="D69" s="53"/>
      <c r="E69" s="52"/>
    </row>
    <row r="70" spans="2:5" s="13" customFormat="1" ht="26.25" customHeight="1" thickBot="1" x14ac:dyDescent="0.3">
      <c r="B70" s="186" t="s">
        <v>70</v>
      </c>
      <c r="C70" s="187"/>
      <c r="D70" s="188"/>
    </row>
    <row r="71" spans="2:5" s="13" customFormat="1" ht="14.25" customHeight="1" x14ac:dyDescent="0.25">
      <c r="B71" s="61"/>
      <c r="C71" s="31"/>
      <c r="D71" s="31"/>
    </row>
    <row r="72" spans="2:5" s="34" customFormat="1" ht="63" customHeight="1" thickBot="1" x14ac:dyDescent="0.35">
      <c r="B72" s="62" t="s">
        <v>77</v>
      </c>
      <c r="C72" s="63"/>
      <c r="D72" s="64"/>
    </row>
    <row r="73" spans="2:5" s="34" customFormat="1" ht="33" customHeight="1" x14ac:dyDescent="0.3">
      <c r="B73" s="189" t="s">
        <v>40</v>
      </c>
      <c r="C73" s="190"/>
      <c r="D73" s="191"/>
    </row>
    <row r="74" spans="2:5" s="32" customFormat="1" ht="18" customHeight="1" x14ac:dyDescent="0.3">
      <c r="B74" s="185" t="s">
        <v>59</v>
      </c>
      <c r="C74" s="65" t="s">
        <v>8</v>
      </c>
      <c r="D74" s="192" t="s">
        <v>43</v>
      </c>
    </row>
    <row r="75" spans="2:5" s="32" customFormat="1" ht="24" customHeight="1" x14ac:dyDescent="0.3">
      <c r="B75" s="185"/>
      <c r="C75" s="33" t="str">
        <f>IF(
  C80="No",
  "No",
  IF(
    AND(
      C76="Si",
      C77="Si",
      C78="Si",
      OR(
        C80="Si", C80="N/A",
        C81="Si",
        C82="Si", C82="N/A",
        C83="Si"
      )
    ),
    "Si",
    "No"
  )
)</f>
        <v>Si</v>
      </c>
      <c r="D75" s="193"/>
    </row>
    <row r="76" spans="2:5" s="32" customFormat="1" ht="61" customHeight="1" x14ac:dyDescent="0.3">
      <c r="B76" s="35" t="s">
        <v>44</v>
      </c>
      <c r="C76" s="36" t="s">
        <v>60</v>
      </c>
      <c r="D76" s="180" t="s">
        <v>269</v>
      </c>
    </row>
    <row r="77" spans="2:5" s="39" customFormat="1" ht="57" customHeight="1" x14ac:dyDescent="0.3">
      <c r="B77" s="35" t="s">
        <v>120</v>
      </c>
      <c r="C77" s="36" t="s">
        <v>60</v>
      </c>
      <c r="D77" s="181"/>
    </row>
    <row r="78" spans="2:5" s="39" customFormat="1" ht="141" customHeight="1" x14ac:dyDescent="0.3">
      <c r="B78" s="51" t="s">
        <v>121</v>
      </c>
      <c r="C78" s="36" t="s">
        <v>60</v>
      </c>
      <c r="D78" s="181"/>
    </row>
    <row r="79" spans="2:5" s="32" customFormat="1" ht="26.25" customHeight="1" x14ac:dyDescent="0.3">
      <c r="B79" s="35" t="s">
        <v>14</v>
      </c>
      <c r="C79" s="66" t="s">
        <v>80</v>
      </c>
      <c r="D79" s="181"/>
    </row>
    <row r="80" spans="2:5" s="32" customFormat="1" ht="66" customHeight="1" x14ac:dyDescent="0.3">
      <c r="B80" s="35" t="s">
        <v>122</v>
      </c>
      <c r="C80" s="36" t="s">
        <v>82</v>
      </c>
      <c r="D80" s="181"/>
      <c r="E80" s="52"/>
    </row>
    <row r="81" spans="2:5" s="32" customFormat="1" ht="32.25" customHeight="1" x14ac:dyDescent="0.3">
      <c r="B81" s="35" t="s">
        <v>92</v>
      </c>
      <c r="C81" s="36" t="s">
        <v>60</v>
      </c>
      <c r="D81" s="181"/>
      <c r="E81" s="52"/>
    </row>
    <row r="82" spans="2:5" s="32" customFormat="1" ht="60" customHeight="1" x14ac:dyDescent="0.3">
      <c r="B82" s="35" t="s">
        <v>93</v>
      </c>
      <c r="C82" s="36" t="s">
        <v>82</v>
      </c>
      <c r="D82" s="181"/>
      <c r="E82" s="52"/>
    </row>
    <row r="83" spans="2:5" s="32" customFormat="1" ht="40" customHeight="1" thickBot="1" x14ac:dyDescent="0.35">
      <c r="B83" s="37" t="s">
        <v>48</v>
      </c>
      <c r="C83" s="38" t="s">
        <v>60</v>
      </c>
      <c r="D83" s="182"/>
      <c r="E83" s="52"/>
    </row>
    <row r="84" spans="2:5" s="32" customFormat="1" ht="20.25" customHeight="1" thickBot="1" x14ac:dyDescent="0.35">
      <c r="B84" s="67"/>
      <c r="C84" s="40"/>
      <c r="D84" s="14"/>
      <c r="E84" s="52"/>
    </row>
    <row r="85" spans="2:5" s="32" customFormat="1" ht="33" customHeight="1" thickBot="1" x14ac:dyDescent="0.35">
      <c r="B85" s="194" t="s">
        <v>41</v>
      </c>
      <c r="C85" s="195"/>
      <c r="D85" s="196"/>
      <c r="E85" s="68"/>
    </row>
    <row r="86" spans="2:5" s="32" customFormat="1" ht="5.25" customHeight="1" thickBot="1" x14ac:dyDescent="0.35">
      <c r="B86" s="69"/>
      <c r="C86" s="10"/>
      <c r="D86" s="70"/>
    </row>
    <row r="87" spans="2:5" s="32" customFormat="1" ht="37" customHeight="1" thickBot="1" x14ac:dyDescent="0.35">
      <c r="B87" s="71" t="s">
        <v>15</v>
      </c>
      <c r="C87" s="72" t="s">
        <v>83</v>
      </c>
      <c r="D87" s="73"/>
    </row>
    <row r="88" spans="2:5" s="32" customFormat="1" ht="18" customHeight="1" x14ac:dyDescent="0.3">
      <c r="B88" s="56"/>
      <c r="C88" s="14"/>
      <c r="D88" s="70"/>
    </row>
    <row r="89" spans="2:5" s="32" customFormat="1" ht="24" customHeight="1" x14ac:dyDescent="0.3">
      <c r="B89" s="185" t="s">
        <v>59</v>
      </c>
      <c r="C89" s="74" t="s">
        <v>8</v>
      </c>
      <c r="D89" s="179" t="s">
        <v>43</v>
      </c>
    </row>
    <row r="90" spans="2:5" s="32" customFormat="1" ht="16" customHeight="1" x14ac:dyDescent="0.3">
      <c r="B90" s="185"/>
      <c r="C90" s="33" t="str">
        <f>+IF(AND(C91="Si",C92="Si",OR(C93="Si",C93="N/A")),"Si","No")</f>
        <v>Si</v>
      </c>
      <c r="D90" s="179"/>
      <c r="E90" s="52"/>
    </row>
    <row r="91" spans="2:5" ht="14.25" customHeight="1" x14ac:dyDescent="0.25">
      <c r="B91" s="75" t="str">
        <f>IF(C87="Jurídica","FORMATO 3 PARAFISCALES PERSONA JURÍDICA ",IF(C87="Natural","FORMATO 4 Parafiscales personas naturales","SELECCIONE UNA OPCIÓN DE LA CELDA 101C"))</f>
        <v xml:space="preserve">FORMATO 3 PARAFISCALES PERSONA JURÍDICA </v>
      </c>
      <c r="C91" s="36" t="s">
        <v>60</v>
      </c>
      <c r="D91" s="180" t="s">
        <v>270</v>
      </c>
      <c r="E91" s="76"/>
    </row>
    <row r="92" spans="2:5" ht="87" customHeight="1" x14ac:dyDescent="0.25">
      <c r="B92" s="77" t="s">
        <v>94</v>
      </c>
      <c r="C92" s="36" t="s">
        <v>60</v>
      </c>
      <c r="D92" s="181"/>
      <c r="E92" s="76"/>
    </row>
    <row r="93" spans="2:5" ht="54" customHeight="1" thickBot="1" x14ac:dyDescent="0.3">
      <c r="B93" s="37" t="s">
        <v>49</v>
      </c>
      <c r="C93" s="38" t="s">
        <v>82</v>
      </c>
      <c r="D93" s="182"/>
    </row>
    <row r="94" spans="2:5" ht="10" customHeight="1" thickBot="1" x14ac:dyDescent="0.3">
      <c r="B94" s="62"/>
      <c r="C94" s="10"/>
      <c r="D94" s="64"/>
      <c r="E94" s="23"/>
    </row>
    <row r="95" spans="2:5" ht="28" customHeight="1" x14ac:dyDescent="0.25">
      <c r="B95" s="176" t="s">
        <v>16</v>
      </c>
      <c r="C95" s="177"/>
      <c r="D95" s="178"/>
    </row>
    <row r="96" spans="2:5" s="32" customFormat="1" ht="12" customHeight="1" x14ac:dyDescent="0.3">
      <c r="B96" s="185" t="s">
        <v>59</v>
      </c>
      <c r="C96" s="74" t="s">
        <v>8</v>
      </c>
      <c r="D96" s="179" t="s">
        <v>43</v>
      </c>
    </row>
    <row r="97" spans="2:5" s="32" customFormat="1" ht="24" customHeight="1" x14ac:dyDescent="0.3">
      <c r="B97" s="185"/>
      <c r="C97" s="33" t="str">
        <f>+IF(AND(C98="Si",C99="Si"),"Si","No")</f>
        <v>Si</v>
      </c>
      <c r="D97" s="179"/>
    </row>
    <row r="98" spans="2:5" s="32" customFormat="1" ht="38.25" customHeight="1" x14ac:dyDescent="0.3">
      <c r="B98" s="35" t="s">
        <v>84</v>
      </c>
      <c r="C98" s="36" t="s">
        <v>60</v>
      </c>
      <c r="D98" s="180" t="s">
        <v>271</v>
      </c>
      <c r="E98" s="52"/>
    </row>
    <row r="99" spans="2:5" s="32" customFormat="1" ht="51.75" customHeight="1" thickBot="1" x14ac:dyDescent="0.35">
      <c r="B99" s="37" t="s">
        <v>53</v>
      </c>
      <c r="C99" s="38" t="s">
        <v>60</v>
      </c>
      <c r="D99" s="182"/>
      <c r="E99" s="52"/>
    </row>
    <row r="100" spans="2:5" ht="10" customHeight="1" x14ac:dyDescent="0.25">
      <c r="B100" s="62"/>
      <c r="C100" s="40"/>
      <c r="D100" s="40"/>
      <c r="E100" s="76"/>
    </row>
    <row r="101" spans="2:5" ht="19.5" customHeight="1" thickBot="1" x14ac:dyDescent="0.3">
      <c r="B101" s="78"/>
      <c r="C101" s="10"/>
      <c r="D101" s="40"/>
      <c r="E101" s="203"/>
    </row>
    <row r="102" spans="2:5" ht="34" customHeight="1" x14ac:dyDescent="0.25">
      <c r="B102" s="176" t="s">
        <v>65</v>
      </c>
      <c r="C102" s="177"/>
      <c r="D102" s="178"/>
      <c r="E102" s="203"/>
    </row>
    <row r="103" spans="2:5" ht="22" customHeight="1" x14ac:dyDescent="0.25">
      <c r="B103" s="183" t="s">
        <v>17</v>
      </c>
      <c r="C103" s="184"/>
      <c r="D103" s="79"/>
      <c r="E103" s="204"/>
    </row>
    <row r="104" spans="2:5" ht="21" customHeight="1" x14ac:dyDescent="0.25">
      <c r="B104" s="80" t="s">
        <v>54</v>
      </c>
      <c r="C104" s="81" t="s">
        <v>18</v>
      </c>
      <c r="D104" s="82" t="s">
        <v>19</v>
      </c>
      <c r="E104" s="204"/>
    </row>
    <row r="105" spans="2:5" ht="11.25" customHeight="1" x14ac:dyDescent="0.25">
      <c r="B105" s="92" t="s">
        <v>20</v>
      </c>
      <c r="C105" s="84" t="s">
        <v>80</v>
      </c>
      <c r="D105" s="85"/>
      <c r="E105" s="204"/>
    </row>
    <row r="106" spans="2:5" ht="11.25" customHeight="1" x14ac:dyDescent="0.25">
      <c r="B106" s="35" t="s">
        <v>21</v>
      </c>
      <c r="C106" s="84" t="s">
        <v>80</v>
      </c>
      <c r="D106" s="85"/>
      <c r="E106" s="204"/>
    </row>
    <row r="107" spans="2:5" ht="11.25" customHeight="1" x14ac:dyDescent="0.25">
      <c r="B107" s="35" t="s">
        <v>22</v>
      </c>
      <c r="C107" s="84" t="s">
        <v>80</v>
      </c>
      <c r="D107" s="85"/>
      <c r="E107" s="87"/>
    </row>
    <row r="108" spans="2:5" ht="11.25" customHeight="1" x14ac:dyDescent="0.25">
      <c r="B108" s="35" t="s">
        <v>23</v>
      </c>
      <c r="C108" s="84" t="s">
        <v>80</v>
      </c>
      <c r="D108" s="85"/>
      <c r="E108" s="87"/>
    </row>
    <row r="109" spans="2:5" ht="15" customHeight="1" x14ac:dyDescent="0.25">
      <c r="B109" s="35" t="s">
        <v>24</v>
      </c>
      <c r="C109" s="84" t="s">
        <v>80</v>
      </c>
      <c r="D109" s="85"/>
      <c r="E109" s="24"/>
    </row>
    <row r="110" spans="2:5" ht="13" customHeight="1" x14ac:dyDescent="0.25">
      <c r="B110" s="35" t="s">
        <v>55</v>
      </c>
      <c r="C110" s="84" t="s">
        <v>80</v>
      </c>
      <c r="D110" s="85"/>
      <c r="E110" s="88"/>
    </row>
    <row r="111" spans="2:5" ht="12" customHeight="1" x14ac:dyDescent="0.25">
      <c r="B111" s="35" t="s">
        <v>45</v>
      </c>
      <c r="C111" s="84" t="s">
        <v>80</v>
      </c>
      <c r="D111" s="85"/>
    </row>
    <row r="112" spans="2:5" ht="12" customHeight="1" thickBot="1" x14ac:dyDescent="0.3">
      <c r="B112" s="37" t="s">
        <v>28</v>
      </c>
      <c r="C112" s="90" t="s">
        <v>82</v>
      </c>
      <c r="D112" s="91"/>
    </row>
    <row r="113" spans="2:4" ht="13.5" thickBot="1" x14ac:dyDescent="0.3">
      <c r="B113" s="88"/>
    </row>
    <row r="114" spans="2:4" ht="13.5" thickBot="1" x14ac:dyDescent="0.3">
      <c r="B114" s="186" t="s">
        <v>73</v>
      </c>
      <c r="C114" s="187"/>
      <c r="D114" s="188"/>
    </row>
    <row r="115" spans="2:4" ht="13" x14ac:dyDescent="0.25">
      <c r="B115" s="61"/>
      <c r="C115" s="31"/>
      <c r="D115" s="31"/>
    </row>
    <row r="116" spans="2:4" ht="75.5" thickBot="1" x14ac:dyDescent="0.35">
      <c r="B116" s="62" t="s">
        <v>78</v>
      </c>
      <c r="C116" s="63"/>
      <c r="D116" s="64"/>
    </row>
    <row r="117" spans="2:4" ht="13" x14ac:dyDescent="0.25">
      <c r="B117" s="189" t="s">
        <v>40</v>
      </c>
      <c r="C117" s="190"/>
      <c r="D117" s="191"/>
    </row>
    <row r="118" spans="2:4" ht="13" x14ac:dyDescent="0.25">
      <c r="B118" s="185" t="s">
        <v>59</v>
      </c>
      <c r="C118" s="65" t="s">
        <v>8</v>
      </c>
      <c r="D118" s="192" t="s">
        <v>43</v>
      </c>
    </row>
    <row r="119" spans="2:4" ht="13" x14ac:dyDescent="0.25">
      <c r="B119" s="185"/>
      <c r="C119" s="33" t="str">
        <f>IF(
  C124="No",
  "No",
  IF(
    AND(
      C120="Si",
      C121="Si",
      C122="Si",
      OR(
        C124="Si", C124="N/A",
        C125="Si",
        C126="Si", C126="N/A",
        C127="Si"
      )
    ),
    "Si",
    "No"
  )
)</f>
        <v>Si</v>
      </c>
      <c r="D119" s="193"/>
    </row>
    <row r="120" spans="2:4" ht="23.25" customHeight="1" x14ac:dyDescent="0.25">
      <c r="B120" s="35" t="s">
        <v>44</v>
      </c>
      <c r="C120" s="36" t="s">
        <v>60</v>
      </c>
      <c r="D120" s="180" t="s">
        <v>272</v>
      </c>
    </row>
    <row r="121" spans="2:4" ht="38" x14ac:dyDescent="0.25">
      <c r="B121" s="35" t="s">
        <v>95</v>
      </c>
      <c r="C121" s="36" t="s">
        <v>60</v>
      </c>
      <c r="D121" s="181"/>
    </row>
    <row r="122" spans="2:4" ht="90.5" x14ac:dyDescent="0.25">
      <c r="B122" s="51" t="s">
        <v>97</v>
      </c>
      <c r="C122" s="36" t="s">
        <v>60</v>
      </c>
      <c r="D122" s="181"/>
    </row>
    <row r="123" spans="2:4" x14ac:dyDescent="0.25">
      <c r="B123" s="35" t="s">
        <v>14</v>
      </c>
      <c r="C123" s="66" t="s">
        <v>80</v>
      </c>
      <c r="D123" s="181"/>
    </row>
    <row r="124" spans="2:4" ht="50.5" x14ac:dyDescent="0.25">
      <c r="B124" s="35" t="s">
        <v>96</v>
      </c>
      <c r="C124" s="36" t="s">
        <v>82</v>
      </c>
      <c r="D124" s="181"/>
    </row>
    <row r="125" spans="2:4" ht="26" x14ac:dyDescent="0.25">
      <c r="B125" s="35" t="s">
        <v>92</v>
      </c>
      <c r="C125" s="36" t="s">
        <v>60</v>
      </c>
      <c r="D125" s="181"/>
    </row>
    <row r="126" spans="2:4" ht="46" customHeight="1" x14ac:dyDescent="0.25">
      <c r="B126" s="35" t="s">
        <v>93</v>
      </c>
      <c r="C126" s="36" t="s">
        <v>82</v>
      </c>
      <c r="D126" s="181"/>
    </row>
    <row r="127" spans="2:4" ht="43" customHeight="1" thickBot="1" x14ac:dyDescent="0.3">
      <c r="B127" s="37" t="s">
        <v>48</v>
      </c>
      <c r="C127" s="38" t="s">
        <v>60</v>
      </c>
      <c r="D127" s="182"/>
    </row>
    <row r="128" spans="2:4" ht="13" thickBot="1" x14ac:dyDescent="0.3">
      <c r="B128" s="67"/>
      <c r="C128" s="40"/>
      <c r="D128" s="14"/>
    </row>
    <row r="129" spans="2:4" ht="13.5" thickBot="1" x14ac:dyDescent="0.3">
      <c r="B129" s="194" t="s">
        <v>41</v>
      </c>
      <c r="C129" s="195"/>
      <c r="D129" s="196"/>
    </row>
    <row r="130" spans="2:4" ht="13.5" thickBot="1" x14ac:dyDescent="0.3">
      <c r="B130" s="69"/>
      <c r="C130" s="10"/>
      <c r="D130" s="70"/>
    </row>
    <row r="131" spans="2:4" ht="13.5" thickBot="1" x14ac:dyDescent="0.3">
      <c r="B131" s="71" t="s">
        <v>15</v>
      </c>
      <c r="C131" s="72" t="s">
        <v>83</v>
      </c>
      <c r="D131" s="73"/>
    </row>
    <row r="132" spans="2:4" x14ac:dyDescent="0.25">
      <c r="B132" s="56"/>
      <c r="D132" s="70"/>
    </row>
    <row r="133" spans="2:4" ht="13" x14ac:dyDescent="0.25">
      <c r="B133" s="185" t="s">
        <v>59</v>
      </c>
      <c r="C133" s="74" t="s">
        <v>8</v>
      </c>
      <c r="D133" s="179" t="s">
        <v>43</v>
      </c>
    </row>
    <row r="134" spans="2:4" ht="13" x14ac:dyDescent="0.25">
      <c r="B134" s="185"/>
      <c r="C134" s="33" t="str">
        <f>+IF(AND(C135="Si",C136="Si",OR(C137="Si",C137="N/A")),"Si","No")</f>
        <v>Si</v>
      </c>
      <c r="D134" s="179"/>
    </row>
    <row r="135" spans="2:4" x14ac:dyDescent="0.25">
      <c r="B135" s="75" t="str">
        <f>IF(C131="Jurídica","FORMATO 3 PARAFISCALES PERSONA JURÍDICA ",IF(C131="Natural","FORMATO 4 Parafiscales personas naturales","SELECCIONE UNA OPCIÓN DE LA CELDA 150C"))</f>
        <v xml:space="preserve">FORMATO 3 PARAFISCALES PERSONA JURÍDICA </v>
      </c>
      <c r="C135" s="36" t="s">
        <v>60</v>
      </c>
      <c r="D135" s="180" t="s">
        <v>273</v>
      </c>
    </row>
    <row r="136" spans="2:4" ht="101.5" x14ac:dyDescent="0.25">
      <c r="B136" s="77" t="s">
        <v>94</v>
      </c>
      <c r="C136" s="36" t="s">
        <v>60</v>
      </c>
      <c r="D136" s="181"/>
    </row>
    <row r="137" spans="2:4" ht="38" thickBot="1" x14ac:dyDescent="0.3">
      <c r="B137" s="37" t="s">
        <v>49</v>
      </c>
      <c r="C137" s="38" t="s">
        <v>82</v>
      </c>
      <c r="D137" s="182"/>
    </row>
    <row r="138" spans="2:4" ht="13.5" thickBot="1" x14ac:dyDescent="0.3">
      <c r="B138" s="62"/>
      <c r="C138" s="10"/>
      <c r="D138" s="64"/>
    </row>
    <row r="139" spans="2:4" ht="13" x14ac:dyDescent="0.25">
      <c r="B139" s="176" t="s">
        <v>16</v>
      </c>
      <c r="C139" s="177"/>
      <c r="D139" s="178"/>
    </row>
    <row r="140" spans="2:4" ht="13" x14ac:dyDescent="0.25">
      <c r="B140" s="185" t="s">
        <v>59</v>
      </c>
      <c r="C140" s="74" t="s">
        <v>8</v>
      </c>
      <c r="D140" s="179" t="s">
        <v>43</v>
      </c>
    </row>
    <row r="141" spans="2:4" ht="13" x14ac:dyDescent="0.25">
      <c r="B141" s="185"/>
      <c r="C141" s="33" t="str">
        <f>+IF(AND(C142="Si",C143="Si"),"Si","No")</f>
        <v>Si</v>
      </c>
      <c r="D141" s="179"/>
    </row>
    <row r="142" spans="2:4" ht="25" x14ac:dyDescent="0.25">
      <c r="B142" s="35" t="s">
        <v>84</v>
      </c>
      <c r="C142" s="36" t="s">
        <v>60</v>
      </c>
      <c r="D142" s="180" t="s">
        <v>274</v>
      </c>
    </row>
    <row r="143" spans="2:4" ht="50.5" thickBot="1" x14ac:dyDescent="0.3">
      <c r="B143" s="37" t="s">
        <v>53</v>
      </c>
      <c r="C143" s="38" t="s">
        <v>60</v>
      </c>
      <c r="D143" s="182"/>
    </row>
    <row r="144" spans="2:4" x14ac:dyDescent="0.25">
      <c r="B144" s="62"/>
      <c r="C144" s="40"/>
      <c r="D144" s="40"/>
    </row>
    <row r="145" spans="2:4" ht="13.5" thickBot="1" x14ac:dyDescent="0.3">
      <c r="B145" s="78"/>
      <c r="C145" s="10"/>
      <c r="D145" s="40"/>
    </row>
    <row r="146" spans="2:4" ht="13" x14ac:dyDescent="0.25">
      <c r="B146" s="176" t="s">
        <v>65</v>
      </c>
      <c r="C146" s="177"/>
      <c r="D146" s="178"/>
    </row>
    <row r="147" spans="2:4" x14ac:dyDescent="0.25">
      <c r="B147" s="183" t="s">
        <v>17</v>
      </c>
      <c r="C147" s="184"/>
      <c r="D147" s="79"/>
    </row>
    <row r="148" spans="2:4" ht="26" x14ac:dyDescent="0.25">
      <c r="B148" s="80" t="s">
        <v>54</v>
      </c>
      <c r="C148" s="81" t="s">
        <v>18</v>
      </c>
      <c r="D148" s="82" t="s">
        <v>19</v>
      </c>
    </row>
    <row r="149" spans="2:4" ht="13" x14ac:dyDescent="0.25">
      <c r="B149" s="92" t="s">
        <v>20</v>
      </c>
      <c r="C149" s="84" t="s">
        <v>80</v>
      </c>
      <c r="D149" s="85"/>
    </row>
    <row r="150" spans="2:4" ht="13" x14ac:dyDescent="0.25">
      <c r="B150" s="35" t="s">
        <v>21</v>
      </c>
      <c r="C150" s="84" t="s">
        <v>80</v>
      </c>
      <c r="D150" s="85"/>
    </row>
    <row r="151" spans="2:4" ht="13" x14ac:dyDescent="0.25">
      <c r="B151" s="35" t="s">
        <v>22</v>
      </c>
      <c r="C151" s="84" t="s">
        <v>80</v>
      </c>
      <c r="D151" s="85"/>
    </row>
    <row r="152" spans="2:4" ht="13" x14ac:dyDescent="0.25">
      <c r="B152" s="35" t="s">
        <v>23</v>
      </c>
      <c r="C152" s="84" t="s">
        <v>80</v>
      </c>
      <c r="D152" s="85"/>
    </row>
    <row r="153" spans="2:4" ht="13" x14ac:dyDescent="0.25">
      <c r="B153" s="35" t="s">
        <v>24</v>
      </c>
      <c r="C153" s="84" t="s">
        <v>80</v>
      </c>
      <c r="D153" s="85"/>
    </row>
    <row r="154" spans="2:4" ht="13" x14ac:dyDescent="0.25">
      <c r="B154" s="35" t="s">
        <v>55</v>
      </c>
      <c r="C154" s="84" t="s">
        <v>80</v>
      </c>
      <c r="D154" s="85"/>
    </row>
    <row r="155" spans="2:4" ht="25" x14ac:dyDescent="0.25">
      <c r="B155" s="35" t="s">
        <v>45</v>
      </c>
      <c r="C155" s="84" t="s">
        <v>80</v>
      </c>
      <c r="D155" s="85"/>
    </row>
    <row r="156" spans="2:4" ht="13" thickBot="1" x14ac:dyDescent="0.3">
      <c r="B156" s="37" t="s">
        <v>28</v>
      </c>
      <c r="C156" s="90" t="s">
        <v>82</v>
      </c>
      <c r="D156" s="91"/>
    </row>
  </sheetData>
  <mergeCells count="75">
    <mergeCell ref="B1:D1"/>
    <mergeCell ref="C3:D3"/>
    <mergeCell ref="G3:H3"/>
    <mergeCell ref="C4:D4"/>
    <mergeCell ref="G4:H4"/>
    <mergeCell ref="C5:D5"/>
    <mergeCell ref="G5:H5"/>
    <mergeCell ref="C14:D14"/>
    <mergeCell ref="C15:D15"/>
    <mergeCell ref="C16:D16"/>
    <mergeCell ref="C17:D17"/>
    <mergeCell ref="C19:D19"/>
    <mergeCell ref="C20:D20"/>
    <mergeCell ref="C6:D6"/>
    <mergeCell ref="C7:D7"/>
    <mergeCell ref="C8:D8"/>
    <mergeCell ref="C9:D9"/>
    <mergeCell ref="C12:D12"/>
    <mergeCell ref="C13:D13"/>
    <mergeCell ref="B26:D26"/>
    <mergeCell ref="B29:D29"/>
    <mergeCell ref="C21:D21"/>
    <mergeCell ref="C22:D22"/>
    <mergeCell ref="C24:D24"/>
    <mergeCell ref="B48:D48"/>
    <mergeCell ref="B30:B31"/>
    <mergeCell ref="D30:D31"/>
    <mergeCell ref="D32:D33"/>
    <mergeCell ref="B35:D35"/>
    <mergeCell ref="B36:B37"/>
    <mergeCell ref="D36:D37"/>
    <mergeCell ref="D38:D39"/>
    <mergeCell ref="B41:D41"/>
    <mergeCell ref="B42:B43"/>
    <mergeCell ref="D42:D43"/>
    <mergeCell ref="D44:D46"/>
    <mergeCell ref="B85:D85"/>
    <mergeCell ref="B49:B50"/>
    <mergeCell ref="D49:D50"/>
    <mergeCell ref="D51:D58"/>
    <mergeCell ref="B60:D60"/>
    <mergeCell ref="B63:B64"/>
    <mergeCell ref="D63:D64"/>
    <mergeCell ref="D65:D68"/>
    <mergeCell ref="B70:D70"/>
    <mergeCell ref="B73:D73"/>
    <mergeCell ref="B74:B75"/>
    <mergeCell ref="D74:D75"/>
    <mergeCell ref="D76:D83"/>
    <mergeCell ref="D98:D99"/>
    <mergeCell ref="E101:E102"/>
    <mergeCell ref="B102:D102"/>
    <mergeCell ref="B89:B90"/>
    <mergeCell ref="D89:D90"/>
    <mergeCell ref="D91:D93"/>
    <mergeCell ref="B95:D95"/>
    <mergeCell ref="B96:B97"/>
    <mergeCell ref="D96:D97"/>
    <mergeCell ref="B133:B134"/>
    <mergeCell ref="D133:D134"/>
    <mergeCell ref="D135:D137"/>
    <mergeCell ref="B139:D139"/>
    <mergeCell ref="B103:C103"/>
    <mergeCell ref="D120:D127"/>
    <mergeCell ref="B129:D129"/>
    <mergeCell ref="E103:E106"/>
    <mergeCell ref="B114:D114"/>
    <mergeCell ref="B117:D117"/>
    <mergeCell ref="B118:B119"/>
    <mergeCell ref="D118:D119"/>
    <mergeCell ref="B146:D146"/>
    <mergeCell ref="B147:C147"/>
    <mergeCell ref="B140:B141"/>
    <mergeCell ref="D140:D141"/>
    <mergeCell ref="D142:D143"/>
  </mergeCells>
  <conditionalFormatting sqref="C31">
    <cfRule type="containsText" dxfId="87" priority="106" operator="containsText" text="Si">
      <formula>NOT(ISERROR(SEARCH("Si",C31)))</formula>
    </cfRule>
  </conditionalFormatting>
  <conditionalFormatting sqref="C31:C34 C64:C69">
    <cfRule type="containsText" dxfId="86" priority="100" operator="containsText" text="No">
      <formula>NOT(ISERROR(SEARCH("No",C31)))</formula>
    </cfRule>
  </conditionalFormatting>
  <conditionalFormatting sqref="C32:C34 C65:C69">
    <cfRule type="containsText" dxfId="85" priority="99" operator="containsText" text="Si">
      <formula>NOT(ISERROR(SEARCH("Si",C32)))</formula>
    </cfRule>
  </conditionalFormatting>
  <conditionalFormatting sqref="C37">
    <cfRule type="containsText" dxfId="84" priority="87" operator="containsText" text="Si">
      <formula>NOT(ISERROR(SEARCH("Si",C37)))</formula>
    </cfRule>
  </conditionalFormatting>
  <conditionalFormatting sqref="C37:C40">
    <cfRule type="containsText" dxfId="83" priority="86" operator="containsText" text="No">
      <formula>NOT(ISERROR(SEARCH("No",C37)))</formula>
    </cfRule>
  </conditionalFormatting>
  <conditionalFormatting sqref="C38:C40">
    <cfRule type="containsText" dxfId="82" priority="85" operator="containsText" text="Si">
      <formula>NOT(ISERROR(SEARCH("Si",C38)))</formula>
    </cfRule>
  </conditionalFormatting>
  <conditionalFormatting sqref="C43">
    <cfRule type="containsText" dxfId="81" priority="105" operator="containsText" text="Si">
      <formula>NOT(ISERROR(SEARCH("Si",C43)))</formula>
    </cfRule>
  </conditionalFormatting>
  <conditionalFormatting sqref="C43:C47">
    <cfRule type="containsText" dxfId="80" priority="84" operator="containsText" text="No">
      <formula>NOT(ISERROR(SEARCH("No",C43)))</formula>
    </cfRule>
  </conditionalFormatting>
  <conditionalFormatting sqref="C44:C47">
    <cfRule type="containsText" dxfId="79" priority="83" operator="containsText" text="Si">
      <formula>NOT(ISERROR(SEARCH("Si",C44)))</formula>
    </cfRule>
  </conditionalFormatting>
  <conditionalFormatting sqref="C50">
    <cfRule type="containsText" dxfId="78" priority="104" operator="containsText" text="Si">
      <formula>NOT(ISERROR(SEARCH("Si",C50)))</formula>
    </cfRule>
  </conditionalFormatting>
  <conditionalFormatting sqref="C50:C59 C62">
    <cfRule type="containsText" dxfId="77" priority="80" operator="containsText" text="No">
      <formula>NOT(ISERROR(SEARCH("No",C50)))</formula>
    </cfRule>
  </conditionalFormatting>
  <conditionalFormatting sqref="C51:C59 C62">
    <cfRule type="containsText" dxfId="76" priority="79" operator="containsText" text="Si">
      <formula>NOT(ISERROR(SEARCH("Si",C51)))</formula>
    </cfRule>
  </conditionalFormatting>
  <conditionalFormatting sqref="C64">
    <cfRule type="containsText" dxfId="75" priority="72" operator="containsText" text="Si">
      <formula>NOT(ISERROR(SEARCH("Si",C64)))</formula>
    </cfRule>
  </conditionalFormatting>
  <conditionalFormatting sqref="C75">
    <cfRule type="containsText" dxfId="74" priority="103" operator="containsText" text="Si">
      <formula>NOT(ISERROR(SEARCH("Si",C75)))</formula>
    </cfRule>
  </conditionalFormatting>
  <conditionalFormatting sqref="C75:C78">
    <cfRule type="containsText" dxfId="73" priority="98" operator="containsText" text="No">
      <formula>NOT(ISERROR(SEARCH("No",C75)))</formula>
    </cfRule>
  </conditionalFormatting>
  <conditionalFormatting sqref="C76:C78">
    <cfRule type="containsText" dxfId="72" priority="97" operator="containsText" text="Si">
      <formula>NOT(ISERROR(SEARCH("Si",C76)))</formula>
    </cfRule>
  </conditionalFormatting>
  <conditionalFormatting sqref="C79">
    <cfRule type="containsText" dxfId="71" priority="93" operator="containsText" text="No">
      <formula>NOT(ISERROR(SEARCH("No",C79)))</formula>
    </cfRule>
    <cfRule type="containsText" dxfId="70" priority="92" operator="containsText" text="Si">
      <formula>NOT(ISERROR(SEARCH("Si",C79)))</formula>
    </cfRule>
  </conditionalFormatting>
  <conditionalFormatting sqref="C80 C82">
    <cfRule type="containsText" dxfId="69" priority="81" operator="containsText" text="N/A">
      <formula>NOT(ISERROR(SEARCH("N/A",C80)))</formula>
    </cfRule>
    <cfRule type="containsText" dxfId="68" priority="82" operator="containsText" text="No">
      <formula>NOT(ISERROR(SEARCH("No",C80)))</formula>
    </cfRule>
  </conditionalFormatting>
  <conditionalFormatting sqref="C80:C84">
    <cfRule type="containsText" dxfId="67" priority="73" operator="containsText" text="Si">
      <formula>NOT(ISERROR(SEARCH("Si",C80)))</formula>
    </cfRule>
  </conditionalFormatting>
  <conditionalFormatting sqref="C81">
    <cfRule type="containsText" dxfId="66" priority="75" operator="containsText" text="No">
      <formula>NOT(ISERROR(SEARCH("No",C81)))</formula>
    </cfRule>
  </conditionalFormatting>
  <conditionalFormatting sqref="C83:C84">
    <cfRule type="containsText" dxfId="65" priority="74" operator="containsText" text="No">
      <formula>NOT(ISERROR(SEARCH("No",C83)))</formula>
    </cfRule>
  </conditionalFormatting>
  <conditionalFormatting sqref="C90">
    <cfRule type="containsText" dxfId="64" priority="91" operator="containsText" text="Si">
      <formula>NOT(ISERROR(SEARCH("Si",C90)))</formula>
    </cfRule>
  </conditionalFormatting>
  <conditionalFormatting sqref="C90:C93 C97:C100">
    <cfRule type="containsText" dxfId="63" priority="90" operator="containsText" text="No">
      <formula>NOT(ISERROR(SEARCH("No",C90)))</formula>
    </cfRule>
  </conditionalFormatting>
  <conditionalFormatting sqref="C91:C93 C98:C100">
    <cfRule type="containsText" dxfId="62" priority="89" operator="containsText" text="Si">
      <formula>NOT(ISERROR(SEARCH("Si",C91)))</formula>
    </cfRule>
  </conditionalFormatting>
  <conditionalFormatting sqref="C92:C93">
    <cfRule type="containsText" dxfId="61" priority="78" operator="containsText" text="N/A">
      <formula>NOT(ISERROR(SEARCH("N/A",C92)))</formula>
    </cfRule>
  </conditionalFormatting>
  <conditionalFormatting sqref="C97">
    <cfRule type="containsText" dxfId="60" priority="88" operator="containsText" text="Si">
      <formula>NOT(ISERROR(SEARCH("Si",C97)))</formula>
    </cfRule>
  </conditionalFormatting>
  <conditionalFormatting sqref="C105:C111">
    <cfRule type="containsText" dxfId="59" priority="77" operator="containsText" text="SI">
      <formula>NOT(ISERROR(SEARCH("SI",C105)))</formula>
    </cfRule>
    <cfRule type="containsText" dxfId="58" priority="76" operator="containsText" text="NO">
      <formula>NOT(ISERROR(SEARCH("NO",C105)))</formula>
    </cfRule>
  </conditionalFormatting>
  <conditionalFormatting sqref="C119">
    <cfRule type="containsText" dxfId="57" priority="66" operator="containsText" text="Si">
      <formula>NOT(ISERROR(SEARCH("Si",C119)))</formula>
    </cfRule>
  </conditionalFormatting>
  <conditionalFormatting sqref="C119:C122">
    <cfRule type="containsText" dxfId="56" priority="65" operator="containsText" text="No">
      <formula>NOT(ISERROR(SEARCH("No",C119)))</formula>
    </cfRule>
  </conditionalFormatting>
  <conditionalFormatting sqref="C120:C122">
    <cfRule type="containsText" dxfId="55" priority="64" operator="containsText" text="Si">
      <formula>NOT(ISERROR(SEARCH("Si",C120)))</formula>
    </cfRule>
  </conditionalFormatting>
  <conditionalFormatting sqref="C123">
    <cfRule type="containsText" dxfId="54" priority="63" operator="containsText" text="No">
      <formula>NOT(ISERROR(SEARCH("No",C123)))</formula>
    </cfRule>
    <cfRule type="containsText" dxfId="53" priority="62" operator="containsText" text="Si">
      <formula>NOT(ISERROR(SEARCH("Si",C123)))</formula>
    </cfRule>
  </conditionalFormatting>
  <conditionalFormatting sqref="C124 C126">
    <cfRule type="containsText" dxfId="52" priority="56" operator="containsText" text="N/A">
      <formula>NOT(ISERROR(SEARCH("N/A",C124)))</formula>
    </cfRule>
    <cfRule type="containsText" dxfId="51" priority="57" operator="containsText" text="No">
      <formula>NOT(ISERROR(SEARCH("No",C124)))</formula>
    </cfRule>
  </conditionalFormatting>
  <conditionalFormatting sqref="C124:C128">
    <cfRule type="containsText" dxfId="50" priority="50" operator="containsText" text="Si">
      <formula>NOT(ISERROR(SEARCH("Si",C124)))</formula>
    </cfRule>
  </conditionalFormatting>
  <conditionalFormatting sqref="C125">
    <cfRule type="containsText" dxfId="49" priority="52" operator="containsText" text="No">
      <formula>NOT(ISERROR(SEARCH("No",C125)))</formula>
    </cfRule>
  </conditionalFormatting>
  <conditionalFormatting sqref="C127:C128">
    <cfRule type="containsText" dxfId="48" priority="51" operator="containsText" text="No">
      <formula>NOT(ISERROR(SEARCH("No",C127)))</formula>
    </cfRule>
  </conditionalFormatting>
  <conditionalFormatting sqref="C134">
    <cfRule type="containsText" dxfId="47" priority="61" operator="containsText" text="Si">
      <formula>NOT(ISERROR(SEARCH("Si",C134)))</formula>
    </cfRule>
  </conditionalFormatting>
  <conditionalFormatting sqref="C134:C137 C141:C144">
    <cfRule type="containsText" dxfId="46" priority="60" operator="containsText" text="No">
      <formula>NOT(ISERROR(SEARCH("No",C134)))</formula>
    </cfRule>
  </conditionalFormatting>
  <conditionalFormatting sqref="C135:C137 C142:C144">
    <cfRule type="containsText" dxfId="45" priority="59" operator="containsText" text="Si">
      <formula>NOT(ISERROR(SEARCH("Si",C135)))</formula>
    </cfRule>
  </conditionalFormatting>
  <conditionalFormatting sqref="C136:C137">
    <cfRule type="containsText" dxfId="44" priority="55" operator="containsText" text="N/A">
      <formula>NOT(ISERROR(SEARCH("N/A",C136)))</formula>
    </cfRule>
  </conditionalFormatting>
  <conditionalFormatting sqref="C141">
    <cfRule type="containsText" dxfId="43" priority="58" operator="containsText" text="Si">
      <formula>NOT(ISERROR(SEARCH("Si",C141)))</formula>
    </cfRule>
  </conditionalFormatting>
  <conditionalFormatting sqref="C149:C155">
    <cfRule type="containsText" dxfId="42" priority="54" operator="containsText" text="SI">
      <formula>NOT(ISERROR(SEARCH("SI",C149)))</formula>
    </cfRule>
    <cfRule type="containsText" dxfId="41" priority="53" operator="containsText" text="NO">
      <formula>NOT(ISERROR(SEARCH("NO",C149)))</formula>
    </cfRule>
  </conditionalFormatting>
  <conditionalFormatting sqref="E80:E84 E98:E99">
    <cfRule type="containsText" dxfId="40" priority="101" operator="containsText" text="Si">
      <formula>NOT(ISERROR(SEARCH("Si",E80)))</formula>
    </cfRule>
    <cfRule type="containsText" dxfId="39" priority="102" operator="containsText" text="No">
      <formula>NOT(ISERROR(SEARCH("No",E80)))</formula>
    </cfRule>
  </conditionalFormatting>
  <conditionalFormatting sqref="E90">
    <cfRule type="containsText" dxfId="38" priority="94" operator="containsText" text="N/A">
      <formula>NOT(ISERROR(SEARCH("N/A",E90)))</formula>
    </cfRule>
    <cfRule type="containsText" dxfId="37" priority="95" operator="containsText" text="Si">
      <formula>NOT(ISERROR(SEARCH("Si",E90)))</formula>
    </cfRule>
    <cfRule type="containsText" dxfId="36" priority="96" operator="containsText" text="No">
      <formula>NOT(ISERROR(SEARCH("No",E90)))</formula>
    </cfRule>
  </conditionalFormatting>
  <dataValidations count="4">
    <dataValidation type="list" allowBlank="1" showInputMessage="1" showErrorMessage="1" sqref="C89 C74 C96:C97 C133 C118 C140:C141" xr:uid="{BC40E62F-5BE1-6C48-BE3A-55053ED2605D}"/>
    <dataValidation type="list" allowBlank="1" showInputMessage="1" showErrorMessage="1" sqref="C91:C92 C88 E94 C76:C79 E80:E85 E91:E92 C83:C84 C32:C34 C44:C47 C38:C40 E98:E100 C98:C100 C81 C3 C8:C11 C18 C51:C59 C62 C65:C69 E56:E69 C135:C136 C132 C120:C123 C127:C128 C105:C111 C142:C144 C125 C149:C155" xr:uid="{6C9ACEDE-A6CB-654B-9347-D344A57F784A}">
      <formula1>"Si,No"</formula1>
    </dataValidation>
    <dataValidation type="list" allowBlank="1" showInputMessage="1" showErrorMessage="1" sqref="C93 E90 C80 C82 C137 C124 C126" xr:uid="{635F6A42-857A-804F-BFC5-361A8B1C70B3}">
      <formula1>"Si,No,N/A"</formula1>
    </dataValidation>
    <dataValidation type="list" allowBlank="1" showInputMessage="1" showErrorMessage="1" sqref="C87 C131" xr:uid="{7ED6515C-6A40-AF4B-8D06-8B3B182A2B93}">
      <formula1>"Natural, Jurídica"</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94110-829D-43BC-A7F6-31DE27AEBF64}">
  <sheetPr>
    <tabColor rgb="FFFF0000"/>
  </sheetPr>
  <dimension ref="B1:H89"/>
  <sheetViews>
    <sheetView showGridLines="0" tabSelected="1" topLeftCell="A24" zoomScale="70" zoomScaleNormal="70" workbookViewId="0">
      <selection activeCell="B100" sqref="B100"/>
    </sheetView>
  </sheetViews>
  <sheetFormatPr baseColWidth="10" defaultColWidth="12.5" defaultRowHeight="12.5" x14ac:dyDescent="0.25"/>
  <cols>
    <col min="1" max="1" width="3.5" style="12" customWidth="1"/>
    <col min="2" max="2" width="67.33203125" style="13" bestFit="1" customWidth="1"/>
    <col min="3" max="3" width="19" style="95" customWidth="1"/>
    <col min="4" max="4" width="82.5" style="12" customWidth="1"/>
    <col min="5" max="5" width="37.83203125" style="12" customWidth="1"/>
    <col min="6" max="6" width="17.5" style="12" customWidth="1"/>
    <col min="7" max="16384" width="12.5" style="12"/>
  </cols>
  <sheetData>
    <row r="1" spans="2:8" ht="30" customHeight="1" x14ac:dyDescent="0.25">
      <c r="B1" s="218" t="s">
        <v>99</v>
      </c>
      <c r="C1" s="218"/>
      <c r="D1" s="218"/>
      <c r="E1" s="1"/>
    </row>
    <row r="3" spans="2:8" ht="13" customHeight="1" x14ac:dyDescent="0.3">
      <c r="B3" s="16" t="s">
        <v>0</v>
      </c>
      <c r="C3" s="231" t="s">
        <v>80</v>
      </c>
      <c r="D3" s="232"/>
      <c r="F3" s="17"/>
      <c r="G3" s="219"/>
      <c r="H3" s="219"/>
    </row>
    <row r="4" spans="2:8" ht="29.25" customHeight="1" x14ac:dyDescent="0.3">
      <c r="B4" s="16" t="s">
        <v>1</v>
      </c>
      <c r="C4" s="235" t="s">
        <v>185</v>
      </c>
      <c r="D4" s="236"/>
      <c r="F4" s="17"/>
      <c r="G4" s="219"/>
      <c r="H4" s="219"/>
    </row>
    <row r="5" spans="2:8" ht="24.75" customHeight="1" x14ac:dyDescent="0.3">
      <c r="B5" s="16" t="s">
        <v>2</v>
      </c>
      <c r="C5" s="229" t="str">
        <f>UPPER("Oswaldo Ramos García")</f>
        <v>OSWALDO RAMOS GARCÍA</v>
      </c>
      <c r="D5" s="230"/>
      <c r="F5" s="18"/>
      <c r="G5" s="217"/>
      <c r="H5" s="217"/>
    </row>
    <row r="6" spans="2:8" ht="13" customHeight="1" x14ac:dyDescent="0.3">
      <c r="B6" s="16" t="s">
        <v>3</v>
      </c>
      <c r="C6" s="233" t="s">
        <v>186</v>
      </c>
      <c r="D6" s="234"/>
      <c r="F6" s="19"/>
      <c r="G6" s="20"/>
      <c r="H6" s="20"/>
    </row>
    <row r="7" spans="2:8" ht="19" customHeight="1" x14ac:dyDescent="0.3">
      <c r="B7" s="21" t="s">
        <v>4</v>
      </c>
      <c r="C7" s="229" t="s">
        <v>60</v>
      </c>
      <c r="D7" s="230"/>
      <c r="F7" s="22"/>
      <c r="G7" s="23"/>
      <c r="H7" s="23"/>
    </row>
    <row r="8" spans="2:8" ht="19" customHeight="1" x14ac:dyDescent="0.3">
      <c r="B8" s="21" t="s">
        <v>5</v>
      </c>
      <c r="C8" s="229" t="s">
        <v>107</v>
      </c>
      <c r="D8" s="230"/>
      <c r="F8" s="22"/>
      <c r="G8" s="23"/>
      <c r="H8" s="23"/>
    </row>
    <row r="9" spans="2:8" ht="16" customHeight="1" x14ac:dyDescent="0.3">
      <c r="B9" s="21" t="s">
        <v>6</v>
      </c>
      <c r="C9" s="229" t="s">
        <v>187</v>
      </c>
      <c r="D9" s="230"/>
      <c r="F9" s="22"/>
      <c r="G9" s="23"/>
      <c r="H9" s="23"/>
    </row>
    <row r="10" spans="2:8" ht="30" customHeight="1" x14ac:dyDescent="0.3">
      <c r="B10" s="21" t="s">
        <v>61</v>
      </c>
      <c r="C10" s="231" t="s">
        <v>60</v>
      </c>
      <c r="D10" s="232"/>
      <c r="F10" s="22"/>
      <c r="G10" s="23"/>
      <c r="H10" s="23"/>
    </row>
    <row r="11" spans="2:8" ht="13.5" thickBot="1" x14ac:dyDescent="0.35">
      <c r="B11" s="27"/>
      <c r="D11" s="20"/>
    </row>
    <row r="12" spans="2:8" ht="21" customHeight="1" thickBot="1" x14ac:dyDescent="0.3">
      <c r="B12" s="186" t="s">
        <v>7</v>
      </c>
      <c r="C12" s="187"/>
      <c r="D12" s="188"/>
      <c r="E12" s="29"/>
    </row>
    <row r="13" spans="2:8" ht="8.25" customHeight="1" x14ac:dyDescent="0.25">
      <c r="B13" s="30"/>
      <c r="C13" s="30"/>
      <c r="D13" s="96"/>
      <c r="E13" s="29"/>
    </row>
    <row r="14" spans="2:8" ht="13" thickBot="1" x14ac:dyDescent="0.3">
      <c r="B14" s="32"/>
      <c r="C14" s="29"/>
      <c r="D14" s="95"/>
      <c r="E14" s="29"/>
    </row>
    <row r="15" spans="2:8" ht="23.25" customHeight="1" x14ac:dyDescent="0.25">
      <c r="B15" s="189" t="s">
        <v>63</v>
      </c>
      <c r="C15" s="190"/>
      <c r="D15" s="191"/>
      <c r="E15" s="29"/>
    </row>
    <row r="16" spans="2:8" ht="13" x14ac:dyDescent="0.25">
      <c r="B16" s="185" t="s">
        <v>59</v>
      </c>
      <c r="C16" s="2" t="s">
        <v>62</v>
      </c>
      <c r="D16" s="239" t="s">
        <v>43</v>
      </c>
    </row>
    <row r="17" spans="2:4" s="34" customFormat="1" ht="11.25" customHeight="1" x14ac:dyDescent="0.3">
      <c r="B17" s="185"/>
      <c r="C17" s="97" t="str">
        <f>IFERROR(+IF(AND(C18="Si",C19="Si"),"Si","No"),"")</f>
        <v>Si</v>
      </c>
      <c r="D17" s="239"/>
    </row>
    <row r="18" spans="2:4" s="32" customFormat="1" ht="11.25" customHeight="1" x14ac:dyDescent="0.3">
      <c r="B18" s="35" t="s">
        <v>42</v>
      </c>
      <c r="C18" s="98" t="s">
        <v>60</v>
      </c>
      <c r="D18" s="240" t="s">
        <v>262</v>
      </c>
    </row>
    <row r="19" spans="2:4" s="32" customFormat="1" ht="31" customHeight="1" thickBot="1" x14ac:dyDescent="0.35">
      <c r="B19" s="37" t="s">
        <v>9</v>
      </c>
      <c r="C19" s="99" t="s">
        <v>60</v>
      </c>
      <c r="D19" s="241"/>
    </row>
    <row r="20" spans="2:4" s="32" customFormat="1" ht="14.25" customHeight="1" thickBot="1" x14ac:dyDescent="0.35">
      <c r="B20" s="39"/>
      <c r="C20" s="52"/>
      <c r="D20" s="100"/>
    </row>
    <row r="21" spans="2:4" s="32" customFormat="1" ht="20.25" customHeight="1" x14ac:dyDescent="0.3">
      <c r="B21" s="189" t="s">
        <v>112</v>
      </c>
      <c r="C21" s="190"/>
      <c r="D21" s="191"/>
    </row>
    <row r="22" spans="2:4" s="32" customFormat="1" ht="17.25" customHeight="1" x14ac:dyDescent="0.3">
      <c r="B22" s="185" t="s">
        <v>59</v>
      </c>
      <c r="C22" s="3" t="s">
        <v>62</v>
      </c>
      <c r="D22" s="239" t="s">
        <v>43</v>
      </c>
    </row>
    <row r="23" spans="2:4" s="41" customFormat="1" ht="15" customHeight="1" x14ac:dyDescent="0.3">
      <c r="B23" s="185"/>
      <c r="C23" s="97" t="str">
        <f>+IF(AND(C24="Si",C25="Si"),"Si","No")</f>
        <v>Si</v>
      </c>
      <c r="D23" s="239"/>
    </row>
    <row r="24" spans="2:4" s="32" customFormat="1" ht="11.25" customHeight="1" x14ac:dyDescent="0.3">
      <c r="B24" s="42" t="s">
        <v>10</v>
      </c>
      <c r="C24" s="101" t="s">
        <v>60</v>
      </c>
      <c r="D24" s="199" t="s">
        <v>263</v>
      </c>
    </row>
    <row r="25" spans="2:4" s="32" customFormat="1" ht="27" customHeight="1" thickBot="1" x14ac:dyDescent="0.35">
      <c r="B25" s="44" t="s">
        <v>46</v>
      </c>
      <c r="C25" s="102" t="s">
        <v>60</v>
      </c>
      <c r="D25" s="201"/>
    </row>
    <row r="26" spans="2:4" s="32" customFormat="1" ht="13" customHeight="1" thickBot="1" x14ac:dyDescent="0.35">
      <c r="B26" s="39"/>
      <c r="C26" s="52"/>
      <c r="D26" s="103"/>
    </row>
    <row r="27" spans="2:4" s="32" customFormat="1" ht="30" customHeight="1" x14ac:dyDescent="0.3">
      <c r="B27" s="189" t="s">
        <v>113</v>
      </c>
      <c r="C27" s="190"/>
      <c r="D27" s="191"/>
    </row>
    <row r="28" spans="2:4" s="32" customFormat="1" ht="20.25" customHeight="1" x14ac:dyDescent="0.3">
      <c r="B28" s="185" t="s">
        <v>59</v>
      </c>
      <c r="C28" s="3" t="s">
        <v>62</v>
      </c>
      <c r="D28" s="239" t="s">
        <v>43</v>
      </c>
    </row>
    <row r="29" spans="2:4" s="32" customFormat="1" ht="20.25" customHeight="1" x14ac:dyDescent="0.3">
      <c r="B29" s="185"/>
      <c r="C29" s="104" t="str">
        <f>+IF(AND(C30="Si",C31="Si",C32="Si"),"Si","No")</f>
        <v>No</v>
      </c>
      <c r="D29" s="239"/>
    </row>
    <row r="30" spans="2:4" s="41" customFormat="1" ht="37" customHeight="1" x14ac:dyDescent="0.3">
      <c r="B30" s="47" t="s">
        <v>224</v>
      </c>
      <c r="C30" s="105" t="s">
        <v>60</v>
      </c>
      <c r="D30" s="251" t="s">
        <v>288</v>
      </c>
    </row>
    <row r="31" spans="2:4" s="41" customFormat="1" ht="53.25" customHeight="1" x14ac:dyDescent="0.3">
      <c r="B31" s="49" t="s">
        <v>127</v>
      </c>
      <c r="C31" s="106" t="s">
        <v>80</v>
      </c>
      <c r="D31" s="252"/>
    </row>
    <row r="32" spans="2:4" s="32" customFormat="1" ht="87.5" customHeight="1" thickBot="1" x14ac:dyDescent="0.35">
      <c r="B32" s="44" t="s">
        <v>11</v>
      </c>
      <c r="C32" s="107" t="s">
        <v>60</v>
      </c>
      <c r="D32" s="253"/>
    </row>
    <row r="33" spans="2:5" s="32" customFormat="1" ht="15" customHeight="1" x14ac:dyDescent="0.3">
      <c r="B33" s="39"/>
      <c r="C33" s="108"/>
      <c r="D33" s="103"/>
    </row>
    <row r="34" spans="2:5" s="32" customFormat="1" ht="19" customHeight="1" thickBot="1" x14ac:dyDescent="0.35">
      <c r="B34" s="39"/>
      <c r="C34" s="52"/>
      <c r="D34" s="4"/>
    </row>
    <row r="35" spans="2:5" s="32" customFormat="1" ht="27" customHeight="1" x14ac:dyDescent="0.3">
      <c r="B35" s="189" t="s">
        <v>39</v>
      </c>
      <c r="C35" s="190"/>
      <c r="D35" s="191"/>
    </row>
    <row r="36" spans="2:5" s="32" customFormat="1" ht="20.25" customHeight="1" x14ac:dyDescent="0.3">
      <c r="B36" s="185" t="s">
        <v>59</v>
      </c>
      <c r="C36" s="3" t="s">
        <v>62</v>
      </c>
      <c r="D36" s="239" t="s">
        <v>43</v>
      </c>
    </row>
    <row r="37" spans="2:5" s="32" customFormat="1" ht="22" customHeight="1" x14ac:dyDescent="0.3">
      <c r="B37" s="185"/>
      <c r="C37" s="97" t="str">
        <f>+IF(AND(C38="Si",C39="Si",C40="Si",C41="Si",C42="Si",C43="Si",C44="Si",C45="Si"),"Si","No")</f>
        <v>Si</v>
      </c>
      <c r="D37" s="239"/>
    </row>
    <row r="38" spans="2:5" s="32" customFormat="1" ht="34" customHeight="1" x14ac:dyDescent="0.3">
      <c r="B38" s="35" t="s">
        <v>116</v>
      </c>
      <c r="C38" s="98" t="s">
        <v>60</v>
      </c>
      <c r="D38" s="242" t="s">
        <v>264</v>
      </c>
    </row>
    <row r="39" spans="2:5" s="32" customFormat="1" ht="36" customHeight="1" x14ac:dyDescent="0.3">
      <c r="B39" s="35" t="s">
        <v>117</v>
      </c>
      <c r="C39" s="98" t="s">
        <v>60</v>
      </c>
      <c r="D39" s="244"/>
    </row>
    <row r="40" spans="2:5" s="32" customFormat="1" ht="20.25" customHeight="1" x14ac:dyDescent="0.3">
      <c r="B40" s="35" t="s">
        <v>26</v>
      </c>
      <c r="C40" s="98" t="s">
        <v>60</v>
      </c>
      <c r="D40" s="244"/>
    </row>
    <row r="41" spans="2:5" s="32" customFormat="1" ht="22" customHeight="1" x14ac:dyDescent="0.3">
      <c r="B41" s="35" t="s">
        <v>27</v>
      </c>
      <c r="C41" s="98" t="s">
        <v>60</v>
      </c>
      <c r="D41" s="244"/>
    </row>
    <row r="42" spans="2:5" s="32" customFormat="1" ht="56.25" customHeight="1" x14ac:dyDescent="0.3">
      <c r="B42" s="51" t="s">
        <v>118</v>
      </c>
      <c r="C42" s="98" t="s">
        <v>60</v>
      </c>
      <c r="D42" s="244"/>
    </row>
    <row r="43" spans="2:5" s="32" customFormat="1" ht="15" customHeight="1" x14ac:dyDescent="0.3">
      <c r="B43" s="35" t="s">
        <v>119</v>
      </c>
      <c r="C43" s="98" t="s">
        <v>60</v>
      </c>
      <c r="D43" s="244"/>
      <c r="E43" s="52"/>
    </row>
    <row r="44" spans="2:5" ht="16" customHeight="1" x14ac:dyDescent="0.25">
      <c r="B44" s="35" t="s">
        <v>47</v>
      </c>
      <c r="C44" s="98" t="s">
        <v>60</v>
      </c>
      <c r="D44" s="244"/>
      <c r="E44" s="52"/>
    </row>
    <row r="45" spans="2:5" ht="20.25" customHeight="1" thickBot="1" x14ac:dyDescent="0.3">
      <c r="B45" s="37" t="s">
        <v>12</v>
      </c>
      <c r="C45" s="99" t="s">
        <v>60</v>
      </c>
      <c r="D45" s="243"/>
      <c r="E45" s="52"/>
    </row>
    <row r="46" spans="2:5" ht="15" customHeight="1" thickBot="1" x14ac:dyDescent="0.3">
      <c r="B46" s="62"/>
      <c r="C46" s="52"/>
      <c r="D46" s="95"/>
      <c r="E46" s="52"/>
    </row>
    <row r="47" spans="2:5" s="13" customFormat="1" ht="26.25" customHeight="1" thickBot="1" x14ac:dyDescent="0.3">
      <c r="B47" s="186" t="s">
        <v>13</v>
      </c>
      <c r="C47" s="187"/>
      <c r="D47" s="188"/>
    </row>
    <row r="48" spans="2:5" s="34" customFormat="1" ht="63" customHeight="1" thickBot="1" x14ac:dyDescent="0.35">
      <c r="B48" s="62" t="s">
        <v>64</v>
      </c>
      <c r="D48" s="109"/>
    </row>
    <row r="49" spans="2:5" s="34" customFormat="1" ht="33" customHeight="1" x14ac:dyDescent="0.3">
      <c r="B49" s="189" t="s">
        <v>40</v>
      </c>
      <c r="C49" s="190"/>
      <c r="D49" s="191"/>
    </row>
    <row r="50" spans="2:5" s="32" customFormat="1" ht="18" customHeight="1" x14ac:dyDescent="0.3">
      <c r="B50" s="185" t="s">
        <v>59</v>
      </c>
      <c r="C50" s="110" t="s">
        <v>8</v>
      </c>
      <c r="D50" s="227" t="s">
        <v>43</v>
      </c>
    </row>
    <row r="51" spans="2:5" s="32" customFormat="1" ht="24" customHeight="1" x14ac:dyDescent="0.3">
      <c r="B51" s="185"/>
      <c r="C51" s="97" t="str">
        <f>IF(
  C56="No",
  "No",
  IF(
    AND(
      C52="Si",
      C53="Si",
      C54="Si",
      OR(
        C56="Si", C56="N/A",
        C57="Si",
        C58="Si", C58="N/A",
        C59="Si"
      )
    ),
    "Si",
    "No"
  )
)</f>
        <v>Si</v>
      </c>
      <c r="D51" s="228"/>
    </row>
    <row r="52" spans="2:5" s="32" customFormat="1" ht="33" customHeight="1" x14ac:dyDescent="0.3">
      <c r="B52" s="35" t="s">
        <v>44</v>
      </c>
      <c r="C52" s="98" t="s">
        <v>60</v>
      </c>
      <c r="D52" s="242" t="s">
        <v>265</v>
      </c>
    </row>
    <row r="53" spans="2:5" s="39" customFormat="1" ht="37" customHeight="1" x14ac:dyDescent="0.3">
      <c r="B53" s="35" t="s">
        <v>120</v>
      </c>
      <c r="C53" s="98" t="s">
        <v>60</v>
      </c>
      <c r="D53" s="244"/>
    </row>
    <row r="54" spans="2:5" s="39" customFormat="1" ht="80.25" customHeight="1" x14ac:dyDescent="0.3">
      <c r="B54" s="51" t="s">
        <v>121</v>
      </c>
      <c r="C54" s="98" t="s">
        <v>60</v>
      </c>
      <c r="D54" s="244"/>
    </row>
    <row r="55" spans="2:5" s="32" customFormat="1" ht="26.25" customHeight="1" x14ac:dyDescent="0.3">
      <c r="B55" s="35" t="s">
        <v>14</v>
      </c>
      <c r="C55" s="111" t="s">
        <v>80</v>
      </c>
      <c r="D55" s="244"/>
    </row>
    <row r="56" spans="2:5" s="32" customFormat="1" ht="66" customHeight="1" x14ac:dyDescent="0.3">
      <c r="B56" s="35" t="s">
        <v>122</v>
      </c>
      <c r="C56" s="98" t="s">
        <v>82</v>
      </c>
      <c r="D56" s="244"/>
      <c r="E56" s="52"/>
    </row>
    <row r="57" spans="2:5" s="32" customFormat="1" ht="32.25" customHeight="1" x14ac:dyDescent="0.3">
      <c r="B57" s="35" t="s">
        <v>92</v>
      </c>
      <c r="C57" s="98" t="s">
        <v>60</v>
      </c>
      <c r="D57" s="244"/>
      <c r="E57" s="52"/>
    </row>
    <row r="58" spans="2:5" s="32" customFormat="1" ht="32.25" customHeight="1" x14ac:dyDescent="0.3">
      <c r="B58" s="35" t="s">
        <v>93</v>
      </c>
      <c r="C58" s="98" t="s">
        <v>82</v>
      </c>
      <c r="D58" s="244"/>
      <c r="E58" s="52"/>
    </row>
    <row r="59" spans="2:5" s="32" customFormat="1" ht="40" customHeight="1" thickBot="1" x14ac:dyDescent="0.35">
      <c r="B59" s="37" t="s">
        <v>48</v>
      </c>
      <c r="C59" s="99" t="s">
        <v>60</v>
      </c>
      <c r="D59" s="243"/>
      <c r="E59" s="52"/>
    </row>
    <row r="60" spans="2:5" s="32" customFormat="1" ht="20.25" customHeight="1" thickBot="1" x14ac:dyDescent="0.35">
      <c r="B60" s="67"/>
      <c r="C60" s="52"/>
      <c r="D60" s="95"/>
      <c r="E60" s="52"/>
    </row>
    <row r="61" spans="2:5" s="32" customFormat="1" ht="33" customHeight="1" thickBot="1" x14ac:dyDescent="0.35">
      <c r="B61" s="194" t="s">
        <v>41</v>
      </c>
      <c r="C61" s="195"/>
      <c r="D61" s="196"/>
      <c r="E61" s="68"/>
    </row>
    <row r="62" spans="2:5" s="32" customFormat="1" ht="5.25" customHeight="1" thickBot="1" x14ac:dyDescent="0.35">
      <c r="B62" s="69"/>
      <c r="C62" s="87"/>
      <c r="D62" s="112"/>
    </row>
    <row r="63" spans="2:5" s="32" customFormat="1" ht="37" customHeight="1" thickBot="1" x14ac:dyDescent="0.35">
      <c r="B63" s="71" t="s">
        <v>15</v>
      </c>
      <c r="C63" s="113" t="s">
        <v>83</v>
      </c>
      <c r="D63" s="114"/>
    </row>
    <row r="64" spans="2:5" s="32" customFormat="1" ht="18" customHeight="1" x14ac:dyDescent="0.3">
      <c r="B64" s="56"/>
      <c r="C64" s="29"/>
      <c r="D64" s="112"/>
    </row>
    <row r="65" spans="2:5" s="32" customFormat="1" ht="24" customHeight="1" x14ac:dyDescent="0.3">
      <c r="B65" s="185" t="s">
        <v>59</v>
      </c>
      <c r="C65" s="115" t="s">
        <v>8</v>
      </c>
      <c r="D65" s="239" t="s">
        <v>43</v>
      </c>
    </row>
    <row r="66" spans="2:5" s="32" customFormat="1" ht="16" customHeight="1" x14ac:dyDescent="0.3">
      <c r="B66" s="185"/>
      <c r="C66" s="97" t="str">
        <f>+IF(AND(C67="Si",C68="Si",OR(C69="Si",C69="N/A")),"Si","No")</f>
        <v>Si</v>
      </c>
      <c r="D66" s="239"/>
      <c r="E66" s="52"/>
    </row>
    <row r="67" spans="2:5" ht="14.25" customHeight="1" x14ac:dyDescent="0.25">
      <c r="B67" s="75" t="str">
        <f>IF(C63="Jurídica","FORMATO 4 PARAFISCALES PERSONA JURÍDICA ",IF(C63="Natural","FORMATO 4 Parafiscales personas naturales","SELECCIONE UNA OPCIÓN DE LA CELDA 136C"))</f>
        <v xml:space="preserve">FORMATO 4 PARAFISCALES PERSONA JURÍDICA </v>
      </c>
      <c r="C67" s="98" t="s">
        <v>60</v>
      </c>
      <c r="D67" s="242" t="s">
        <v>257</v>
      </c>
      <c r="E67" s="76"/>
    </row>
    <row r="68" spans="2:5" ht="87" customHeight="1" x14ac:dyDescent="0.25">
      <c r="B68" s="77" t="s">
        <v>94</v>
      </c>
      <c r="C68" s="98" t="s">
        <v>60</v>
      </c>
      <c r="D68" s="244"/>
      <c r="E68" s="76"/>
    </row>
    <row r="69" spans="2:5" ht="54" customHeight="1" thickBot="1" x14ac:dyDescent="0.3">
      <c r="B69" s="37" t="s">
        <v>49</v>
      </c>
      <c r="C69" s="99" t="s">
        <v>82</v>
      </c>
      <c r="D69" s="243"/>
    </row>
    <row r="70" spans="2:5" ht="10" customHeight="1" thickBot="1" x14ac:dyDescent="0.3">
      <c r="B70" s="62"/>
      <c r="C70" s="87"/>
      <c r="D70" s="109"/>
      <c r="E70" s="23"/>
    </row>
    <row r="71" spans="2:5" ht="28" customHeight="1" x14ac:dyDescent="0.25">
      <c r="B71" s="176" t="s">
        <v>16</v>
      </c>
      <c r="C71" s="177"/>
      <c r="D71" s="178"/>
    </row>
    <row r="72" spans="2:5" s="32" customFormat="1" ht="12" customHeight="1" x14ac:dyDescent="0.3">
      <c r="B72" s="185" t="s">
        <v>59</v>
      </c>
      <c r="C72" s="115" t="s">
        <v>8</v>
      </c>
      <c r="D72" s="239" t="s">
        <v>43</v>
      </c>
    </row>
    <row r="73" spans="2:5" s="32" customFormat="1" ht="24" customHeight="1" x14ac:dyDescent="0.3">
      <c r="B73" s="185"/>
      <c r="C73" s="97" t="str">
        <f>+IF(AND(C74="Si",C75="Si"),"Si","No")</f>
        <v>Si</v>
      </c>
      <c r="D73" s="239"/>
    </row>
    <row r="74" spans="2:5" s="32" customFormat="1" ht="38.25" customHeight="1" x14ac:dyDescent="0.3">
      <c r="B74" s="35" t="s">
        <v>84</v>
      </c>
      <c r="C74" s="98" t="s">
        <v>60</v>
      </c>
      <c r="D74" s="180" t="s">
        <v>266</v>
      </c>
      <c r="E74" s="52"/>
    </row>
    <row r="75" spans="2:5" s="32" customFormat="1" ht="86.5" customHeight="1" thickBot="1" x14ac:dyDescent="0.35">
      <c r="B75" s="37" t="s">
        <v>53</v>
      </c>
      <c r="C75" s="99" t="s">
        <v>60</v>
      </c>
      <c r="D75" s="182"/>
      <c r="E75" s="52"/>
    </row>
    <row r="76" spans="2:5" ht="10" customHeight="1" x14ac:dyDescent="0.25">
      <c r="B76" s="62"/>
      <c r="C76" s="52"/>
      <c r="D76" s="100"/>
      <c r="E76" s="76"/>
    </row>
    <row r="77" spans="2:5" ht="19.5" customHeight="1" thickBot="1" x14ac:dyDescent="0.3">
      <c r="B77" s="78"/>
      <c r="C77" s="78"/>
      <c r="D77" s="100"/>
      <c r="E77" s="203"/>
    </row>
    <row r="78" spans="2:5" ht="34" customHeight="1" x14ac:dyDescent="0.25">
      <c r="B78" s="176" t="s">
        <v>65</v>
      </c>
      <c r="C78" s="177"/>
      <c r="D78" s="178"/>
      <c r="E78" s="203"/>
    </row>
    <row r="79" spans="2:5" ht="22" customHeight="1" x14ac:dyDescent="0.25">
      <c r="B79" s="183" t="s">
        <v>17</v>
      </c>
      <c r="C79" s="184"/>
      <c r="D79" s="116"/>
      <c r="E79" s="204"/>
    </row>
    <row r="80" spans="2:5" ht="21" customHeight="1" x14ac:dyDescent="0.25">
      <c r="B80" s="80" t="s">
        <v>54</v>
      </c>
      <c r="C80" s="117" t="s">
        <v>18</v>
      </c>
      <c r="D80" s="118" t="s">
        <v>19</v>
      </c>
      <c r="E80" s="204"/>
    </row>
    <row r="81" spans="2:5" ht="11.25" customHeight="1" x14ac:dyDescent="0.25">
      <c r="B81" s="92" t="s">
        <v>20</v>
      </c>
      <c r="C81" s="119" t="s">
        <v>80</v>
      </c>
      <c r="D81" s="120"/>
      <c r="E81" s="204"/>
    </row>
    <row r="82" spans="2:5" ht="11.25" customHeight="1" x14ac:dyDescent="0.25">
      <c r="B82" s="35" t="s">
        <v>21</v>
      </c>
      <c r="C82" s="119" t="s">
        <v>80</v>
      </c>
      <c r="D82" s="121"/>
      <c r="E82" s="204"/>
    </row>
    <row r="83" spans="2:5" ht="11.25" customHeight="1" x14ac:dyDescent="0.25">
      <c r="B83" s="35" t="s">
        <v>22</v>
      </c>
      <c r="C83" s="119" t="s">
        <v>80</v>
      </c>
      <c r="D83" s="121"/>
      <c r="E83" s="87"/>
    </row>
    <row r="84" spans="2:5" ht="11.25" customHeight="1" x14ac:dyDescent="0.25">
      <c r="B84" s="35" t="s">
        <v>23</v>
      </c>
      <c r="C84" s="119" t="s">
        <v>80</v>
      </c>
      <c r="D84" s="121"/>
      <c r="E84" s="87"/>
    </row>
    <row r="85" spans="2:5" ht="15" customHeight="1" x14ac:dyDescent="0.25">
      <c r="B85" s="35" t="s">
        <v>24</v>
      </c>
      <c r="C85" s="119" t="s">
        <v>80</v>
      </c>
      <c r="D85" s="121"/>
      <c r="E85" s="24"/>
    </row>
    <row r="86" spans="2:5" ht="13" customHeight="1" x14ac:dyDescent="0.25">
      <c r="B86" s="35" t="s">
        <v>55</v>
      </c>
      <c r="C86" s="119" t="s">
        <v>80</v>
      </c>
      <c r="D86" s="121"/>
      <c r="E86" s="88"/>
    </row>
    <row r="87" spans="2:5" ht="12" customHeight="1" x14ac:dyDescent="0.25">
      <c r="B87" s="35" t="s">
        <v>45</v>
      </c>
      <c r="C87" s="119" t="s">
        <v>80</v>
      </c>
      <c r="D87" s="120"/>
    </row>
    <row r="88" spans="2:5" ht="12" customHeight="1" thickBot="1" x14ac:dyDescent="0.3">
      <c r="B88" s="37" t="s">
        <v>28</v>
      </c>
      <c r="C88" s="90" t="s">
        <v>82</v>
      </c>
      <c r="D88" s="122"/>
    </row>
    <row r="89" spans="2:5" ht="13" x14ac:dyDescent="0.25">
      <c r="B89" s="88"/>
    </row>
  </sheetData>
  <mergeCells count="46">
    <mergeCell ref="C5:D5"/>
    <mergeCell ref="G5:H5"/>
    <mergeCell ref="B1:D1"/>
    <mergeCell ref="C3:D3"/>
    <mergeCell ref="G3:H3"/>
    <mergeCell ref="C4:D4"/>
    <mergeCell ref="G4:H4"/>
    <mergeCell ref="B22:B23"/>
    <mergeCell ref="D22:D23"/>
    <mergeCell ref="C6:D6"/>
    <mergeCell ref="C7:D7"/>
    <mergeCell ref="C8:D8"/>
    <mergeCell ref="C9:D9"/>
    <mergeCell ref="C10:D10"/>
    <mergeCell ref="B12:D12"/>
    <mergeCell ref="B15:D15"/>
    <mergeCell ref="B16:B17"/>
    <mergeCell ref="D16:D17"/>
    <mergeCell ref="D18:D19"/>
    <mergeCell ref="B21:D21"/>
    <mergeCell ref="B50:B51"/>
    <mergeCell ref="D50:D51"/>
    <mergeCell ref="D24:D25"/>
    <mergeCell ref="B27:D27"/>
    <mergeCell ref="B28:B29"/>
    <mergeCell ref="D28:D29"/>
    <mergeCell ref="D30:D32"/>
    <mergeCell ref="B35:D35"/>
    <mergeCell ref="B36:B37"/>
    <mergeCell ref="D36:D37"/>
    <mergeCell ref="D38:D45"/>
    <mergeCell ref="B47:D47"/>
    <mergeCell ref="B49:D49"/>
    <mergeCell ref="B79:C79"/>
    <mergeCell ref="E79:E82"/>
    <mergeCell ref="D52:D59"/>
    <mergeCell ref="B61:D61"/>
    <mergeCell ref="B65:B66"/>
    <mergeCell ref="D65:D66"/>
    <mergeCell ref="D67:D69"/>
    <mergeCell ref="B71:D71"/>
    <mergeCell ref="B72:B73"/>
    <mergeCell ref="D72:D73"/>
    <mergeCell ref="D74:D75"/>
    <mergeCell ref="E77:E78"/>
    <mergeCell ref="B78:D78"/>
  </mergeCells>
  <conditionalFormatting sqref="C17">
    <cfRule type="containsText" dxfId="35" priority="37" operator="containsText" text="Si">
      <formula>NOT(ISERROR(SEARCH("Si",C17)))</formula>
    </cfRule>
  </conditionalFormatting>
  <conditionalFormatting sqref="C17:C20">
    <cfRule type="containsText" dxfId="34" priority="31" operator="containsText" text="No">
      <formula>NOT(ISERROR(SEARCH("No",C17)))</formula>
    </cfRule>
  </conditionalFormatting>
  <conditionalFormatting sqref="C18:C20">
    <cfRule type="containsText" dxfId="33" priority="30" operator="containsText" text="Si">
      <formula>NOT(ISERROR(SEARCH("Si",C18)))</formula>
    </cfRule>
  </conditionalFormatting>
  <conditionalFormatting sqref="C23">
    <cfRule type="containsText" dxfId="32" priority="18" operator="containsText" text="Si">
      <formula>NOT(ISERROR(SEARCH("Si",C23)))</formula>
    </cfRule>
  </conditionalFormatting>
  <conditionalFormatting sqref="C23:C26">
    <cfRule type="containsText" dxfId="31" priority="17" operator="containsText" text="No">
      <formula>NOT(ISERROR(SEARCH("No",C23)))</formula>
    </cfRule>
  </conditionalFormatting>
  <conditionalFormatting sqref="C24:C26">
    <cfRule type="containsText" dxfId="30" priority="16" operator="containsText" text="Si">
      <formula>NOT(ISERROR(SEARCH("Si",C24)))</formula>
    </cfRule>
  </conditionalFormatting>
  <conditionalFormatting sqref="C29">
    <cfRule type="containsText" dxfId="29" priority="36" operator="containsText" text="Si">
      <formula>NOT(ISERROR(SEARCH("Si",C29)))</formula>
    </cfRule>
  </conditionalFormatting>
  <conditionalFormatting sqref="C29:C33">
    <cfRule type="containsText" dxfId="28" priority="12" operator="containsText" text="No">
      <formula>NOT(ISERROR(SEARCH("No",C29)))</formula>
    </cfRule>
  </conditionalFormatting>
  <conditionalFormatting sqref="C30:C34">
    <cfRule type="containsText" dxfId="27" priority="11" operator="containsText" text="Si">
      <formula>NOT(ISERROR(SEARCH("Si",C30)))</formula>
    </cfRule>
  </conditionalFormatting>
  <conditionalFormatting sqref="C34">
    <cfRule type="containsText" dxfId="26" priority="13" operator="containsText" text="N/A">
      <formula>NOT(ISERROR(SEARCH("N/A",C34)))</formula>
    </cfRule>
    <cfRule type="containsText" dxfId="25" priority="15" operator="containsText" text="No">
      <formula>NOT(ISERROR(SEARCH("No",C34)))</formula>
    </cfRule>
  </conditionalFormatting>
  <conditionalFormatting sqref="C37">
    <cfRule type="containsText" dxfId="24" priority="35" operator="containsText" text="Si">
      <formula>NOT(ISERROR(SEARCH("Si",C37)))</formula>
    </cfRule>
  </conditionalFormatting>
  <conditionalFormatting sqref="C37:C46">
    <cfRule type="containsText" dxfId="23" priority="8" operator="containsText" text="No">
      <formula>NOT(ISERROR(SEARCH("No",C37)))</formula>
    </cfRule>
  </conditionalFormatting>
  <conditionalFormatting sqref="C38:C46">
    <cfRule type="containsText" dxfId="22" priority="7" operator="containsText" text="Si">
      <formula>NOT(ISERROR(SEARCH("Si",C38)))</formula>
    </cfRule>
  </conditionalFormatting>
  <conditionalFormatting sqref="C51">
    <cfRule type="containsText" dxfId="21" priority="34" operator="containsText" text="Si">
      <formula>NOT(ISERROR(SEARCH("Si",C51)))</formula>
    </cfRule>
  </conditionalFormatting>
  <conditionalFormatting sqref="C51:C54">
    <cfRule type="containsText" dxfId="20" priority="29" operator="containsText" text="No">
      <formula>NOT(ISERROR(SEARCH("No",C51)))</formula>
    </cfRule>
  </conditionalFormatting>
  <conditionalFormatting sqref="C52:C54">
    <cfRule type="containsText" dxfId="19" priority="28" operator="containsText" text="Si">
      <formula>NOT(ISERROR(SEARCH("Si",C52)))</formula>
    </cfRule>
  </conditionalFormatting>
  <conditionalFormatting sqref="C55">
    <cfRule type="containsText" dxfId="18" priority="23" operator="containsText" text="Si">
      <formula>NOT(ISERROR(SEARCH("Si",C55)))</formula>
    </cfRule>
    <cfRule type="containsText" dxfId="17" priority="24" operator="containsText" text="No">
      <formula>NOT(ISERROR(SEARCH("No",C55)))</formula>
    </cfRule>
  </conditionalFormatting>
  <conditionalFormatting sqref="C56 C58">
    <cfRule type="containsText" dxfId="16" priority="9" operator="containsText" text="N/A">
      <formula>NOT(ISERROR(SEARCH("N/A",C56)))</formula>
    </cfRule>
    <cfRule type="containsText" dxfId="15" priority="10" operator="containsText" text="No">
      <formula>NOT(ISERROR(SEARCH("No",C56)))</formula>
    </cfRule>
  </conditionalFormatting>
  <conditionalFormatting sqref="C56:C60">
    <cfRule type="containsText" dxfId="14" priority="1" operator="containsText" text="Si">
      <formula>NOT(ISERROR(SEARCH("Si",C56)))</formula>
    </cfRule>
  </conditionalFormatting>
  <conditionalFormatting sqref="C57">
    <cfRule type="containsText" dxfId="13" priority="3" operator="containsText" text="No">
      <formula>NOT(ISERROR(SEARCH("No",C57)))</formula>
    </cfRule>
  </conditionalFormatting>
  <conditionalFormatting sqref="C59:C60">
    <cfRule type="containsText" dxfId="12" priority="2" operator="containsText" text="No">
      <formula>NOT(ISERROR(SEARCH("No",C59)))</formula>
    </cfRule>
  </conditionalFormatting>
  <conditionalFormatting sqref="C66">
    <cfRule type="containsText" dxfId="11" priority="22" operator="containsText" text="Si">
      <formula>NOT(ISERROR(SEARCH("Si",C66)))</formula>
    </cfRule>
  </conditionalFormatting>
  <conditionalFormatting sqref="C66:C69 C73:C76">
    <cfRule type="containsText" dxfId="10" priority="21" operator="containsText" text="No">
      <formula>NOT(ISERROR(SEARCH("No",C66)))</formula>
    </cfRule>
  </conditionalFormatting>
  <conditionalFormatting sqref="C67:C69 C74:C76">
    <cfRule type="containsText" dxfId="9" priority="20" operator="containsText" text="Si">
      <formula>NOT(ISERROR(SEARCH("Si",C67)))</formula>
    </cfRule>
  </conditionalFormatting>
  <conditionalFormatting sqref="C68:C69">
    <cfRule type="containsText" dxfId="8" priority="6" operator="containsText" text="N/A">
      <formula>NOT(ISERROR(SEARCH("N/A",C68)))</formula>
    </cfRule>
  </conditionalFormatting>
  <conditionalFormatting sqref="C73">
    <cfRule type="containsText" dxfId="7" priority="19" operator="containsText" text="Si">
      <formula>NOT(ISERROR(SEARCH("Si",C73)))</formula>
    </cfRule>
  </conditionalFormatting>
  <conditionalFormatting sqref="C81:C87">
    <cfRule type="containsText" dxfId="6" priority="5" operator="containsText" text="SI">
      <formula>NOT(ISERROR(SEARCH("SI",C81)))</formula>
    </cfRule>
    <cfRule type="containsText" dxfId="5" priority="4" operator="containsText" text="NO">
      <formula>NOT(ISERROR(SEARCH("NO",C81)))</formula>
    </cfRule>
  </conditionalFormatting>
  <conditionalFormatting sqref="E56:E60 E74:E75">
    <cfRule type="containsText" dxfId="4" priority="32" operator="containsText" text="Si">
      <formula>NOT(ISERROR(SEARCH("Si",E56)))</formula>
    </cfRule>
    <cfRule type="containsText" dxfId="3" priority="33" operator="containsText" text="No">
      <formula>NOT(ISERROR(SEARCH("No",E56)))</formula>
    </cfRule>
  </conditionalFormatting>
  <conditionalFormatting sqref="E66">
    <cfRule type="containsText" dxfId="2" priority="25" operator="containsText" text="N/A">
      <formula>NOT(ISERROR(SEARCH("N/A",E66)))</formula>
    </cfRule>
    <cfRule type="containsText" dxfId="1" priority="26" operator="containsText" text="Si">
      <formula>NOT(ISERROR(SEARCH("Si",E66)))</formula>
    </cfRule>
    <cfRule type="containsText" dxfId="0" priority="27" operator="containsText" text="No">
      <formula>NOT(ISERROR(SEARCH("No",E66)))</formula>
    </cfRule>
  </conditionalFormatting>
  <dataValidations count="4">
    <dataValidation type="list" allowBlank="1" showInputMessage="1" showErrorMessage="1" sqref="C63" xr:uid="{A1CEB3B3-9C44-498C-B764-C884E2630D7A}">
      <formula1>"Natural, Jurídica"</formula1>
    </dataValidation>
    <dataValidation type="list" allowBlank="1" showInputMessage="1" showErrorMessage="1" sqref="C69 E66 C56 C58 C34" xr:uid="{D262F3B7-3181-4CF2-8643-7465F7AA076C}">
      <formula1>"Si,No,N/A"</formula1>
    </dataValidation>
    <dataValidation type="list" allowBlank="1" showInputMessage="1" showErrorMessage="1" sqref="C67:C68 C64 E70 C52:C55 E56:E61 E67:E68 C59:C60 C10 C18:C20 C30:C33 E43:E46 C24:C26 E74:E76 C74:C76 C57 C7 C3 C38:C46 C81:C87" xr:uid="{26FC85AF-79D9-4A6D-B1EA-A9F01AC7F262}">
      <formula1>"Si,No"</formula1>
    </dataValidation>
    <dataValidation type="list" allowBlank="1" showInputMessage="1" showErrorMessage="1" sqref="C65 C50 C72:C73" xr:uid="{EDD893AD-3CE3-464F-9BF7-48498625EA52}"/>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157586ED6DECA469043C4931628BA13" ma:contentTypeVersion="5" ma:contentTypeDescription="Crear nuevo documento." ma:contentTypeScope="" ma:versionID="eb3f7855e4934e87bd142eeb9c2ad28d">
  <xsd:schema xmlns:xsd="http://www.w3.org/2001/XMLSchema" xmlns:xs="http://www.w3.org/2001/XMLSchema" xmlns:p="http://schemas.microsoft.com/office/2006/metadata/properties" xmlns:ns3="276afe0e-64ce-4a27-8fe4-793555c41c32" targetNamespace="http://schemas.microsoft.com/office/2006/metadata/properties" ma:root="true" ma:fieldsID="9a2dbd4057ea5bf51fe7b79bfabce6e9" ns3:_="">
    <xsd:import namespace="276afe0e-64ce-4a27-8fe4-793555c41c32"/>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6afe0e-64ce-4a27-8fe4-793555c41c32"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276afe0e-64ce-4a27-8fe4-793555c41c32" xsi:nil="true"/>
  </documentManagement>
</p:properties>
</file>

<file path=customXml/itemProps1.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2.xml><?xml version="1.0" encoding="utf-8"?>
<ds:datastoreItem xmlns:ds="http://schemas.openxmlformats.org/officeDocument/2006/customXml" ds:itemID="{C4AB9827-8A17-4B34-B843-70A831A07F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6afe0e-64ce-4a27-8fe4-793555c41c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F211798-C735-4387-9F16-9ACE906B12CA}">
  <ds:schemaRefs>
    <ds:schemaRef ds:uri="276afe0e-64ce-4a27-8fe4-793555c41c32"/>
    <ds:schemaRef ds:uri="http://schemas.microsoft.com/office/2006/metadata/properties"/>
    <ds:schemaRef ds:uri="http://schemas.openxmlformats.org/package/2006/metadata/core-properties"/>
    <ds:schemaRef ds:uri="http://purl.org/dc/dcmitype/"/>
    <ds:schemaRef ds:uri="http://purl.org/dc/elements/1.1/"/>
    <ds:schemaRef ds:uri="http://schemas.microsoft.com/office/2006/documentManagement/types"/>
    <ds:schemaRef ds:uri="http://schemas.microsoft.com/office/infopath/2007/PartnerControl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vt:i4>
      </vt:variant>
    </vt:vector>
  </HeadingPairs>
  <TitlesOfParts>
    <vt:vector size="14" baseType="lpstr">
      <vt:lpstr>Carátula</vt:lpstr>
      <vt:lpstr>P1 CONSORCIO INTERDISEÑOS </vt:lpstr>
      <vt:lpstr>P2 ESTRUCTURAS, INTERVENTORIAS </vt:lpstr>
      <vt:lpstr>P3 CONSORCIO URBANISMO SED</vt:lpstr>
      <vt:lpstr>P4. JAM INGENIERIA Y MEDIO AMB</vt:lpstr>
      <vt:lpstr>P5. PROCOING SAS SED</vt:lpstr>
      <vt:lpstr>P6. CONSORCIO J&amp;G-ENE BOGOTÁ</vt:lpstr>
      <vt:lpstr>P7. CIVALL INGENIEROS &amp; ARQ</vt:lpstr>
      <vt:lpstr>P8. APSA GRUPO CONSTRUCTOR </vt:lpstr>
      <vt:lpstr>P9. CIMESCOL S.A.S</vt:lpstr>
      <vt:lpstr>P10. CONSORCIO MOMENTUM</vt:lpstr>
      <vt:lpstr>P11. INGEOCILCON S.A.S</vt:lpstr>
      <vt:lpstr>Carátula!Área_de_impresión</vt:lpstr>
      <vt:lpstr>Carátula!Títulos_a_imprimir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Maritza Garcia</cp:lastModifiedBy>
  <cp:revision/>
  <dcterms:created xsi:type="dcterms:W3CDTF">2019-08-08T19:05:05Z</dcterms:created>
  <dcterms:modified xsi:type="dcterms:W3CDTF">2026-10-06T20:04:15Z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0x0101006157586ED6DECA469043C4931628BA13</vt:lpwstr>
  </property>
  <property fmtid="{D5CDD505-2E9C-101B-9397-08002B2CF9AE}" pid="3" name="MediaServiceImageTags">
    <vt:lpwstr/>
  </property>
</Properties>
</file>