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E:\2026\CONTRATACIÓN\PROCESO - 34- PISO\"/>
    </mc:Choice>
  </mc:AlternateContent>
  <xr:revisionPtr revIDLastSave="0" documentId="8_{09DCD090-2EA8-402E-A641-9DE64EF311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ABORACION PLACA" sheetId="1" r:id="rId1"/>
    <sheet name="IMAGENES" sheetId="2" r:id="rId2"/>
    <sheet name="Hoja1" sheetId="3" state="hidden" r:id="rId3"/>
  </sheets>
  <definedNames>
    <definedName name="herna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" i="1" l="1"/>
  <c r="E27" i="3"/>
  <c r="E28" i="3" s="1"/>
  <c r="D29" i="3"/>
  <c r="E30" i="3" s="1"/>
  <c r="D33" i="3"/>
  <c r="D36" i="3" s="1"/>
  <c r="D22" i="3"/>
  <c r="D15" i="3"/>
  <c r="D19" i="3" s="1"/>
  <c r="D23" i="3" s="1"/>
  <c r="D24" i="3" s="1"/>
  <c r="H3" i="3"/>
  <c r="M8" i="1" l="1"/>
</calcChain>
</file>

<file path=xl/sharedStrings.xml><?xml version="1.0" encoding="utf-8"?>
<sst xmlns="http://schemas.openxmlformats.org/spreadsheetml/2006/main" count="40" uniqueCount="38">
  <si>
    <t>ITEM</t>
  </si>
  <si>
    <t>DESCRIPCION</t>
  </si>
  <si>
    <t>Cantidad</t>
  </si>
  <si>
    <t>PRECIO UNITARIO</t>
  </si>
  <si>
    <t>PRECIO TOTAL</t>
  </si>
  <si>
    <t>IMÁGENES AREA A INTERVENIR</t>
  </si>
  <si>
    <t xml:space="preserve"> </t>
  </si>
  <si>
    <t>cemento</t>
  </si>
  <si>
    <t>arena</t>
  </si>
  <si>
    <t>grava</t>
  </si>
  <si>
    <t>m3</t>
  </si>
  <si>
    <t>mixto</t>
  </si>
  <si>
    <t>recebo</t>
  </si>
  <si>
    <t>malla</t>
  </si>
  <si>
    <t>vibro</t>
  </si>
  <si>
    <t>adoquin</t>
  </si>
  <si>
    <t>maestro</t>
  </si>
  <si>
    <t>impuestos</t>
  </si>
  <si>
    <t>Canal</t>
  </si>
  <si>
    <t>Sifon y regilla</t>
  </si>
  <si>
    <t>Convensiones</t>
  </si>
  <si>
    <t>Division Ladrillo</t>
  </si>
  <si>
    <t>Tubo de 4"</t>
  </si>
  <si>
    <t>T" de 4"</t>
  </si>
  <si>
    <r>
      <t xml:space="preserve">Elaboracion de Placa trafico pesado en contrapiso fundida en concreto/hormigon; </t>
    </r>
    <r>
      <rPr>
        <b/>
        <u/>
        <sz val="11"/>
        <color rgb="FFFF0000"/>
        <rFont val="Arial"/>
        <family val="2"/>
      </rPr>
      <t>RESISTENCIA</t>
    </r>
    <r>
      <rPr>
        <b/>
        <sz val="11"/>
        <color theme="1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de 4.000 PSI/280kg/cm2/28MPa en </t>
    </r>
    <r>
      <rPr>
        <b/>
        <u/>
        <sz val="11"/>
        <color rgb="FFFF0000"/>
        <rFont val="Arial"/>
        <family val="2"/>
      </rPr>
      <t>AREÁ</t>
    </r>
    <r>
      <rPr>
        <sz val="11"/>
        <color theme="1"/>
        <rFont val="Arial"/>
        <family val="2"/>
      </rPr>
      <t xml:space="preserve"> de </t>
    </r>
    <r>
      <rPr>
        <b/>
        <sz val="11"/>
        <color theme="1"/>
        <rFont val="Arial"/>
        <family val="2"/>
      </rPr>
      <t>(80, M2)</t>
    </r>
    <r>
      <rPr>
        <sz val="11"/>
        <color theme="1"/>
        <rFont val="Arial"/>
        <family val="2"/>
      </rPr>
      <t xml:space="preserve"> con las siguientes medidas</t>
    </r>
    <r>
      <rPr>
        <b/>
        <sz val="11"/>
        <color theme="1"/>
        <rFont val="Arial"/>
        <family val="2"/>
      </rPr>
      <t xml:space="preserve"> (16Mtrs ) </t>
    </r>
    <r>
      <rPr>
        <sz val="11"/>
        <color theme="1"/>
        <rFont val="Arial"/>
        <family val="2"/>
      </rPr>
      <t xml:space="preserve">de largo x </t>
    </r>
    <r>
      <rPr>
        <b/>
        <sz val="11"/>
        <color theme="1"/>
        <rFont val="Arial"/>
        <family val="2"/>
      </rPr>
      <t>(5Mtrs)</t>
    </r>
    <r>
      <rPr>
        <sz val="11"/>
        <color theme="1"/>
        <rFont val="Arial"/>
        <family val="2"/>
      </rPr>
      <t xml:space="preserve"> de ancho x </t>
    </r>
    <r>
      <rPr>
        <b/>
        <sz val="11"/>
        <color theme="1"/>
        <rFont val="Arial"/>
        <family val="2"/>
      </rPr>
      <t>(10cm)</t>
    </r>
    <r>
      <rPr>
        <sz val="11"/>
        <color theme="1"/>
        <rFont val="Arial"/>
        <family val="2"/>
      </rPr>
      <t xml:space="preserve"> de espesor; por otra parte dentro de la misma fundicion al orilla o terminacion de la placa se realizara una canal tipo media luna de </t>
    </r>
    <r>
      <rPr>
        <b/>
        <sz val="11"/>
        <color theme="1"/>
        <rFont val="Arial"/>
        <family val="2"/>
      </rPr>
      <t>(16 Mtrs)</t>
    </r>
    <r>
      <rPr>
        <sz val="11"/>
        <color theme="1"/>
        <rFont val="Arial"/>
        <family val="2"/>
      </rPr>
      <t xml:space="preserve"> metros de largo x </t>
    </r>
    <r>
      <rPr>
        <b/>
        <sz val="11"/>
        <color theme="1"/>
        <rFont val="Arial"/>
        <family val="2"/>
      </rPr>
      <t>(5cm)</t>
    </r>
    <r>
      <rPr>
        <sz val="11"/>
        <color theme="1"/>
        <rFont val="Arial"/>
        <family val="2"/>
      </rPr>
      <t xml:space="preserve"> de ancho con pendiente del </t>
    </r>
    <r>
      <rPr>
        <b/>
        <sz val="11"/>
        <color theme="1"/>
        <rFont val="Arial"/>
        <family val="2"/>
      </rPr>
      <t>(5%)</t>
    </r>
    <r>
      <rPr>
        <sz val="11"/>
        <color theme="1"/>
        <rFont val="Arial"/>
        <family val="2"/>
      </rPr>
      <t xml:space="preserve"> de la rejilla que conecte a desague de caja de inspeccion existente; antes de finalizar la canal a </t>
    </r>
    <r>
      <rPr>
        <b/>
        <sz val="11"/>
        <color theme="1"/>
        <rFont val="Arial"/>
        <family val="2"/>
      </rPr>
      <t>(74cm)</t>
    </r>
    <r>
      <rPr>
        <sz val="11"/>
        <color theme="1"/>
        <rFont val="Arial"/>
        <family val="2"/>
      </rPr>
      <t xml:space="preserve"> se instalara un tubo de </t>
    </r>
    <r>
      <rPr>
        <b/>
        <sz val="11"/>
        <color theme="1"/>
        <rFont val="Arial"/>
        <family val="2"/>
      </rPr>
      <t>(4")</t>
    </r>
    <r>
      <rPr>
        <sz val="11"/>
        <color theme="1"/>
        <rFont val="Arial"/>
        <family val="2"/>
      </rPr>
      <t xml:space="preserve"> en pvc con accesorios como; T, Sifa, Uniones, Tubo, sifon, regilla  etc. a </t>
    </r>
    <r>
      <rPr>
        <b/>
        <sz val="11"/>
        <color theme="1"/>
        <rFont val="Arial"/>
        <family val="2"/>
      </rPr>
      <t>(28cm)</t>
    </r>
    <r>
      <rPr>
        <sz val="11"/>
        <color theme="1"/>
        <rFont val="Arial"/>
        <family val="2"/>
      </rPr>
      <t xml:space="preserve"> de profundida con una longitud de </t>
    </r>
    <r>
      <rPr>
        <b/>
        <sz val="11"/>
        <color theme="1"/>
        <rFont val="Arial"/>
        <family val="2"/>
      </rPr>
      <t xml:space="preserve">(5mtrs); </t>
    </r>
    <r>
      <rPr>
        <sz val="11"/>
        <color theme="1"/>
        <rFont val="Arial"/>
        <family val="2"/>
      </rPr>
      <t xml:space="preserve">una conexion con el sifon existente a </t>
    </r>
    <r>
      <rPr>
        <b/>
        <sz val="11"/>
        <color theme="1"/>
        <rFont val="Arial"/>
        <family val="2"/>
      </rPr>
      <t>(30cm)</t>
    </r>
    <r>
      <rPr>
        <sz val="11"/>
        <color theme="1"/>
        <rFont val="Arial"/>
        <family val="2"/>
      </rPr>
      <t xml:space="preserve"> de profundidad: Nota: en esta conexion se tendra en cuenta los requerimientos; en el tubo de 4" a 28cm de profundida se colocar una T y (1) tapon para continuidad de fase 3, se empieza a instalar el tubo en 28cm de profunidad y se termina a 30cm de profundidad para que conecte con el existente por otro lado en el tubo del sifon existente con un codo se realizara una excavacion de </t>
    </r>
    <r>
      <rPr>
        <b/>
        <sz val="11"/>
        <color theme="1"/>
        <rFont val="Arial"/>
        <family val="2"/>
      </rPr>
      <t>(30cm)</t>
    </r>
    <r>
      <rPr>
        <sz val="11"/>
        <color theme="1"/>
        <rFont val="Arial"/>
        <family val="2"/>
      </rPr>
      <t xml:space="preserve"> ancho x </t>
    </r>
    <r>
      <rPr>
        <b/>
        <sz val="11"/>
        <color theme="1"/>
        <rFont val="Arial"/>
        <family val="2"/>
      </rPr>
      <t>(40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 xml:space="preserve">cm) </t>
    </r>
    <r>
      <rPr>
        <sz val="11"/>
        <color theme="1"/>
        <rFont val="Arial"/>
        <family val="2"/>
      </rPr>
      <t>Fondo con el fin de enpalmar el tubo de 5mtrs instalado con el metodo Método de la campana (Calentamiento). con aplicacion de calo controlada. con el fin de</t>
    </r>
    <r>
      <rPr>
        <b/>
        <sz val="11"/>
        <color theme="1"/>
        <rFont val="Arial"/>
        <family val="2"/>
      </rPr>
      <t xml:space="preserve"> realizar una conexion con el existente </t>
    </r>
    <r>
      <rPr>
        <sz val="11"/>
        <color theme="1"/>
        <rFont val="Arial"/>
        <family val="2"/>
      </rPr>
      <t>para que conecte este mismo a la caja de inspeccion existente.</t>
    </r>
    <r>
      <rPr>
        <b/>
        <sz val="11"/>
        <color rgb="FFFF0000"/>
        <rFont val="Arial"/>
        <family val="2"/>
      </rPr>
      <t xml:space="preserve">  </t>
    </r>
    <r>
      <rPr>
        <b/>
        <u/>
        <sz val="11"/>
        <color rgb="FFFF0000"/>
        <rFont val="Arial"/>
        <family val="2"/>
      </rPr>
      <t>Caracteristicas Tecnicas para la Elaboración de placa Contrapiso:</t>
    </r>
    <r>
      <rPr>
        <sz val="11"/>
        <color theme="1"/>
        <rFont val="Arial"/>
        <family val="2"/>
      </rPr>
      <t xml:space="preserve"> Escavación con esplaneacion a </t>
    </r>
    <r>
      <rPr>
        <b/>
        <sz val="11"/>
        <color theme="1"/>
        <rFont val="Arial"/>
        <family val="2"/>
      </rPr>
      <t>(25cm)</t>
    </r>
    <r>
      <rPr>
        <sz val="11"/>
        <color theme="1"/>
        <rFont val="Arial"/>
        <family val="2"/>
      </rPr>
      <t xml:space="preserve"> de profundida en el total del area; Compactación de piso existente con </t>
    </r>
    <r>
      <rPr>
        <b/>
        <u/>
        <sz val="11"/>
        <color theme="1"/>
        <rFont val="Arial"/>
        <family val="2"/>
      </rPr>
      <t>vibrocompactador de 1.5 toneladas</t>
    </r>
    <r>
      <rPr>
        <sz val="11"/>
        <color theme="1"/>
        <rFont val="Arial"/>
        <family val="2"/>
      </rPr>
      <t xml:space="preserve"> y estabilizar piso si es nesesario en esta excavacion</t>
    </r>
    <r>
      <rPr>
        <b/>
        <sz val="11"/>
        <color theme="1"/>
        <rFont val="Arial"/>
        <family val="2"/>
      </rPr>
      <t xml:space="preserve"> Control de Niveles y Replanteo </t>
    </r>
    <r>
      <rPr>
        <sz val="11"/>
        <color theme="1"/>
        <rFont val="Arial"/>
        <family val="2"/>
      </rPr>
      <t xml:space="preserve">"EL CONTRATISTA se obliga a realizar el replanteo topográfico y el paso de niveles utilizando instrumental de precisión (manguera de niveles transparente, nivel óptico de precisión o nivel láser). Se deberá establecer un 'Punto Cero' de referencia inamovible acordado mutuamente con el contratante antes de iniciar cualquier labor de excavación." </t>
    </r>
    <r>
      <rPr>
        <b/>
        <sz val="11"/>
        <color theme="1"/>
        <rFont val="Arial"/>
        <family val="2"/>
      </rPr>
      <t>Tolerancia y Aceptación de la Excavación</t>
    </r>
    <r>
      <rPr>
        <sz val="11"/>
        <color theme="1"/>
        <rFont val="Arial"/>
        <family val="2"/>
      </rPr>
      <t xml:space="preserve"> "La excavación en caja deberá garantizar una profundidad uniforme de </t>
    </r>
    <r>
      <rPr>
        <b/>
        <sz val="11"/>
        <color theme="1"/>
        <rFont val="Arial"/>
        <family val="2"/>
      </rPr>
      <t>(25cm)</t>
    </r>
    <r>
      <rPr>
        <sz val="11"/>
        <color theme="1"/>
        <rFont val="Arial"/>
        <family val="2"/>
      </rPr>
      <t xml:space="preserve"> medidos a partir del 'Punto Cero'. No se autorizará el vaciado ni la compra del recebo común (B200) hasta que el contratante verifique y reciba a satisfacción el fondo de la excavación mediante el método de hilos y escantillón. Tolerancia máxima permitida: Se aceptará una variación máxima de +/- 1.0 cm. Cualquier sobre-excavación por error del contratista deberá ser rellenada y compactada a su costo exclusivo utilizando material de subbase granular, quedando estrictamente prohibido rellenar con tierra suelta."</t>
    </r>
    <r>
      <rPr>
        <sz val="11"/>
        <color rgb="FFFF0000"/>
        <rFont val="Arial"/>
        <family val="2"/>
      </rPr>
      <t xml:space="preserve"> el supervisor del contrato le solicitara al contratista pasar niveles y el supervisor verificara si la excavacion cumple con la profundidad solicitada</t>
    </r>
    <r>
      <rPr>
        <sz val="11"/>
        <color theme="1"/>
        <rFont val="Arial"/>
        <family val="2"/>
      </rPr>
      <t xml:space="preserve">, despues se realizara un relleno de </t>
    </r>
    <r>
      <rPr>
        <b/>
        <sz val="11"/>
        <color theme="1"/>
        <rFont val="Arial"/>
        <family val="2"/>
      </rPr>
      <t>(15CM)</t>
    </r>
    <r>
      <rPr>
        <sz val="11"/>
        <color theme="1"/>
        <rFont val="Arial"/>
        <family val="2"/>
      </rPr>
      <t xml:space="preserve"> de espesor en recebo común </t>
    </r>
    <r>
      <rPr>
        <b/>
        <sz val="11"/>
        <color theme="1"/>
        <rFont val="Arial"/>
        <family val="2"/>
      </rPr>
      <t>(B200)</t>
    </r>
    <r>
      <rPr>
        <sz val="11"/>
        <color theme="1"/>
        <rFont val="Arial"/>
        <family val="2"/>
      </rPr>
      <t xml:space="preserve"> de acuerdo a Normas y Especificaciones INVIAS-13 Articulo 320 afirmados subases y bases granulares; compactacion con </t>
    </r>
    <r>
      <rPr>
        <b/>
        <u/>
        <sz val="11"/>
        <color theme="1"/>
        <rFont val="Arial"/>
        <family val="2"/>
      </rPr>
      <t>vibrocompactador de 1,5 toneladas</t>
    </r>
    <r>
      <rPr>
        <sz val="11"/>
        <color theme="1"/>
        <rFont val="Arial"/>
        <family val="2"/>
      </rPr>
      <t xml:space="preserve"> con densidad final de compactacion entre </t>
    </r>
    <r>
      <rPr>
        <b/>
        <sz val="11"/>
        <color theme="1"/>
        <rFont val="Arial"/>
        <family val="2"/>
      </rPr>
      <t>85%</t>
    </r>
    <r>
      <rPr>
        <sz val="11"/>
        <color theme="1"/>
        <rFont val="Arial"/>
        <family val="2"/>
      </rPr>
      <t xml:space="preserve"> al </t>
    </r>
    <r>
      <rPr>
        <b/>
        <sz val="11"/>
        <color theme="1"/>
        <rFont val="Arial"/>
        <family val="2"/>
      </rPr>
      <t>95%</t>
    </r>
    <r>
      <rPr>
        <sz val="11"/>
        <color theme="1"/>
        <rFont val="Arial"/>
        <family val="2"/>
      </rPr>
      <t xml:space="preserve">, "El material de subbase (recebo común B200) se instalará en capas que no superen los </t>
    </r>
    <r>
      <rPr>
        <b/>
        <sz val="11"/>
        <color theme="1"/>
        <rFont val="Arial"/>
        <family val="2"/>
      </rPr>
      <t>(10cm)</t>
    </r>
    <r>
      <rPr>
        <sz val="11"/>
        <color theme="1"/>
        <rFont val="Arial"/>
        <family val="2"/>
      </rPr>
      <t xml:space="preserve"> antes de ser compactadas. Se exige la compactación húmeda mediante el uso de equipo mecánico (vibrocompactador). Al finalizar la compactación, la distancia desde el hilo de referencia (Línea de 1 Metro) hasta la superficie del recebo compactado debe ser de exactamente </t>
    </r>
    <r>
      <rPr>
        <b/>
        <sz val="11"/>
        <color theme="1"/>
        <rFont val="Arial"/>
        <family val="2"/>
      </rPr>
      <t>(15Cm)</t>
    </r>
    <r>
      <rPr>
        <sz val="11"/>
        <color theme="1"/>
        <rFont val="Arial"/>
        <family val="2"/>
      </rPr>
      <t xml:space="preserve"> de manera uniforme, garantizando el espacio libre de </t>
    </r>
    <r>
      <rPr>
        <b/>
        <sz val="11"/>
        <color theme="1"/>
        <rFont val="Arial"/>
        <family val="2"/>
      </rPr>
      <t>(10cm)</t>
    </r>
    <r>
      <rPr>
        <sz val="11"/>
        <color theme="1"/>
        <rFont val="Arial"/>
        <family val="2"/>
      </rPr>
      <t xml:space="preserve"> requeridos para el espesor del concreto de 4000 PSI." despues se instalara</t>
    </r>
    <r>
      <rPr>
        <sz val="11"/>
        <color rgb="FFFF0000"/>
        <rFont val="Arial"/>
        <family val="2"/>
      </rPr>
      <t xml:space="preserve"> </t>
    </r>
    <r>
      <rPr>
        <b/>
        <u/>
        <sz val="11"/>
        <color rgb="FFFF0000"/>
        <rFont val="Arial"/>
        <family val="2"/>
      </rPr>
      <t>UNA MALLA:</t>
    </r>
    <r>
      <rPr>
        <sz val="11"/>
        <color theme="1"/>
        <rFont val="Arial"/>
        <family val="2"/>
      </rPr>
      <t xml:space="preserve"> Electrosoldada </t>
    </r>
    <r>
      <rPr>
        <b/>
        <sz val="11"/>
        <color theme="1"/>
        <rFont val="Arial"/>
        <family val="2"/>
      </rPr>
      <t>(15 x 15 x 8Mm) o (3/8)</t>
    </r>
    <r>
      <rPr>
        <sz val="11"/>
        <color theme="1"/>
        <rFont val="Arial"/>
        <family val="2"/>
      </rPr>
      <t xml:space="preserve"> de diametro en toda el area de fundicion osea en los </t>
    </r>
    <r>
      <rPr>
        <b/>
        <sz val="11"/>
        <color theme="1"/>
        <rFont val="Arial"/>
        <family val="2"/>
      </rPr>
      <t>(80M2).</t>
    </r>
    <r>
      <rPr>
        <sz val="11"/>
        <color rgb="FFFF0000"/>
        <rFont val="Arial"/>
        <family val="2"/>
      </rPr>
      <t xml:space="preserve"> </t>
    </r>
    <r>
      <rPr>
        <b/>
        <u/>
        <sz val="11"/>
        <color rgb="FFFF0000"/>
        <rFont val="Arial"/>
        <family val="2"/>
      </rPr>
      <t>LA PLACA: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 xml:space="preserve">La fundicion de la placa en concreto tendra </t>
    </r>
    <r>
      <rPr>
        <b/>
        <sz val="11"/>
        <color theme="1"/>
        <rFont val="Arial"/>
        <family val="2"/>
      </rPr>
      <t>(2)</t>
    </r>
    <r>
      <rPr>
        <sz val="11"/>
        <color theme="1"/>
        <rFont val="Arial"/>
        <family val="2"/>
      </rPr>
      <t xml:space="preserve"> opciones:  </t>
    </r>
    <r>
      <rPr>
        <u/>
        <sz val="11"/>
        <color theme="1"/>
        <rFont val="Arial"/>
        <family val="2"/>
      </rPr>
      <t>la primera</t>
    </r>
    <r>
      <rPr>
        <sz val="11"/>
        <color theme="1"/>
        <rFont val="Arial"/>
        <family val="2"/>
      </rPr>
      <t xml:space="preserve"> </t>
    </r>
    <r>
      <rPr>
        <b/>
        <sz val="11"/>
        <color theme="1"/>
        <rFont val="Arial"/>
        <family val="2"/>
      </rPr>
      <t xml:space="preserve">Certificada de Fabrica; </t>
    </r>
    <r>
      <rPr>
        <sz val="11"/>
        <color theme="1"/>
        <rFont val="Arial"/>
        <family val="2"/>
      </rPr>
      <t xml:space="preserve">osea que el concreto premezclado venga de alguna empresa reconocida como Cemex, Holcin, Concremovil, Preanza, etc.. y deje la certificación por parte de la empresa que trae la mezcla. </t>
    </r>
    <r>
      <rPr>
        <u/>
        <sz val="11"/>
        <color theme="1"/>
        <rFont val="Arial"/>
        <family val="2"/>
      </rPr>
      <t>La segunda</t>
    </r>
    <r>
      <rPr>
        <sz val="11"/>
        <color theme="1"/>
        <rFont val="Arial"/>
        <family val="2"/>
      </rPr>
      <t xml:space="preserve">  </t>
    </r>
    <r>
      <rPr>
        <b/>
        <sz val="11"/>
        <color theme="1"/>
        <rFont val="Arial"/>
        <family val="2"/>
      </rPr>
      <t xml:space="preserve">Mezclado en la institucion:  </t>
    </r>
    <r>
      <rPr>
        <sz val="11"/>
        <color theme="1"/>
        <rFont val="Arial"/>
        <family val="2"/>
      </rPr>
      <t xml:space="preserve">Si se mezcla en la institucion tendra la siguiente docificacion para la mezcla de los </t>
    </r>
    <r>
      <rPr>
        <b/>
        <sz val="11"/>
        <color theme="1"/>
        <rFont val="Arial"/>
        <family val="2"/>
      </rPr>
      <t>(800M3)</t>
    </r>
    <r>
      <rPr>
        <sz val="11"/>
        <color theme="1"/>
        <rFont val="Arial"/>
        <family val="2"/>
      </rPr>
      <t xml:space="preserve"> con resistencia de 4.000 PSI/280kg/cm2/28MPa; Debera llegar a la institucion </t>
    </r>
    <r>
      <rPr>
        <b/>
        <sz val="11"/>
        <color theme="1"/>
        <rFont val="Arial"/>
        <family val="2"/>
      </rPr>
      <t>(72)</t>
    </r>
    <r>
      <rPr>
        <sz val="11"/>
        <color theme="1"/>
        <rFont val="Arial"/>
        <family val="2"/>
      </rPr>
      <t xml:space="preserve"> Sacos de Cemento Uso General marca: Alión, Cemex, Argos o Holcin de 50kg; Agua </t>
    </r>
    <r>
      <rPr>
        <b/>
        <sz val="11"/>
        <color theme="1"/>
        <rFont val="Arial"/>
        <family val="2"/>
      </rPr>
      <t xml:space="preserve">(1.512 Litros de agua) </t>
    </r>
    <r>
      <rPr>
        <sz val="11"/>
        <color theme="1"/>
        <rFont val="Arial"/>
        <family val="2"/>
      </rPr>
      <t xml:space="preserve">equivalentes a </t>
    </r>
    <r>
      <rPr>
        <b/>
        <sz val="11"/>
        <color theme="1"/>
        <rFont val="Arial"/>
        <family val="2"/>
      </rPr>
      <t>(80)</t>
    </r>
    <r>
      <rPr>
        <sz val="11"/>
        <color theme="1"/>
        <rFont val="Arial"/>
        <family val="2"/>
      </rPr>
      <t xml:space="preserve"> canecas donde se envasa la pintura o a (</t>
    </r>
    <r>
      <rPr>
        <b/>
        <sz val="11"/>
        <color theme="1"/>
        <rFont val="Arial"/>
        <family val="2"/>
      </rPr>
      <t>1,51m3)</t>
    </r>
    <r>
      <rPr>
        <sz val="11"/>
        <color theme="1"/>
        <rFont val="Arial"/>
        <family val="2"/>
      </rPr>
      <t xml:space="preserve"> de agua o Baldes de construcción estándar </t>
    </r>
    <r>
      <rPr>
        <b/>
        <sz val="11"/>
        <color theme="1"/>
        <rFont val="Arial"/>
        <family val="2"/>
      </rPr>
      <t>(12 litros)</t>
    </r>
    <r>
      <rPr>
        <sz val="11"/>
        <color theme="1"/>
        <rFont val="Arial"/>
        <family val="2"/>
      </rPr>
      <t xml:space="preserve">: 126 baldes), Arena de Rio de Guamo </t>
    </r>
    <r>
      <rPr>
        <b/>
        <sz val="11"/>
        <color theme="1"/>
        <rFont val="Arial"/>
        <family val="2"/>
      </rPr>
      <t>(4,50M3)</t>
    </r>
    <r>
      <rPr>
        <sz val="11"/>
        <color theme="1"/>
        <rFont val="Arial"/>
        <family val="2"/>
      </rPr>
      <t xml:space="preserve">; Grava de (3/4); </t>
    </r>
    <r>
      <rPr>
        <b/>
        <sz val="11"/>
        <color theme="1"/>
        <rFont val="Arial"/>
        <family val="2"/>
      </rPr>
      <t>(5,50M3)</t>
    </r>
    <r>
      <rPr>
        <sz val="11"/>
        <color theme="1"/>
        <rFont val="Arial"/>
        <family val="2"/>
      </rPr>
      <t xml:space="preserve">; </t>
    </r>
    <r>
      <rPr>
        <b/>
        <sz val="11"/>
        <color theme="1"/>
        <rFont val="Arial"/>
        <family val="2"/>
      </rPr>
      <t>TENER EN CUENTA LAS PORCIONES DE VOLUMEN DE PREPARACION DE LA MEZCLA Por: (1)</t>
    </r>
    <r>
      <rPr>
        <sz val="11"/>
        <color theme="1"/>
        <rFont val="Arial"/>
        <family val="2"/>
      </rPr>
      <t xml:space="preserve"> porción de cemento, Usar: </t>
    </r>
    <r>
      <rPr>
        <b/>
        <sz val="11"/>
        <color theme="1"/>
        <rFont val="Arial"/>
        <family val="2"/>
      </rPr>
      <t>(1.7)</t>
    </r>
    <r>
      <rPr>
        <sz val="11"/>
        <color theme="1"/>
        <rFont val="Arial"/>
        <family val="2"/>
      </rPr>
      <t xml:space="preserve"> porción de arena; Usar: </t>
    </r>
    <r>
      <rPr>
        <b/>
        <sz val="11"/>
        <color theme="1"/>
        <rFont val="Arial"/>
        <family val="2"/>
      </rPr>
      <t>(2.2)</t>
    </r>
    <r>
      <rPr>
        <sz val="11"/>
        <color theme="1"/>
        <rFont val="Arial"/>
        <family val="2"/>
      </rPr>
      <t xml:space="preserve"> porción de grava y </t>
    </r>
    <r>
      <rPr>
        <b/>
        <sz val="11"/>
        <color theme="1"/>
        <rFont val="Arial"/>
        <family val="2"/>
      </rPr>
      <t xml:space="preserve">(0,6) </t>
    </r>
    <r>
      <rPr>
        <sz val="11"/>
        <color theme="1"/>
        <rFont val="Arial"/>
        <family val="2"/>
      </rPr>
      <t xml:space="preserve">porciones es decir para: </t>
    </r>
    <r>
      <rPr>
        <b/>
        <sz val="11"/>
        <color theme="1"/>
        <rFont val="Arial"/>
        <family val="2"/>
      </rPr>
      <t>Cemento</t>
    </r>
    <r>
      <rPr>
        <sz val="11"/>
        <color theme="1"/>
        <rFont val="Arial"/>
        <family val="2"/>
      </rPr>
      <t xml:space="preserve">: 1 Saco (de 50 kg). </t>
    </r>
    <r>
      <rPr>
        <b/>
        <sz val="11"/>
        <color theme="1"/>
        <rFont val="Arial"/>
        <family val="2"/>
      </rPr>
      <t>Arena de río</t>
    </r>
    <r>
      <rPr>
        <sz val="11"/>
        <color theme="1"/>
        <rFont val="Arial"/>
        <family val="2"/>
      </rPr>
      <t>: 3.5 canecas de 5 galones.</t>
    </r>
    <r>
      <rPr>
        <b/>
        <sz val="11"/>
        <color theme="1"/>
        <rFont val="Arial"/>
        <family val="2"/>
      </rPr>
      <t>Grava de 3/4"</t>
    </r>
    <r>
      <rPr>
        <sz val="11"/>
        <color theme="1"/>
        <rFont val="Arial"/>
        <family val="2"/>
      </rPr>
      <t xml:space="preserve">: 4.5 canecas de 5 galones. </t>
    </r>
    <r>
      <rPr>
        <b/>
        <sz val="11"/>
        <color theme="1"/>
        <rFont val="Arial"/>
        <family val="2"/>
      </rPr>
      <t>Agua:</t>
    </r>
    <r>
      <rPr>
        <sz val="11"/>
        <color theme="1"/>
        <rFont val="Arial"/>
        <family val="2"/>
      </rPr>
      <t xml:space="preserve"> 1.2 canecas de 5 galones (Equivale a 1 caneca completa + 1 litro adicional aproximadamente. Nota: Si la arena está muy mojada por el clima, reduce el agua a 1 caneca exacta para que no quede aguado). </t>
    </r>
    <r>
      <rPr>
        <sz val="11"/>
        <color rgb="FFFF0000"/>
        <rFont val="Arial"/>
        <family val="2"/>
      </rPr>
      <t xml:space="preserve"> </t>
    </r>
    <r>
      <rPr>
        <b/>
        <u/>
        <sz val="11"/>
        <color rgb="FFFF0000"/>
        <rFont val="Arial"/>
        <family val="2"/>
      </rPr>
      <t>EL ACABADO</t>
    </r>
    <r>
      <rPr>
        <sz val="11"/>
        <color theme="1"/>
        <rFont val="Arial"/>
        <family val="2"/>
      </rPr>
      <t xml:space="preserve"> acabado a la vista en toda el area, con instalacion de ladrillo tipo adoquin alrededor de la placa para dar a la terminacion tipo encerramiento los cuales estan representados en </t>
    </r>
    <r>
      <rPr>
        <b/>
        <sz val="11"/>
        <color theme="1"/>
        <rFont val="Arial"/>
        <family val="2"/>
      </rPr>
      <t>(1)</t>
    </r>
    <r>
      <rPr>
        <sz val="11"/>
        <color theme="1"/>
        <rFont val="Arial"/>
        <family val="2"/>
      </rPr>
      <t xml:space="preserve"> hilada  de </t>
    </r>
    <r>
      <rPr>
        <b/>
        <sz val="11"/>
        <color theme="1"/>
        <rFont val="Arial"/>
        <family val="2"/>
      </rPr>
      <t xml:space="preserve">(16ML) </t>
    </r>
    <r>
      <rPr>
        <sz val="11"/>
        <color theme="1"/>
        <rFont val="Arial"/>
        <family val="2"/>
      </rPr>
      <t xml:space="preserve">Aprox </t>
    </r>
    <r>
      <rPr>
        <b/>
        <sz val="11"/>
        <color theme="1"/>
        <rFont val="Arial"/>
        <family val="2"/>
      </rPr>
      <t>(113)</t>
    </r>
    <r>
      <rPr>
        <sz val="11"/>
        <color theme="1"/>
        <rFont val="Arial"/>
        <family val="2"/>
      </rPr>
      <t xml:space="preserve"> ladrillos partidos por mitad 226 medios ladrillos  y </t>
    </r>
    <r>
      <rPr>
        <b/>
        <sz val="11"/>
        <color theme="1"/>
        <rFont val="Arial"/>
        <family val="2"/>
      </rPr>
      <t>(7)</t>
    </r>
    <r>
      <rPr>
        <sz val="11"/>
        <color theme="1"/>
        <rFont val="Arial"/>
        <family val="2"/>
      </rPr>
      <t xml:space="preserve"> hiladas de adoquin continuando con las diviciones del existente de </t>
    </r>
    <r>
      <rPr>
        <b/>
        <sz val="11"/>
        <color theme="1"/>
        <rFont val="Arial"/>
        <family val="2"/>
      </rPr>
      <t>(4,75ML)</t>
    </r>
    <r>
      <rPr>
        <sz val="11"/>
        <color theme="1"/>
        <rFont val="Arial"/>
        <family val="2"/>
      </rPr>
      <t xml:space="preserve"> osea </t>
    </r>
    <r>
      <rPr>
        <b/>
        <sz val="11"/>
        <color theme="1"/>
        <rFont val="Arial"/>
        <family val="2"/>
      </rPr>
      <t xml:space="preserve">(33,25ML) </t>
    </r>
    <r>
      <rPr>
        <sz val="11"/>
        <color theme="1"/>
        <rFont val="Arial"/>
        <family val="2"/>
      </rPr>
      <t xml:space="preserve">Aprox 67 ladrillos por hilada </t>
    </r>
    <r>
      <rPr>
        <b/>
        <sz val="11"/>
        <color theme="1"/>
        <rFont val="Arial"/>
        <family val="2"/>
      </rPr>
      <t>(268)</t>
    </r>
    <r>
      <rPr>
        <sz val="11"/>
        <color theme="1"/>
        <rFont val="Arial"/>
        <family val="2"/>
      </rPr>
      <t xml:space="preserve"> ladrillos prensados que partidos por la mitad serian 536 medios ladrillos en este tramo; la placa tendra desnivel a la canal con pendiente del </t>
    </r>
    <r>
      <rPr>
        <b/>
        <sz val="11"/>
        <color theme="1"/>
        <rFont val="Arial"/>
        <family val="2"/>
      </rPr>
      <t xml:space="preserve">(5%) </t>
    </r>
    <r>
      <rPr>
        <sz val="11"/>
        <color theme="1"/>
        <rFont val="Arial"/>
        <family val="2"/>
      </rPr>
      <t xml:space="preserve">a la caja de aguas lluvias para que no halla aposamientos o estancamientos de agua.  </t>
    </r>
    <r>
      <rPr>
        <b/>
        <sz val="11"/>
        <color theme="1"/>
        <rFont val="Arial"/>
        <family val="2"/>
      </rPr>
      <t>Nota Aclaratoria</t>
    </r>
    <r>
      <rPr>
        <sz val="11"/>
        <color theme="1"/>
        <rFont val="Arial"/>
        <family val="2"/>
      </rPr>
      <t xml:space="preserve">: A todo lo mencionando aqui el contatista debe tener en cuenta  </t>
    </r>
    <r>
      <rPr>
        <b/>
        <sz val="11"/>
        <color theme="1"/>
        <rFont val="Arial"/>
        <family val="2"/>
      </rPr>
      <t>(5%)</t>
    </r>
    <r>
      <rPr>
        <sz val="11"/>
        <color theme="1"/>
        <rFont val="Arial"/>
        <family val="2"/>
      </rPr>
      <t xml:space="preserve"> de desperdicio técnico obligatorio en obra</t>
    </r>
  </si>
  <si>
    <r>
      <t xml:space="preserve">Volumen de escombro a retirar (Suelto): La tierra compactada se expande al ser excavada (fenómeno conocido como factor de esponjamiento, equivalente a un 30% aprox. en tierra común adicinal) es decir  </t>
    </r>
    <r>
      <rPr>
        <b/>
        <sz val="12"/>
        <color theme="1"/>
        <rFont val="Calibri"/>
        <family val="2"/>
        <scheme val="minor"/>
      </rPr>
      <t>(26M3)</t>
    </r>
    <r>
      <rPr>
        <sz val="12"/>
        <color theme="1"/>
        <rFont val="Calibri"/>
        <family val="2"/>
        <scheme val="minor"/>
      </rPr>
      <t xml:space="preserve"> de excombro Entre </t>
    </r>
    <r>
      <rPr>
        <b/>
        <sz val="12"/>
        <color theme="1"/>
        <rFont val="Calibri"/>
        <family val="2"/>
        <scheme val="minor"/>
      </rPr>
      <t xml:space="preserve">(5 a 6) </t>
    </r>
    <r>
      <rPr>
        <sz val="12"/>
        <color theme="1"/>
        <rFont val="Calibri"/>
        <family val="2"/>
        <scheme val="minor"/>
      </rPr>
      <t xml:space="preserve">volquetas de capacidad de </t>
    </r>
    <r>
      <rPr>
        <b/>
        <sz val="12"/>
        <color theme="1"/>
        <rFont val="Calibri"/>
        <family val="2"/>
        <scheme val="minor"/>
      </rPr>
      <t>(5M3)</t>
    </r>
    <r>
      <rPr>
        <sz val="12"/>
        <color theme="1"/>
        <rFont val="Calibri"/>
        <family val="2"/>
        <scheme val="minor"/>
      </rPr>
      <t xml:space="preserve"> ,Disposicion final de escombros a sitios autorizados </t>
    </r>
  </si>
  <si>
    <r>
      <rPr>
        <b/>
        <sz val="12"/>
        <color rgb="FFFF0000"/>
        <rFont val="Calibri"/>
        <family val="2"/>
        <scheme val="minor"/>
      </rPr>
      <t>NOTA IMPORTANTE! :</t>
    </r>
    <r>
      <rPr>
        <sz val="12"/>
        <color rgb="FFFF0000"/>
        <rFont val="Calibri"/>
        <family val="2"/>
        <scheme val="minor"/>
      </rPr>
      <t xml:space="preserve"> EL CONTRATISTA RECTIFICARA LAS MEDIDAS SUMINISTRADAS POR EL CONTRATANTE Y EN CASO TAL QUE HUBIERA ERRORES DE CALCULO O DISEÑO LOS DARA A CONOCER AL CONTRATANTE EN EL MOMENTO DE LA VISITA TECNICA O EN LAS OBSERVACIONES EN SECOPII PARA SU RESPECTIVA CORRECCION EN CASO DE NO EXPRESARLO ASUMIRA TODOS LOS GASTOS ADICIONALES QUE REQUIERA LA OBRA POR SU INOBSERVANCIA EN EL MOMENTO DE VISITA O LANZAMIENTO DE LA CONVOCATORIA PÚBLICA </t>
    </r>
    <r>
      <rPr>
        <sz val="12"/>
        <color theme="1"/>
        <rFont val="Calibri"/>
        <family val="2"/>
        <scheme val="minor"/>
      </rPr>
      <t xml:space="preserve">EL CONTRATISTA DEBERA ASUMIR TODOS LOS ERRORES DE CALCULOS SUMINISTRADOS POR EL CONTRATANTE Y NO OCASIONARA COSTO ADICIONAL A LA PROPUESTA  PARA LO CUAL  DEBERA REALIZAR LOS AJUSTES Y CALCULOS PERTINENTES DEL MATERIAL SEGUN  EL PLANO Y LAS EXPECIFICACIONES SUMINISTRADAS POR LA INSTITUCION  Y ADICIONALMENTE DEBERA ENTREGAR LA ESTRUCTURA CON GARANTIA DE 3 AÑOS POR DEFECTOS DE ELABORACION,  PARA LO CUAL DEBERA CONSTITUIR UNA POLIZA DE </t>
    </r>
    <r>
      <rPr>
        <b/>
        <u/>
        <sz val="12"/>
        <color theme="1"/>
        <rFont val="Calibri"/>
        <family val="2"/>
        <scheme val="minor"/>
      </rPr>
      <t>Cumplimiento del Contrato:</t>
    </r>
    <r>
      <rPr>
        <sz val="12"/>
        <color theme="1"/>
        <rFont val="Calibri"/>
        <family val="2"/>
        <scheme val="minor"/>
      </rPr>
      <t xml:space="preserve"> Garantiza que el contratista termine la placa en el tiempo acordado y con las especificaciones técnicas exigidas (los 4000 PSI de resistencia, el espesor de 10 cm, el paso de niveles, etc.).con un valor asegurado común del 20% del valor total del contrato. y una </t>
    </r>
    <r>
      <rPr>
        <b/>
        <u/>
        <sz val="12"/>
        <color theme="1"/>
        <rFont val="Calibri"/>
        <family val="2"/>
        <scheme val="minor"/>
      </rPr>
      <t>Poliza Estabilidad y Calidad de la Obra:</t>
    </r>
    <r>
      <rPr>
        <sz val="12"/>
        <color theme="1"/>
        <rFont val="Calibri"/>
        <family val="2"/>
        <scheme val="minor"/>
      </rPr>
      <t xml:space="preserve"> Es el amparo más importante para esta placa. Si la estructura se fisura, se hunde por mala compactación del recebo o el concreto se descascara debido a una mala dosificación del agua, este amparo obliga a la aseguradora a pagar demolición y reconstrucción. Valor asegurado común: del 30% del valor total de la obra.Vigencia mínima: Exige que este amparo cubra mínimo 4 años a partir de la entrega.</t>
    </r>
  </si>
  <si>
    <t xml:space="preserve">Area a intervenir vista satelitalmente </t>
  </si>
  <si>
    <t>colegio san agustín i.e.d</t>
  </si>
  <si>
    <t>ANEXO TÉCNICO</t>
  </si>
  <si>
    <t>PROCESO RE-SA-34-2026</t>
  </si>
  <si>
    <t>OBJETO: Adecuación ingreso área de bachillerato -elaboración de placa de tráfico pesado para entornos escolares seguros y saludables</t>
  </si>
  <si>
    <t>Fecha:</t>
  </si>
  <si>
    <t>Ofefrente:</t>
  </si>
  <si>
    <t>SUB TOTAL</t>
  </si>
  <si>
    <t>IVA</t>
  </si>
  <si>
    <t>VALOR TOTAL</t>
  </si>
  <si>
    <t>NOTA: LOS COLEGIOS DISTRITALES REALIZAN CONTRATACIÓN DE REGIMEN ESPECIAL Y EN MANUAL DE CONTRATACIÓN SE ENCUENTRA ESTABLECIDO QUE NO SE RECIBE PROPUESTAS CON AIU. POR REALIZARCE EN LAS PLANTAS FÍSICAS MANTENIMIENTOS Y ADECUACIONES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</si>
</sst>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u/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u/>
      <sz val="11"/>
      <color theme="1"/>
      <name val="Arial"/>
      <family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sz val="20"/>
      <color theme="1"/>
      <name val="Algerian"/>
      <family val="5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0" fillId="0" borderId="0" xfId="0" applyNumberFormat="1"/>
    <xf numFmtId="4" fontId="1" fillId="2" borderId="1" xfId="0" applyNumberFormat="1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0" fontId="8" fillId="0" borderId="0" xfId="0" applyFont="1"/>
    <xf numFmtId="4" fontId="8" fillId="0" borderId="0" xfId="0" applyNumberFormat="1" applyFont="1"/>
    <xf numFmtId="4" fontId="7" fillId="0" borderId="0" xfId="0" applyNumberFormat="1" applyFont="1"/>
    <xf numFmtId="0" fontId="0" fillId="0" borderId="1" xfId="0" applyBorder="1"/>
    <xf numFmtId="0" fontId="1" fillId="3" borderId="5" xfId="0" applyFon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justify" wrapText="1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1" fillId="4" borderId="4" xfId="0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top" wrapText="1"/>
    </xf>
    <xf numFmtId="4" fontId="3" fillId="0" borderId="5" xfId="0" applyNumberFormat="1" applyFont="1" applyBorder="1" applyAlignment="1">
      <alignment horizontal="right" vertical="center" wrapText="1"/>
    </xf>
    <xf numFmtId="4" fontId="1" fillId="0" borderId="13" xfId="0" applyNumberFormat="1" applyFont="1" applyBorder="1"/>
    <xf numFmtId="3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0" fontId="19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2</xdr:row>
      <xdr:rowOff>104774</xdr:rowOff>
    </xdr:from>
    <xdr:to>
      <xdr:col>8</xdr:col>
      <xdr:colOff>311815</xdr:colOff>
      <xdr:row>35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380999"/>
          <a:ext cx="5455315" cy="6305551"/>
        </a:xfrm>
        <a:prstGeom prst="rect">
          <a:avLst/>
        </a:prstGeom>
        <a:ln w="88900" cap="sq" cmpd="thickThin">
          <a:solidFill>
            <a:srgbClr val="0070C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3</xdr:col>
      <xdr:colOff>304800</xdr:colOff>
      <xdr:row>3</xdr:row>
      <xdr:rowOff>28575</xdr:rowOff>
    </xdr:from>
    <xdr:to>
      <xdr:col>5</xdr:col>
      <xdr:colOff>266700</xdr:colOff>
      <xdr:row>3</xdr:row>
      <xdr:rowOff>47625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/>
      </xdr:nvCxnSpPr>
      <xdr:spPr>
        <a:xfrm flipV="1">
          <a:off x="2590800" y="762000"/>
          <a:ext cx="1485900" cy="19050"/>
        </a:xfrm>
        <a:prstGeom prst="line">
          <a:avLst/>
        </a:prstGeom>
        <a:ln w="381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142875</xdr:rowOff>
    </xdr:from>
    <xdr:to>
      <xdr:col>5</xdr:col>
      <xdr:colOff>266700</xdr:colOff>
      <xdr:row>5</xdr:row>
      <xdr:rowOff>161925</xdr:rowOff>
    </xdr:to>
    <xdr:cxnSp macro="">
      <xdr:nvCxnSpPr>
        <xdr:cNvPr id="13" name="Conector rect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V="1">
          <a:off x="1752600" y="990600"/>
          <a:ext cx="1562100" cy="19050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247650</xdr:colOff>
      <xdr:row>3</xdr:row>
      <xdr:rowOff>47625</xdr:rowOff>
    </xdr:from>
    <xdr:to>
      <xdr:col>5</xdr:col>
      <xdr:colOff>447675</xdr:colOff>
      <xdr:row>32</xdr:row>
      <xdr:rowOff>57150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CxnSpPr/>
      </xdr:nvCxnSpPr>
      <xdr:spPr>
        <a:xfrm flipH="1" flipV="1">
          <a:off x="3295650" y="514350"/>
          <a:ext cx="200025" cy="5534025"/>
        </a:xfrm>
        <a:prstGeom prst="line">
          <a:avLst/>
        </a:prstGeom>
        <a:ln w="38100" cmpd="dbl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7</xdr:row>
      <xdr:rowOff>47625</xdr:rowOff>
    </xdr:from>
    <xdr:to>
      <xdr:col>5</xdr:col>
      <xdr:colOff>257175</xdr:colOff>
      <xdr:row>7</xdr:row>
      <xdr:rowOff>66675</xdr:rowOff>
    </xdr:to>
    <xdr:cxnSp macro="">
      <xdr:nvCxnSpPr>
        <xdr:cNvPr id="26" name="Conector recto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CxnSpPr/>
      </xdr:nvCxnSpPr>
      <xdr:spPr>
        <a:xfrm flipV="1">
          <a:off x="1743075" y="1276350"/>
          <a:ext cx="1562100" cy="19050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161925</xdr:colOff>
      <xdr:row>10</xdr:row>
      <xdr:rowOff>0</xdr:rowOff>
    </xdr:from>
    <xdr:to>
      <xdr:col>5</xdr:col>
      <xdr:colOff>266700</xdr:colOff>
      <xdr:row>10</xdr:row>
      <xdr:rowOff>38100</xdr:rowOff>
    </xdr:to>
    <xdr:cxnSp macro="">
      <xdr:nvCxnSpPr>
        <xdr:cNvPr id="27" name="Conector recto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CxnSpPr/>
      </xdr:nvCxnSpPr>
      <xdr:spPr>
        <a:xfrm flipV="1">
          <a:off x="1685925" y="1800225"/>
          <a:ext cx="1628775" cy="38100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13</xdr:row>
      <xdr:rowOff>47625</xdr:rowOff>
    </xdr:from>
    <xdr:to>
      <xdr:col>5</xdr:col>
      <xdr:colOff>304800</xdr:colOff>
      <xdr:row>13</xdr:row>
      <xdr:rowOff>95250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CxnSpPr/>
      </xdr:nvCxnSpPr>
      <xdr:spPr>
        <a:xfrm flipV="1">
          <a:off x="1619250" y="2419350"/>
          <a:ext cx="1733550" cy="47625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17</xdr:row>
      <xdr:rowOff>57151</xdr:rowOff>
    </xdr:from>
    <xdr:to>
      <xdr:col>5</xdr:col>
      <xdr:colOff>333375</xdr:colOff>
      <xdr:row>17</xdr:row>
      <xdr:rowOff>95250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CxnSpPr/>
      </xdr:nvCxnSpPr>
      <xdr:spPr>
        <a:xfrm flipV="1">
          <a:off x="1619250" y="3190876"/>
          <a:ext cx="1762125" cy="38099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752475</xdr:colOff>
      <xdr:row>22</xdr:row>
      <xdr:rowOff>28577</xdr:rowOff>
    </xdr:from>
    <xdr:to>
      <xdr:col>5</xdr:col>
      <xdr:colOff>342900</xdr:colOff>
      <xdr:row>22</xdr:row>
      <xdr:rowOff>57150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CxnSpPr/>
      </xdr:nvCxnSpPr>
      <xdr:spPr>
        <a:xfrm flipV="1">
          <a:off x="1514475" y="4114802"/>
          <a:ext cx="1876425" cy="28573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676275</xdr:colOff>
      <xdr:row>28</xdr:row>
      <xdr:rowOff>0</xdr:rowOff>
    </xdr:from>
    <xdr:to>
      <xdr:col>5</xdr:col>
      <xdr:colOff>381000</xdr:colOff>
      <xdr:row>28</xdr:row>
      <xdr:rowOff>3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CxnSpPr/>
      </xdr:nvCxnSpPr>
      <xdr:spPr>
        <a:xfrm>
          <a:off x="1438275" y="5229225"/>
          <a:ext cx="1990725" cy="3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228600</xdr:colOff>
      <xdr:row>3</xdr:row>
      <xdr:rowOff>19051</xdr:rowOff>
    </xdr:from>
    <xdr:to>
      <xdr:col>5</xdr:col>
      <xdr:colOff>457200</xdr:colOff>
      <xdr:row>32</xdr:row>
      <xdr:rowOff>66675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/>
      </xdr:nvCxnSpPr>
      <xdr:spPr>
        <a:xfrm>
          <a:off x="3276600" y="485776"/>
          <a:ext cx="228600" cy="5572124"/>
        </a:xfrm>
        <a:prstGeom prst="line">
          <a:avLst/>
        </a:prstGeom>
        <a:ln w="38100" cmpd="dbl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352425</xdr:colOff>
      <xdr:row>3</xdr:row>
      <xdr:rowOff>38100</xdr:rowOff>
    </xdr:from>
    <xdr:to>
      <xdr:col>5</xdr:col>
      <xdr:colOff>609600</xdr:colOff>
      <xdr:row>32</xdr:row>
      <xdr:rowOff>38100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/>
      </xdr:nvCxnSpPr>
      <xdr:spPr>
        <a:xfrm>
          <a:off x="3400425" y="504825"/>
          <a:ext cx="257175" cy="5524500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238125</xdr:colOff>
      <xdr:row>3</xdr:row>
      <xdr:rowOff>66675</xdr:rowOff>
    </xdr:from>
    <xdr:to>
      <xdr:col>5</xdr:col>
      <xdr:colOff>342900</xdr:colOff>
      <xdr:row>4</xdr:row>
      <xdr:rowOff>19050</xdr:rowOff>
    </xdr:to>
    <xdr:sp macro="" textlink="">
      <xdr:nvSpPr>
        <xdr:cNvPr id="48" name="Y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 flipH="1">
          <a:off x="3286125" y="533400"/>
          <a:ext cx="104775" cy="142875"/>
        </a:xfrm>
        <a:prstGeom prst="flowChartSummingJunc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304800</xdr:colOff>
      <xdr:row>4</xdr:row>
      <xdr:rowOff>28575</xdr:rowOff>
    </xdr:from>
    <xdr:to>
      <xdr:col>5</xdr:col>
      <xdr:colOff>533400</xdr:colOff>
      <xdr:row>32</xdr:row>
      <xdr:rowOff>28575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/>
      </xdr:nvCxnSpPr>
      <xdr:spPr>
        <a:xfrm>
          <a:off x="3352800" y="685800"/>
          <a:ext cx="228600" cy="5334000"/>
        </a:xfrm>
        <a:prstGeom prst="line">
          <a:avLst/>
        </a:prstGeom>
        <a:ln w="762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561975</xdr:colOff>
      <xdr:row>3</xdr:row>
      <xdr:rowOff>76200</xdr:rowOff>
    </xdr:from>
    <xdr:to>
      <xdr:col>6</xdr:col>
      <xdr:colOff>133350</xdr:colOff>
      <xdr:row>32</xdr:row>
      <xdr:rowOff>28575</xdr:rowOff>
    </xdr:to>
    <xdr:cxnSp macro="">
      <xdr:nvCxnSpPr>
        <xdr:cNvPr id="52" name="Conector recto de flecha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CxnSpPr/>
      </xdr:nvCxnSpPr>
      <xdr:spPr>
        <a:xfrm>
          <a:off x="3609975" y="542925"/>
          <a:ext cx="333375" cy="5476875"/>
        </a:xfrm>
        <a:prstGeom prst="straightConnector1">
          <a:avLst/>
        </a:prstGeom>
        <a:ln w="25400">
          <a:solidFill>
            <a:srgbClr val="92D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2</xdr:row>
      <xdr:rowOff>133350</xdr:rowOff>
    </xdr:from>
    <xdr:to>
      <xdr:col>5</xdr:col>
      <xdr:colOff>409575</xdr:colOff>
      <xdr:row>2</xdr:row>
      <xdr:rowOff>152401</xdr:rowOff>
    </xdr:to>
    <xdr:cxnSp macro="">
      <xdr:nvCxnSpPr>
        <xdr:cNvPr id="54" name="Conector recto de flecha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/>
      </xdr:nvCxnSpPr>
      <xdr:spPr>
        <a:xfrm flipV="1">
          <a:off x="2514600" y="676275"/>
          <a:ext cx="1704975" cy="19051"/>
        </a:xfrm>
        <a:prstGeom prst="straightConnector1">
          <a:avLst/>
        </a:prstGeom>
        <a:ln w="25400">
          <a:solidFill>
            <a:srgbClr val="92D05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</xdr:colOff>
      <xdr:row>2</xdr:row>
      <xdr:rowOff>133350</xdr:rowOff>
    </xdr:from>
    <xdr:to>
      <xdr:col>4</xdr:col>
      <xdr:colOff>609600</xdr:colOff>
      <xdr:row>3</xdr:row>
      <xdr:rowOff>142875</xdr:rowOff>
    </xdr:to>
    <xdr:sp macro="" textlink="">
      <xdr:nvSpPr>
        <xdr:cNvPr id="56" name="CuadroTexto 5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2324100" y="409575"/>
          <a:ext cx="571500" cy="200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/>
            <a:t>5Mtrs</a:t>
          </a:r>
        </a:p>
      </xdr:txBody>
    </xdr:sp>
    <xdr:clientData/>
  </xdr:twoCellAnchor>
  <xdr:twoCellAnchor>
    <xdr:from>
      <xdr:col>5</xdr:col>
      <xdr:colOff>752474</xdr:colOff>
      <xdr:row>14</xdr:row>
      <xdr:rowOff>142875</xdr:rowOff>
    </xdr:from>
    <xdr:to>
      <xdr:col>6</xdr:col>
      <xdr:colOff>238124</xdr:colOff>
      <xdr:row>18</xdr:row>
      <xdr:rowOff>28575</xdr:rowOff>
    </xdr:to>
    <xdr:sp macro="" textlink="">
      <xdr:nvSpPr>
        <xdr:cNvPr id="57" name="CuadroTexto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/>
      </xdr:nvSpPr>
      <xdr:spPr>
        <a:xfrm rot="5187989">
          <a:off x="3600449" y="2905125"/>
          <a:ext cx="647700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100"/>
            <a:t>16</a:t>
          </a:r>
          <a:r>
            <a:rPr lang="es-CO" sz="1100" baseline="0"/>
            <a:t> </a:t>
          </a:r>
          <a:r>
            <a:rPr lang="es-CO" sz="1100"/>
            <a:t>Mtrs</a:t>
          </a:r>
        </a:p>
      </xdr:txBody>
    </xdr:sp>
    <xdr:clientData/>
  </xdr:twoCellAnchor>
  <xdr:twoCellAnchor>
    <xdr:from>
      <xdr:col>3</xdr:col>
      <xdr:colOff>361950</xdr:colOff>
      <xdr:row>3</xdr:row>
      <xdr:rowOff>152401</xdr:rowOff>
    </xdr:from>
    <xdr:to>
      <xdr:col>5</xdr:col>
      <xdr:colOff>257175</xdr:colOff>
      <xdr:row>3</xdr:row>
      <xdr:rowOff>171450</xdr:rowOff>
    </xdr:to>
    <xdr:cxnSp macro="">
      <xdr:nvCxnSpPr>
        <xdr:cNvPr id="58" name="Conector recto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CxnSpPr/>
      </xdr:nvCxnSpPr>
      <xdr:spPr>
        <a:xfrm flipV="1">
          <a:off x="2647950" y="885826"/>
          <a:ext cx="1419225" cy="19049"/>
        </a:xfrm>
        <a:prstGeom prst="line">
          <a:avLst/>
        </a:prstGeom>
        <a:ln w="635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323850</xdr:colOff>
      <xdr:row>4</xdr:row>
      <xdr:rowOff>28575</xdr:rowOff>
    </xdr:from>
    <xdr:to>
      <xdr:col>10</xdr:col>
      <xdr:colOff>428625</xdr:colOff>
      <xdr:row>4</xdr:row>
      <xdr:rowOff>171450</xdr:rowOff>
    </xdr:to>
    <xdr:sp macro="" textlink="">
      <xdr:nvSpPr>
        <xdr:cNvPr id="62" name="Y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 flipH="1">
          <a:off x="7496175" y="685800"/>
          <a:ext cx="104775" cy="142875"/>
        </a:xfrm>
        <a:prstGeom prst="flowChartSummingJuncti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190502</xdr:colOff>
      <xdr:row>5</xdr:row>
      <xdr:rowOff>100013</xdr:rowOff>
    </xdr:from>
    <xdr:to>
      <xdr:col>10</xdr:col>
      <xdr:colOff>561975</xdr:colOff>
      <xdr:row>5</xdr:row>
      <xdr:rowOff>104776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CxnSpPr/>
      </xdr:nvCxnSpPr>
      <xdr:spPr>
        <a:xfrm flipH="1">
          <a:off x="7362827" y="947738"/>
          <a:ext cx="371473" cy="4763"/>
        </a:xfrm>
        <a:prstGeom prst="line">
          <a:avLst/>
        </a:prstGeom>
        <a:ln w="25400">
          <a:solidFill>
            <a:schemeClr val="accent2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6</xdr:row>
      <xdr:rowOff>114300</xdr:rowOff>
    </xdr:from>
    <xdr:to>
      <xdr:col>10</xdr:col>
      <xdr:colOff>590550</xdr:colOff>
      <xdr:row>6</xdr:row>
      <xdr:rowOff>123825</xdr:rowOff>
    </xdr:to>
    <xdr:cxnSp macro="">
      <xdr:nvCxnSpPr>
        <xdr:cNvPr id="70" name="Conector recto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CxnSpPr/>
      </xdr:nvCxnSpPr>
      <xdr:spPr>
        <a:xfrm flipV="1">
          <a:off x="7372350" y="1152525"/>
          <a:ext cx="390525" cy="9525"/>
        </a:xfrm>
        <a:prstGeom prst="line">
          <a:avLst/>
        </a:prstGeom>
        <a:ln w="38100" cmpd="dbl">
          <a:solidFill>
            <a:schemeClr val="accent4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7</xdr:row>
      <xdr:rowOff>104775</xdr:rowOff>
    </xdr:from>
    <xdr:to>
      <xdr:col>10</xdr:col>
      <xdr:colOff>590550</xdr:colOff>
      <xdr:row>7</xdr:row>
      <xdr:rowOff>114300</xdr:rowOff>
    </xdr:to>
    <xdr:cxnSp macro="">
      <xdr:nvCxnSpPr>
        <xdr:cNvPr id="72" name="Conector recto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CxnSpPr/>
      </xdr:nvCxnSpPr>
      <xdr:spPr>
        <a:xfrm flipV="1">
          <a:off x="7381875" y="1333500"/>
          <a:ext cx="381000" cy="9525"/>
        </a:xfrm>
        <a:prstGeom prst="line">
          <a:avLst/>
        </a:prstGeom>
        <a:ln w="254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3</xdr:row>
      <xdr:rowOff>95250</xdr:rowOff>
    </xdr:from>
    <xdr:to>
      <xdr:col>3</xdr:col>
      <xdr:colOff>342900</xdr:colOff>
      <xdr:row>4</xdr:row>
      <xdr:rowOff>57150</xdr:rowOff>
    </xdr:to>
    <xdr:sp macro="" textlink="">
      <xdr:nvSpPr>
        <xdr:cNvPr id="75" name="Cruz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/>
      </xdr:nvSpPr>
      <xdr:spPr>
        <a:xfrm>
          <a:off x="1752600" y="561975"/>
          <a:ext cx="114300" cy="152400"/>
        </a:xfrm>
        <a:prstGeom prst="plus">
          <a:avLst/>
        </a:prstGeom>
        <a:solidFill>
          <a:schemeClr val="accent2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371475</xdr:colOff>
      <xdr:row>3</xdr:row>
      <xdr:rowOff>47625</xdr:rowOff>
    </xdr:from>
    <xdr:to>
      <xdr:col>5</xdr:col>
      <xdr:colOff>485775</xdr:colOff>
      <xdr:row>4</xdr:row>
      <xdr:rowOff>9525</xdr:rowOff>
    </xdr:to>
    <xdr:sp macro="" textlink="">
      <xdr:nvSpPr>
        <xdr:cNvPr id="76" name="Cruz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/>
      </xdr:nvSpPr>
      <xdr:spPr>
        <a:xfrm>
          <a:off x="3419475" y="514350"/>
          <a:ext cx="114300" cy="152400"/>
        </a:xfrm>
        <a:prstGeom prst="plus">
          <a:avLst/>
        </a:prstGeom>
        <a:solidFill>
          <a:schemeClr val="accent2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361950</xdr:colOff>
      <xdr:row>8</xdr:row>
      <xdr:rowOff>28575</xdr:rowOff>
    </xdr:from>
    <xdr:to>
      <xdr:col>10</xdr:col>
      <xdr:colOff>476250</xdr:colOff>
      <xdr:row>8</xdr:row>
      <xdr:rowOff>180975</xdr:rowOff>
    </xdr:to>
    <xdr:sp macro="" textlink="">
      <xdr:nvSpPr>
        <xdr:cNvPr id="77" name="Cruz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/>
      </xdr:nvSpPr>
      <xdr:spPr>
        <a:xfrm>
          <a:off x="7534275" y="1447800"/>
          <a:ext cx="114300" cy="152400"/>
        </a:xfrm>
        <a:prstGeom prst="plus">
          <a:avLst/>
        </a:prstGeom>
        <a:solidFill>
          <a:schemeClr val="accent2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8</xdr:col>
      <xdr:colOff>540865</xdr:colOff>
      <xdr:row>11</xdr:row>
      <xdr:rowOff>161924</xdr:rowOff>
    </xdr:from>
    <xdr:to>
      <xdr:col>16</xdr:col>
      <xdr:colOff>706690</xdr:colOff>
      <xdr:row>35</xdr:row>
      <xdr:rowOff>105805</xdr:rowOff>
    </xdr:to>
    <xdr:pic>
      <xdr:nvPicPr>
        <xdr:cNvPr id="78" name="Imagen 7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6865" y="2438399"/>
          <a:ext cx="6576150" cy="4515881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topLeftCell="A8" zoomScale="91" zoomScaleNormal="91" workbookViewId="0">
      <selection activeCell="A16" sqref="A16"/>
    </sheetView>
  </sheetViews>
  <sheetFormatPr baseColWidth="10" defaultRowHeight="15" x14ac:dyDescent="0.25"/>
  <cols>
    <col min="1" max="1" width="8.140625" customWidth="1"/>
    <col min="2" max="9" width="24.28515625" customWidth="1"/>
    <col min="10" max="10" width="26.85546875" customWidth="1"/>
    <col min="12" max="12" width="13.7109375" style="4" customWidth="1"/>
    <col min="13" max="13" width="14.28515625" customWidth="1"/>
  </cols>
  <sheetData>
    <row r="1" spans="1:13" ht="28.5" x14ac:dyDescent="0.45">
      <c r="A1" s="32" t="s">
        <v>28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3" ht="28.5" x14ac:dyDescent="0.45">
      <c r="A2" s="32" t="s">
        <v>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3" ht="28.5" x14ac:dyDescent="0.45">
      <c r="A3" s="32" t="s">
        <v>30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</row>
    <row r="4" spans="1:13" ht="26.25" x14ac:dyDescent="0.4">
      <c r="A4" s="33" t="s">
        <v>31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26.25" x14ac:dyDescent="0.4">
      <c r="A5" s="33" t="s">
        <v>32</v>
      </c>
      <c r="B5" s="33"/>
      <c r="C5" s="33"/>
      <c r="D5" s="33"/>
      <c r="E5" s="33"/>
      <c r="F5" s="33"/>
      <c r="G5" s="33" t="s">
        <v>33</v>
      </c>
      <c r="H5" s="33"/>
      <c r="I5" s="33"/>
      <c r="J5" s="33"/>
      <c r="K5" s="33"/>
      <c r="L5" s="33"/>
      <c r="M5" s="33"/>
    </row>
    <row r="6" spans="1:13" ht="24.75" customHeight="1" x14ac:dyDescent="0.25">
      <c r="A6" s="1" t="s">
        <v>0</v>
      </c>
      <c r="B6" s="22" t="s">
        <v>1</v>
      </c>
      <c r="C6" s="22"/>
      <c r="D6" s="22"/>
      <c r="E6" s="22"/>
      <c r="F6" s="22"/>
      <c r="G6" s="22"/>
      <c r="H6" s="22"/>
      <c r="I6" s="22"/>
      <c r="J6" s="22"/>
      <c r="K6" s="2" t="s">
        <v>2</v>
      </c>
      <c r="L6" s="5" t="s">
        <v>3</v>
      </c>
      <c r="M6" s="3" t="s">
        <v>4</v>
      </c>
    </row>
    <row r="7" spans="1:13" ht="409.5" customHeight="1" x14ac:dyDescent="0.25">
      <c r="A7" s="14">
        <v>1</v>
      </c>
      <c r="B7" s="23" t="s">
        <v>24</v>
      </c>
      <c r="C7" s="23"/>
      <c r="D7" s="23"/>
      <c r="E7" s="23"/>
      <c r="F7" s="23"/>
      <c r="G7" s="23"/>
      <c r="H7" s="23"/>
      <c r="I7" s="23"/>
      <c r="J7" s="23"/>
      <c r="K7" s="6">
        <v>1</v>
      </c>
      <c r="L7" s="7"/>
      <c r="M7" s="7">
        <f>L7*K7</f>
        <v>0</v>
      </c>
    </row>
    <row r="8" spans="1:13" ht="32.25" customHeight="1" x14ac:dyDescent="0.25">
      <c r="A8" s="14">
        <v>2</v>
      </c>
      <c r="B8" s="24" t="s">
        <v>25</v>
      </c>
      <c r="C8" s="24"/>
      <c r="D8" s="24"/>
      <c r="E8" s="24"/>
      <c r="F8" s="24"/>
      <c r="G8" s="24"/>
      <c r="H8" s="24"/>
      <c r="I8" s="24"/>
      <c r="J8" s="24"/>
      <c r="K8" s="6">
        <v>1</v>
      </c>
      <c r="L8" s="7"/>
      <c r="M8" s="7">
        <f>L8*K8</f>
        <v>0</v>
      </c>
    </row>
    <row r="9" spans="1:13" ht="32.25" customHeight="1" x14ac:dyDescent="0.25">
      <c r="A9" s="34"/>
      <c r="B9" s="35"/>
      <c r="C9" s="35"/>
      <c r="D9" s="35"/>
      <c r="E9" s="35"/>
      <c r="F9" s="35"/>
      <c r="G9" s="35"/>
      <c r="H9" s="35"/>
      <c r="I9" s="35"/>
      <c r="J9" s="35"/>
      <c r="K9" s="38" t="s">
        <v>34</v>
      </c>
      <c r="L9" s="7"/>
      <c r="M9" s="36"/>
    </row>
    <row r="10" spans="1:13" ht="32.25" customHeight="1" x14ac:dyDescent="0.25">
      <c r="A10" s="34"/>
      <c r="B10" s="35"/>
      <c r="C10" s="35"/>
      <c r="D10" s="35"/>
      <c r="E10" s="35"/>
      <c r="F10" s="35"/>
      <c r="G10" s="35"/>
      <c r="H10" s="35"/>
      <c r="I10" s="35"/>
      <c r="J10" s="35"/>
      <c r="K10" s="38" t="s">
        <v>35</v>
      </c>
      <c r="L10" s="7"/>
      <c r="M10" s="36"/>
    </row>
    <row r="11" spans="1:13" ht="32.25" customHeight="1" x14ac:dyDescent="0.25">
      <c r="A11" s="34"/>
      <c r="B11" s="35"/>
      <c r="C11" s="35"/>
      <c r="D11" s="35"/>
      <c r="E11" s="35"/>
      <c r="F11" s="35"/>
      <c r="G11" s="35"/>
      <c r="H11" s="35"/>
      <c r="I11" s="35"/>
      <c r="J11" s="35"/>
      <c r="K11" s="39" t="s">
        <v>36</v>
      </c>
      <c r="L11" s="7"/>
      <c r="M11" s="7"/>
    </row>
    <row r="12" spans="1:13" x14ac:dyDescent="0.25">
      <c r="K12" s="4"/>
      <c r="M12" s="37"/>
    </row>
    <row r="13" spans="1:13" ht="123.75" customHeight="1" x14ac:dyDescent="0.25">
      <c r="A13" s="25" t="s">
        <v>26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5" spans="1:13" ht="51.75" customHeight="1" x14ac:dyDescent="0.45">
      <c r="A15" s="40" t="s">
        <v>37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35" spans="13:13" x14ac:dyDescent="0.25">
      <c r="M35" s="4"/>
    </row>
    <row r="36" spans="13:13" x14ac:dyDescent="0.25">
      <c r="M36" s="4"/>
    </row>
    <row r="37" spans="13:13" x14ac:dyDescent="0.25">
      <c r="M37" s="4"/>
    </row>
    <row r="38" spans="13:13" x14ac:dyDescent="0.25">
      <c r="M38" s="4"/>
    </row>
    <row r="39" spans="13:13" x14ac:dyDescent="0.25">
      <c r="M39" s="4"/>
    </row>
    <row r="40" spans="13:13" x14ac:dyDescent="0.25">
      <c r="M40" s="4"/>
    </row>
    <row r="41" spans="13:13" x14ac:dyDescent="0.25">
      <c r="M41" s="4"/>
    </row>
    <row r="42" spans="13:13" x14ac:dyDescent="0.25">
      <c r="M42" s="4"/>
    </row>
    <row r="43" spans="13:13" x14ac:dyDescent="0.25">
      <c r="M43" s="4"/>
    </row>
  </sheetData>
  <mergeCells count="11">
    <mergeCell ref="A1:M1"/>
    <mergeCell ref="A2:M2"/>
    <mergeCell ref="A3:M3"/>
    <mergeCell ref="A4:M4"/>
    <mergeCell ref="A5:F5"/>
    <mergeCell ref="G5:M5"/>
    <mergeCell ref="A15:M15"/>
    <mergeCell ref="B6:J6"/>
    <mergeCell ref="B7:J7"/>
    <mergeCell ref="B8:J8"/>
    <mergeCell ref="A13:M13"/>
  </mergeCells>
  <pageMargins left="0.23622047244094491" right="0.23622047244094491" top="0.17" bottom="0.28000000000000003" header="0.17" footer="0.31496062992125984"/>
  <pageSetup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49"/>
  <sheetViews>
    <sheetView workbookViewId="0">
      <selection activeCell="U12" sqref="U12"/>
    </sheetView>
  </sheetViews>
  <sheetFormatPr baseColWidth="10" defaultRowHeight="15" x14ac:dyDescent="0.25"/>
  <cols>
    <col min="10" max="10" width="16.140625" customWidth="1"/>
    <col min="18" max="18" width="4.85546875" customWidth="1"/>
  </cols>
  <sheetData>
    <row r="1" spans="2:18" ht="21.75" thickBot="1" x14ac:dyDescent="0.4">
      <c r="B1" s="21"/>
      <c r="C1" s="26" t="s">
        <v>5</v>
      </c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8"/>
      <c r="R1" s="15"/>
    </row>
    <row r="2" spans="2:18" x14ac:dyDescent="0.25">
      <c r="B2" s="16"/>
      <c r="R2" s="17"/>
    </row>
    <row r="3" spans="2:18" x14ac:dyDescent="0.25">
      <c r="B3" s="16"/>
      <c r="R3" s="17"/>
    </row>
    <row r="4" spans="2:18" x14ac:dyDescent="0.25">
      <c r="B4" s="16"/>
      <c r="J4" s="12" t="s">
        <v>20</v>
      </c>
      <c r="R4" s="17"/>
    </row>
    <row r="5" spans="2:18" x14ac:dyDescent="0.25">
      <c r="B5" s="16"/>
      <c r="J5" s="13" t="s">
        <v>19</v>
      </c>
      <c r="K5" s="11"/>
      <c r="R5" s="17"/>
    </row>
    <row r="6" spans="2:18" x14ac:dyDescent="0.25">
      <c r="B6" s="16"/>
      <c r="J6" s="13" t="s">
        <v>18</v>
      </c>
      <c r="K6" s="11"/>
      <c r="R6" s="17"/>
    </row>
    <row r="7" spans="2:18" x14ac:dyDescent="0.25">
      <c r="B7" s="16"/>
      <c r="J7" s="13" t="s">
        <v>21</v>
      </c>
      <c r="K7" s="11"/>
      <c r="R7" s="17"/>
    </row>
    <row r="8" spans="2:18" x14ac:dyDescent="0.25">
      <c r="B8" s="16"/>
      <c r="J8" s="13" t="s">
        <v>22</v>
      </c>
      <c r="K8" s="11"/>
      <c r="R8" s="17"/>
    </row>
    <row r="9" spans="2:18" x14ac:dyDescent="0.25">
      <c r="B9" s="16"/>
      <c r="J9" s="13" t="s">
        <v>23</v>
      </c>
      <c r="K9" s="11"/>
      <c r="R9" s="17"/>
    </row>
    <row r="10" spans="2:18" ht="15.75" thickBot="1" x14ac:dyDescent="0.3">
      <c r="B10" s="16"/>
      <c r="R10" s="17"/>
    </row>
    <row r="11" spans="2:18" ht="15.75" thickBot="1" x14ac:dyDescent="0.3">
      <c r="B11" s="16"/>
      <c r="I11" s="29" t="s">
        <v>27</v>
      </c>
      <c r="J11" s="30"/>
      <c r="K11" s="30"/>
      <c r="L11" s="30"/>
      <c r="M11" s="30"/>
      <c r="N11" s="30"/>
      <c r="O11" s="30"/>
      <c r="P11" s="30"/>
      <c r="Q11" s="31"/>
      <c r="R11" s="17"/>
    </row>
    <row r="12" spans="2:18" x14ac:dyDescent="0.25">
      <c r="B12" s="16"/>
      <c r="H12" s="17"/>
      <c r="R12" s="17"/>
    </row>
    <row r="13" spans="2:18" x14ac:dyDescent="0.25">
      <c r="B13" s="16"/>
      <c r="R13" s="17"/>
    </row>
    <row r="14" spans="2:18" x14ac:dyDescent="0.25">
      <c r="B14" s="16"/>
      <c r="R14" s="17"/>
    </row>
    <row r="15" spans="2:18" x14ac:dyDescent="0.25">
      <c r="B15" s="16"/>
      <c r="R15" s="17"/>
    </row>
    <row r="16" spans="2:18" x14ac:dyDescent="0.25">
      <c r="B16" s="16"/>
      <c r="R16" s="17"/>
    </row>
    <row r="17" spans="2:18" x14ac:dyDescent="0.25">
      <c r="B17" s="16"/>
      <c r="R17" s="17"/>
    </row>
    <row r="18" spans="2:18" x14ac:dyDescent="0.25">
      <c r="B18" s="16"/>
      <c r="R18" s="17"/>
    </row>
    <row r="19" spans="2:18" x14ac:dyDescent="0.25">
      <c r="B19" s="16"/>
      <c r="R19" s="17"/>
    </row>
    <row r="20" spans="2:18" x14ac:dyDescent="0.25">
      <c r="B20" s="16"/>
      <c r="R20" s="17"/>
    </row>
    <row r="21" spans="2:18" x14ac:dyDescent="0.25">
      <c r="B21" s="16"/>
      <c r="R21" s="17"/>
    </row>
    <row r="22" spans="2:18" x14ac:dyDescent="0.25">
      <c r="B22" s="16"/>
      <c r="R22" s="17"/>
    </row>
    <row r="23" spans="2:18" x14ac:dyDescent="0.25">
      <c r="B23" s="16"/>
      <c r="R23" s="17"/>
    </row>
    <row r="24" spans="2:18" x14ac:dyDescent="0.25">
      <c r="B24" s="16"/>
      <c r="R24" s="17"/>
    </row>
    <row r="25" spans="2:18" x14ac:dyDescent="0.25">
      <c r="B25" s="16"/>
      <c r="R25" s="17"/>
    </row>
    <row r="26" spans="2:18" x14ac:dyDescent="0.25">
      <c r="B26" s="16"/>
      <c r="R26" s="17"/>
    </row>
    <row r="27" spans="2:18" x14ac:dyDescent="0.25">
      <c r="B27" s="16"/>
      <c r="R27" s="17"/>
    </row>
    <row r="28" spans="2:18" x14ac:dyDescent="0.25">
      <c r="B28" s="16"/>
      <c r="R28" s="17"/>
    </row>
    <row r="29" spans="2:18" x14ac:dyDescent="0.25">
      <c r="B29" s="16"/>
      <c r="R29" s="17"/>
    </row>
    <row r="30" spans="2:18" x14ac:dyDescent="0.25">
      <c r="B30" s="16"/>
      <c r="R30" s="17"/>
    </row>
    <row r="31" spans="2:18" x14ac:dyDescent="0.25">
      <c r="B31" s="16"/>
      <c r="R31" s="17"/>
    </row>
    <row r="32" spans="2:18" x14ac:dyDescent="0.25">
      <c r="B32" s="16"/>
      <c r="R32" s="17"/>
    </row>
    <row r="33" spans="2:18" x14ac:dyDescent="0.25">
      <c r="B33" s="16"/>
      <c r="R33" s="17"/>
    </row>
    <row r="34" spans="2:18" x14ac:dyDescent="0.25">
      <c r="B34" s="16"/>
      <c r="R34" s="17"/>
    </row>
    <row r="35" spans="2:18" x14ac:dyDescent="0.25">
      <c r="B35" s="16"/>
      <c r="R35" s="17"/>
    </row>
    <row r="36" spans="2:18" x14ac:dyDescent="0.25">
      <c r="B36" s="16"/>
      <c r="R36" s="17"/>
    </row>
    <row r="37" spans="2:18" ht="15.75" thickBot="1" x14ac:dyDescent="0.3">
      <c r="B37" s="18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20"/>
    </row>
    <row r="47" spans="2:18" x14ac:dyDescent="0.25">
      <c r="N47" t="s">
        <v>6</v>
      </c>
    </row>
    <row r="49" spans="10:10" x14ac:dyDescent="0.25">
      <c r="J49" t="s">
        <v>6</v>
      </c>
    </row>
  </sheetData>
  <mergeCells count="2">
    <mergeCell ref="C1:Q1"/>
    <mergeCell ref="I11:Q11"/>
  </mergeCells>
  <pageMargins left="0.70866141732283472" right="0.70866141732283472" top="0.74803149606299213" bottom="0.74803149606299213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K38"/>
  <sheetViews>
    <sheetView workbookViewId="0">
      <selection activeCell="N7" sqref="N7"/>
    </sheetView>
  </sheetViews>
  <sheetFormatPr baseColWidth="10" defaultRowHeight="15" x14ac:dyDescent="0.25"/>
  <cols>
    <col min="1" max="1" width="11.42578125" style="8"/>
    <col min="2" max="2" width="13.28515625" style="8" customWidth="1"/>
    <col min="3" max="3" width="11.42578125" style="8"/>
    <col min="4" max="4" width="13.28515625" style="9" bestFit="1" customWidth="1"/>
    <col min="5" max="5" width="15.140625" style="8" customWidth="1"/>
    <col min="6" max="11" width="11.42578125" style="8"/>
  </cols>
  <sheetData>
    <row r="3" spans="4:8" x14ac:dyDescent="0.25">
      <c r="E3" s="8">
        <v>14.3</v>
      </c>
      <c r="F3" s="8">
        <v>3</v>
      </c>
      <c r="G3" s="8">
        <v>0.1</v>
      </c>
      <c r="H3" s="8">
        <f>E3*F3*G3</f>
        <v>4.2900000000000009</v>
      </c>
    </row>
    <row r="7" spans="4:8" x14ac:dyDescent="0.25">
      <c r="D7" s="9">
        <v>16</v>
      </c>
      <c r="E7" s="9">
        <v>3</v>
      </c>
      <c r="F7" s="8">
        <v>7.0000000000000007E-2</v>
      </c>
    </row>
    <row r="10" spans="4:8" x14ac:dyDescent="0.25">
      <c r="D10" s="9">
        <v>38</v>
      </c>
      <c r="E10" s="9" t="s">
        <v>7</v>
      </c>
      <c r="F10" s="8">
        <v>4</v>
      </c>
    </row>
    <row r="11" spans="4:8" x14ac:dyDescent="0.25">
      <c r="D11" s="9">
        <v>1.71</v>
      </c>
      <c r="E11" s="8" t="s">
        <v>8</v>
      </c>
    </row>
    <row r="12" spans="4:8" x14ac:dyDescent="0.25">
      <c r="D12" s="9">
        <v>1.87</v>
      </c>
      <c r="E12" s="8" t="s">
        <v>9</v>
      </c>
      <c r="F12" s="8" t="s">
        <v>10</v>
      </c>
    </row>
    <row r="15" spans="4:8" x14ac:dyDescent="0.25">
      <c r="D15" s="9">
        <f>D10*31000</f>
        <v>1178000</v>
      </c>
      <c r="E15" s="8" t="s">
        <v>7</v>
      </c>
    </row>
    <row r="16" spans="4:8" x14ac:dyDescent="0.25">
      <c r="D16" s="9">
        <v>1700000</v>
      </c>
      <c r="E16" s="8" t="s">
        <v>11</v>
      </c>
    </row>
    <row r="17" spans="2:5" x14ac:dyDescent="0.25">
      <c r="D17" s="9">
        <v>1000000</v>
      </c>
      <c r="E17" s="8" t="s">
        <v>12</v>
      </c>
    </row>
    <row r="18" spans="2:5" x14ac:dyDescent="0.25">
      <c r="D18" s="9">
        <v>2000000</v>
      </c>
      <c r="E18" s="8" t="s">
        <v>13</v>
      </c>
    </row>
    <row r="19" spans="2:5" x14ac:dyDescent="0.25">
      <c r="D19" s="10">
        <f>SUM(D15:D18)</f>
        <v>5878000</v>
      </c>
    </row>
    <row r="20" spans="2:5" x14ac:dyDescent="0.25">
      <c r="D20" s="10">
        <v>2000000</v>
      </c>
      <c r="E20" s="8" t="s">
        <v>14</v>
      </c>
    </row>
    <row r="21" spans="2:5" x14ac:dyDescent="0.25">
      <c r="D21" s="10">
        <v>700000</v>
      </c>
      <c r="E21" s="8" t="s">
        <v>15</v>
      </c>
    </row>
    <row r="22" spans="2:5" x14ac:dyDescent="0.25">
      <c r="D22" s="10">
        <f>240000*15+1400000</f>
        <v>5000000</v>
      </c>
      <c r="E22" s="8" t="s">
        <v>16</v>
      </c>
    </row>
    <row r="23" spans="2:5" x14ac:dyDescent="0.25">
      <c r="D23" s="10">
        <f>SUM(D19:D22)</f>
        <v>13578000</v>
      </c>
    </row>
    <row r="24" spans="2:5" x14ac:dyDescent="0.25">
      <c r="D24" s="10">
        <f>D23*8%</f>
        <v>1086240</v>
      </c>
      <c r="E24" s="8" t="s">
        <v>17</v>
      </c>
    </row>
    <row r="27" spans="2:5" x14ac:dyDescent="0.25">
      <c r="D27" s="9">
        <v>20000000</v>
      </c>
      <c r="E27" s="8">
        <f>13%</f>
        <v>0.13</v>
      </c>
    </row>
    <row r="28" spans="2:5" x14ac:dyDescent="0.25">
      <c r="D28" s="9">
        <v>2600000</v>
      </c>
      <c r="E28" s="8">
        <f>D27*E27</f>
        <v>2600000</v>
      </c>
    </row>
    <row r="29" spans="2:5" x14ac:dyDescent="0.25">
      <c r="B29" s="9"/>
      <c r="D29" s="9">
        <f>D27-D28</f>
        <v>17400000</v>
      </c>
    </row>
    <row r="30" spans="2:5" x14ac:dyDescent="0.25">
      <c r="B30" s="9"/>
      <c r="E30" s="8">
        <f>D29/44</f>
        <v>395454.54545454547</v>
      </c>
    </row>
    <row r="31" spans="2:5" x14ac:dyDescent="0.25">
      <c r="B31" s="9"/>
    </row>
    <row r="32" spans="2:5" x14ac:dyDescent="0.25">
      <c r="B32" s="9"/>
    </row>
    <row r="33" spans="2:4" x14ac:dyDescent="0.25">
      <c r="B33" s="9">
        <v>5000000</v>
      </c>
      <c r="C33" s="8">
        <v>11.81</v>
      </c>
      <c r="D33" s="9">
        <f>B33/C33</f>
        <v>423370.02540220151</v>
      </c>
    </row>
    <row r="34" spans="2:4" x14ac:dyDescent="0.25">
      <c r="B34" s="9"/>
    </row>
    <row r="35" spans="2:4" x14ac:dyDescent="0.25">
      <c r="B35" s="9"/>
    </row>
    <row r="36" spans="2:4" x14ac:dyDescent="0.25">
      <c r="B36" s="9"/>
      <c r="D36" s="9">
        <f>D33*43</f>
        <v>18204911.092294667</v>
      </c>
    </row>
    <row r="37" spans="2:4" x14ac:dyDescent="0.25">
      <c r="B37" s="9"/>
      <c r="D37" s="9">
        <v>423000</v>
      </c>
    </row>
    <row r="38" spans="2:4" x14ac:dyDescent="0.25">
      <c r="D38" s="9">
        <v>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ELABORACION PLACA</vt:lpstr>
      <vt:lpstr>IMAGENES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REDP</dc:creator>
  <cp:lastModifiedBy>PAGADURIA</cp:lastModifiedBy>
  <cp:lastPrinted>2026-06-22T20:35:47Z</cp:lastPrinted>
  <dcterms:created xsi:type="dcterms:W3CDTF">2023-05-08T16:24:37Z</dcterms:created>
  <dcterms:modified xsi:type="dcterms:W3CDTF">2026-10-09T16:28:55Z</dcterms:modified>
</cp:coreProperties>
</file>