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D:\Downloads\05DT_Transversales_ISocialMenCV1\05DT_Transversales_ISocialMenCV1\"/>
    </mc:Choice>
  </mc:AlternateContent>
  <xr:revisionPtr revIDLastSave="0" documentId="8_{81E6C735-649C-4E1B-94A5-3D9CF25BB042}"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(Entidad)'!$I$7:$I$69</definedName>
    <definedName name="_xlnm._FilterDatabase" localSheetId="1" hidden="1">'PROPUESTA ECONOMICA(Proponente)'!$I$7:$I$69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(Entidad)'!$B$1:$L$87</definedName>
    <definedName name="_xlnm.Print_Area" localSheetId="1">'PROPUESTA ECONOMICA(Proponente)'!$B$1:$L$87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(Entidad)'!$K$71</definedName>
    <definedName name="solver_adj" localSheetId="1" hidden="1">'PROPUESTA ECONOMICA(Proponente)'!$K$71</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(Entidad)'!$K$83</definedName>
    <definedName name="solver_lhs1" localSheetId="1" hidden="1">'PROPUESTA ECONOMICA(Proponente)'!$K$83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(Entidad)'!$K$83</definedName>
    <definedName name="solver_opt" localSheetId="1" hidden="1">'PROPUESTA ECONOMICA(Proponente)'!$K$83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(Entidad)'!$K$84</definedName>
    <definedName name="solver_rhs1" localSheetId="1" hidden="1">'PROPUESTA ECONOMICA(Proponente)'!$K$84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7" i="270" l="1"/>
  <c r="K66" i="270"/>
  <c r="K65" i="270"/>
  <c r="K68" i="270" s="1"/>
  <c r="K62" i="270"/>
  <c r="K61" i="270"/>
  <c r="K60" i="270"/>
  <c r="K59" i="270"/>
  <c r="K63" i="270" s="1"/>
  <c r="K58" i="270"/>
  <c r="K57" i="270"/>
  <c r="K54" i="270"/>
  <c r="K53" i="270"/>
  <c r="K52" i="270"/>
  <c r="K49" i="270"/>
  <c r="K48" i="270"/>
  <c r="K47" i="270"/>
  <c r="K46" i="270"/>
  <c r="K45" i="270"/>
  <c r="K44" i="270"/>
  <c r="K43" i="270"/>
  <c r="K40" i="270"/>
  <c r="K39" i="270"/>
  <c r="K38" i="270"/>
  <c r="K37" i="270"/>
  <c r="K41" i="270" s="1"/>
  <c r="K34" i="270"/>
  <c r="K33" i="270"/>
  <c r="K32" i="270"/>
  <c r="K31" i="270"/>
  <c r="K30" i="270"/>
  <c r="K35" i="270" s="1"/>
  <c r="K27" i="270"/>
  <c r="K26" i="270"/>
  <c r="K25" i="270"/>
  <c r="K24" i="270"/>
  <c r="K23" i="270"/>
  <c r="K22" i="270"/>
  <c r="K19" i="270"/>
  <c r="K18" i="270"/>
  <c r="K17" i="270"/>
  <c r="K16" i="270"/>
  <c r="K20" i="270" s="1"/>
  <c r="K13" i="270"/>
  <c r="K12" i="270"/>
  <c r="K11" i="270"/>
  <c r="K10" i="270"/>
  <c r="K14" i="270" s="1"/>
  <c r="K78" i="265"/>
  <c r="K74" i="265"/>
  <c r="K69" i="265"/>
  <c r="K41" i="265"/>
  <c r="K61" i="265"/>
  <c r="K46" i="265"/>
  <c r="K40" i="265"/>
  <c r="K39" i="265"/>
  <c r="K38" i="265"/>
  <c r="K37" i="265"/>
  <c r="K54" i="265"/>
  <c r="K53" i="265"/>
  <c r="K52" i="265"/>
  <c r="K62" i="265"/>
  <c r="K60" i="265"/>
  <c r="K59" i="265"/>
  <c r="K58" i="265"/>
  <c r="K57" i="265"/>
  <c r="K67" i="265"/>
  <c r="K66" i="265"/>
  <c r="K65" i="265"/>
  <c r="K49" i="265"/>
  <c r="K48" i="265"/>
  <c r="K47" i="265"/>
  <c r="K45" i="265"/>
  <c r="K44" i="265"/>
  <c r="K43" i="265"/>
  <c r="K34" i="265"/>
  <c r="K33" i="265"/>
  <c r="K32" i="265"/>
  <c r="K31" i="265"/>
  <c r="K30" i="265"/>
  <c r="K27" i="265"/>
  <c r="K26" i="265"/>
  <c r="K25" i="265"/>
  <c r="K24" i="265"/>
  <c r="K23" i="265"/>
  <c r="K22" i="265"/>
  <c r="K19" i="265"/>
  <c r="K18" i="265"/>
  <c r="K17" i="265"/>
  <c r="K16" i="265"/>
  <c r="K11" i="265"/>
  <c r="K12" i="265"/>
  <c r="K13" i="265"/>
  <c r="K10" i="265"/>
  <c r="K55" i="270" l="1"/>
  <c r="K50" i="270"/>
  <c r="K28" i="270"/>
  <c r="K69" i="270" s="1"/>
  <c r="K74" i="270" s="1"/>
  <c r="K78" i="270" s="1"/>
  <c r="K50" i="265"/>
  <c r="K55" i="265"/>
  <c r="K68" i="265"/>
  <c r="K63" i="265"/>
  <c r="K35" i="265"/>
  <c r="K28" i="265"/>
  <c r="K20" i="265"/>
  <c r="K14" i="265"/>
</calcChain>
</file>

<file path=xl/sharedStrings.xml><?xml version="1.0" encoding="utf-8"?>
<sst xmlns="http://schemas.openxmlformats.org/spreadsheetml/2006/main" count="339" uniqueCount="145">
  <si>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</si>
  <si>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</si>
  <si>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</si>
  <si>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</si>
  <si>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</si>
  <si>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</si>
  <si>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</si>
  <si>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</si>
  <si>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</si>
  <si>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</si>
  <si>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</si>
  <si>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</si>
  <si>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</si>
  <si>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</si>
  <si>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</si>
  <si>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</si>
  <si>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</si>
  <si>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</si>
  <si>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</si>
  <si>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</si>
  <si>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</si>
  <si>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</si>
  <si>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</si>
  <si>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</si>
  <si>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</si>
  <si>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</si>
  <si>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</si>
  <si>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</si>
  <si>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</si>
  <si>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</si>
  <si>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</si>
  <si>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</si>
  <si>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</si>
  <si>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</si>
  <si>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</si>
  <si>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</si>
  <si>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</si>
  <si>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</si>
  <si>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</si>
  <si>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</si>
  <si>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</si>
  <si>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</si>
  <si>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</si>
  <si>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</si>
  <si>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</si>
  <si>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</si>
  <si>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</si>
  <si>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</si>
  <si>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</si>
  <si>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</si>
  <si>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</si>
  <si>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</si>
  <si>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</si>
  <si>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</si>
  <si>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</si>
  <si>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</si>
  <si>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</si>
  <si>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</si>
  <si>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</si>
  <si>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</si>
  <si>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</si>
  <si>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</si>
  <si>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</si>
  <si>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</si>
  <si>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</si>
  <si>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</si>
  <si>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</si>
  <si>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</si>
  <si>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</si>
  <si>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</si>
  <si>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</si>
  <si>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</si>
  <si>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</si>
  <si>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</si>
  <si>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</si>
  <si>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</si>
  <si>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</si>
  <si>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</si>
  <si>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</si>
  <si>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</si>
  <si>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</si>
  <si>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</si>
  <si>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</si>
  <si>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</si>
  <si>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</si>
  <si>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</si>
  <si>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</si>
  <si>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</si>
  <si>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LOCALIZACIÓN Y REPLANTEO</t>
  </si>
  <si>
    <t>SUMINISTRO, TRANSPORTE E INSTALACIÓN DE VALLA INFORMATIVA GENERAL DEL PROYECTO  2x4MTS</t>
  </si>
  <si>
    <t>SUMINISTRO, TRANSPORTE E INSTALACIÓN DE SEÑAL PREVENTIVA, REGLAMENTARIA E INFORMATIVA</t>
  </si>
  <si>
    <t xml:space="preserve">SUMINISTRO, TRANSPORTE E INSTALACION BARRERA CON BOMBONES PLÁSTICOS, CINTA DE SEGURIDAD Y YUTE PARA CERRAMIENTO </t>
  </si>
  <si>
    <t>ML</t>
  </si>
  <si>
    <t>UND</t>
  </si>
  <si>
    <t>M2</t>
  </si>
  <si>
    <t xml:space="preserve">DESMONTE DE CUBIERTA EN LÁMINA DE FIBROCEMENTO. INCLUYE RETIRO </t>
  </si>
  <si>
    <t>DESMONTE CIELO RASO (INCLUYE RETIRO)</t>
  </si>
  <si>
    <t>DESMONTE DE PISOS O PAREDES EN MADERA; INCLUYE ESTRUCTURA DE SOPORTE</t>
  </si>
  <si>
    <t>DEMOLICIÓN MANUAL DE ENCHAPE O PAÑETE</t>
  </si>
  <si>
    <t>SUMINISTRO, TRANSPORTE E INSTALACIÓN DE TEJA TERMOACÚSTICA TIPO CINDURIB O SIMILAR, A=0.82 M, INCLUYE ACCESORIOS DE FIJACIÓN.</t>
  </si>
  <si>
    <t>SUMINISTRO, TRANSPORTE E INSTALACION CABALLETE TEJA TERMOACÚSTICA CINDULIT / CINDURIB O SIMILAR. COLOR SEGÚN DISEÑO</t>
  </si>
  <si>
    <t>SUMINISTRO, TRANSPORTE E INSTALACION IMPERMEABILIZACION Tipo Manto Morter Plas AL-80 de 3.5 mm con foil de aluminio o Similar. INCLUYE (Canales y/o cubiertas planas, incluye media cañas, remates, pintura bituminosa)</t>
  </si>
  <si>
    <t>SUMINISTRO, TRANSPORTE E INSTALACION CANAL EN LAMINA GALVANIZADA CAL .20 D/ 0.60 M. (SUMINISTRO E INSTALACIÓN CON WASH PRIMER + ESMALTE + ANCLAJE A MURO + SILICONA)</t>
  </si>
  <si>
    <t>SUMINISTRO, TRANSPORTE E INSTALACION BAJANTE AGUAS LLUVIAS PVC 3" (INCLUYE CODO, UNION Y ACCESORIOS DE FIJACION)</t>
  </si>
  <si>
    <t>RECORRIDO DE CUBIERTA</t>
  </si>
  <si>
    <t>SUMINISTRO, TRANSPORTE E INSTALACION ESTUCO Y PINTURA TIPO KORAZA O SIMILAR 3 MANOS INTERNA (INCLUYE ESTUCO, 1 MANO EN PINTURA TIPO 2 Y DOS MANOS EN PINTURA TIPO KORAZA O SIMILAR, FILOS Y DILATACIONES).</t>
  </si>
  <si>
    <t>SUMINISTRO E INSTALACIÓN DE ESTUCO Y PINTURA PARA INTERIOR 3 MANOS. (INCLUYE ESTUCO, UNA MANO EN PINTURA TIPO 2 Y DOS MANOS EN PINTURA TIPO 1, FILOS Y DILATACIONES). COLOR BLANCO SEGÚN DISEÑO. INCLUYE MATERIALES, EQUIPOS, HERRAMIENTA Y MANO DE OBRA NECESARIOS PARA LA EJECUCIÓN DE LA ACTIVIDAD</t>
  </si>
  <si>
    <t>PINTURA, MANTENIMIENTO Y RESTAURACIÓN DE PUERTAS Y VENTANAS</t>
  </si>
  <si>
    <t>LIMPIEZA, RESTAURACIÓN Y PINTURA DE MARCOS METÁLICOS DE VENTANALES, INCLUYE PREPARACIÓN DE SUPERFICIES, TRATAMIENTO ANTICORROSIVO Y ACABADO FINAL.</t>
  </si>
  <si>
    <t>SUMINISTRO E INSTALACION DE CIELO RASO EN PVC. INCLUYE ESTRUCTURA Y DEMAS ELEMENTOS DE FIJACION</t>
  </si>
  <si>
    <t>SUMINISTRO, TRANSPORTE E INSTALACIÓN DE PANEL LED 60X60 cm 38W</t>
  </si>
  <si>
    <t>PUNTO ELÉCTRICO INCLUYE TUBERÍA CONDIUT, 3 CABLE AWG N°12 Y CAJA OCTAGONAL</t>
  </si>
  <si>
    <t xml:space="preserve">SUMINISTRO, TRANSPORTE E INSTALACIÓN CIELO RASO EN LÁMINA TRIPLEX 3.22MM X 1.22X2.44M. INCLUYE PERFILERIA Y ANCLAJES PARA FIJACIÓN Y PINTURA </t>
  </si>
  <si>
    <t xml:space="preserve">SUMINISTRO, TRANSPORTE E INSTALACION FIBRA DE VIDRIO TIPO FRESCASA  e=3 1/2" sin papel </t>
  </si>
  <si>
    <t>SUMINISTRO, TRANSPORTE E INSTALACIÓN DE MUROS EN CONCRETO F'C 28 MPA</t>
  </si>
  <si>
    <t>PERFIL METÁLICO C 100X50X2.0 MM</t>
  </si>
  <si>
    <t>PLACA EN METALDECK DE 3" CAL. 22, CONCRETO DE 20.7 MPA</t>
  </si>
  <si>
    <t>SUMINISTRO, TRANSPORTE E INSTALACION CERÁMICA DE PISO TIPO NACIONAL. ALFA O SIMILAR. (INCLUYE MORTERO DE NIVELACIÓN Y DILATACIÓN EN PVC)</t>
  </si>
  <si>
    <t>SUMINISTRO, TRANSPORTE E INSTALACIÓN DE CINTA-ANTIDESLIZANTE COLOR NEGRA 48MM, PARA PISOS, ESCALAS, RAMPAS Y ACCESOS INCLUYE ( TODOS LOS ACCESORIOS PARA SU CORRECTA INSTALACION,SEGÚN DISEÑO)</t>
  </si>
  <si>
    <t>SUMINISTRO, TRANSPORTE E INSTALACION PISOS EN TABLILLA DE ZAPAN Y  VIGUETA DE CHANUL</t>
  </si>
  <si>
    <t>SUMINISTRO, TRANSPORTE E INSTALACIÓN DE ESCALERA DE ACCESO TIPO CHANUL, INCLUYE ESTRUCTURA METÁLICA DE SOPORTE, ACABADO CON LACA SELLADORA, ELEMENTOS DE FIJACIÓN Y DEMÁS ACCESORIOS REQUERIDOS PARA SU CORRECTA INSTALACIÓN Y FUNCIONAMIENTO.</t>
  </si>
  <si>
    <t>M3</t>
  </si>
  <si>
    <t>SUMINISTRO, TRANSPORTE E INSTALACION PUERTA ENTAMBORADA EN LAMINA TRIPLEX OKUME - TIPO PIZANO OKUMÉ O SIMILAR. ANCHO: 0,76 A 1,10 M. ALTO: 1,80 A 2,40 M. HOJA LISA CON MARQUETE CAPACANTO OKUMÉ. ACABADO: TINTILLA, SELLADOR (MÍNIMO 6 MANOS) Y LACA SEGÚN DISEÑO. (INCLUYE BISAGRAS).</t>
  </si>
  <si>
    <t>SUMINISTRO, TRANSPORTE E INSTALACIÓN VIDRIO OPALIZADO 4MM</t>
  </si>
  <si>
    <t>SUMINISTRO, TRANSPORTE E INSTALACIÓN DE CERÁMICA SEGÚN DISEÑO</t>
  </si>
  <si>
    <t xml:space="preserve">SUMINISTRO, TRANSPORTE E INSTALACION TOMACORRIENTE DOBLE </t>
  </si>
  <si>
    <t>SUMINISTRO E INSTALACION BALA LED 18W SOBREPONER, 120 V LUZ BLANCA NEUTRA</t>
  </si>
  <si>
    <t>SUMINISTRO E INSTALACION BALA LED 18W INCRUSTAR, 120 V LUZ BLANCA NEUTRA</t>
  </si>
  <si>
    <t>SUMINISTRO, TRANSPORTE E INSTALACIÓN INTERRUPTOR SENCILLO</t>
  </si>
  <si>
    <t>ADECUACIÓN DE REDES ELÉCTRICAS SALA DE SISTEMAS REUTILIZANDO MATERIAL</t>
  </si>
  <si>
    <t>SUMINISTRO E INSTALACIÓN DE PUNTO ELÉCTRICO PARA TOMACORRIENTE DOBLE SOBRE CANALETA INCLUYE TUBERÍA CONDUIT Y 3 CABLE N° 12, CANALETA PVC, CONDUCTORES, APARTATO 8m Y DEMÁS ELEMENTOS NECESARIOS PARA SU CORRECTA EJECUCIÓN.</t>
  </si>
  <si>
    <t>GLB</t>
  </si>
  <si>
    <t>DESMONTE APARATOS SANITARIOS</t>
  </si>
  <si>
    <t>SUMINISTRO E INSTALACION DE COMBO SANITARIO Y LAVAMANOS.</t>
  </si>
  <si>
    <t>SUMINISTRO, TRANSPORTE E INSTALACIÓN DE CERÁMICA DE PISOS PARA BAÑOS.</t>
  </si>
  <si>
    <t>SUBTOTAL OBRAS (INCLUYE AIU)</t>
  </si>
  <si>
    <t>PRELIMINARES</t>
  </si>
  <si>
    <t>DESMONTES</t>
  </si>
  <si>
    <t>CUBIERTA</t>
  </si>
  <si>
    <t>CIELO RASO</t>
  </si>
  <si>
    <t>PINTURA</t>
  </si>
  <si>
    <t>TARIMA</t>
  </si>
  <si>
    <t>PUERTAS Y OTROS</t>
  </si>
  <si>
    <t>INSTALACIONES ELÉCTRICAS</t>
  </si>
  <si>
    <t>INSTALACIONES SANITARIAS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</si>
</sst>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0"/>
      <name val="Arial"/>
    </font>
    <font>
      <sz val="11"/>
      <color theme="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2" fillId="0" borderId="0" applyFont="0" applyFill="0" applyBorder="0" applyAlignment="0" applyProtection="0"/>
    <xf numFmtId="191" fontId="4" fillId="0" borderId="0">
      <protection locked="0"/>
    </xf>
    <xf numFmtId="192" fontId="32"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3" fillId="0" borderId="0">
      <protection locked="0"/>
    </xf>
    <xf numFmtId="194" fontId="33" fillId="0" borderId="0">
      <protection locked="0"/>
    </xf>
    <xf numFmtId="194" fontId="33" fillId="0" borderId="0">
      <protection locked="0"/>
    </xf>
    <xf numFmtId="194" fontId="33" fillId="0" borderId="0">
      <protection locked="0"/>
    </xf>
    <xf numFmtId="194" fontId="33" fillId="0" borderId="0">
      <protection locked="0"/>
    </xf>
    <xf numFmtId="194" fontId="33" fillId="0" borderId="0">
      <protection locked="0"/>
    </xf>
    <xf numFmtId="194" fontId="33" fillId="0" borderId="0">
      <protection locked="0"/>
    </xf>
    <xf numFmtId="195" fontId="4" fillId="0" borderId="0">
      <protection locked="0"/>
    </xf>
    <xf numFmtId="0" fontId="34" fillId="0" borderId="0" applyNumberFormat="0" applyFill="0" applyBorder="0" applyAlignment="0" applyProtection="0"/>
    <xf numFmtId="0" fontId="35"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7"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6" fillId="0" borderId="0"/>
    <xf numFmtId="0" fontId="1" fillId="0" borderId="0"/>
    <xf numFmtId="0" fontId="36" fillId="0" borderId="0"/>
    <xf numFmtId="0" fontId="4" fillId="0" borderId="0"/>
    <xf numFmtId="0" fontId="4" fillId="0" borderId="0"/>
    <xf numFmtId="0" fontId="4" fillId="0" borderId="0"/>
    <xf numFmtId="0" fontId="4" fillId="0" borderId="0"/>
    <xf numFmtId="0" fontId="38"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6" fillId="0" borderId="0" applyFont="0" applyFill="0" applyBorder="0" applyAlignment="0" applyProtection="0"/>
    <xf numFmtId="0" fontId="39"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3" fillId="0" borderId="0"/>
    <xf numFmtId="0" fontId="44" fillId="0" borderId="0" applyNumberFormat="0" applyFill="0" applyBorder="0" applyAlignment="0" applyProtection="0">
      <alignment vertical="top"/>
      <protection locked="0"/>
    </xf>
    <xf numFmtId="44" fontId="60" fillId="0" borderId="0" applyFont="0" applyFill="0" applyBorder="0" applyAlignment="0" applyProtection="0"/>
    <xf numFmtId="9" fontId="60" fillId="0" borderId="0" applyFont="0" applyFill="0" applyBorder="0" applyAlignment="0" applyProtection="0"/>
  </cellStyleXfs>
  <cellXfs count="376">
    <xf numFmtId="0" fontId="0" fillId="0" borderId="0" xfId="0"/>
    <xf numFmtId="0" fontId="29" fillId="0" borderId="0" xfId="0" applyFont="1"/>
    <xf numFmtId="0" fontId="29" fillId="0" borderId="38" xfId="0" applyFont="1" applyBorder="1"/>
    <xf numFmtId="0" fontId="29" fillId="0" borderId="81" xfId="0" applyFont="1" applyBorder="1"/>
    <xf numFmtId="0" fontId="29" fillId="0" borderId="36" xfId="0" applyFont="1" applyBorder="1"/>
    <xf numFmtId="0" fontId="29" fillId="0" borderId="37" xfId="0" applyFont="1" applyBorder="1"/>
    <xf numFmtId="0" fontId="31" fillId="0" borderId="37" xfId="0" applyFont="1" applyBorder="1" applyAlignment="1">
      <alignment horizontal="center" wrapText="1"/>
    </xf>
    <xf numFmtId="0" fontId="42" fillId="0" borderId="37" xfId="253" applyFont="1" applyBorder="1" applyAlignment="1">
      <alignment horizontal="center" vertical="center"/>
    </xf>
    <xf numFmtId="0" fontId="42" fillId="0" borderId="37" xfId="0" applyFont="1" applyBorder="1" applyAlignment="1">
      <alignment horizontal="center" vertical="center"/>
    </xf>
    <xf numFmtId="0" fontId="42" fillId="0" borderId="37" xfId="0" applyFont="1" applyBorder="1" applyAlignment="1">
      <alignment vertical="center"/>
    </xf>
    <xf numFmtId="1" fontId="42" fillId="0" borderId="37" xfId="0" applyNumberFormat="1" applyFont="1" applyBorder="1" applyAlignment="1">
      <alignment horizontal="center" vertical="center"/>
    </xf>
    <xf numFmtId="0" fontId="42" fillId="0" borderId="37" xfId="0" applyFont="1" applyBorder="1" applyAlignment="1">
      <alignment horizontal="center"/>
    </xf>
    <xf numFmtId="0" fontId="41" fillId="0" borderId="37" xfId="0" applyFont="1" applyBorder="1" applyAlignment="1" applyProtection="1">
      <alignment horizontal="center"/>
      <protection locked="0"/>
    </xf>
    <xf numFmtId="0" fontId="41" fillId="0" borderId="37" xfId="0" applyFont="1" applyBorder="1" applyAlignment="1">
      <alignment horizontal="center" vertical="center"/>
    </xf>
    <xf numFmtId="4" fontId="29" fillId="0" borderId="37" xfId="0" applyNumberFormat="1" applyFont="1" applyBorder="1" applyAlignment="1">
      <alignment horizontal="center" vertical="center"/>
    </xf>
    <xf numFmtId="0" fontId="41" fillId="0" borderId="37" xfId="0" applyFont="1" applyBorder="1" applyAlignment="1">
      <alignment horizontal="left" vertical="center"/>
    </xf>
    <xf numFmtId="0" fontId="41" fillId="0" borderId="37" xfId="0" applyFont="1" applyBorder="1" applyAlignment="1">
      <alignment horizontal="center"/>
    </xf>
    <xf numFmtId="173" fontId="29" fillId="0" borderId="37" xfId="34" applyFont="1" applyFill="1" applyBorder="1"/>
    <xf numFmtId="173" fontId="29" fillId="0" borderId="37" xfId="0" applyNumberFormat="1" applyFont="1" applyBorder="1"/>
    <xf numFmtId="0" fontId="41" fillId="0" borderId="37" xfId="0" applyFont="1" applyBorder="1" applyAlignment="1">
      <alignment horizontal="center" wrapText="1"/>
    </xf>
    <xf numFmtId="173" fontId="29" fillId="0" borderId="37" xfId="34" applyFont="1" applyFill="1" applyBorder="1" applyAlignment="1">
      <alignment horizontal="center" wrapText="1"/>
    </xf>
    <xf numFmtId="166" fontId="29" fillId="0" borderId="37" xfId="0" applyNumberFormat="1" applyFont="1" applyBorder="1"/>
    <xf numFmtId="43" fontId="29" fillId="0" borderId="37" xfId="34" applyNumberFormat="1" applyFont="1" applyFill="1" applyBorder="1"/>
    <xf numFmtId="43" fontId="29" fillId="0" borderId="37" xfId="0" applyNumberFormat="1" applyFont="1" applyBorder="1"/>
    <xf numFmtId="0" fontId="30" fillId="0" borderId="37" xfId="0" applyFont="1" applyBorder="1"/>
    <xf numFmtId="0" fontId="29" fillId="0" borderId="37" xfId="0" applyFont="1" applyBorder="1" applyAlignment="1">
      <alignment horizontal="center"/>
    </xf>
    <xf numFmtId="0" fontId="40" fillId="0" borderId="37" xfId="0" applyFont="1" applyBorder="1" applyAlignment="1">
      <alignment wrapText="1"/>
    </xf>
    <xf numFmtId="0" fontId="31" fillId="0" borderId="37" xfId="0" applyFont="1" applyBorder="1" applyAlignment="1">
      <alignment horizontal="right"/>
    </xf>
    <xf numFmtId="0" fontId="29" fillId="0" borderId="82" xfId="0" applyFont="1" applyBorder="1"/>
    <xf numFmtId="0" fontId="29" fillId="0" borderId="83" xfId="0" applyFont="1" applyBorder="1"/>
    <xf numFmtId="0" fontId="29" fillId="0" borderId="84" xfId="0" applyFont="1" applyBorder="1"/>
    <xf numFmtId="0" fontId="47" fillId="0" borderId="0" xfId="0" applyFont="1"/>
    <xf numFmtId="0" fontId="47" fillId="0" borderId="63" xfId="0" applyFont="1" applyBorder="1" applyAlignment="1">
      <alignment horizontal="center"/>
    </xf>
    <xf numFmtId="0" fontId="49" fillId="0" borderId="55" xfId="0" applyFont="1" applyBorder="1" applyAlignment="1">
      <alignment horizontal="center"/>
    </xf>
    <xf numFmtId="0" fontId="47" fillId="0" borderId="55" xfId="0" applyFont="1" applyBorder="1" applyAlignment="1">
      <alignment vertical="center"/>
    </xf>
    <xf numFmtId="0" fontId="47" fillId="0" borderId="74" xfId="0" applyFont="1" applyBorder="1" applyAlignment="1">
      <alignment vertical="center"/>
    </xf>
    <xf numFmtId="0" fontId="47" fillId="0" borderId="60" xfId="0" applyFont="1" applyBorder="1" applyAlignment="1">
      <alignment horizontal="center"/>
    </xf>
    <xf numFmtId="0" fontId="47" fillId="0" borderId="59" xfId="0" applyFont="1" applyBorder="1" applyAlignment="1">
      <alignment horizontal="right" vertical="center"/>
    </xf>
    <xf numFmtId="0" fontId="47" fillId="0" borderId="29" xfId="0" applyFont="1" applyBorder="1" applyAlignment="1">
      <alignment horizontal="center" vertical="center"/>
    </xf>
    <xf numFmtId="0" fontId="47" fillId="0" borderId="35" xfId="0" applyFont="1" applyBorder="1" applyAlignment="1">
      <alignment horizontal="center" vertical="center"/>
    </xf>
    <xf numFmtId="0" fontId="47" fillId="0" borderId="11" xfId="0" applyFont="1" applyBorder="1" applyAlignment="1">
      <alignment horizontal="center"/>
    </xf>
    <xf numFmtId="0" fontId="47" fillId="0" borderId="0" xfId="0" applyFont="1" applyAlignment="1">
      <alignment horizontal="right" vertical="center"/>
    </xf>
    <xf numFmtId="1" fontId="47" fillId="0" borderId="18"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2" xfId="0" applyNumberFormat="1" applyFont="1" applyBorder="1" applyAlignment="1">
      <alignment horizontal="center" vertical="center"/>
    </xf>
    <xf numFmtId="0" fontId="47" fillId="0" borderId="73" xfId="0" applyFont="1" applyBorder="1" applyAlignment="1">
      <alignment horizontal="left"/>
    </xf>
    <xf numFmtId="0" fontId="47" fillId="0" borderId="56" xfId="0" applyFont="1" applyBorder="1" applyAlignment="1">
      <alignment horizontal="center"/>
    </xf>
    <xf numFmtId="0" fontId="47" fillId="0" borderId="72" xfId="0" applyFont="1" applyBorder="1" applyAlignment="1">
      <alignment horizontal="center"/>
    </xf>
    <xf numFmtId="0" fontId="47" fillId="0" borderId="27" xfId="0" applyFont="1" applyBorder="1"/>
    <xf numFmtId="0" fontId="47" fillId="0" borderId="31" xfId="0" applyFont="1" applyBorder="1"/>
    <xf numFmtId="0" fontId="47" fillId="0" borderId="70" xfId="0" applyFont="1" applyBorder="1"/>
    <xf numFmtId="0" fontId="47" fillId="0" borderId="60" xfId="0" applyFont="1" applyBorder="1"/>
    <xf numFmtId="0" fontId="47" fillId="0" borderId="59" xfId="0" applyFont="1" applyBorder="1"/>
    <xf numFmtId="0" fontId="47" fillId="0" borderId="58" xfId="0" applyFont="1" applyBorder="1"/>
    <xf numFmtId="0" fontId="47" fillId="0" borderId="11" xfId="0" applyFont="1" applyBorder="1"/>
    <xf numFmtId="0" fontId="47" fillId="0" borderId="12" xfId="0" applyFont="1" applyBorder="1"/>
    <xf numFmtId="0" fontId="49" fillId="24" borderId="71" xfId="0" applyFont="1" applyFill="1" applyBorder="1" applyAlignment="1">
      <alignment horizontal="center" vertical="center"/>
    </xf>
    <xf numFmtId="0" fontId="47" fillId="24" borderId="69" xfId="0" applyFont="1" applyFill="1" applyBorder="1" applyAlignment="1">
      <alignment horizontal="center" vertical="center"/>
    </xf>
    <xf numFmtId="4" fontId="47" fillId="24" borderId="69" xfId="0" applyNumberFormat="1" applyFont="1" applyFill="1" applyBorder="1" applyAlignment="1">
      <alignment horizontal="center" vertical="center"/>
    </xf>
    <xf numFmtId="0" fontId="49" fillId="24" borderId="29" xfId="0" applyFont="1" applyFill="1" applyBorder="1" applyAlignment="1">
      <alignment horizontal="center"/>
    </xf>
    <xf numFmtId="0" fontId="49" fillId="24" borderId="35" xfId="0" applyFont="1" applyFill="1" applyBorder="1" applyAlignment="1">
      <alignment horizontal="center"/>
    </xf>
    <xf numFmtId="173" fontId="47" fillId="0" borderId="18" xfId="34" applyFont="1" applyBorder="1"/>
    <xf numFmtId="173" fontId="47" fillId="0" borderId="30" xfId="34" applyFont="1" applyBorder="1"/>
    <xf numFmtId="0" fontId="47" fillId="0" borderId="63" xfId="0" applyFont="1" applyBorder="1"/>
    <xf numFmtId="0" fontId="47" fillId="0" borderId="55" xfId="0" applyFont="1" applyBorder="1"/>
    <xf numFmtId="0" fontId="47" fillId="0" borderId="65" xfId="0" applyFont="1" applyBorder="1"/>
    <xf numFmtId="0" fontId="47" fillId="0" borderId="66" xfId="0" applyFont="1" applyBorder="1"/>
    <xf numFmtId="173" fontId="47" fillId="0" borderId="64" xfId="34" applyFont="1" applyBorder="1"/>
    <xf numFmtId="173" fontId="47" fillId="0" borderId="61" xfId="0" applyNumberFormat="1" applyFont="1" applyBorder="1"/>
    <xf numFmtId="2" fontId="47" fillId="0" borderId="18" xfId="0" applyNumberFormat="1" applyFont="1" applyBorder="1"/>
    <xf numFmtId="0" fontId="47" fillId="0" borderId="20" xfId="0" applyFont="1" applyBorder="1"/>
    <xf numFmtId="173" fontId="47" fillId="0" borderId="42" xfId="34" applyFont="1" applyBorder="1"/>
    <xf numFmtId="173" fontId="47" fillId="0" borderId="61" xfId="34" applyFont="1" applyBorder="1"/>
    <xf numFmtId="0" fontId="49" fillId="24" borderId="29" xfId="0" applyFont="1" applyFill="1" applyBorder="1"/>
    <xf numFmtId="2" fontId="47" fillId="0" borderId="18" xfId="0" applyNumberFormat="1" applyFont="1" applyBorder="1" applyAlignment="1">
      <alignment horizontal="center"/>
    </xf>
    <xf numFmtId="2" fontId="47" fillId="0" borderId="22" xfId="0" applyNumberFormat="1" applyFont="1" applyBorder="1" applyAlignment="1">
      <alignment horizontal="center"/>
    </xf>
    <xf numFmtId="0" fontId="47" fillId="0" borderId="64" xfId="0" applyFont="1" applyBorder="1"/>
    <xf numFmtId="0" fontId="47" fillId="0" borderId="14" xfId="0" applyFont="1" applyBorder="1"/>
    <xf numFmtId="173" fontId="47" fillId="0" borderId="40" xfId="34" applyFont="1" applyBorder="1"/>
    <xf numFmtId="0" fontId="49" fillId="24" borderId="16" xfId="0" applyFont="1" applyFill="1" applyBorder="1" applyAlignment="1">
      <alignment horizontal="center" wrapText="1"/>
    </xf>
    <xf numFmtId="0" fontId="49" fillId="24" borderId="29" xfId="0" applyFont="1" applyFill="1" applyBorder="1" applyAlignment="1">
      <alignment horizontal="center" wrapText="1"/>
    </xf>
    <xf numFmtId="0" fontId="49" fillId="24" borderId="35" xfId="0" applyFont="1" applyFill="1" applyBorder="1" applyAlignment="1">
      <alignment horizontal="center" wrapText="1"/>
    </xf>
    <xf numFmtId="0" fontId="47" fillId="0" borderId="21" xfId="0" applyFont="1" applyBorder="1" applyAlignment="1">
      <alignment horizontal="left"/>
    </xf>
    <xf numFmtId="0" fontId="47" fillId="0" borderId="22" xfId="0" applyFont="1" applyBorder="1" applyAlignment="1">
      <alignment horizontal="left"/>
    </xf>
    <xf numFmtId="173" fontId="47" fillId="0" borderId="18" xfId="34" applyFont="1" applyBorder="1" applyAlignment="1">
      <alignment horizontal="center"/>
    </xf>
    <xf numFmtId="0" fontId="47" fillId="0" borderId="22" xfId="95" applyNumberFormat="1" applyFont="1" applyBorder="1" applyAlignment="1">
      <alignment horizontal="center"/>
    </xf>
    <xf numFmtId="166" fontId="47" fillId="0" borderId="25" xfId="0" applyNumberFormat="1" applyFont="1" applyBorder="1" applyAlignment="1">
      <alignment horizontal="center" wrapText="1"/>
    </xf>
    <xf numFmtId="173" fontId="47" fillId="0" borderId="47" xfId="34" applyFont="1" applyBorder="1" applyAlignment="1">
      <alignment horizontal="center" wrapText="1"/>
    </xf>
    <xf numFmtId="166" fontId="47" fillId="24" borderId="61" xfId="0" applyNumberFormat="1" applyFont="1" applyFill="1" applyBorder="1"/>
    <xf numFmtId="43" fontId="47" fillId="0" borderId="22" xfId="34" applyNumberFormat="1" applyFont="1" applyBorder="1"/>
    <xf numFmtId="9" fontId="47" fillId="0" borderId="23" xfId="95" applyFont="1" applyBorder="1"/>
    <xf numFmtId="9" fontId="47" fillId="0" borderId="18" xfId="95" applyFont="1" applyBorder="1" applyAlignment="1">
      <alignment horizontal="center"/>
    </xf>
    <xf numFmtId="43" fontId="47" fillId="0" borderId="30" xfId="34" applyNumberFormat="1" applyFont="1" applyBorder="1"/>
    <xf numFmtId="43" fontId="47" fillId="0" borderId="31" xfId="34" applyNumberFormat="1" applyFont="1" applyBorder="1"/>
    <xf numFmtId="9" fontId="47" fillId="0" borderId="28" xfId="95" applyFont="1" applyBorder="1"/>
    <xf numFmtId="43" fontId="47" fillId="0" borderId="61" xfId="0" applyNumberFormat="1" applyFont="1" applyBorder="1"/>
    <xf numFmtId="43" fontId="47" fillId="24" borderId="61" xfId="0" applyNumberFormat="1" applyFont="1" applyFill="1" applyBorder="1"/>
    <xf numFmtId="0" fontId="47" fillId="0" borderId="56" xfId="0" applyFont="1" applyBorder="1"/>
    <xf numFmtId="0" fontId="47" fillId="0" borderId="0" xfId="0" applyFont="1" applyAlignment="1">
      <alignment horizontal="center"/>
    </xf>
    <xf numFmtId="0" fontId="47" fillId="0" borderId="12" xfId="0" applyFont="1" applyBorder="1" applyAlignment="1">
      <alignment horizontal="center"/>
    </xf>
    <xf numFmtId="0" fontId="49" fillId="0" borderId="21" xfId="0" applyFont="1" applyBorder="1"/>
    <xf numFmtId="0" fontId="47" fillId="0" borderId="22" xfId="0" applyFont="1" applyBorder="1"/>
    <xf numFmtId="0" fontId="47" fillId="0" borderId="57" xfId="0" applyFont="1" applyBorder="1"/>
    <xf numFmtId="0" fontId="49" fillId="0" borderId="11" xfId="0" applyFont="1" applyBorder="1" applyAlignment="1">
      <alignment horizontal="left"/>
    </xf>
    <xf numFmtId="0" fontId="47" fillId="0" borderId="0" xfId="0" applyFont="1" applyAlignment="1">
      <alignment horizontal="left"/>
    </xf>
    <xf numFmtId="0" fontId="47" fillId="0" borderId="11" xfId="0" applyFont="1" applyBorder="1" applyAlignment="1">
      <alignment horizontal="left"/>
    </xf>
    <xf numFmtId="0" fontId="45" fillId="0" borderId="0" xfId="0" applyFont="1"/>
    <xf numFmtId="0" fontId="46" fillId="0" borderId="0" xfId="0" applyFont="1"/>
    <xf numFmtId="0" fontId="7" fillId="0" borderId="86" xfId="0" applyFont="1" applyBorder="1" applyAlignment="1">
      <alignment horizontal="left" vertical="center"/>
    </xf>
    <xf numFmtId="0" fontId="6" fillId="0" borderId="86" xfId="0" applyFont="1" applyBorder="1" applyAlignment="1">
      <alignment horizontal="left" vertical="center"/>
    </xf>
    <xf numFmtId="0" fontId="52" fillId="0" borderId="85" xfId="0" applyFont="1" applyBorder="1" applyAlignment="1">
      <alignment horizontal="left" vertical="center"/>
    </xf>
    <xf numFmtId="0" fontId="53" fillId="0" borderId="85" xfId="0" applyFont="1" applyBorder="1" applyAlignment="1">
      <alignment horizontal="left" vertical="center"/>
    </xf>
    <xf numFmtId="0" fontId="49" fillId="0" borderId="0" xfId="0" applyFont="1" applyAlignment="1">
      <alignment horizontal="center"/>
    </xf>
    <xf numFmtId="0" fontId="49" fillId="24" borderId="46" xfId="0" applyFont="1" applyFill="1" applyBorder="1" applyAlignment="1">
      <alignment horizontal="center"/>
    </xf>
    <xf numFmtId="0" fontId="49" fillId="0" borderId="59" xfId="0"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wrapText="1"/>
    </xf>
    <xf numFmtId="0" fontId="47" fillId="0" borderId="22" xfId="0" applyFont="1" applyBorder="1" applyAlignment="1">
      <alignment horizontal="center"/>
    </xf>
    <xf numFmtId="0" fontId="29" fillId="0" borderId="39" xfId="0" applyFont="1" applyBorder="1"/>
    <xf numFmtId="0" fontId="6" fillId="0" borderId="85" xfId="0" applyFont="1" applyBorder="1" applyAlignment="1">
      <alignment horizontal="left" vertical="center"/>
    </xf>
    <xf numFmtId="0" fontId="56" fillId="0" borderId="0" xfId="89" applyFont="1"/>
    <xf numFmtId="0" fontId="56" fillId="0" borderId="36" xfId="89" applyFont="1" applyBorder="1"/>
    <xf numFmtId="0" fontId="56" fillId="0" borderId="37" xfId="89" applyFont="1" applyBorder="1"/>
    <xf numFmtId="0" fontId="57" fillId="0" borderId="0" xfId="89" applyFont="1"/>
    <xf numFmtId="0" fontId="56" fillId="25" borderId="0" xfId="89" applyFont="1" applyFill="1"/>
    <xf numFmtId="0" fontId="56" fillId="25" borderId="87" xfId="89" applyFont="1" applyFill="1" applyBorder="1"/>
    <xf numFmtId="0" fontId="56" fillId="25" borderId="37" xfId="89" applyFont="1" applyFill="1" applyBorder="1"/>
    <xf numFmtId="0" fontId="57" fillId="25" borderId="0" xfId="89" applyFont="1" applyFill="1"/>
    <xf numFmtId="0" fontId="56" fillId="0" borderId="87" xfId="89" applyFont="1" applyBorder="1"/>
    <xf numFmtId="0" fontId="55" fillId="0" borderId="20" xfId="126" applyFont="1" applyBorder="1" applyAlignment="1">
      <alignment horizontal="center" vertical="center" wrapText="1"/>
    </xf>
    <xf numFmtId="0" fontId="55" fillId="24" borderId="41" xfId="73" applyFont="1" applyFill="1" applyBorder="1" applyAlignment="1">
      <alignment vertical="center"/>
    </xf>
    <xf numFmtId="0" fontId="55" fillId="24" borderId="43" xfId="73" applyFont="1" applyFill="1" applyBorder="1" applyAlignment="1">
      <alignment vertical="center"/>
    </xf>
    <xf numFmtId="0" fontId="55" fillId="24" borderId="44" xfId="73" applyFont="1" applyFill="1" applyBorder="1" applyAlignment="1">
      <alignment vertical="center"/>
    </xf>
    <xf numFmtId="0" fontId="57" fillId="0" borderId="52" xfId="73" applyFont="1" applyBorder="1" applyAlignment="1">
      <alignment horizontal="center" vertical="center"/>
    </xf>
    <xf numFmtId="0" fontId="57" fillId="0" borderId="18" xfId="74" applyFont="1" applyBorder="1" applyAlignment="1">
      <alignment horizontal="center" vertical="center"/>
    </xf>
    <xf numFmtId="4" fontId="57" fillId="0" borderId="18" xfId="39" applyNumberFormat="1" applyFont="1" applyBorder="1" applyAlignment="1">
      <alignment vertical="center" wrapText="1"/>
    </xf>
    <xf numFmtId="167" fontId="57" fillId="0" borderId="18" xfId="62" applyNumberFormat="1" applyFont="1" applyBorder="1" applyAlignment="1">
      <alignment horizontal="right" vertical="center" wrapText="1"/>
    </xf>
    <xf numFmtId="167" fontId="57" fillId="0" borderId="47" xfId="62" applyNumberFormat="1" applyFont="1" applyBorder="1" applyAlignment="1">
      <alignment horizontal="right" vertical="center" wrapText="1"/>
    </xf>
    <xf numFmtId="0" fontId="57" fillId="0" borderId="13" xfId="73" applyFont="1" applyBorder="1" applyAlignment="1">
      <alignment horizontal="left" vertical="center"/>
    </xf>
    <xf numFmtId="0" fontId="57" fillId="0" borderId="14" xfId="74" applyFont="1" applyBorder="1" applyAlignment="1">
      <alignment horizontal="center" vertical="center"/>
    </xf>
    <xf numFmtId="167" fontId="57" fillId="0" borderId="24" xfId="62" applyNumberFormat="1" applyFont="1" applyBorder="1" applyAlignment="1">
      <alignment horizontal="right" vertical="center" wrapText="1"/>
    </xf>
    <xf numFmtId="176" fontId="55" fillId="0" borderId="40" xfId="39" applyNumberFormat="1" applyFont="1" applyBorder="1" applyAlignment="1">
      <alignment horizontal="right" vertical="center"/>
    </xf>
    <xf numFmtId="0" fontId="57" fillId="0" borderId="18" xfId="135" applyFont="1" applyBorder="1" applyAlignment="1">
      <alignment horizontal="center" vertical="center"/>
    </xf>
    <xf numFmtId="0" fontId="57" fillId="0" borderId="36" xfId="89" applyFont="1" applyBorder="1"/>
    <xf numFmtId="0" fontId="57" fillId="0" borderId="37" xfId="89" applyFont="1" applyBorder="1"/>
    <xf numFmtId="0" fontId="57" fillId="0" borderId="14" xfId="89" applyFont="1" applyBorder="1"/>
    <xf numFmtId="0" fontId="57" fillId="0" borderId="14" xfId="89" applyFont="1" applyBorder="1" applyAlignment="1">
      <alignment horizontal="center"/>
    </xf>
    <xf numFmtId="0" fontId="57" fillId="0" borderId="18" xfId="73" applyFont="1" applyBorder="1" applyAlignment="1">
      <alignment horizontal="center" vertical="center"/>
    </xf>
    <xf numFmtId="0" fontId="57" fillId="0" borderId="18" xfId="73" applyFont="1" applyBorder="1" applyAlignment="1">
      <alignment horizontal="left" vertical="center" wrapText="1"/>
    </xf>
    <xf numFmtId="0" fontId="57" fillId="0" borderId="18" xfId="126" applyFont="1" applyBorder="1" applyAlignment="1">
      <alignment horizontal="center" vertical="center"/>
    </xf>
    <xf numFmtId="0" fontId="57" fillId="0" borderId="18" xfId="135" applyFont="1" applyBorder="1" applyAlignment="1">
      <alignment horizontal="left" vertical="center" wrapText="1"/>
    </xf>
    <xf numFmtId="167" fontId="57" fillId="0" borderId="18" xfId="62" quotePrefix="1" applyNumberFormat="1" applyFont="1" applyBorder="1" applyAlignment="1">
      <alignment horizontal="right" vertical="center" wrapText="1"/>
    </xf>
    <xf numFmtId="0" fontId="57" fillId="0" borderId="52" xfId="135" applyFont="1" applyBorder="1" applyAlignment="1">
      <alignment horizontal="center" vertical="center"/>
    </xf>
    <xf numFmtId="0" fontId="57" fillId="0" borderId="51" xfId="73" applyFont="1" applyBorder="1" applyAlignment="1">
      <alignment horizontal="left" vertical="center"/>
    </xf>
    <xf numFmtId="0" fontId="57" fillId="0" borderId="0" xfId="73" applyFont="1" applyAlignment="1">
      <alignment horizontal="center" vertical="center"/>
    </xf>
    <xf numFmtId="0" fontId="57" fillId="0" borderId="0" xfId="73" applyFont="1" applyAlignment="1">
      <alignment horizontal="left" vertical="center" wrapText="1"/>
    </xf>
    <xf numFmtId="167" fontId="57" fillId="0" borderId="45" xfId="62" applyNumberFormat="1" applyFont="1" applyBorder="1" applyAlignment="1">
      <alignment horizontal="right" vertical="center" wrapText="1"/>
    </xf>
    <xf numFmtId="0" fontId="57" fillId="0" borderId="33" xfId="73" applyFont="1" applyBorder="1" applyAlignment="1">
      <alignment horizontal="center" vertical="center"/>
    </xf>
    <xf numFmtId="2" fontId="57" fillId="0" borderId="14" xfId="73" applyNumberFormat="1" applyFont="1" applyBorder="1" applyAlignment="1">
      <alignment horizontal="center" vertical="center"/>
    </xf>
    <xf numFmtId="0" fontId="57" fillId="0" borderId="14" xfId="73" applyFont="1" applyBorder="1" applyAlignment="1">
      <alignment horizontal="left" vertical="center"/>
    </xf>
    <xf numFmtId="0" fontId="57" fillId="0" borderId="14" xfId="73" applyFont="1" applyBorder="1" applyAlignment="1">
      <alignment horizontal="center" vertical="center"/>
    </xf>
    <xf numFmtId="0" fontId="57" fillId="0" borderId="14" xfId="73" applyFont="1" applyBorder="1" applyAlignment="1">
      <alignment horizontal="left" vertical="center" wrapText="1"/>
    </xf>
    <xf numFmtId="0" fontId="56" fillId="0" borderId="0" xfId="90" applyFont="1"/>
    <xf numFmtId="0" fontId="56" fillId="0" borderId="36" xfId="90" applyFont="1" applyBorder="1"/>
    <xf numFmtId="187" fontId="55" fillId="24" borderId="44" xfId="73" applyNumberFormat="1" applyFont="1" applyFill="1" applyBorder="1" applyAlignment="1">
      <alignment vertical="center"/>
    </xf>
    <xf numFmtId="0" fontId="56" fillId="0" borderId="37" xfId="90" applyFont="1" applyBorder="1"/>
    <xf numFmtId="0" fontId="59" fillId="0" borderId="0" xfId="90" applyFont="1"/>
    <xf numFmtId="49" fontId="55" fillId="0" borderId="0" xfId="131" applyNumberFormat="1" applyFont="1" applyAlignment="1">
      <alignment horizontal="right" vertical="center"/>
    </xf>
    <xf numFmtId="186" fontId="55" fillId="0" borderId="0" xfId="131" applyNumberFormat="1" applyFont="1" applyAlignment="1">
      <alignment vertical="center"/>
    </xf>
    <xf numFmtId="0" fontId="57" fillId="0" borderId="0" xfId="128" applyFont="1"/>
    <xf numFmtId="0" fontId="57" fillId="0" borderId="0" xfId="128" applyFont="1" applyAlignment="1">
      <alignment horizontal="center"/>
    </xf>
    <xf numFmtId="181" fontId="57" fillId="0" borderId="35" xfId="129" applyNumberFormat="1" applyFont="1" applyBorder="1" applyAlignment="1">
      <alignment vertical="center"/>
    </xf>
    <xf numFmtId="0" fontId="57" fillId="0" borderId="21" xfId="128" applyFont="1" applyBorder="1" applyAlignment="1">
      <alignment horizontal="left" vertical="center"/>
    </xf>
    <xf numFmtId="180" fontId="57" fillId="0" borderId="22" xfId="129" applyNumberFormat="1" applyFont="1" applyBorder="1" applyAlignment="1">
      <alignment horizontal="center" vertical="center"/>
    </xf>
    <xf numFmtId="0" fontId="55" fillId="0" borderId="22" xfId="128" applyFont="1" applyBorder="1" applyAlignment="1">
      <alignment vertical="center"/>
    </xf>
    <xf numFmtId="181" fontId="57" fillId="0" borderId="30" xfId="129" applyNumberFormat="1" applyFont="1" applyBorder="1" applyAlignment="1">
      <alignment vertical="center"/>
    </xf>
    <xf numFmtId="0" fontId="57" fillId="0" borderId="0" xfId="126" applyFont="1" applyAlignment="1">
      <alignment horizontal="center" vertical="center"/>
    </xf>
    <xf numFmtId="9" fontId="57" fillId="0" borderId="22" xfId="129" applyNumberFormat="1" applyFont="1" applyBorder="1" applyAlignment="1">
      <alignment horizontal="center" vertical="center"/>
    </xf>
    <xf numFmtId="181" fontId="57" fillId="0" borderId="22" xfId="129" applyNumberFormat="1" applyFont="1" applyBorder="1" applyAlignment="1">
      <alignment vertical="center"/>
    </xf>
    <xf numFmtId="0" fontId="57" fillId="0" borderId="23" xfId="128" applyFont="1" applyBorder="1" applyAlignment="1">
      <alignment vertical="center"/>
    </xf>
    <xf numFmtId="181" fontId="55" fillId="0" borderId="30" xfId="129" applyNumberFormat="1" applyFont="1" applyBorder="1" applyAlignment="1">
      <alignment vertical="center"/>
    </xf>
    <xf numFmtId="0" fontId="57" fillId="0" borderId="21" xfId="128" applyFont="1" applyBorder="1" applyAlignment="1">
      <alignment horizontal="left" vertical="center" wrapText="1"/>
    </xf>
    <xf numFmtId="0" fontId="57" fillId="0" borderId="23" xfId="128" applyFont="1" applyBorder="1" applyAlignment="1">
      <alignment horizontal="right" vertical="center"/>
    </xf>
    <xf numFmtId="0" fontId="57" fillId="0" borderId="0" xfId="128" applyFont="1" applyAlignment="1">
      <alignment horizontal="center" vertical="center" wrapText="1"/>
    </xf>
    <xf numFmtId="0" fontId="55" fillId="0" borderId="27" xfId="128" applyFont="1" applyBorder="1" applyAlignment="1">
      <alignment horizontal="left" vertical="center"/>
    </xf>
    <xf numFmtId="9" fontId="57" fillId="0" borderId="31" xfId="129" applyNumberFormat="1" applyFont="1" applyBorder="1" applyAlignment="1">
      <alignment horizontal="center" vertical="center"/>
    </xf>
    <xf numFmtId="181" fontId="55" fillId="0" borderId="31" xfId="129" applyNumberFormat="1" applyFont="1" applyBorder="1" applyAlignment="1">
      <alignment vertical="center"/>
    </xf>
    <xf numFmtId="0" fontId="57" fillId="0" borderId="28" xfId="128" applyFont="1" applyBorder="1" applyAlignment="1">
      <alignment vertical="center"/>
    </xf>
    <xf numFmtId="2" fontId="57" fillId="0" borderId="0" xfId="128" applyNumberFormat="1" applyFont="1"/>
    <xf numFmtId="181" fontId="57" fillId="0" borderId="0" xfId="129" applyNumberFormat="1" applyFont="1"/>
    <xf numFmtId="39" fontId="55" fillId="0" borderId="0" xfId="129" applyNumberFormat="1" applyFont="1" applyAlignment="1">
      <alignment vertical="center"/>
    </xf>
    <xf numFmtId="0" fontId="55" fillId="0" borderId="34" xfId="79" applyFont="1" applyBorder="1" applyAlignment="1">
      <alignment vertical="center"/>
    </xf>
    <xf numFmtId="182" fontId="56" fillId="0" borderId="37" xfId="90" applyNumberFormat="1" applyFont="1" applyBorder="1"/>
    <xf numFmtId="186" fontId="55" fillId="26" borderId="47" xfId="60" applyNumberFormat="1" applyFont="1" applyFill="1" applyBorder="1" applyAlignment="1">
      <alignment horizontal="center" vertical="center"/>
    </xf>
    <xf numFmtId="184" fontId="56" fillId="0" borderId="37" xfId="90" applyNumberFormat="1" applyFont="1" applyBorder="1"/>
    <xf numFmtId="186" fontId="55" fillId="26" borderId="18" xfId="60" applyNumberFormat="1" applyFont="1" applyFill="1" applyBorder="1" applyAlignment="1">
      <alignment horizontal="center" vertical="center"/>
    </xf>
    <xf numFmtId="9" fontId="57" fillId="27" borderId="30" xfId="95" applyFont="1" applyFill="1" applyBorder="1" applyAlignment="1">
      <alignment horizontal="center" vertical="center"/>
    </xf>
    <xf numFmtId="0" fontId="57" fillId="0" borderId="63" xfId="0" applyFont="1" applyBorder="1" applyAlignment="1">
      <alignment vertical="center" wrapText="1"/>
    </xf>
    <xf numFmtId="0" fontId="54" fillId="0" borderId="0" xfId="90" applyFont="1"/>
    <xf numFmtId="0" fontId="57" fillId="0" borderId="55" xfId="0" applyFont="1" applyBorder="1" applyAlignment="1">
      <alignment vertical="center" wrapText="1"/>
    </xf>
    <xf numFmtId="0" fontId="57" fillId="0" borderId="65" xfId="0" applyFont="1" applyBorder="1" applyAlignment="1">
      <alignment vertical="center" wrapText="1"/>
    </xf>
    <xf numFmtId="0" fontId="57" fillId="0" borderId="11" xfId="0" applyFont="1" applyBorder="1" applyAlignment="1">
      <alignment vertical="center" wrapText="1"/>
    </xf>
    <xf numFmtId="0" fontId="57" fillId="0" borderId="0" xfId="0" applyFont="1" applyAlignment="1">
      <alignment vertical="center" wrapText="1"/>
    </xf>
    <xf numFmtId="0" fontId="57" fillId="0" borderId="45" xfId="0" applyFont="1" applyBorder="1" applyAlignment="1">
      <alignment vertical="center" wrapText="1"/>
    </xf>
    <xf numFmtId="0" fontId="57" fillId="0" borderId="13" xfId="0" applyFont="1" applyBorder="1" applyAlignment="1">
      <alignment vertical="center" wrapText="1"/>
    </xf>
    <xf numFmtId="0" fontId="57" fillId="0" borderId="14" xfId="0" applyFont="1" applyBorder="1" applyAlignment="1">
      <alignment vertical="center" wrapText="1"/>
    </xf>
    <xf numFmtId="0" fontId="57" fillId="0" borderId="24" xfId="0" applyFont="1" applyBorder="1" applyAlignment="1">
      <alignment vertical="center" wrapText="1"/>
    </xf>
    <xf numFmtId="0" fontId="56" fillId="0" borderId="82" xfId="90" applyFont="1" applyBorder="1"/>
    <xf numFmtId="0" fontId="56" fillId="0" borderId="83" xfId="89" applyFont="1" applyBorder="1"/>
    <xf numFmtId="0" fontId="56" fillId="0" borderId="83" xfId="89" applyFont="1" applyBorder="1" applyAlignment="1">
      <alignment horizontal="center"/>
    </xf>
    <xf numFmtId="185" fontId="56" fillId="0" borderId="83" xfId="34" applyNumberFormat="1" applyFont="1" applyBorder="1"/>
    <xf numFmtId="0" fontId="56" fillId="0" borderId="84" xfId="89" applyFont="1" applyBorder="1"/>
    <xf numFmtId="0" fontId="56" fillId="0" borderId="0" xfId="89" applyFont="1" applyAlignment="1">
      <alignment horizontal="center"/>
    </xf>
    <xf numFmtId="0" fontId="57" fillId="0" borderId="0" xfId="89" applyFont="1" applyAlignment="1">
      <alignment horizontal="center"/>
    </xf>
    <xf numFmtId="0" fontId="55" fillId="0" borderId="14" xfId="130" applyFont="1" applyBorder="1" applyAlignment="1">
      <alignment horizontal="center"/>
    </xf>
    <xf numFmtId="0" fontId="55" fillId="0" borderId="0" xfId="130" applyFont="1" applyAlignment="1">
      <alignment horizontal="center" vertical="top"/>
    </xf>
    <xf numFmtId="0" fontId="61" fillId="0" borderId="18" xfId="0" applyFont="1" applyBorder="1" applyAlignment="1">
      <alignment horizontal="left" vertical="center" wrapText="1"/>
    </xf>
    <xf numFmtId="0" fontId="61" fillId="0" borderId="18" xfId="0" applyFont="1" applyBorder="1" applyAlignment="1">
      <alignment horizontal="center" vertical="center"/>
    </xf>
    <xf numFmtId="0" fontId="55" fillId="0" borderId="14" xfId="74" applyFont="1" applyBorder="1" applyAlignment="1">
      <alignment horizontal="left" vertical="center" wrapText="1"/>
    </xf>
    <xf numFmtId="43" fontId="61" fillId="0" borderId="18" xfId="0" applyNumberFormat="1" applyFont="1" applyBorder="1" applyAlignment="1">
      <alignment horizontal="center" vertical="center"/>
    </xf>
    <xf numFmtId="176" fontId="61" fillId="0" borderId="18" xfId="255" applyNumberFormat="1" applyFont="1" applyBorder="1" applyAlignment="1">
      <alignment horizontal="right" vertical="center"/>
    </xf>
    <xf numFmtId="0" fontId="57" fillId="0" borderId="0" xfId="89" applyFont="1" applyAlignment="1">
      <alignment vertical="center"/>
    </xf>
    <xf numFmtId="4" fontId="57" fillId="0" borderId="18" xfId="39" applyNumberFormat="1" applyFont="1" applyBorder="1" applyAlignment="1">
      <alignment horizontal="right" vertical="center" wrapText="1"/>
    </xf>
    <xf numFmtId="0" fontId="57" fillId="0" borderId="0" xfId="89" applyFont="1" applyAlignment="1">
      <alignment horizontal="right" vertical="center"/>
    </xf>
    <xf numFmtId="0" fontId="55" fillId="0" borderId="21" xfId="128" applyFont="1" applyBorder="1" applyAlignment="1">
      <alignment horizontal="right" vertical="center"/>
    </xf>
    <xf numFmtId="9" fontId="55" fillId="0" borderId="17" xfId="256" applyFont="1" applyBorder="1" applyAlignment="1">
      <alignment horizontal="center" vertical="center"/>
    </xf>
    <xf numFmtId="9" fontId="55" fillId="0" borderId="23" xfId="256" applyFont="1" applyBorder="1" applyAlignment="1">
      <alignment horizontal="center" vertical="center"/>
    </xf>
    <xf numFmtId="9" fontId="57" fillId="0" borderId="23" xfId="256" applyFont="1" applyBorder="1" applyAlignment="1">
      <alignment horizontal="center" vertical="center"/>
    </xf>
    <xf numFmtId="0" fontId="55" fillId="0" borderId="0" xfId="130" applyFont="1" applyAlignment="1">
      <alignment horizontal="center" vertical="center"/>
    </xf>
    <xf numFmtId="0" fontId="55" fillId="0" borderId="14" xfId="130" applyFont="1" applyBorder="1" applyAlignment="1">
      <alignment horizontal="center" vertical="center"/>
    </xf>
    <xf numFmtId="2" fontId="57" fillId="0" borderId="0" xfId="128" applyNumberFormat="1" applyFont="1" applyAlignment="1">
      <alignment vertical="center"/>
    </xf>
    <xf numFmtId="0" fontId="56" fillId="0" borderId="83" xfId="89" applyFont="1" applyBorder="1" applyAlignment="1">
      <alignment vertical="center"/>
    </xf>
    <xf numFmtId="0" fontId="56" fillId="0" borderId="0" xfId="89" applyFont="1" applyAlignment="1">
      <alignment vertical="center"/>
    </xf>
    <xf numFmtId="0" fontId="55" fillId="25" borderId="32" xfId="73" applyFont="1" applyFill="1" applyBorder="1" applyAlignment="1">
      <alignment horizontal="center" vertical="center" wrapText="1"/>
    </xf>
    <xf numFmtId="0" fontId="55" fillId="25" borderId="48" xfId="73" applyFont="1" applyFill="1" applyBorder="1" applyAlignment="1">
      <alignment horizontal="center" vertical="center" wrapText="1"/>
    </xf>
    <xf numFmtId="0" fontId="55" fillId="25" borderId="29" xfId="73" applyFont="1" applyFill="1" applyBorder="1" applyAlignment="1">
      <alignment horizontal="center" vertical="center" wrapText="1"/>
    </xf>
    <xf numFmtId="0" fontId="55" fillId="25" borderId="20" xfId="73" applyFont="1" applyFill="1" applyBorder="1" applyAlignment="1">
      <alignment horizontal="center" vertical="center" wrapText="1"/>
    </xf>
    <xf numFmtId="0" fontId="55" fillId="0" borderId="29" xfId="126" applyFont="1" applyBorder="1" applyAlignment="1">
      <alignment horizontal="center" vertical="center" wrapText="1"/>
    </xf>
    <xf numFmtId="0" fontId="57" fillId="27" borderId="52" xfId="89" applyFont="1" applyFill="1" applyBorder="1" applyAlignment="1">
      <alignment horizontal="left" vertical="center" wrapText="1"/>
    </xf>
    <xf numFmtId="0" fontId="57" fillId="27" borderId="25" xfId="89" applyFont="1" applyFill="1" applyBorder="1" applyAlignment="1">
      <alignment horizontal="left" vertical="center" wrapText="1"/>
    </xf>
    <xf numFmtId="0" fontId="57" fillId="27" borderId="47" xfId="89" applyFont="1" applyFill="1" applyBorder="1" applyAlignment="1">
      <alignment horizontal="left" vertical="center" wrapText="1"/>
    </xf>
    <xf numFmtId="0" fontId="57" fillId="27" borderId="33" xfId="89" applyFont="1" applyFill="1" applyBorder="1" applyAlignment="1">
      <alignment horizontal="left" vertical="center" wrapText="1"/>
    </xf>
    <xf numFmtId="0" fontId="57" fillId="27" borderId="18" xfId="89" applyFont="1" applyFill="1" applyBorder="1" applyAlignment="1">
      <alignment horizontal="left" vertical="center" wrapText="1"/>
    </xf>
    <xf numFmtId="0" fontId="57" fillId="27" borderId="30" xfId="89" applyFont="1" applyFill="1" applyBorder="1" applyAlignment="1">
      <alignment horizontal="left" vertical="center" wrapText="1"/>
    </xf>
    <xf numFmtId="0" fontId="57" fillId="26" borderId="21" xfId="89" applyFont="1" applyFill="1" applyBorder="1" applyAlignment="1">
      <alignment horizontal="center" vertical="center" wrapText="1"/>
    </xf>
    <xf numFmtId="0" fontId="57" fillId="26" borderId="22" xfId="89" applyFont="1" applyFill="1" applyBorder="1" applyAlignment="1">
      <alignment horizontal="center" vertical="center" wrapText="1"/>
    </xf>
    <xf numFmtId="0" fontId="57"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1" fillId="0" borderId="85" xfId="89" applyFont="1" applyBorder="1" applyAlignment="1">
      <alignment horizontal="center" wrapText="1"/>
    </xf>
    <xf numFmtId="0" fontId="57" fillId="26" borderId="33" xfId="130" applyFont="1" applyFill="1" applyBorder="1" applyAlignment="1">
      <alignment vertical="center" wrapText="1"/>
    </xf>
    <xf numFmtId="0" fontId="57" fillId="26" borderId="18" xfId="130" applyFont="1" applyFill="1" applyBorder="1" applyAlignment="1">
      <alignment vertical="center" wrapText="1"/>
    </xf>
    <xf numFmtId="0" fontId="55" fillId="24" borderId="13" xfId="73" applyFont="1" applyFill="1" applyBorder="1" applyAlignment="1">
      <alignment horizontal="left" vertical="center"/>
    </xf>
    <xf numFmtId="0" fontId="55" fillId="24" borderId="14" xfId="73" applyFont="1" applyFill="1" applyBorder="1" applyAlignment="1">
      <alignment horizontal="left" vertical="center"/>
    </xf>
    <xf numFmtId="0" fontId="55" fillId="24" borderId="15" xfId="73" applyFont="1" applyFill="1" applyBorder="1" applyAlignment="1">
      <alignment horizontal="left" vertical="center"/>
    </xf>
    <xf numFmtId="0" fontId="55" fillId="24" borderId="41" xfId="73" applyFont="1" applyFill="1" applyBorder="1" applyAlignment="1">
      <alignment horizontal="right" vertical="center"/>
    </xf>
    <xf numFmtId="0" fontId="55" fillId="24" borderId="43" xfId="73" applyFont="1" applyFill="1" applyBorder="1" applyAlignment="1">
      <alignment horizontal="right" vertical="center"/>
    </xf>
    <xf numFmtId="0" fontId="55" fillId="24" borderId="53" xfId="73" applyFont="1" applyFill="1" applyBorder="1" applyAlignment="1">
      <alignment horizontal="right" vertical="center"/>
    </xf>
    <xf numFmtId="3" fontId="55" fillId="26" borderId="25" xfId="130" applyNumberFormat="1" applyFont="1" applyFill="1" applyBorder="1" applyAlignment="1">
      <alignment horizontal="center" vertical="center" wrapText="1"/>
    </xf>
    <xf numFmtId="3" fontId="55" fillId="26" borderId="18" xfId="130" applyNumberFormat="1" applyFont="1" applyFill="1" applyBorder="1" applyAlignment="1">
      <alignment horizontal="center" vertical="center"/>
    </xf>
    <xf numFmtId="0" fontId="57" fillId="0" borderId="16" xfId="79" applyFont="1" applyBorder="1" applyAlignment="1">
      <alignment horizontal="center" vertical="center"/>
    </xf>
    <xf numFmtId="0" fontId="57" fillId="0" borderId="26" xfId="79" applyFont="1" applyBorder="1" applyAlignment="1">
      <alignment horizontal="center" vertical="center"/>
    </xf>
    <xf numFmtId="0" fontId="57" fillId="0" borderId="34" xfId="128" applyFont="1" applyBorder="1" applyAlignment="1">
      <alignment horizontal="left" vertical="center" wrapText="1"/>
    </xf>
    <xf numFmtId="0" fontId="57" fillId="0" borderId="16" xfId="128" applyFont="1" applyBorder="1" applyAlignment="1">
      <alignment horizontal="left" vertical="center" wrapText="1"/>
    </xf>
    <xf numFmtId="0" fontId="57" fillId="0" borderId="17" xfId="128" applyFont="1" applyBorder="1" applyAlignment="1">
      <alignment horizontal="left" vertical="center" wrapText="1"/>
    </xf>
    <xf numFmtId="4" fontId="55" fillId="25" borderId="29" xfId="73" applyNumberFormat="1" applyFont="1" applyFill="1" applyBorder="1" applyAlignment="1">
      <alignment horizontal="center" vertical="center" wrapText="1"/>
    </xf>
    <xf numFmtId="4" fontId="55" fillId="25" borderId="20" xfId="73" applyNumberFormat="1" applyFont="1" applyFill="1" applyBorder="1" applyAlignment="1">
      <alignment horizontal="center" vertical="center" wrapText="1"/>
    </xf>
    <xf numFmtId="4" fontId="55" fillId="25" borderId="35" xfId="73" applyNumberFormat="1" applyFont="1" applyFill="1" applyBorder="1" applyAlignment="1">
      <alignment horizontal="center" vertical="center" wrapText="1"/>
    </xf>
    <xf numFmtId="4" fontId="55" fillId="25" borderId="42" xfId="73" applyNumberFormat="1" applyFont="1" applyFill="1" applyBorder="1" applyAlignment="1">
      <alignment horizontal="center" vertical="center" wrapText="1"/>
    </xf>
    <xf numFmtId="0" fontId="57" fillId="25" borderId="20" xfId="130" applyFont="1" applyFill="1" applyBorder="1" applyAlignment="1">
      <alignment horizontal="center" vertical="center" wrapText="1"/>
    </xf>
    <xf numFmtId="0" fontId="57" fillId="25" borderId="42" xfId="130" applyFont="1" applyFill="1" applyBorder="1" applyAlignment="1">
      <alignment horizontal="center" vertical="center" wrapText="1"/>
    </xf>
    <xf numFmtId="0" fontId="55" fillId="26" borderId="18" xfId="130" applyFont="1" applyFill="1" applyBorder="1" applyAlignment="1">
      <alignment horizontal="center" vertical="center" wrapText="1"/>
    </xf>
    <xf numFmtId="0" fontId="55" fillId="26" borderId="18" xfId="130" applyFont="1" applyFill="1" applyBorder="1" applyAlignment="1">
      <alignment horizontal="center" vertical="center"/>
    </xf>
    <xf numFmtId="3" fontId="55" fillId="26" borderId="18" xfId="130" applyNumberFormat="1" applyFont="1" applyFill="1" applyBorder="1" applyAlignment="1">
      <alignment horizontal="center" vertical="center" wrapText="1"/>
    </xf>
    <xf numFmtId="0" fontId="47" fillId="0" borderId="14" xfId="0" applyFont="1" applyBorder="1" applyAlignment="1">
      <alignment horizontal="right"/>
    </xf>
    <xf numFmtId="0" fontId="47" fillId="0" borderId="15" xfId="0" applyFont="1" applyBorder="1" applyAlignment="1">
      <alignment horizontal="right"/>
    </xf>
    <xf numFmtId="0" fontId="47" fillId="0" borderId="13" xfId="0" applyFont="1" applyBorder="1" applyAlignment="1">
      <alignment horizontal="left"/>
    </xf>
    <xf numFmtId="0" fontId="47" fillId="0" borderId="14" xfId="0" applyFont="1" applyBorder="1" applyAlignment="1">
      <alignment horizontal="left"/>
    </xf>
    <xf numFmtId="0" fontId="49" fillId="0" borderId="11" xfId="0" applyFont="1" applyBorder="1" applyAlignment="1">
      <alignment horizontal="right" vertical="center"/>
    </xf>
    <xf numFmtId="0" fontId="49" fillId="0" borderId="0" xfId="0" applyFont="1" applyAlignment="1">
      <alignment horizontal="right" vertical="center"/>
    </xf>
    <xf numFmtId="0" fontId="49" fillId="0" borderId="11" xfId="0" applyFont="1" applyBorder="1" applyAlignment="1">
      <alignment wrapText="1"/>
    </xf>
    <xf numFmtId="0" fontId="49" fillId="0" borderId="0" xfId="0" applyFont="1" applyAlignment="1">
      <alignment wrapText="1"/>
    </xf>
    <xf numFmtId="0" fontId="49" fillId="0" borderId="12" xfId="0" applyFont="1" applyBorder="1" applyAlignment="1">
      <alignment wrapText="1"/>
    </xf>
    <xf numFmtId="0" fontId="47" fillId="0" borderId="21" xfId="0" applyFont="1" applyBorder="1" applyAlignment="1">
      <alignment horizontal="center"/>
    </xf>
    <xf numFmtId="0" fontId="47" fillId="0" borderId="22" xfId="0" applyFont="1" applyBorder="1" applyAlignment="1">
      <alignment horizontal="center"/>
    </xf>
    <xf numFmtId="0" fontId="47" fillId="0" borderId="57" xfId="0" applyFont="1" applyBorder="1" applyAlignment="1">
      <alignment horizontal="center"/>
    </xf>
    <xf numFmtId="0" fontId="47" fillId="0" borderId="21" xfId="0" applyFont="1" applyBorder="1"/>
    <xf numFmtId="0" fontId="47" fillId="0" borderId="22" xfId="0" applyFont="1" applyBorder="1"/>
    <xf numFmtId="43" fontId="47" fillId="0" borderId="19" xfId="34" applyNumberFormat="1" applyFont="1" applyBorder="1" applyAlignment="1">
      <alignment horizontal="center"/>
    </xf>
    <xf numFmtId="43" fontId="47" fillId="0" borderId="23" xfId="34" applyNumberFormat="1" applyFont="1" applyBorder="1" applyAlignment="1">
      <alignment horizontal="center"/>
    </xf>
    <xf numFmtId="43" fontId="47" fillId="0" borderId="62" xfId="34" applyNumberFormat="1" applyFont="1" applyBorder="1" applyAlignment="1">
      <alignment horizontal="center"/>
    </xf>
    <xf numFmtId="43" fontId="47" fillId="0" borderId="28" xfId="34" applyNumberFormat="1" applyFont="1" applyBorder="1" applyAlignment="1">
      <alignment horizontal="center"/>
    </xf>
    <xf numFmtId="0" fontId="49" fillId="0" borderId="41" xfId="0" applyFont="1" applyBorder="1" applyAlignment="1">
      <alignment horizontal="right"/>
    </xf>
    <xf numFmtId="0" fontId="49" fillId="0" borderId="43" xfId="0" applyFont="1" applyBorder="1" applyAlignment="1">
      <alignment horizontal="right"/>
    </xf>
    <xf numFmtId="0" fontId="49" fillId="0" borderId="44" xfId="0" applyFont="1" applyBorder="1" applyAlignment="1">
      <alignment horizontal="right"/>
    </xf>
    <xf numFmtId="0" fontId="49" fillId="24" borderId="41" xfId="0" applyFont="1" applyFill="1" applyBorder="1" applyAlignment="1">
      <alignment horizontal="right"/>
    </xf>
    <xf numFmtId="0" fontId="49" fillId="24" borderId="43" xfId="0" applyFont="1" applyFill="1" applyBorder="1" applyAlignment="1">
      <alignment horizontal="right"/>
    </xf>
    <xf numFmtId="0" fontId="49" fillId="24" borderId="44" xfId="0" applyFont="1" applyFill="1" applyBorder="1" applyAlignment="1">
      <alignment horizontal="right"/>
    </xf>
    <xf numFmtId="0" fontId="47" fillId="0" borderId="27" xfId="0" applyFont="1" applyBorder="1"/>
    <xf numFmtId="0" fontId="47" fillId="0" borderId="31" xfId="0" applyFont="1" applyBorder="1"/>
    <xf numFmtId="0" fontId="47" fillId="0" borderId="62" xfId="0" applyFont="1" applyBorder="1" applyAlignment="1">
      <alignment horizontal="center"/>
    </xf>
    <xf numFmtId="0" fontId="47" fillId="0" borderId="28" xfId="0" applyFont="1" applyBorder="1" applyAlignment="1">
      <alignment horizontal="center"/>
    </xf>
    <xf numFmtId="0" fontId="49" fillId="24" borderId="34" xfId="0" applyFont="1" applyFill="1" applyBorder="1" applyAlignment="1">
      <alignment horizontal="center"/>
    </xf>
    <xf numFmtId="0" fontId="49" fillId="24" borderId="16" xfId="0" applyFont="1" applyFill="1" applyBorder="1" applyAlignment="1">
      <alignment horizontal="center"/>
    </xf>
    <xf numFmtId="0" fontId="49" fillId="24" borderId="46" xfId="0" applyFont="1" applyFill="1" applyBorder="1" applyAlignment="1">
      <alignment horizontal="center" wrapText="1"/>
    </xf>
    <xf numFmtId="0" fontId="49" fillId="24" borderId="17" xfId="0" applyFont="1" applyFill="1" applyBorder="1" applyAlignment="1">
      <alignment horizontal="center" wrapText="1"/>
    </xf>
    <xf numFmtId="2" fontId="47" fillId="0" borderId="19" xfId="0" applyNumberFormat="1" applyFont="1" applyBorder="1" applyAlignment="1">
      <alignment horizontal="center"/>
    </xf>
    <xf numFmtId="2" fontId="47" fillId="0" borderId="23" xfId="0" applyNumberFormat="1" applyFont="1" applyBorder="1" applyAlignment="1">
      <alignment horizontal="center"/>
    </xf>
    <xf numFmtId="0" fontId="49" fillId="24" borderId="46" xfId="0" applyFont="1" applyFill="1" applyBorder="1" applyAlignment="1">
      <alignment horizontal="center"/>
    </xf>
    <xf numFmtId="0" fontId="49" fillId="24" borderId="17" xfId="0" applyFont="1" applyFill="1" applyBorder="1" applyAlignment="1">
      <alignment horizontal="center"/>
    </xf>
    <xf numFmtId="2" fontId="47" fillId="0" borderId="19" xfId="0" applyNumberFormat="1" applyFont="1" applyBorder="1" applyAlignment="1">
      <alignment horizontal="center" wrapText="1"/>
    </xf>
    <xf numFmtId="2" fontId="47" fillId="0" borderId="23" xfId="0" applyNumberFormat="1" applyFont="1" applyBorder="1" applyAlignment="1">
      <alignment horizontal="center" wrapText="1"/>
    </xf>
    <xf numFmtId="0" fontId="49" fillId="24" borderId="68" xfId="0" applyFont="1" applyFill="1" applyBorder="1" applyAlignment="1">
      <alignment horizontal="center"/>
    </xf>
    <xf numFmtId="0" fontId="49" fillId="24" borderId="67" xfId="0" applyFont="1" applyFill="1" applyBorder="1" applyAlignment="1">
      <alignment horizontal="center"/>
    </xf>
    <xf numFmtId="0" fontId="47" fillId="24" borderId="27" xfId="0" applyFont="1" applyFill="1" applyBorder="1" applyAlignment="1">
      <alignment horizontal="center" vertical="center"/>
    </xf>
    <xf numFmtId="0" fontId="47" fillId="24" borderId="31" xfId="0" applyFont="1" applyFill="1" applyBorder="1" applyAlignment="1">
      <alignment horizontal="center" vertical="center"/>
    </xf>
    <xf numFmtId="0" fontId="47" fillId="24" borderId="70" xfId="0" applyFont="1" applyFill="1" applyBorder="1" applyAlignment="1">
      <alignment horizontal="center" vertical="center"/>
    </xf>
    <xf numFmtId="0" fontId="49" fillId="0" borderId="60" xfId="0" applyFont="1" applyBorder="1" applyAlignment="1">
      <alignment horizontal="left" vertical="center"/>
    </xf>
    <xf numFmtId="0" fontId="49" fillId="0" borderId="59" xfId="0" applyFont="1" applyBorder="1" applyAlignment="1">
      <alignment horizontal="left" vertical="center"/>
    </xf>
    <xf numFmtId="0" fontId="49" fillId="0" borderId="58" xfId="0" applyFont="1" applyBorder="1" applyAlignment="1">
      <alignment horizontal="left" vertical="center"/>
    </xf>
    <xf numFmtId="0" fontId="49" fillId="0" borderId="11" xfId="0" applyFont="1" applyBorder="1" applyAlignment="1">
      <alignment horizontal="left" vertical="center"/>
    </xf>
    <xf numFmtId="0" fontId="49" fillId="0" borderId="0" xfId="0" applyFont="1" applyAlignment="1">
      <alignment horizontal="left" vertical="center"/>
    </xf>
    <xf numFmtId="0" fontId="49" fillId="0" borderId="12" xfId="0" applyFont="1" applyBorder="1" applyAlignment="1">
      <alignment horizontal="left" vertical="center"/>
    </xf>
    <xf numFmtId="0" fontId="49" fillId="0" borderId="13" xfId="0" applyFont="1" applyBorder="1" applyAlignment="1">
      <alignment horizontal="left" vertical="center"/>
    </xf>
    <xf numFmtId="0" fontId="49" fillId="0" borderId="14" xfId="0" applyFont="1" applyBorder="1" applyAlignment="1">
      <alignment horizontal="left" vertical="center"/>
    </xf>
    <xf numFmtId="0" fontId="49" fillId="0" borderId="15" xfId="0" applyFont="1" applyBorder="1" applyAlignment="1">
      <alignment horizontal="left" vertical="center"/>
    </xf>
    <xf numFmtId="0" fontId="47" fillId="0" borderId="28" xfId="0" applyFont="1" applyBorder="1"/>
    <xf numFmtId="0" fontId="47" fillId="0" borderId="62" xfId="0" applyFont="1" applyBorder="1"/>
    <xf numFmtId="2" fontId="47" fillId="0" borderId="62" xfId="0" applyNumberFormat="1" applyFont="1" applyBorder="1" applyAlignment="1">
      <alignment horizontal="center"/>
    </xf>
    <xf numFmtId="2" fontId="47" fillId="0" borderId="28" xfId="0" applyNumberFormat="1" applyFont="1" applyBorder="1" applyAlignment="1">
      <alignment horizontal="center"/>
    </xf>
    <xf numFmtId="0" fontId="48" fillId="0" borderId="80" xfId="254" applyFont="1" applyBorder="1" applyAlignment="1" applyProtection="1">
      <alignment horizontal="center"/>
    </xf>
    <xf numFmtId="0" fontId="48" fillId="0" borderId="51" xfId="254" applyFont="1" applyBorder="1" applyAlignment="1" applyProtection="1">
      <alignment horizontal="center"/>
    </xf>
    <xf numFmtId="0" fontId="49" fillId="0" borderId="78" xfId="0" applyFont="1" applyBorder="1" applyAlignment="1">
      <alignment horizontal="center"/>
    </xf>
    <xf numFmtId="0" fontId="49" fillId="0" borderId="59" xfId="0" applyFont="1" applyBorder="1" applyAlignment="1">
      <alignment horizontal="center"/>
    </xf>
    <xf numFmtId="0" fontId="49" fillId="0" borderId="79" xfId="0" applyFont="1" applyBorder="1" applyAlignment="1">
      <alignment horizontal="center"/>
    </xf>
    <xf numFmtId="0" fontId="49" fillId="0" borderId="75" xfId="0" applyFont="1" applyBorder="1" applyAlignment="1">
      <alignment horizontal="center"/>
    </xf>
    <xf numFmtId="0" fontId="49" fillId="0" borderId="0" xfId="0" applyFont="1" applyAlignment="1">
      <alignment horizontal="center"/>
    </xf>
    <xf numFmtId="0" fontId="49" fillId="0" borderId="45" xfId="0" applyFont="1" applyBorder="1" applyAlignment="1">
      <alignment horizontal="center"/>
    </xf>
    <xf numFmtId="0" fontId="47" fillId="0" borderId="77" xfId="253" applyFont="1" applyBorder="1" applyAlignment="1">
      <alignment horizontal="center" vertical="center"/>
    </xf>
    <xf numFmtId="0" fontId="47" fillId="0" borderId="25" xfId="0" applyFont="1" applyBorder="1" applyAlignment="1">
      <alignment horizontal="center" vertical="center"/>
    </xf>
    <xf numFmtId="0" fontId="49" fillId="24" borderId="34" xfId="0" applyFont="1" applyFill="1" applyBorder="1" applyAlignment="1">
      <alignment horizontal="center" vertical="center" wrapText="1"/>
    </xf>
    <xf numFmtId="0" fontId="49" fillId="24" borderId="16" xfId="0" applyFont="1" applyFill="1" applyBorder="1" applyAlignment="1">
      <alignment horizontal="center" vertical="center" wrapText="1"/>
    </xf>
    <xf numFmtId="0" fontId="49" fillId="24" borderId="26" xfId="0" applyFont="1" applyFill="1" applyBorder="1" applyAlignment="1">
      <alignment horizontal="center" vertical="center" wrapText="1"/>
    </xf>
    <xf numFmtId="0" fontId="47" fillId="0" borderId="76" xfId="253" applyFont="1" applyBorder="1" applyAlignment="1">
      <alignment horizontal="center" vertical="center"/>
    </xf>
    <xf numFmtId="0" fontId="47" fillId="0" borderId="50" xfId="253" applyFont="1" applyBorder="1" applyAlignment="1">
      <alignment horizontal="center" vertical="center"/>
    </xf>
    <xf numFmtId="0" fontId="47" fillId="0" borderId="78" xfId="253" applyFont="1" applyBorder="1" applyAlignment="1">
      <alignment horizontal="center" vertical="center"/>
    </xf>
    <xf numFmtId="0" fontId="47" fillId="0" borderId="59" xfId="253" applyFont="1" applyBorder="1" applyAlignment="1">
      <alignment horizontal="center" vertical="center"/>
    </xf>
    <xf numFmtId="0" fontId="47" fillId="0" borderId="58" xfId="253" applyFont="1" applyBorder="1" applyAlignment="1">
      <alignment horizontal="center" vertical="center"/>
    </xf>
    <xf numFmtId="0" fontId="47" fillId="0" borderId="68" xfId="253" applyFont="1" applyBorder="1" applyAlignment="1">
      <alignment horizontal="center" vertical="center"/>
    </xf>
    <xf numFmtId="0" fontId="47" fillId="0" borderId="56" xfId="253" applyFont="1" applyBorder="1" applyAlignment="1">
      <alignment horizontal="center" vertical="center"/>
    </xf>
    <xf numFmtId="0" fontId="47" fillId="0" borderId="72" xfId="253" applyFont="1" applyBorder="1" applyAlignment="1">
      <alignment horizontal="center" vertical="center"/>
    </xf>
    <xf numFmtId="0" fontId="47" fillId="0" borderId="66" xfId="253" applyFont="1" applyBorder="1" applyAlignment="1">
      <alignment horizontal="center" vertical="center"/>
    </xf>
    <xf numFmtId="0" fontId="47" fillId="0" borderId="55" xfId="253" applyFont="1" applyBorder="1" applyAlignment="1">
      <alignment horizontal="center" vertical="center"/>
    </xf>
    <xf numFmtId="0" fontId="47" fillId="0" borderId="74" xfId="253" applyFont="1" applyBorder="1" applyAlignment="1">
      <alignment horizontal="center" vertical="center"/>
    </xf>
    <xf numFmtId="0" fontId="47" fillId="0" borderId="68" xfId="0" applyFont="1" applyBorder="1" applyAlignment="1">
      <alignment horizontal="center" vertical="center"/>
    </xf>
    <xf numFmtId="0" fontId="47" fillId="0" borderId="56" xfId="0" applyFont="1" applyBorder="1" applyAlignment="1">
      <alignment horizontal="center" vertical="center"/>
    </xf>
    <xf numFmtId="0" fontId="47" fillId="0" borderId="72" xfId="0" applyFont="1" applyBorder="1" applyAlignment="1">
      <alignment horizontal="center" vertical="center"/>
    </xf>
    <xf numFmtId="0" fontId="47" fillId="0" borderId="49" xfId="253" applyFont="1" applyBorder="1" applyAlignment="1">
      <alignment horizontal="center" vertical="center"/>
    </xf>
    <xf numFmtId="0" fontId="49" fillId="24" borderId="34" xfId="0" applyFont="1" applyFill="1" applyBorder="1" applyAlignment="1">
      <alignment horizontal="center" vertical="center"/>
    </xf>
    <xf numFmtId="0" fontId="49" fillId="24" borderId="26" xfId="0" applyFont="1" applyFill="1" applyBorder="1" applyAlignment="1">
      <alignment horizontal="center" vertical="center"/>
    </xf>
    <xf numFmtId="0" fontId="49" fillId="0" borderId="60" xfId="0" applyFont="1" applyBorder="1" applyAlignment="1" applyProtection="1">
      <alignment horizontal="center"/>
      <protection locked="0"/>
    </xf>
    <xf numFmtId="0" fontId="49" fillId="0" borderId="59" xfId="0" applyFont="1" applyBorder="1" applyAlignment="1" applyProtection="1">
      <alignment horizontal="center"/>
      <protection locked="0"/>
    </xf>
    <xf numFmtId="0" fontId="49" fillId="0" borderId="58" xfId="0" applyFont="1" applyBorder="1" applyAlignment="1" applyProtection="1">
      <alignment horizontal="center"/>
      <protection locked="0"/>
    </xf>
    <xf numFmtId="0" fontId="47" fillId="0" borderId="23" xfId="0" applyFont="1" applyBorder="1"/>
    <xf numFmtId="0" fontId="47" fillId="0" borderId="19" xfId="0" applyFont="1" applyBorder="1"/>
    <xf numFmtId="0" fontId="47" fillId="0" borderId="19" xfId="0" applyFont="1" applyBorder="1" applyAlignment="1">
      <alignment horizontal="center"/>
    </xf>
    <xf numFmtId="0" fontId="47" fillId="0" borderId="23" xfId="0" applyFont="1" applyBorder="1" applyAlignment="1">
      <alignment horizontal="center"/>
    </xf>
    <xf numFmtId="173" fontId="47" fillId="0" borderId="19" xfId="34" applyFont="1" applyBorder="1" applyAlignment="1">
      <alignment horizontal="center"/>
    </xf>
    <xf numFmtId="173" fontId="47" fillId="0" borderId="23" xfId="34" applyFont="1" applyBorder="1" applyAlignment="1">
      <alignment horizontal="center"/>
    </xf>
    <xf numFmtId="0" fontId="47" fillId="24" borderId="16" xfId="0" applyFont="1" applyFill="1" applyBorder="1" applyAlignment="1">
      <alignment horizontal="center"/>
    </xf>
    <xf numFmtId="0" fontId="47" fillId="24" borderId="17" xfId="0" applyFont="1" applyFill="1" applyBorder="1" applyAlignment="1">
      <alignment horizontal="center"/>
    </xf>
    <xf numFmtId="0" fontId="6" fillId="0" borderId="85" xfId="0" applyFont="1" applyBorder="1" applyAlignment="1">
      <alignment horizontal="center" wrapText="1"/>
    </xf>
    <xf numFmtId="0" fontId="42" fillId="0" borderId="85" xfId="0" applyFont="1" applyBorder="1" applyAlignment="1">
      <alignment horizontal="center" wrapText="1"/>
    </xf>
    <xf numFmtId="0" fontId="47" fillId="27" borderId="18" xfId="0" applyFont="1" applyFill="1" applyBorder="1" applyAlignment="1">
      <alignment horizontal="center" vertical="center" wrapText="1"/>
    </xf>
    <xf numFmtId="0" fontId="49" fillId="0" borderId="75" xfId="0" applyFont="1" applyBorder="1" applyAlignment="1">
      <alignment horizontal="center" vertical="center" wrapText="1"/>
    </xf>
    <xf numFmtId="0" fontId="49" fillId="0" borderId="0" xfId="0" applyFont="1" applyAlignment="1">
      <alignment horizontal="center" vertical="center" wrapText="1"/>
    </xf>
    <xf numFmtId="0" fontId="49" fillId="0" borderId="45" xfId="0"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6"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88"/>
  <sheetViews>
    <sheetView showGridLines="0" tabSelected="1" topLeftCell="A37" zoomScale="55" zoomScaleNormal="55" zoomScaleSheetLayoutView="100" zoomScalePageLayoutView="55" workbookViewId="0">
      <selection activeCell="K69" sqref="K69"/>
    </sheetView>
  </sheetViews>
  <sheetFormatPr baseColWidth="10" defaultColWidth="11.42578125" defaultRowHeight="14.25"/>
  <cols>
    <col min="1" max="2" width="3.42578125" style="123" customWidth="1"/>
    <col min="3" max="3" width="5.140625" style="123" customWidth="1"/>
    <col min="4" max="4" width="15.42578125" style="123" hidden="1" customWidth="1"/>
    <col min="5" max="5" width="16.140625" style="213" hidden="1" customWidth="1"/>
    <col min="6" max="6" width="17.42578125" style="123" hidden="1" customWidth="1"/>
    <col min="7" max="7" width="73.42578125" style="123" customWidth="1"/>
    <col min="8" max="8" width="8.5703125" style="123" customWidth="1"/>
    <col min="9" max="9" width="15.42578125" style="123" bestFit="1" customWidth="1"/>
    <col min="10" max="10" width="23" style="123" customWidth="1"/>
    <col min="11" max="11" width="26.42578125" style="123" bestFit="1" customWidth="1"/>
    <col min="12" max="12" width="3.42578125" style="123" customWidth="1"/>
    <col min="13" max="13" width="2.5703125" style="123" customWidth="1"/>
    <col min="14" max="16384" width="11.42578125" style="123"/>
  </cols>
  <sheetData>
    <row r="1" spans="1:13" ht="15">
      <c r="A1" s="120"/>
      <c r="B1" s="121"/>
      <c r="C1" s="247" t="s">
        <v>0</v>
      </c>
      <c r="D1" s="248"/>
      <c r="E1" s="248"/>
      <c r="F1" s="248"/>
      <c r="G1" s="215"/>
      <c r="H1" s="215"/>
      <c r="I1" s="215"/>
      <c r="J1" s="215"/>
      <c r="K1" s="215"/>
      <c r="L1" s="122"/>
      <c r="M1" s="120"/>
    </row>
    <row r="2" spans="1:13" ht="15.75" customHeight="1">
      <c r="A2" s="120"/>
      <c r="B2" s="121"/>
      <c r="C2" s="108"/>
      <c r="D2" s="109" t="s">
        <v>1</v>
      </c>
      <c r="E2" s="108"/>
      <c r="F2" s="109"/>
      <c r="G2" s="214"/>
      <c r="H2" s="214"/>
      <c r="I2" s="214"/>
      <c r="J2" s="214"/>
      <c r="K2" s="214"/>
      <c r="L2" s="122"/>
      <c r="M2" s="120"/>
    </row>
    <row r="3" spans="1:13" s="127" customFormat="1" ht="15">
      <c r="A3" s="124"/>
      <c r="B3" s="125"/>
      <c r="C3" s="238" t="s">
        <v>2</v>
      </c>
      <c r="D3" s="239"/>
      <c r="E3" s="239"/>
      <c r="F3" s="239"/>
      <c r="G3" s="239"/>
      <c r="H3" s="239"/>
      <c r="I3" s="239"/>
      <c r="J3" s="239"/>
      <c r="K3" s="240"/>
      <c r="L3" s="126"/>
      <c r="M3" s="124" t="s">
        <v>137</v>
      </c>
    </row>
    <row r="4" spans="1:13" ht="43.5" customHeight="1">
      <c r="A4" s="120"/>
      <c r="B4" s="128"/>
      <c r="C4" s="241"/>
      <c r="D4" s="242"/>
      <c r="E4" s="242"/>
      <c r="F4" s="242"/>
      <c r="G4" s="242"/>
      <c r="H4" s="242"/>
      <c r="I4" s="242"/>
      <c r="J4" s="242"/>
      <c r="K4" s="243"/>
      <c r="L4" s="122"/>
      <c r="M4" s="120"/>
    </row>
    <row r="5" spans="1:13" ht="42.75" customHeight="1">
      <c r="A5" s="120"/>
      <c r="B5" s="128"/>
      <c r="C5" s="244" t="s">
        <v>3</v>
      </c>
      <c r="D5" s="245"/>
      <c r="E5" s="245"/>
      <c r="F5" s="245"/>
      <c r="G5" s="245"/>
      <c r="H5" s="245"/>
      <c r="I5" s="245"/>
      <c r="J5" s="245"/>
      <c r="K5" s="246"/>
      <c r="L5" s="122"/>
      <c r="M5" s="120"/>
    </row>
    <row r="6" spans="1:13" ht="30" customHeight="1" thickBot="1">
      <c r="A6" s="120"/>
      <c r="B6" s="121"/>
      <c r="C6" s="251"/>
      <c r="D6" s="252"/>
      <c r="E6" s="252"/>
      <c r="F6" s="252"/>
      <c r="G6" s="252"/>
      <c r="H6" s="252"/>
      <c r="I6" s="252"/>
      <c r="J6" s="252"/>
      <c r="K6" s="253"/>
      <c r="L6" s="122"/>
      <c r="M6" s="120"/>
    </row>
    <row r="7" spans="1:13" ht="30" customHeight="1">
      <c r="A7" s="120"/>
      <c r="B7" s="121"/>
      <c r="C7" s="233" t="s">
        <v>4</v>
      </c>
      <c r="D7" s="235" t="s">
        <v>5</v>
      </c>
      <c r="E7" s="237" t="s">
        <v>6</v>
      </c>
      <c r="F7" s="237"/>
      <c r="G7" s="233" t="s">
        <v>7</v>
      </c>
      <c r="H7" s="235" t="s">
        <v>8</v>
      </c>
      <c r="I7" s="235" t="s">
        <v>9</v>
      </c>
      <c r="J7" s="264" t="s">
        <v>10</v>
      </c>
      <c r="K7" s="266" t="s">
        <v>11</v>
      </c>
      <c r="L7" s="122"/>
      <c r="M7" s="120"/>
    </row>
    <row r="8" spans="1:13" ht="30" customHeight="1" thickBot="1">
      <c r="A8" s="120"/>
      <c r="B8" s="121"/>
      <c r="C8" s="234"/>
      <c r="D8" s="236"/>
      <c r="E8" s="129" t="s">
        <v>12</v>
      </c>
      <c r="F8" s="129" t="s">
        <v>13</v>
      </c>
      <c r="G8" s="234"/>
      <c r="H8" s="236"/>
      <c r="I8" s="236"/>
      <c r="J8" s="265"/>
      <c r="K8" s="267"/>
      <c r="L8" s="122"/>
      <c r="M8" s="120"/>
    </row>
    <row r="9" spans="1:13" ht="30" customHeight="1" thickBot="1">
      <c r="A9" s="120"/>
      <c r="B9" s="121"/>
      <c r="C9" s="130"/>
      <c r="D9" s="131"/>
      <c r="E9" s="131"/>
      <c r="F9" s="131"/>
      <c r="G9" s="131" t="s">
        <v>136</v>
      </c>
      <c r="H9" s="131"/>
      <c r="I9" s="131"/>
      <c r="J9" s="131"/>
      <c r="K9" s="132"/>
      <c r="L9" s="122"/>
      <c r="M9" s="120"/>
    </row>
    <row r="10" spans="1:13" ht="30" customHeight="1">
      <c r="A10" s="120"/>
      <c r="B10" s="121"/>
      <c r="C10" s="133">
        <v>1</v>
      </c>
      <c r="D10" s="134"/>
      <c r="E10" s="134"/>
      <c r="F10" s="134"/>
      <c r="G10" s="216" t="s">
        <v>88</v>
      </c>
      <c r="H10" s="134" t="s">
        <v>94</v>
      </c>
      <c r="I10" s="135">
        <v>260.48</v>
      </c>
      <c r="J10" s="136">
        <v>7656</v>
      </c>
      <c r="K10" s="137">
        <f>+I10*J10</f>
        <v>1994234.8800000001</v>
      </c>
      <c r="L10" s="122"/>
      <c r="M10" s="120"/>
    </row>
    <row r="11" spans="1:13" ht="30" customHeight="1">
      <c r="A11" s="120"/>
      <c r="B11" s="121"/>
      <c r="C11" s="133">
        <v>2</v>
      </c>
      <c r="D11" s="134"/>
      <c r="E11" s="134"/>
      <c r="F11" s="134"/>
      <c r="G11" s="216" t="s">
        <v>89</v>
      </c>
      <c r="H11" s="134" t="s">
        <v>93</v>
      </c>
      <c r="I11" s="135">
        <v>1</v>
      </c>
      <c r="J11" s="136">
        <v>1128314.6193649888</v>
      </c>
      <c r="K11" s="137">
        <f t="shared" ref="K11:K13" si="0">+I11*J11</f>
        <v>1128314.6193649888</v>
      </c>
      <c r="L11" s="122"/>
      <c r="M11" s="120"/>
    </row>
    <row r="12" spans="1:13" ht="28.5">
      <c r="A12" s="120"/>
      <c r="B12" s="121"/>
      <c r="C12" s="133">
        <v>3</v>
      </c>
      <c r="D12" s="134"/>
      <c r="E12" s="134"/>
      <c r="F12" s="134"/>
      <c r="G12" s="216" t="s">
        <v>90</v>
      </c>
      <c r="H12" s="134" t="s">
        <v>93</v>
      </c>
      <c r="I12" s="135">
        <v>5</v>
      </c>
      <c r="J12" s="136">
        <v>277928</v>
      </c>
      <c r="K12" s="137">
        <f t="shared" si="0"/>
        <v>1389640</v>
      </c>
      <c r="L12" s="122"/>
      <c r="M12" s="120"/>
    </row>
    <row r="13" spans="1:13" ht="42.75">
      <c r="A13" s="120"/>
      <c r="B13" s="121"/>
      <c r="C13" s="133">
        <v>4</v>
      </c>
      <c r="D13" s="134"/>
      <c r="E13" s="134"/>
      <c r="F13" s="134"/>
      <c r="G13" s="216" t="s">
        <v>91</v>
      </c>
      <c r="H13" s="134" t="s">
        <v>92</v>
      </c>
      <c r="I13" s="135">
        <v>67.680000000000007</v>
      </c>
      <c r="J13" s="136">
        <v>17657</v>
      </c>
      <c r="K13" s="137">
        <f t="shared" si="0"/>
        <v>1195025.76</v>
      </c>
      <c r="L13" s="122"/>
      <c r="M13" s="120"/>
    </row>
    <row r="14" spans="1:13" ht="30" customHeight="1" thickBot="1">
      <c r="A14" s="120"/>
      <c r="B14" s="121"/>
      <c r="C14" s="138" t="s">
        <v>14</v>
      </c>
      <c r="D14" s="139"/>
      <c r="E14" s="139"/>
      <c r="F14" s="139"/>
      <c r="G14" s="218"/>
      <c r="H14" s="139"/>
      <c r="I14" s="135"/>
      <c r="J14" s="140"/>
      <c r="K14" s="141">
        <f>+ROUNDUP(SUM(K10:K13),0)</f>
        <v>5707216</v>
      </c>
      <c r="L14" s="122"/>
      <c r="M14" s="120"/>
    </row>
    <row r="15" spans="1:13" ht="30" customHeight="1" thickBot="1">
      <c r="A15" s="120"/>
      <c r="B15" s="121"/>
      <c r="C15" s="130"/>
      <c r="D15" s="131"/>
      <c r="E15" s="131"/>
      <c r="F15" s="131"/>
      <c r="G15" s="131" t="s">
        <v>137</v>
      </c>
      <c r="H15" s="131"/>
      <c r="I15" s="131"/>
      <c r="J15" s="131"/>
      <c r="K15" s="132"/>
      <c r="L15" s="122"/>
      <c r="M15" s="120"/>
    </row>
    <row r="16" spans="1:13" ht="30" customHeight="1">
      <c r="A16" s="120"/>
      <c r="B16" s="121"/>
      <c r="C16" s="133"/>
      <c r="D16" s="134"/>
      <c r="E16" s="134"/>
      <c r="F16" s="134"/>
      <c r="G16" s="216" t="s">
        <v>95</v>
      </c>
      <c r="H16" s="217" t="s">
        <v>94</v>
      </c>
      <c r="I16" s="219">
        <v>269.81</v>
      </c>
      <c r="J16" s="220">
        <v>24233</v>
      </c>
      <c r="K16" s="137">
        <f>+I16*J16</f>
        <v>6538305.7300000004</v>
      </c>
      <c r="L16" s="122"/>
      <c r="M16" s="120"/>
    </row>
    <row r="17" spans="1:13" ht="30" customHeight="1">
      <c r="A17" s="120"/>
      <c r="B17" s="121"/>
      <c r="C17" s="133"/>
      <c r="D17" s="134"/>
      <c r="E17" s="134"/>
      <c r="F17" s="134"/>
      <c r="G17" s="216" t="s">
        <v>96</v>
      </c>
      <c r="H17" s="217" t="s">
        <v>94</v>
      </c>
      <c r="I17" s="219">
        <v>260.48</v>
      </c>
      <c r="J17" s="220">
        <v>18455</v>
      </c>
      <c r="K17" s="137">
        <f t="shared" ref="K17:K19" si="1">+I17*J17</f>
        <v>4807158.4000000004</v>
      </c>
      <c r="L17" s="122"/>
      <c r="M17" s="120"/>
    </row>
    <row r="18" spans="1:13" s="120" customFormat="1" ht="30" customHeight="1">
      <c r="B18" s="121"/>
      <c r="C18" s="133"/>
      <c r="D18" s="142"/>
      <c r="E18" s="142"/>
      <c r="F18" s="142"/>
      <c r="G18" s="216" t="s">
        <v>97</v>
      </c>
      <c r="H18" s="217" t="s">
        <v>94</v>
      </c>
      <c r="I18" s="219">
        <v>65.87</v>
      </c>
      <c r="J18" s="220">
        <v>17311</v>
      </c>
      <c r="K18" s="137">
        <f t="shared" si="1"/>
        <v>1140275.57</v>
      </c>
      <c r="L18" s="122"/>
    </row>
    <row r="19" spans="1:13" ht="30" customHeight="1">
      <c r="B19" s="143"/>
      <c r="C19" s="133"/>
      <c r="D19" s="134"/>
      <c r="E19" s="134"/>
      <c r="F19" s="134"/>
      <c r="G19" s="216" t="s">
        <v>98</v>
      </c>
      <c r="H19" s="217" t="s">
        <v>94</v>
      </c>
      <c r="I19" s="219">
        <v>54.78</v>
      </c>
      <c r="J19" s="220">
        <v>23083.13</v>
      </c>
      <c r="K19" s="137">
        <f t="shared" si="1"/>
        <v>1264493.8614000001</v>
      </c>
      <c r="L19" s="144"/>
    </row>
    <row r="20" spans="1:13" ht="30" customHeight="1" thickBot="1">
      <c r="A20" s="120"/>
      <c r="B20" s="121"/>
      <c r="C20" s="138" t="s">
        <v>14</v>
      </c>
      <c r="D20" s="145"/>
      <c r="E20" s="146"/>
      <c r="F20" s="145"/>
      <c r="G20" s="145"/>
      <c r="H20" s="145"/>
      <c r="I20" s="135"/>
      <c r="J20" s="145"/>
      <c r="K20" s="141">
        <f>+ROUNDUP(SUM(K16:K19),0)</f>
        <v>13750234</v>
      </c>
      <c r="L20" s="122"/>
      <c r="M20" s="120"/>
    </row>
    <row r="21" spans="1:13" ht="30" customHeight="1" thickBot="1">
      <c r="A21" s="120"/>
      <c r="B21" s="121"/>
      <c r="C21" s="130"/>
      <c r="D21" s="131"/>
      <c r="E21" s="131"/>
      <c r="F21" s="131"/>
      <c r="G21" s="131" t="s">
        <v>138</v>
      </c>
      <c r="H21" s="131"/>
      <c r="I21" s="131"/>
      <c r="J21" s="131"/>
      <c r="K21" s="132"/>
      <c r="L21" s="122"/>
      <c r="M21" s="120"/>
    </row>
    <row r="22" spans="1:13" ht="42.75">
      <c r="A22" s="120"/>
      <c r="B22" s="121"/>
      <c r="C22" s="133"/>
      <c r="D22" s="147"/>
      <c r="E22" s="147"/>
      <c r="F22" s="147"/>
      <c r="G22" s="148" t="s">
        <v>99</v>
      </c>
      <c r="H22" s="147" t="s">
        <v>94</v>
      </c>
      <c r="I22" s="222">
        <v>286.52999999999997</v>
      </c>
      <c r="J22" s="223">
        <v>138909</v>
      </c>
      <c r="K22" s="137">
        <f t="shared" ref="K22:K27" si="2">+I22*J22</f>
        <v>39801595.769999996</v>
      </c>
      <c r="L22" s="122"/>
      <c r="M22" s="120"/>
    </row>
    <row r="23" spans="1:13" ht="42.75">
      <c r="A23" s="120"/>
      <c r="B23" s="121"/>
      <c r="C23" s="133"/>
      <c r="D23" s="149"/>
      <c r="E23" s="149"/>
      <c r="F23" s="149"/>
      <c r="G23" s="148" t="s">
        <v>100</v>
      </c>
      <c r="H23" s="147" t="s">
        <v>92</v>
      </c>
      <c r="I23" s="222">
        <v>23.1</v>
      </c>
      <c r="J23" s="136">
        <v>90919</v>
      </c>
      <c r="K23" s="137">
        <f t="shared" si="2"/>
        <v>2100228.9</v>
      </c>
      <c r="L23" s="122"/>
      <c r="M23" s="120"/>
    </row>
    <row r="24" spans="1:13" ht="57">
      <c r="A24" s="120"/>
      <c r="B24" s="121"/>
      <c r="C24" s="133"/>
      <c r="D24" s="147"/>
      <c r="E24" s="147"/>
      <c r="F24" s="147"/>
      <c r="G24" s="148" t="s">
        <v>101</v>
      </c>
      <c r="H24" s="147" t="s">
        <v>94</v>
      </c>
      <c r="I24" s="222">
        <v>95.1</v>
      </c>
      <c r="J24" s="136">
        <v>72922</v>
      </c>
      <c r="K24" s="137">
        <f t="shared" si="2"/>
        <v>6934882.1999999993</v>
      </c>
      <c r="L24" s="122"/>
      <c r="M24" s="120"/>
    </row>
    <row r="25" spans="1:13" s="120" customFormat="1" ht="57">
      <c r="B25" s="121"/>
      <c r="C25" s="133"/>
      <c r="D25" s="142"/>
      <c r="E25" s="142"/>
      <c r="F25" s="142"/>
      <c r="G25" s="150" t="s">
        <v>102</v>
      </c>
      <c r="H25" s="142" t="s">
        <v>92</v>
      </c>
      <c r="I25" s="222">
        <v>23.68</v>
      </c>
      <c r="J25" s="136">
        <v>131234</v>
      </c>
      <c r="K25" s="137">
        <f t="shared" si="2"/>
        <v>3107621.12</v>
      </c>
      <c r="L25" s="122"/>
    </row>
    <row r="26" spans="1:13" ht="42.75">
      <c r="A26" s="120"/>
      <c r="B26" s="121"/>
      <c r="C26" s="133"/>
      <c r="D26" s="147"/>
      <c r="E26" s="147"/>
      <c r="F26" s="147"/>
      <c r="G26" s="148" t="s">
        <v>103</v>
      </c>
      <c r="H26" s="147" t="s">
        <v>92</v>
      </c>
      <c r="I26" s="222">
        <v>75</v>
      </c>
      <c r="J26" s="151">
        <v>53823</v>
      </c>
      <c r="K26" s="137">
        <f t="shared" si="2"/>
        <v>4036725</v>
      </c>
      <c r="L26" s="122"/>
      <c r="M26" s="120"/>
    </row>
    <row r="27" spans="1:13" s="120" customFormat="1" ht="15">
      <c r="B27" s="121"/>
      <c r="C27" s="152"/>
      <c r="D27" s="142"/>
      <c r="E27" s="142"/>
      <c r="F27" s="142"/>
      <c r="G27" s="150" t="s">
        <v>104</v>
      </c>
      <c r="H27" s="142" t="s">
        <v>94</v>
      </c>
      <c r="I27" s="222">
        <v>149.84</v>
      </c>
      <c r="J27" s="151">
        <v>29018</v>
      </c>
      <c r="K27" s="137">
        <f t="shared" si="2"/>
        <v>4348057.12</v>
      </c>
      <c r="L27" s="122"/>
    </row>
    <row r="28" spans="1:13" ht="30" customHeight="1" thickBot="1">
      <c r="A28" s="120"/>
      <c r="B28" s="121"/>
      <c r="C28" s="153" t="s">
        <v>14</v>
      </c>
      <c r="D28" s="154"/>
      <c r="E28" s="154"/>
      <c r="F28" s="154"/>
      <c r="G28" s="155"/>
      <c r="H28" s="154"/>
      <c r="I28" s="135"/>
      <c r="J28" s="156"/>
      <c r="K28" s="141">
        <f>+ROUNDUP(SUM(K22:K27),0)</f>
        <v>60329111</v>
      </c>
      <c r="L28" s="122"/>
      <c r="M28" s="120"/>
    </row>
    <row r="29" spans="1:13" ht="30" customHeight="1" thickBot="1">
      <c r="A29" s="120"/>
      <c r="B29" s="121"/>
      <c r="C29" s="130"/>
      <c r="D29" s="131"/>
      <c r="E29" s="131"/>
      <c r="F29" s="131"/>
      <c r="G29" s="131" t="s">
        <v>139</v>
      </c>
      <c r="H29" s="131"/>
      <c r="I29" s="131"/>
      <c r="J29" s="131"/>
      <c r="K29" s="132"/>
      <c r="L29" s="122"/>
      <c r="M29" s="120"/>
    </row>
    <row r="30" spans="1:13" ht="30" customHeight="1">
      <c r="A30" s="120"/>
      <c r="B30" s="121"/>
      <c r="C30" s="133"/>
      <c r="D30" s="147"/>
      <c r="E30" s="147"/>
      <c r="F30" s="147"/>
      <c r="G30" s="148" t="s">
        <v>109</v>
      </c>
      <c r="H30" s="147" t="s">
        <v>94</v>
      </c>
      <c r="I30" s="135">
        <v>63.72</v>
      </c>
      <c r="J30" s="136">
        <v>139784</v>
      </c>
      <c r="K30" s="137">
        <f t="shared" ref="K30:K34" si="3">+I30*J30</f>
        <v>8907036.4800000004</v>
      </c>
      <c r="L30" s="122"/>
      <c r="M30" s="120"/>
    </row>
    <row r="31" spans="1:13" ht="30" customHeight="1">
      <c r="A31" s="120"/>
      <c r="B31" s="121"/>
      <c r="C31" s="133"/>
      <c r="D31" s="147"/>
      <c r="E31" s="147"/>
      <c r="F31" s="147"/>
      <c r="G31" s="148" t="s">
        <v>110</v>
      </c>
      <c r="H31" s="147" t="s">
        <v>93</v>
      </c>
      <c r="I31" s="135">
        <v>20</v>
      </c>
      <c r="J31" s="136">
        <v>235909</v>
      </c>
      <c r="K31" s="137">
        <f t="shared" si="3"/>
        <v>4718180</v>
      </c>
      <c r="L31" s="122"/>
      <c r="M31" s="120"/>
    </row>
    <row r="32" spans="1:13" ht="30" customHeight="1">
      <c r="A32" s="120"/>
      <c r="B32" s="121"/>
      <c r="C32" s="157"/>
      <c r="D32" s="147"/>
      <c r="E32" s="147"/>
      <c r="F32" s="147"/>
      <c r="G32" s="148" t="s">
        <v>111</v>
      </c>
      <c r="H32" s="147" t="s">
        <v>93</v>
      </c>
      <c r="I32" s="135">
        <v>5</v>
      </c>
      <c r="J32" s="136">
        <v>176373.8</v>
      </c>
      <c r="K32" s="137">
        <f t="shared" si="3"/>
        <v>881869</v>
      </c>
      <c r="L32" s="122"/>
      <c r="M32" s="120"/>
    </row>
    <row r="33" spans="1:13" ht="30" customHeight="1">
      <c r="A33" s="120"/>
      <c r="B33" s="121"/>
      <c r="C33" s="133"/>
      <c r="D33" s="147"/>
      <c r="E33" s="147"/>
      <c r="F33" s="147"/>
      <c r="G33" s="148" t="s">
        <v>112</v>
      </c>
      <c r="H33" s="147" t="s">
        <v>94</v>
      </c>
      <c r="I33" s="135">
        <v>286.52999999999997</v>
      </c>
      <c r="J33" s="136">
        <v>77449.611036000002</v>
      </c>
      <c r="K33" s="137">
        <f t="shared" si="3"/>
        <v>22191637.050145078</v>
      </c>
      <c r="L33" s="122"/>
      <c r="M33" s="120"/>
    </row>
    <row r="34" spans="1:13" ht="30" customHeight="1">
      <c r="A34" s="120"/>
      <c r="B34" s="121"/>
      <c r="C34" s="157"/>
      <c r="D34" s="147"/>
      <c r="E34" s="147"/>
      <c r="F34" s="147"/>
      <c r="G34" s="148" t="s">
        <v>113</v>
      </c>
      <c r="H34" s="147" t="s">
        <v>94</v>
      </c>
      <c r="I34" s="135">
        <v>286.52999999999997</v>
      </c>
      <c r="J34" s="136">
        <v>27319.686627000003</v>
      </c>
      <c r="K34" s="137">
        <f t="shared" si="3"/>
        <v>7827909.8092343099</v>
      </c>
      <c r="L34" s="122"/>
      <c r="M34" s="120"/>
    </row>
    <row r="35" spans="1:13" ht="30" customHeight="1" thickBot="1">
      <c r="A35" s="120"/>
      <c r="B35" s="121"/>
      <c r="C35" s="138" t="s">
        <v>14</v>
      </c>
      <c r="D35" s="158"/>
      <c r="E35" s="158"/>
      <c r="F35" s="158"/>
      <c r="G35" s="159"/>
      <c r="H35" s="160"/>
      <c r="I35" s="135"/>
      <c r="J35" s="140"/>
      <c r="K35" s="141">
        <f>+ROUNDUP(SUM(K30:K34),0)</f>
        <v>44526633</v>
      </c>
      <c r="L35" s="122"/>
      <c r="M35" s="120"/>
    </row>
    <row r="36" spans="1:13" ht="30" customHeight="1" thickBot="1">
      <c r="A36" s="120"/>
      <c r="B36" s="121"/>
      <c r="C36" s="130"/>
      <c r="D36" s="131"/>
      <c r="E36" s="131"/>
      <c r="F36" s="131"/>
      <c r="G36" s="131" t="s">
        <v>140</v>
      </c>
      <c r="H36" s="131"/>
      <c r="I36" s="131"/>
      <c r="J36" s="131"/>
      <c r="K36" s="132"/>
      <c r="L36" s="122"/>
      <c r="M36" s="120"/>
    </row>
    <row r="37" spans="1:13" ht="57">
      <c r="A37" s="120"/>
      <c r="B37" s="121"/>
      <c r="C37" s="133"/>
      <c r="D37" s="147"/>
      <c r="E37" s="147"/>
      <c r="F37" s="147"/>
      <c r="G37" s="148" t="s">
        <v>105</v>
      </c>
      <c r="H37" s="147" t="s">
        <v>94</v>
      </c>
      <c r="I37" s="135">
        <v>463.4</v>
      </c>
      <c r="J37" s="136">
        <v>54272.55</v>
      </c>
      <c r="K37" s="137">
        <f t="shared" ref="K37:K40" si="4">+I37*J37</f>
        <v>25149899.670000002</v>
      </c>
      <c r="L37" s="122"/>
      <c r="M37" s="120"/>
    </row>
    <row r="38" spans="1:13" ht="85.5">
      <c r="A38" s="120"/>
      <c r="B38" s="121"/>
      <c r="C38" s="133"/>
      <c r="D38" s="147"/>
      <c r="E38" s="147"/>
      <c r="F38" s="147"/>
      <c r="G38" s="148" t="s">
        <v>106</v>
      </c>
      <c r="H38" s="147" t="s">
        <v>94</v>
      </c>
      <c r="I38" s="135">
        <v>736.62</v>
      </c>
      <c r="J38" s="136">
        <v>41420.58</v>
      </c>
      <c r="K38" s="137">
        <f t="shared" si="4"/>
        <v>30511227.639600001</v>
      </c>
      <c r="L38" s="122"/>
      <c r="M38" s="120"/>
    </row>
    <row r="39" spans="1:13" ht="30" customHeight="1">
      <c r="A39" s="120"/>
      <c r="B39" s="121"/>
      <c r="C39" s="133"/>
      <c r="D39" s="147"/>
      <c r="E39" s="147"/>
      <c r="F39" s="147"/>
      <c r="G39" s="148" t="s">
        <v>107</v>
      </c>
      <c r="H39" s="147" t="s">
        <v>94</v>
      </c>
      <c r="I39" s="135">
        <v>34.89</v>
      </c>
      <c r="J39" s="136">
        <v>29439.93</v>
      </c>
      <c r="K39" s="137">
        <f t="shared" si="4"/>
        <v>1027159.1577</v>
      </c>
      <c r="L39" s="122"/>
      <c r="M39" s="120"/>
    </row>
    <row r="40" spans="1:13" ht="42.75">
      <c r="A40" s="120"/>
      <c r="B40" s="121"/>
      <c r="C40" s="133"/>
      <c r="D40" s="147"/>
      <c r="E40" s="147"/>
      <c r="F40" s="147"/>
      <c r="G40" s="148" t="s">
        <v>108</v>
      </c>
      <c r="H40" s="147" t="s">
        <v>94</v>
      </c>
      <c r="I40" s="135">
        <v>13.46</v>
      </c>
      <c r="J40" s="136">
        <v>139190.63</v>
      </c>
      <c r="K40" s="137">
        <f t="shared" si="4"/>
        <v>1873505.8798000002</v>
      </c>
      <c r="L40" s="122"/>
      <c r="M40" s="120"/>
    </row>
    <row r="41" spans="1:13" ht="30" customHeight="1" thickBot="1">
      <c r="A41" s="120"/>
      <c r="B41" s="121"/>
      <c r="C41" s="138" t="s">
        <v>14</v>
      </c>
      <c r="D41" s="158"/>
      <c r="E41" s="158"/>
      <c r="F41" s="158"/>
      <c r="G41" s="159"/>
      <c r="H41" s="160"/>
      <c r="I41" s="135"/>
      <c r="J41" s="140"/>
      <c r="K41" s="141">
        <f>+ROUNDUP(SUM(K37:K40),0)</f>
        <v>58561793</v>
      </c>
      <c r="L41" s="122"/>
      <c r="M41" s="120"/>
    </row>
    <row r="42" spans="1:13" ht="30" customHeight="1" thickBot="1">
      <c r="A42" s="120"/>
      <c r="B42" s="121"/>
      <c r="C42" s="130"/>
      <c r="D42" s="131"/>
      <c r="E42" s="131"/>
      <c r="F42" s="131"/>
      <c r="G42" s="131" t="s">
        <v>141</v>
      </c>
      <c r="H42" s="131"/>
      <c r="I42" s="131"/>
      <c r="J42" s="131"/>
      <c r="K42" s="132"/>
      <c r="L42" s="122"/>
      <c r="M42" s="120"/>
    </row>
    <row r="43" spans="1:13" ht="28.5">
      <c r="A43" s="120"/>
      <c r="B43" s="121"/>
      <c r="C43" s="133"/>
      <c r="D43" s="147"/>
      <c r="E43" s="147"/>
      <c r="F43" s="147"/>
      <c r="G43" s="148" t="s">
        <v>114</v>
      </c>
      <c r="H43" s="147" t="s">
        <v>121</v>
      </c>
      <c r="I43" s="222">
        <v>43.78</v>
      </c>
      <c r="J43" s="223">
        <v>1151345.26</v>
      </c>
      <c r="K43" s="137">
        <f t="shared" ref="K43:K49" si="5">+I43*J43</f>
        <v>50405895.482799999</v>
      </c>
      <c r="L43" s="122"/>
      <c r="M43" s="120"/>
    </row>
    <row r="44" spans="1:13" ht="15">
      <c r="A44" s="120"/>
      <c r="B44" s="121"/>
      <c r="C44" s="133"/>
      <c r="D44" s="149"/>
      <c r="E44" s="149"/>
      <c r="F44" s="149"/>
      <c r="G44" s="148" t="s">
        <v>115</v>
      </c>
      <c r="H44" s="147" t="s">
        <v>94</v>
      </c>
      <c r="I44" s="222">
        <v>110.16</v>
      </c>
      <c r="J44" s="136">
        <v>73823.400000000009</v>
      </c>
      <c r="K44" s="137">
        <f t="shared" si="5"/>
        <v>8132385.7440000009</v>
      </c>
      <c r="L44" s="122"/>
      <c r="M44" s="120"/>
    </row>
    <row r="45" spans="1:13" ht="15">
      <c r="A45" s="120"/>
      <c r="B45" s="121"/>
      <c r="C45" s="133"/>
      <c r="D45" s="147"/>
      <c r="E45" s="147"/>
      <c r="F45" s="147"/>
      <c r="G45" s="148" t="s">
        <v>116</v>
      </c>
      <c r="H45" s="147" t="s">
        <v>94</v>
      </c>
      <c r="I45" s="222">
        <v>65.540000000000006</v>
      </c>
      <c r="J45" s="136">
        <v>279788.85000000003</v>
      </c>
      <c r="K45" s="137">
        <f t="shared" si="5"/>
        <v>18337361.229000006</v>
      </c>
      <c r="L45" s="122"/>
      <c r="M45" s="120"/>
    </row>
    <row r="46" spans="1:13" s="120" customFormat="1" ht="42.75">
      <c r="B46" s="121"/>
      <c r="C46" s="133"/>
      <c r="D46" s="142"/>
      <c r="E46" s="142"/>
      <c r="F46" s="142"/>
      <c r="G46" s="150" t="s">
        <v>117</v>
      </c>
      <c r="H46" s="142" t="s">
        <v>94</v>
      </c>
      <c r="I46" s="222">
        <v>20.72</v>
      </c>
      <c r="J46" s="136">
        <v>226289.7</v>
      </c>
      <c r="K46" s="137">
        <f t="shared" si="5"/>
        <v>4688722.5839999998</v>
      </c>
      <c r="L46" s="122"/>
    </row>
    <row r="47" spans="1:13" s="120" customFormat="1" ht="57">
      <c r="B47" s="121"/>
      <c r="C47" s="133"/>
      <c r="D47" s="142"/>
      <c r="E47" s="142"/>
      <c r="F47" s="142"/>
      <c r="G47" s="150" t="s">
        <v>118</v>
      </c>
      <c r="H47" s="142" t="s">
        <v>94</v>
      </c>
      <c r="I47" s="222">
        <v>88</v>
      </c>
      <c r="J47" s="136">
        <v>28363.11</v>
      </c>
      <c r="K47" s="137">
        <f t="shared" si="5"/>
        <v>2495953.6800000002</v>
      </c>
      <c r="L47" s="122"/>
    </row>
    <row r="48" spans="1:13" ht="28.5">
      <c r="A48" s="120"/>
      <c r="B48" s="121"/>
      <c r="C48" s="133"/>
      <c r="D48" s="147"/>
      <c r="E48" s="147"/>
      <c r="F48" s="147"/>
      <c r="G48" s="148" t="s">
        <v>119</v>
      </c>
      <c r="H48" s="147" t="s">
        <v>94</v>
      </c>
      <c r="I48" s="222">
        <v>23.54</v>
      </c>
      <c r="J48" s="151">
        <v>220523.42</v>
      </c>
      <c r="K48" s="137">
        <f t="shared" si="5"/>
        <v>5191121.3068000004</v>
      </c>
      <c r="L48" s="122"/>
      <c r="M48" s="120"/>
    </row>
    <row r="49" spans="1:13" s="120" customFormat="1" ht="71.25">
      <c r="B49" s="121"/>
      <c r="C49" s="152"/>
      <c r="D49" s="142"/>
      <c r="E49" s="142"/>
      <c r="F49" s="142"/>
      <c r="G49" s="150" t="s">
        <v>120</v>
      </c>
      <c r="H49" s="142" t="s">
        <v>94</v>
      </c>
      <c r="I49" s="222">
        <v>2.4700000000000002</v>
      </c>
      <c r="J49" s="151">
        <v>478604.02</v>
      </c>
      <c r="K49" s="137">
        <f t="shared" si="5"/>
        <v>1182151.9294000003</v>
      </c>
      <c r="L49" s="122"/>
    </row>
    <row r="50" spans="1:13" ht="30" customHeight="1" thickBot="1">
      <c r="A50" s="120"/>
      <c r="B50" s="121"/>
      <c r="C50" s="138" t="s">
        <v>14</v>
      </c>
      <c r="D50" s="158"/>
      <c r="E50" s="158"/>
      <c r="F50" s="158"/>
      <c r="G50" s="161"/>
      <c r="H50" s="160"/>
      <c r="I50" s="135"/>
      <c r="J50" s="140"/>
      <c r="K50" s="141">
        <f>+ROUNDUP(SUM(K43:K49),0)</f>
        <v>90433592</v>
      </c>
      <c r="L50" s="122"/>
      <c r="M50" s="120"/>
    </row>
    <row r="51" spans="1:13" ht="30" customHeight="1" thickBot="1">
      <c r="A51" s="120"/>
      <c r="B51" s="121"/>
      <c r="C51" s="130"/>
      <c r="D51" s="131"/>
      <c r="E51" s="131"/>
      <c r="F51" s="131"/>
      <c r="G51" s="131" t="s">
        <v>142</v>
      </c>
      <c r="H51" s="131"/>
      <c r="I51" s="131"/>
      <c r="J51" s="131"/>
      <c r="K51" s="132"/>
      <c r="L51" s="122"/>
      <c r="M51" s="120"/>
    </row>
    <row r="52" spans="1:13" ht="85.5">
      <c r="A52" s="120"/>
      <c r="B52" s="121"/>
      <c r="C52" s="133"/>
      <c r="D52" s="147"/>
      <c r="E52" s="147"/>
      <c r="F52" s="147"/>
      <c r="G52" s="148" t="s">
        <v>122</v>
      </c>
      <c r="H52" s="147" t="s">
        <v>93</v>
      </c>
      <c r="I52" s="135">
        <v>4</v>
      </c>
      <c r="J52" s="136">
        <v>1356032.2050000001</v>
      </c>
      <c r="K52" s="137">
        <f t="shared" ref="K52:K54" si="6">+I52*J52</f>
        <v>5424128.8200000003</v>
      </c>
      <c r="L52" s="122"/>
      <c r="M52" s="120"/>
    </row>
    <row r="53" spans="1:13" ht="28.5">
      <c r="A53" s="120"/>
      <c r="B53" s="121"/>
      <c r="C53" s="133"/>
      <c r="D53" s="147"/>
      <c r="E53" s="147"/>
      <c r="F53" s="147"/>
      <c r="G53" s="148" t="s">
        <v>123</v>
      </c>
      <c r="H53" s="147" t="s">
        <v>94</v>
      </c>
      <c r="I53" s="135">
        <v>33.99</v>
      </c>
      <c r="J53" s="136">
        <v>119545</v>
      </c>
      <c r="K53" s="137">
        <f t="shared" si="6"/>
        <v>4063334.5500000003</v>
      </c>
      <c r="L53" s="122"/>
      <c r="M53" s="120"/>
    </row>
    <row r="54" spans="1:13" ht="30" customHeight="1">
      <c r="A54" s="120"/>
      <c r="B54" s="121"/>
      <c r="C54" s="157"/>
      <c r="D54" s="147"/>
      <c r="E54" s="147"/>
      <c r="F54" s="147"/>
      <c r="G54" s="148" t="s">
        <v>124</v>
      </c>
      <c r="H54" s="147" t="s">
        <v>94</v>
      </c>
      <c r="I54" s="135">
        <v>18.989999999999998</v>
      </c>
      <c r="J54" s="136">
        <v>188125.66</v>
      </c>
      <c r="K54" s="137">
        <f t="shared" si="6"/>
        <v>3572506.2833999996</v>
      </c>
      <c r="L54" s="122"/>
      <c r="M54" s="120"/>
    </row>
    <row r="55" spans="1:13" ht="30" customHeight="1" thickBot="1">
      <c r="A55" s="120"/>
      <c r="B55" s="121"/>
      <c r="C55" s="138" t="s">
        <v>14</v>
      </c>
      <c r="D55" s="158"/>
      <c r="E55" s="158"/>
      <c r="F55" s="158"/>
      <c r="G55" s="159"/>
      <c r="H55" s="160"/>
      <c r="I55" s="135"/>
      <c r="J55" s="140"/>
      <c r="K55" s="141">
        <f>+ROUNDUP(SUM(K52:K54),0)</f>
        <v>13059970</v>
      </c>
      <c r="L55" s="122"/>
      <c r="M55" s="120"/>
    </row>
    <row r="56" spans="1:13" ht="30" customHeight="1" thickBot="1">
      <c r="A56" s="120"/>
      <c r="B56" s="121"/>
      <c r="C56" s="130"/>
      <c r="D56" s="131"/>
      <c r="E56" s="131"/>
      <c r="F56" s="131"/>
      <c r="G56" s="131" t="s">
        <v>143</v>
      </c>
      <c r="H56" s="131"/>
      <c r="I56" s="131"/>
      <c r="J56" s="131"/>
      <c r="K56" s="132"/>
      <c r="L56" s="122"/>
      <c r="M56" s="120"/>
    </row>
    <row r="57" spans="1:13" ht="30" customHeight="1">
      <c r="A57" s="120"/>
      <c r="B57" s="121"/>
      <c r="C57" s="133"/>
      <c r="D57" s="147"/>
      <c r="E57" s="147"/>
      <c r="F57" s="147"/>
      <c r="G57" s="148" t="s">
        <v>125</v>
      </c>
      <c r="H57" s="147" t="s">
        <v>93</v>
      </c>
      <c r="I57" s="135">
        <v>25</v>
      </c>
      <c r="J57" s="136">
        <v>30922.27</v>
      </c>
      <c r="K57" s="137">
        <f t="shared" ref="K57:K62" si="7">+I57*J57</f>
        <v>773056.75</v>
      </c>
      <c r="L57" s="122"/>
      <c r="M57" s="120"/>
    </row>
    <row r="58" spans="1:13" ht="30" customHeight="1">
      <c r="A58" s="120"/>
      <c r="B58" s="121"/>
      <c r="C58" s="133"/>
      <c r="D58" s="147"/>
      <c r="E58" s="147"/>
      <c r="F58" s="147"/>
      <c r="G58" s="148" t="s">
        <v>126</v>
      </c>
      <c r="H58" s="147" t="s">
        <v>93</v>
      </c>
      <c r="I58" s="135">
        <v>1</v>
      </c>
      <c r="J58" s="136">
        <v>73448.44</v>
      </c>
      <c r="K58" s="137">
        <f t="shared" si="7"/>
        <v>73448.44</v>
      </c>
      <c r="L58" s="122"/>
      <c r="M58" s="120"/>
    </row>
    <row r="59" spans="1:13" ht="30" customHeight="1">
      <c r="A59" s="120"/>
      <c r="B59" s="121"/>
      <c r="C59" s="157"/>
      <c r="D59" s="147"/>
      <c r="E59" s="147"/>
      <c r="F59" s="147"/>
      <c r="G59" s="148" t="s">
        <v>127</v>
      </c>
      <c r="H59" s="147" t="s">
        <v>93</v>
      </c>
      <c r="I59" s="135">
        <v>11</v>
      </c>
      <c r="J59" s="136">
        <v>73448.44</v>
      </c>
      <c r="K59" s="137">
        <f t="shared" si="7"/>
        <v>807932.84000000008</v>
      </c>
      <c r="L59" s="122"/>
      <c r="M59" s="120"/>
    </row>
    <row r="60" spans="1:13" ht="30" customHeight="1">
      <c r="A60" s="120"/>
      <c r="B60" s="121"/>
      <c r="C60" s="133"/>
      <c r="D60" s="147"/>
      <c r="E60" s="147"/>
      <c r="F60" s="147"/>
      <c r="G60" s="148" t="s">
        <v>128</v>
      </c>
      <c r="H60" s="147" t="s">
        <v>94</v>
      </c>
      <c r="I60" s="135">
        <v>1</v>
      </c>
      <c r="J60" s="136">
        <v>18482.669999999998</v>
      </c>
      <c r="K60" s="137">
        <f t="shared" si="7"/>
        <v>18482.669999999998</v>
      </c>
      <c r="L60" s="122"/>
      <c r="M60" s="120"/>
    </row>
    <row r="61" spans="1:13" ht="30" customHeight="1">
      <c r="A61" s="120"/>
      <c r="B61" s="121"/>
      <c r="C61" s="157"/>
      <c r="D61" s="147"/>
      <c r="E61" s="147"/>
      <c r="F61" s="147"/>
      <c r="G61" s="148" t="s">
        <v>129</v>
      </c>
      <c r="H61" s="147" t="s">
        <v>131</v>
      </c>
      <c r="I61" s="135">
        <v>1</v>
      </c>
      <c r="J61" s="136">
        <v>3500000</v>
      </c>
      <c r="K61" s="137">
        <f t="shared" ref="K61" si="8">+I61*J61</f>
        <v>3500000</v>
      </c>
      <c r="L61" s="122"/>
      <c r="M61" s="120"/>
    </row>
    <row r="62" spans="1:13" ht="30" customHeight="1">
      <c r="A62" s="120"/>
      <c r="B62" s="121"/>
      <c r="C62" s="157"/>
      <c r="D62" s="147"/>
      <c r="E62" s="147"/>
      <c r="F62" s="147"/>
      <c r="G62" s="148" t="s">
        <v>130</v>
      </c>
      <c r="H62" s="147" t="s">
        <v>93</v>
      </c>
      <c r="I62" s="135">
        <v>32</v>
      </c>
      <c r="J62" s="136">
        <v>153430.41</v>
      </c>
      <c r="K62" s="137">
        <f t="shared" si="7"/>
        <v>4909773.12</v>
      </c>
      <c r="L62" s="122"/>
      <c r="M62" s="120"/>
    </row>
    <row r="63" spans="1:13" ht="30" customHeight="1" thickBot="1">
      <c r="A63" s="120"/>
      <c r="B63" s="121"/>
      <c r="C63" s="138" t="s">
        <v>14</v>
      </c>
      <c r="D63" s="158"/>
      <c r="E63" s="158"/>
      <c r="F63" s="158"/>
      <c r="G63" s="159"/>
      <c r="H63" s="160"/>
      <c r="I63" s="135"/>
      <c r="J63" s="140"/>
      <c r="K63" s="141">
        <f>+ROUNDUP(SUM(K57:K62),0)</f>
        <v>10082694</v>
      </c>
      <c r="L63" s="122"/>
      <c r="M63" s="120"/>
    </row>
    <row r="64" spans="1:13" ht="30" customHeight="1" thickBot="1">
      <c r="A64" s="120"/>
      <c r="B64" s="121"/>
      <c r="C64" s="130"/>
      <c r="D64" s="131"/>
      <c r="E64" s="131"/>
      <c r="F64" s="131"/>
      <c r="G64" s="131" t="s">
        <v>144</v>
      </c>
      <c r="H64" s="131"/>
      <c r="I64" s="131"/>
      <c r="J64" s="131"/>
      <c r="K64" s="132"/>
      <c r="L64" s="122"/>
      <c r="M64" s="120"/>
    </row>
    <row r="65" spans="1:13" ht="30" customHeight="1">
      <c r="A65" s="120"/>
      <c r="B65" s="121"/>
      <c r="C65" s="133"/>
      <c r="D65" s="147"/>
      <c r="E65" s="147"/>
      <c r="F65" s="147"/>
      <c r="G65" s="148" t="s">
        <v>132</v>
      </c>
      <c r="H65" s="147" t="s">
        <v>93</v>
      </c>
      <c r="I65" s="135">
        <v>3</v>
      </c>
      <c r="J65" s="136">
        <v>87626.57</v>
      </c>
      <c r="K65" s="137">
        <f t="shared" ref="K65:K67" si="9">+I65*J65</f>
        <v>262879.71000000002</v>
      </c>
      <c r="L65" s="122"/>
      <c r="M65" s="120"/>
    </row>
    <row r="66" spans="1:13" ht="30" customHeight="1">
      <c r="A66" s="120"/>
      <c r="B66" s="121"/>
      <c r="C66" s="133"/>
      <c r="D66" s="147"/>
      <c r="E66" s="147"/>
      <c r="F66" s="147"/>
      <c r="G66" s="148" t="s">
        <v>133</v>
      </c>
      <c r="H66" s="147" t="s">
        <v>93</v>
      </c>
      <c r="I66" s="135">
        <v>3</v>
      </c>
      <c r="J66" s="136">
        <v>862938.34</v>
      </c>
      <c r="K66" s="137">
        <f t="shared" si="9"/>
        <v>2588815.02</v>
      </c>
      <c r="L66" s="122"/>
      <c r="M66" s="120"/>
    </row>
    <row r="67" spans="1:13" ht="30" customHeight="1">
      <c r="A67" s="120"/>
      <c r="B67" s="121"/>
      <c r="C67" s="157"/>
      <c r="D67" s="147"/>
      <c r="E67" s="147"/>
      <c r="F67" s="147"/>
      <c r="G67" s="148" t="s">
        <v>134</v>
      </c>
      <c r="H67" s="147" t="s">
        <v>94</v>
      </c>
      <c r="I67" s="135">
        <v>8.1</v>
      </c>
      <c r="J67" s="136">
        <v>86057</v>
      </c>
      <c r="K67" s="137">
        <f t="shared" si="9"/>
        <v>697061.7</v>
      </c>
      <c r="L67" s="122"/>
      <c r="M67" s="120"/>
    </row>
    <row r="68" spans="1:13" ht="30" customHeight="1" thickBot="1">
      <c r="A68" s="120"/>
      <c r="B68" s="121"/>
      <c r="C68" s="138" t="s">
        <v>14</v>
      </c>
      <c r="D68" s="158"/>
      <c r="E68" s="158"/>
      <c r="F68" s="158"/>
      <c r="G68" s="159"/>
      <c r="H68" s="160"/>
      <c r="I68" s="135"/>
      <c r="J68" s="140"/>
      <c r="K68" s="141">
        <f>+ROUNDUP(SUM(K65:K67),0)</f>
        <v>3548757</v>
      </c>
      <c r="L68" s="122"/>
      <c r="M68" s="120"/>
    </row>
    <row r="69" spans="1:13" s="166" customFormat="1" ht="30" customHeight="1" thickBot="1">
      <c r="A69" s="162"/>
      <c r="B69" s="163"/>
      <c r="C69" s="254" t="s">
        <v>15</v>
      </c>
      <c r="D69" s="255"/>
      <c r="E69" s="255"/>
      <c r="F69" s="255"/>
      <c r="G69" s="255"/>
      <c r="H69" s="255"/>
      <c r="I69" s="255"/>
      <c r="J69" s="256"/>
      <c r="K69" s="164">
        <f>+SUM(K68,K63,K55,K50,K35,K28,K20,K14,K41)</f>
        <v>300000000</v>
      </c>
      <c r="L69" s="165"/>
      <c r="M69" s="162"/>
    </row>
    <row r="70" spans="1:13" s="166" customFormat="1" ht="15.75" thickBot="1">
      <c r="A70" s="162"/>
      <c r="B70" s="163"/>
      <c r="C70" s="167"/>
      <c r="D70" s="167"/>
      <c r="E70" s="167"/>
      <c r="F70" s="167"/>
      <c r="G70" s="167"/>
      <c r="H70" s="167"/>
      <c r="I70" s="167"/>
      <c r="J70" s="167"/>
      <c r="K70" s="168"/>
      <c r="L70" s="165"/>
      <c r="M70" s="162"/>
    </row>
    <row r="71" spans="1:13" s="166" customFormat="1" ht="30" customHeight="1">
      <c r="A71" s="162"/>
      <c r="B71" s="163"/>
      <c r="C71" s="169"/>
      <c r="D71" s="170"/>
      <c r="E71" s="169"/>
      <c r="F71" s="169"/>
      <c r="G71" s="261"/>
      <c r="H71" s="262"/>
      <c r="I71" s="263"/>
      <c r="J71" s="225"/>
      <c r="K71" s="171"/>
      <c r="L71" s="165"/>
      <c r="M71" s="162"/>
    </row>
    <row r="72" spans="1:13" s="166" customFormat="1" ht="30" customHeight="1">
      <c r="A72" s="162"/>
      <c r="B72" s="163"/>
      <c r="C72" s="169"/>
      <c r="D72" s="170"/>
      <c r="E72" s="169"/>
      <c r="F72" s="169"/>
      <c r="G72" s="172"/>
      <c r="H72" s="173"/>
      <c r="I72" s="174"/>
      <c r="J72" s="226"/>
      <c r="K72" s="175"/>
      <c r="L72" s="165"/>
      <c r="M72" s="162"/>
    </row>
    <row r="73" spans="1:13" s="166" customFormat="1" ht="30" customHeight="1">
      <c r="A73" s="162"/>
      <c r="B73" s="163"/>
      <c r="C73" s="169"/>
      <c r="D73" s="176"/>
      <c r="E73" s="176"/>
      <c r="F73" s="176"/>
      <c r="G73" s="172"/>
      <c r="H73" s="177"/>
      <c r="I73" s="178"/>
      <c r="J73" s="227"/>
      <c r="K73" s="175"/>
      <c r="L73" s="165"/>
      <c r="M73" s="162"/>
    </row>
    <row r="74" spans="1:13" s="166" customFormat="1" ht="30" customHeight="1">
      <c r="A74" s="162"/>
      <c r="B74" s="163"/>
      <c r="C74" s="169"/>
      <c r="D74" s="176"/>
      <c r="E74" s="176"/>
      <c r="F74" s="176"/>
      <c r="G74" s="224" t="s">
        <v>135</v>
      </c>
      <c r="H74" s="177"/>
      <c r="I74" s="178"/>
      <c r="J74" s="179"/>
      <c r="K74" s="180">
        <f>+K69</f>
        <v>300000000</v>
      </c>
      <c r="L74" s="165"/>
      <c r="M74" s="162"/>
    </row>
    <row r="75" spans="1:13" s="166" customFormat="1" ht="30" customHeight="1">
      <c r="A75" s="162"/>
      <c r="B75" s="163"/>
      <c r="C75" s="169"/>
      <c r="D75" s="170"/>
      <c r="E75" s="169"/>
      <c r="F75" s="169"/>
      <c r="G75" s="172"/>
      <c r="H75" s="172"/>
      <c r="I75" s="172"/>
      <c r="J75" s="172"/>
      <c r="K75" s="175"/>
      <c r="L75" s="165"/>
      <c r="M75" s="162"/>
    </row>
    <row r="76" spans="1:13" s="166" customFormat="1" ht="30" customHeight="1">
      <c r="A76" s="162"/>
      <c r="B76" s="163"/>
      <c r="C76" s="169"/>
      <c r="D76" s="170"/>
      <c r="E76" s="169"/>
      <c r="F76" s="169"/>
      <c r="G76" s="181"/>
      <c r="H76" s="177"/>
      <c r="I76" s="178"/>
      <c r="J76" s="182"/>
      <c r="K76" s="175"/>
      <c r="L76" s="165"/>
      <c r="M76" s="162"/>
    </row>
    <row r="77" spans="1:13" s="166" customFormat="1" ht="30" customHeight="1" thickBot="1">
      <c r="A77" s="162"/>
      <c r="B77" s="163"/>
      <c r="C77" s="169"/>
      <c r="D77" s="170"/>
      <c r="E77" s="169"/>
      <c r="F77" s="183"/>
      <c r="G77" s="181"/>
      <c r="H77" s="177"/>
      <c r="I77" s="178"/>
      <c r="J77" s="182"/>
      <c r="K77" s="180"/>
      <c r="L77" s="165"/>
      <c r="M77" s="162"/>
    </row>
    <row r="78" spans="1:13" s="166" customFormat="1" ht="30" customHeight="1" thickBot="1">
      <c r="A78" s="162"/>
      <c r="B78" s="163"/>
      <c r="C78" s="169"/>
      <c r="D78" s="170"/>
      <c r="E78" s="169"/>
      <c r="F78" s="169"/>
      <c r="G78" s="184" t="s">
        <v>16</v>
      </c>
      <c r="H78" s="185"/>
      <c r="I78" s="186"/>
      <c r="J78" s="187"/>
      <c r="K78" s="164">
        <f>+K74</f>
        <v>300000000</v>
      </c>
      <c r="L78" s="165"/>
      <c r="M78" s="162"/>
    </row>
    <row r="79" spans="1:13" s="166" customFormat="1" ht="15.75" thickBot="1">
      <c r="A79" s="162"/>
      <c r="B79" s="163"/>
      <c r="C79" s="169"/>
      <c r="D79" s="170"/>
      <c r="E79" s="170"/>
      <c r="F79" s="170"/>
      <c r="G79" s="169"/>
      <c r="H79" s="169"/>
      <c r="I79" s="188"/>
      <c r="J79" s="189"/>
      <c r="K79" s="190"/>
      <c r="L79" s="165"/>
      <c r="M79" s="162"/>
    </row>
    <row r="80" spans="1:13" s="166" customFormat="1" ht="15">
      <c r="A80" s="162"/>
      <c r="B80" s="163"/>
      <c r="C80" s="191"/>
      <c r="D80" s="259"/>
      <c r="E80" s="259"/>
      <c r="F80" s="259"/>
      <c r="G80" s="259"/>
      <c r="H80" s="259"/>
      <c r="I80" s="259"/>
      <c r="J80" s="259"/>
      <c r="K80" s="260"/>
      <c r="L80" s="192"/>
      <c r="M80" s="162"/>
    </row>
    <row r="81" spans="1:13" s="166" customFormat="1" ht="46.5" customHeight="1">
      <c r="A81" s="162"/>
      <c r="B81" s="163"/>
      <c r="C81" s="249" t="s">
        <v>17</v>
      </c>
      <c r="D81" s="250"/>
      <c r="E81" s="250"/>
      <c r="F81" s="250"/>
      <c r="G81" s="250"/>
      <c r="H81" s="257" t="s">
        <v>18</v>
      </c>
      <c r="I81" s="257"/>
      <c r="J81" s="257"/>
      <c r="K81" s="193" t="s">
        <v>19</v>
      </c>
      <c r="L81" s="194"/>
      <c r="M81" s="162"/>
    </row>
    <row r="82" spans="1:13" s="166" customFormat="1" ht="56.25" customHeight="1">
      <c r="A82" s="162"/>
      <c r="B82" s="163"/>
      <c r="C82" s="249" t="s">
        <v>20</v>
      </c>
      <c r="D82" s="250"/>
      <c r="E82" s="250"/>
      <c r="F82" s="250"/>
      <c r="G82" s="250"/>
      <c r="H82" s="258" t="s">
        <v>21</v>
      </c>
      <c r="I82" s="258"/>
      <c r="J82" s="195" t="s">
        <v>22</v>
      </c>
      <c r="K82" s="196">
        <v>0.32</v>
      </c>
      <c r="L82" s="194"/>
      <c r="M82" s="162"/>
    </row>
    <row r="83" spans="1:13" s="166" customFormat="1" ht="30" customHeight="1">
      <c r="A83" s="162"/>
      <c r="B83" s="163"/>
      <c r="C83" s="249" t="s">
        <v>23</v>
      </c>
      <c r="D83" s="250"/>
      <c r="E83" s="250"/>
      <c r="F83" s="250"/>
      <c r="G83" s="250"/>
      <c r="H83" s="270" t="s">
        <v>24</v>
      </c>
      <c r="I83" s="271"/>
      <c r="J83" s="195" t="s">
        <v>25</v>
      </c>
      <c r="K83" s="196">
        <v>0</v>
      </c>
      <c r="L83" s="194"/>
      <c r="M83" s="162"/>
    </row>
    <row r="84" spans="1:13" s="198" customFormat="1" ht="58.5" customHeight="1">
      <c r="A84" s="162"/>
      <c r="B84" s="163"/>
      <c r="C84" s="197"/>
      <c r="E84" s="199"/>
      <c r="F84" s="199"/>
      <c r="G84" s="200"/>
      <c r="H84" s="272" t="s">
        <v>26</v>
      </c>
      <c r="I84" s="258"/>
      <c r="J84" s="195" t="s">
        <v>27</v>
      </c>
      <c r="K84" s="196">
        <v>0.05</v>
      </c>
      <c r="L84" s="165"/>
      <c r="M84" s="162"/>
    </row>
    <row r="85" spans="1:13" ht="57" customHeight="1">
      <c r="A85" s="120"/>
      <c r="B85" s="121"/>
      <c r="C85" s="201"/>
      <c r="D85" s="202"/>
      <c r="E85" s="202"/>
      <c r="F85" s="202"/>
      <c r="G85" s="203"/>
      <c r="H85" s="258" t="s">
        <v>28</v>
      </c>
      <c r="I85" s="258"/>
      <c r="J85" s="195" t="s">
        <v>29</v>
      </c>
      <c r="K85" s="196">
        <v>0.37</v>
      </c>
      <c r="L85" s="122"/>
      <c r="M85" s="120"/>
    </row>
    <row r="86" spans="1:13" ht="15.75" thickBot="1">
      <c r="A86" s="120"/>
      <c r="B86" s="121"/>
      <c r="C86" s="204"/>
      <c r="D86" s="205"/>
      <c r="E86" s="205"/>
      <c r="F86" s="205"/>
      <c r="G86" s="206"/>
      <c r="H86" s="268"/>
      <c r="I86" s="268"/>
      <c r="J86" s="268"/>
      <c r="K86" s="269"/>
      <c r="L86" s="122"/>
      <c r="M86" s="120"/>
    </row>
    <row r="87" spans="1:13" ht="15.75" thickBot="1">
      <c r="A87" s="120"/>
      <c r="B87" s="207"/>
      <c r="C87" s="208"/>
      <c r="D87" s="208"/>
      <c r="E87" s="209"/>
      <c r="F87" s="208"/>
      <c r="G87" s="210"/>
      <c r="H87" s="208"/>
      <c r="I87" s="208"/>
      <c r="J87" s="208"/>
      <c r="K87" s="208"/>
      <c r="L87" s="211"/>
      <c r="M87" s="120"/>
    </row>
    <row r="88" spans="1:13" ht="15.75" thickTop="1">
      <c r="A88" s="120"/>
      <c r="B88" s="120"/>
      <c r="C88" s="120"/>
      <c r="D88" s="120"/>
      <c r="E88" s="212"/>
      <c r="F88" s="120"/>
      <c r="G88" s="120"/>
      <c r="H88" s="120"/>
      <c r="I88" s="120"/>
      <c r="J88" s="120"/>
      <c r="K88" s="120"/>
      <c r="L88" s="120"/>
      <c r="M88" s="120"/>
    </row>
  </sheetData>
  <mergeCells count="24">
    <mergeCell ref="H86:K86"/>
    <mergeCell ref="C83:G83"/>
    <mergeCell ref="H83:I83"/>
    <mergeCell ref="H84:I84"/>
    <mergeCell ref="H85:I85"/>
    <mergeCell ref="C1:F1"/>
    <mergeCell ref="C82:G82"/>
    <mergeCell ref="C6:K6"/>
    <mergeCell ref="C69:J69"/>
    <mergeCell ref="C81:G81"/>
    <mergeCell ref="H81:J81"/>
    <mergeCell ref="H82:I82"/>
    <mergeCell ref="D80:K80"/>
    <mergeCell ref="G71:I71"/>
    <mergeCell ref="I7:I8"/>
    <mergeCell ref="J7:J8"/>
    <mergeCell ref="K7:K8"/>
    <mergeCell ref="C7:C8"/>
    <mergeCell ref="D7:D8"/>
    <mergeCell ref="G7:G8"/>
    <mergeCell ref="H7:H8"/>
    <mergeCell ref="E7:F7"/>
    <mergeCell ref="C3:K4"/>
    <mergeCell ref="C5:K5"/>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AEAD4-6F07-4DF8-851E-40B0C5A37D4E}">
  <dimension ref="A1:M88"/>
  <sheetViews>
    <sheetView showGridLines="0" zoomScale="85" zoomScaleNormal="85" zoomScaleSheetLayoutView="100" zoomScalePageLayoutView="55" workbookViewId="0">
      <selection activeCell="M5" sqref="M5"/>
    </sheetView>
  </sheetViews>
  <sheetFormatPr baseColWidth="10" defaultColWidth="11.42578125" defaultRowHeight="14.25"/>
  <cols>
    <col min="1" max="2" width="3.42578125" style="123" customWidth="1"/>
    <col min="3" max="3" width="5.140625" style="123" customWidth="1"/>
    <col min="4" max="4" width="15.42578125" style="123" hidden="1" customWidth="1"/>
    <col min="5" max="5" width="16.140625" style="213" hidden="1" customWidth="1"/>
    <col min="6" max="6" width="17.42578125" style="123" hidden="1" customWidth="1"/>
    <col min="7" max="7" width="73.42578125" style="123" customWidth="1"/>
    <col min="8" max="8" width="8.5703125" style="123" customWidth="1"/>
    <col min="9" max="9" width="15.42578125" style="221" bestFit="1" customWidth="1"/>
    <col min="10" max="10" width="23" style="123" customWidth="1"/>
    <col min="11" max="11" width="20.85546875" style="123" bestFit="1" customWidth="1"/>
    <col min="12" max="12" width="3.42578125" style="123" customWidth="1"/>
    <col min="13" max="13" width="2.5703125" style="123" customWidth="1"/>
    <col min="14" max="16384" width="11.42578125" style="123"/>
  </cols>
  <sheetData>
    <row r="1" spans="1:13" ht="15">
      <c r="A1" s="120"/>
      <c r="B1" s="121"/>
      <c r="C1" s="247" t="s">
        <v>0</v>
      </c>
      <c r="D1" s="248"/>
      <c r="E1" s="248"/>
      <c r="F1" s="248"/>
      <c r="G1" s="215"/>
      <c r="H1" s="215"/>
      <c r="I1" s="228"/>
      <c r="J1" s="215"/>
      <c r="K1" s="215"/>
      <c r="L1" s="122"/>
      <c r="M1" s="120"/>
    </row>
    <row r="2" spans="1:13" ht="15.75" customHeight="1" thickBot="1">
      <c r="A2" s="120"/>
      <c r="B2" s="121"/>
      <c r="C2" s="108"/>
      <c r="D2" s="109" t="s">
        <v>1</v>
      </c>
      <c r="E2" s="108"/>
      <c r="F2" s="109"/>
      <c r="G2" s="214"/>
      <c r="H2" s="214"/>
      <c r="I2" s="229"/>
      <c r="J2" s="214"/>
      <c r="K2" s="214"/>
      <c r="L2" s="122"/>
      <c r="M2" s="120"/>
    </row>
    <row r="3" spans="1:13" s="127" customFormat="1" ht="15">
      <c r="A3" s="124"/>
      <c r="B3" s="125"/>
      <c r="C3" s="238" t="s">
        <v>2</v>
      </c>
      <c r="D3" s="239"/>
      <c r="E3" s="239"/>
      <c r="F3" s="239"/>
      <c r="G3" s="239"/>
      <c r="H3" s="239"/>
      <c r="I3" s="239"/>
      <c r="J3" s="239"/>
      <c r="K3" s="240"/>
      <c r="L3" s="126"/>
      <c r="M3" s="124"/>
    </row>
    <row r="4" spans="1:13" ht="43.5" customHeight="1">
      <c r="A4" s="120"/>
      <c r="B4" s="128"/>
      <c r="C4" s="241"/>
      <c r="D4" s="242"/>
      <c r="E4" s="242"/>
      <c r="F4" s="242"/>
      <c r="G4" s="242"/>
      <c r="H4" s="242"/>
      <c r="I4" s="242"/>
      <c r="J4" s="242"/>
      <c r="K4" s="243"/>
      <c r="L4" s="122"/>
      <c r="M4" s="120"/>
    </row>
    <row r="5" spans="1:13" ht="42.75" customHeight="1">
      <c r="A5" s="120"/>
      <c r="B5" s="128"/>
      <c r="C5" s="244" t="s">
        <v>3</v>
      </c>
      <c r="D5" s="245"/>
      <c r="E5" s="245"/>
      <c r="F5" s="245"/>
      <c r="G5" s="245"/>
      <c r="H5" s="245"/>
      <c r="I5" s="245"/>
      <c r="J5" s="245"/>
      <c r="K5" s="246"/>
      <c r="L5" s="122"/>
      <c r="M5" s="120"/>
    </row>
    <row r="6" spans="1:13" ht="30" customHeight="1" thickBot="1">
      <c r="A6" s="120"/>
      <c r="B6" s="121"/>
      <c r="C6" s="251"/>
      <c r="D6" s="252"/>
      <c r="E6" s="252"/>
      <c r="F6" s="252"/>
      <c r="G6" s="252"/>
      <c r="H6" s="252"/>
      <c r="I6" s="252"/>
      <c r="J6" s="252"/>
      <c r="K6" s="253"/>
      <c r="L6" s="122"/>
      <c r="M6" s="120"/>
    </row>
    <row r="7" spans="1:13" ht="30" customHeight="1">
      <c r="A7" s="120"/>
      <c r="B7" s="121"/>
      <c r="C7" s="233" t="s">
        <v>4</v>
      </c>
      <c r="D7" s="235" t="s">
        <v>5</v>
      </c>
      <c r="E7" s="237" t="s">
        <v>6</v>
      </c>
      <c r="F7" s="237"/>
      <c r="G7" s="233" t="s">
        <v>7</v>
      </c>
      <c r="H7" s="235" t="s">
        <v>8</v>
      </c>
      <c r="I7" s="235" t="s">
        <v>9</v>
      </c>
      <c r="J7" s="264" t="s">
        <v>10</v>
      </c>
      <c r="K7" s="266" t="s">
        <v>11</v>
      </c>
      <c r="L7" s="122"/>
      <c r="M7" s="120"/>
    </row>
    <row r="8" spans="1:13" ht="30" customHeight="1" thickBot="1">
      <c r="A8" s="120"/>
      <c r="B8" s="121"/>
      <c r="C8" s="234"/>
      <c r="D8" s="236"/>
      <c r="E8" s="129" t="s">
        <v>12</v>
      </c>
      <c r="F8" s="129" t="s">
        <v>13</v>
      </c>
      <c r="G8" s="234"/>
      <c r="H8" s="236"/>
      <c r="I8" s="236"/>
      <c r="J8" s="265"/>
      <c r="K8" s="267"/>
      <c r="L8" s="122"/>
      <c r="M8" s="120"/>
    </row>
    <row r="9" spans="1:13" ht="30" customHeight="1" thickBot="1">
      <c r="A9" s="120"/>
      <c r="B9" s="121"/>
      <c r="C9" s="130"/>
      <c r="D9" s="131"/>
      <c r="E9" s="131"/>
      <c r="F9" s="131"/>
      <c r="G9" s="131" t="s">
        <v>136</v>
      </c>
      <c r="H9" s="131"/>
      <c r="I9" s="131"/>
      <c r="J9" s="131"/>
      <c r="K9" s="132"/>
      <c r="L9" s="122"/>
      <c r="M9" s="120"/>
    </row>
    <row r="10" spans="1:13" ht="30" customHeight="1">
      <c r="A10" s="120"/>
      <c r="B10" s="121"/>
      <c r="C10" s="133">
        <v>1</v>
      </c>
      <c r="D10" s="134"/>
      <c r="E10" s="134"/>
      <c r="F10" s="134"/>
      <c r="G10" s="216" t="s">
        <v>88</v>
      </c>
      <c r="H10" s="134" t="s">
        <v>94</v>
      </c>
      <c r="I10" s="135">
        <v>260.48</v>
      </c>
      <c r="J10" s="136"/>
      <c r="K10" s="137">
        <f>+I10*J10</f>
        <v>0</v>
      </c>
      <c r="L10" s="122"/>
      <c r="M10" s="120"/>
    </row>
    <row r="11" spans="1:13" ht="30" customHeight="1">
      <c r="A11" s="120"/>
      <c r="B11" s="121"/>
      <c r="C11" s="133">
        <v>2</v>
      </c>
      <c r="D11" s="134"/>
      <c r="E11" s="134"/>
      <c r="F11" s="134"/>
      <c r="G11" s="216" t="s">
        <v>89</v>
      </c>
      <c r="H11" s="134" t="s">
        <v>93</v>
      </c>
      <c r="I11" s="135">
        <v>1</v>
      </c>
      <c r="J11" s="136"/>
      <c r="K11" s="137">
        <f t="shared" ref="K11:K13" si="0">+I11*J11</f>
        <v>0</v>
      </c>
      <c r="L11" s="122"/>
      <c r="M11" s="120"/>
    </row>
    <row r="12" spans="1:13" ht="28.5">
      <c r="A12" s="120"/>
      <c r="B12" s="121"/>
      <c r="C12" s="133">
        <v>3</v>
      </c>
      <c r="D12" s="134"/>
      <c r="E12" s="134"/>
      <c r="F12" s="134"/>
      <c r="G12" s="216" t="s">
        <v>90</v>
      </c>
      <c r="H12" s="134" t="s">
        <v>93</v>
      </c>
      <c r="I12" s="135">
        <v>5</v>
      </c>
      <c r="J12" s="136"/>
      <c r="K12" s="137">
        <f t="shared" si="0"/>
        <v>0</v>
      </c>
      <c r="L12" s="122"/>
      <c r="M12" s="120"/>
    </row>
    <row r="13" spans="1:13" ht="42.75">
      <c r="A13" s="120"/>
      <c r="B13" s="121"/>
      <c r="C13" s="133">
        <v>4</v>
      </c>
      <c r="D13" s="134"/>
      <c r="E13" s="134"/>
      <c r="F13" s="134"/>
      <c r="G13" s="216" t="s">
        <v>91</v>
      </c>
      <c r="H13" s="134" t="s">
        <v>92</v>
      </c>
      <c r="I13" s="135">
        <v>67.680000000000007</v>
      </c>
      <c r="J13" s="136"/>
      <c r="K13" s="137">
        <f t="shared" si="0"/>
        <v>0</v>
      </c>
      <c r="L13" s="122"/>
      <c r="M13" s="120"/>
    </row>
    <row r="14" spans="1:13" ht="30" customHeight="1" thickBot="1">
      <c r="A14" s="120"/>
      <c r="B14" s="121"/>
      <c r="C14" s="138" t="s">
        <v>14</v>
      </c>
      <c r="D14" s="139"/>
      <c r="E14" s="139"/>
      <c r="F14" s="139"/>
      <c r="G14" s="218"/>
      <c r="H14" s="139"/>
      <c r="I14" s="135"/>
      <c r="J14" s="140"/>
      <c r="K14" s="141">
        <f>+ROUNDUP(SUM(K10:K13),0)</f>
        <v>0</v>
      </c>
      <c r="L14" s="122"/>
      <c r="M14" s="120"/>
    </row>
    <row r="15" spans="1:13" ht="30" customHeight="1" thickBot="1">
      <c r="A15" s="120"/>
      <c r="B15" s="121"/>
      <c r="C15" s="130"/>
      <c r="D15" s="131"/>
      <c r="E15" s="131"/>
      <c r="F15" s="131"/>
      <c r="G15" s="131" t="s">
        <v>137</v>
      </c>
      <c r="H15" s="131"/>
      <c r="I15" s="131"/>
      <c r="J15" s="131"/>
      <c r="K15" s="132"/>
      <c r="L15" s="122"/>
      <c r="M15" s="120"/>
    </row>
    <row r="16" spans="1:13" ht="30" customHeight="1">
      <c r="A16" s="120"/>
      <c r="B16" s="121"/>
      <c r="C16" s="133"/>
      <c r="D16" s="134"/>
      <c r="E16" s="134"/>
      <c r="F16" s="134"/>
      <c r="G16" s="216" t="s">
        <v>95</v>
      </c>
      <c r="H16" s="217" t="s">
        <v>94</v>
      </c>
      <c r="I16" s="219">
        <v>269.81</v>
      </c>
      <c r="J16" s="220"/>
      <c r="K16" s="137">
        <f>+I16*J16</f>
        <v>0</v>
      </c>
      <c r="L16" s="122"/>
      <c r="M16" s="120"/>
    </row>
    <row r="17" spans="1:13" ht="30" customHeight="1">
      <c r="A17" s="120"/>
      <c r="B17" s="121"/>
      <c r="C17" s="133"/>
      <c r="D17" s="134"/>
      <c r="E17" s="134"/>
      <c r="F17" s="134"/>
      <c r="G17" s="216" t="s">
        <v>96</v>
      </c>
      <c r="H17" s="217" t="s">
        <v>94</v>
      </c>
      <c r="I17" s="219">
        <v>260.48</v>
      </c>
      <c r="J17" s="220"/>
      <c r="K17" s="137">
        <f t="shared" ref="K17:K19" si="1">+I17*J17</f>
        <v>0</v>
      </c>
      <c r="L17" s="122"/>
      <c r="M17" s="120"/>
    </row>
    <row r="18" spans="1:13" s="120" customFormat="1" ht="30" customHeight="1">
      <c r="B18" s="121"/>
      <c r="C18" s="133"/>
      <c r="D18" s="142"/>
      <c r="E18" s="142"/>
      <c r="F18" s="142"/>
      <c r="G18" s="216" t="s">
        <v>97</v>
      </c>
      <c r="H18" s="217" t="s">
        <v>94</v>
      </c>
      <c r="I18" s="219">
        <v>65.87</v>
      </c>
      <c r="J18" s="220"/>
      <c r="K18" s="137">
        <f t="shared" si="1"/>
        <v>0</v>
      </c>
      <c r="L18" s="122"/>
    </row>
    <row r="19" spans="1:13" ht="30" customHeight="1">
      <c r="B19" s="143"/>
      <c r="C19" s="133"/>
      <c r="D19" s="134"/>
      <c r="E19" s="134"/>
      <c r="F19" s="134"/>
      <c r="G19" s="216" t="s">
        <v>98</v>
      </c>
      <c r="H19" s="217" t="s">
        <v>94</v>
      </c>
      <c r="I19" s="219">
        <v>54.78</v>
      </c>
      <c r="J19" s="220"/>
      <c r="K19" s="137">
        <f t="shared" si="1"/>
        <v>0</v>
      </c>
      <c r="L19" s="144"/>
    </row>
    <row r="20" spans="1:13" ht="30" customHeight="1" thickBot="1">
      <c r="A20" s="120"/>
      <c r="B20" s="121"/>
      <c r="C20" s="138" t="s">
        <v>14</v>
      </c>
      <c r="D20" s="145"/>
      <c r="E20" s="146"/>
      <c r="F20" s="145"/>
      <c r="G20" s="145"/>
      <c r="H20" s="145"/>
      <c r="I20" s="135"/>
      <c r="J20" s="145"/>
      <c r="K20" s="141">
        <f>+ROUNDUP(SUM(K16:K19),0)</f>
        <v>0</v>
      </c>
      <c r="L20" s="122"/>
      <c r="M20" s="120"/>
    </row>
    <row r="21" spans="1:13" ht="30" customHeight="1" thickBot="1">
      <c r="A21" s="120"/>
      <c r="B21" s="121"/>
      <c r="C21" s="130"/>
      <c r="D21" s="131"/>
      <c r="E21" s="131"/>
      <c r="F21" s="131"/>
      <c r="G21" s="131" t="s">
        <v>138</v>
      </c>
      <c r="H21" s="131"/>
      <c r="I21" s="131"/>
      <c r="J21" s="131"/>
      <c r="K21" s="132"/>
      <c r="L21" s="122"/>
      <c r="M21" s="120"/>
    </row>
    <row r="22" spans="1:13" ht="42.75">
      <c r="A22" s="120"/>
      <c r="B22" s="121"/>
      <c r="C22" s="133"/>
      <c r="D22" s="147"/>
      <c r="E22" s="147"/>
      <c r="F22" s="147"/>
      <c r="G22" s="148" t="s">
        <v>99</v>
      </c>
      <c r="H22" s="147" t="s">
        <v>94</v>
      </c>
      <c r="I22" s="222">
        <v>286.52999999999997</v>
      </c>
      <c r="J22" s="223"/>
      <c r="K22" s="137">
        <f t="shared" ref="K22:K27" si="2">+I22*J22</f>
        <v>0</v>
      </c>
      <c r="L22" s="122"/>
      <c r="M22" s="120"/>
    </row>
    <row r="23" spans="1:13" ht="42.75">
      <c r="A23" s="120"/>
      <c r="B23" s="121"/>
      <c r="C23" s="133"/>
      <c r="D23" s="149"/>
      <c r="E23" s="149"/>
      <c r="F23" s="149"/>
      <c r="G23" s="148" t="s">
        <v>100</v>
      </c>
      <c r="H23" s="147" t="s">
        <v>92</v>
      </c>
      <c r="I23" s="222">
        <v>23.1</v>
      </c>
      <c r="J23" s="136"/>
      <c r="K23" s="137">
        <f t="shared" si="2"/>
        <v>0</v>
      </c>
      <c r="L23" s="122"/>
      <c r="M23" s="120"/>
    </row>
    <row r="24" spans="1:13" ht="57">
      <c r="A24" s="120"/>
      <c r="B24" s="121"/>
      <c r="C24" s="133"/>
      <c r="D24" s="147"/>
      <c r="E24" s="147"/>
      <c r="F24" s="147"/>
      <c r="G24" s="148" t="s">
        <v>101</v>
      </c>
      <c r="H24" s="147" t="s">
        <v>94</v>
      </c>
      <c r="I24" s="222">
        <v>95.1</v>
      </c>
      <c r="J24" s="136"/>
      <c r="K24" s="137">
        <f t="shared" si="2"/>
        <v>0</v>
      </c>
      <c r="L24" s="122"/>
      <c r="M24" s="120"/>
    </row>
    <row r="25" spans="1:13" s="120" customFormat="1" ht="57">
      <c r="B25" s="121"/>
      <c r="C25" s="133"/>
      <c r="D25" s="142"/>
      <c r="E25" s="142"/>
      <c r="F25" s="142"/>
      <c r="G25" s="150" t="s">
        <v>102</v>
      </c>
      <c r="H25" s="142" t="s">
        <v>92</v>
      </c>
      <c r="I25" s="222">
        <v>23.68</v>
      </c>
      <c r="J25" s="136"/>
      <c r="K25" s="137">
        <f t="shared" si="2"/>
        <v>0</v>
      </c>
      <c r="L25" s="122"/>
    </row>
    <row r="26" spans="1:13" ht="42.75">
      <c r="A26" s="120"/>
      <c r="B26" s="121"/>
      <c r="C26" s="133"/>
      <c r="D26" s="147"/>
      <c r="E26" s="147"/>
      <c r="F26" s="147"/>
      <c r="G26" s="148" t="s">
        <v>103</v>
      </c>
      <c r="H26" s="147" t="s">
        <v>92</v>
      </c>
      <c r="I26" s="222">
        <v>75</v>
      </c>
      <c r="J26" s="151"/>
      <c r="K26" s="137">
        <f t="shared" si="2"/>
        <v>0</v>
      </c>
      <c r="L26" s="122"/>
      <c r="M26" s="120"/>
    </row>
    <row r="27" spans="1:13" s="120" customFormat="1" ht="15">
      <c r="B27" s="121"/>
      <c r="C27" s="152"/>
      <c r="D27" s="142"/>
      <c r="E27" s="142"/>
      <c r="F27" s="142"/>
      <c r="G27" s="150" t="s">
        <v>104</v>
      </c>
      <c r="H27" s="142" t="s">
        <v>94</v>
      </c>
      <c r="I27" s="222">
        <v>149.84</v>
      </c>
      <c r="J27" s="151"/>
      <c r="K27" s="137">
        <f t="shared" si="2"/>
        <v>0</v>
      </c>
      <c r="L27" s="122"/>
    </row>
    <row r="28" spans="1:13" ht="30" customHeight="1" thickBot="1">
      <c r="A28" s="120"/>
      <c r="B28" s="121"/>
      <c r="C28" s="153" t="s">
        <v>14</v>
      </c>
      <c r="D28" s="154"/>
      <c r="E28" s="154"/>
      <c r="F28" s="154"/>
      <c r="G28" s="155"/>
      <c r="H28" s="154"/>
      <c r="I28" s="135"/>
      <c r="J28" s="156"/>
      <c r="K28" s="141">
        <f>+ROUNDUP(SUM(K22:K27),0)</f>
        <v>0</v>
      </c>
      <c r="L28" s="122"/>
      <c r="M28" s="120"/>
    </row>
    <row r="29" spans="1:13" ht="30" customHeight="1" thickBot="1">
      <c r="A29" s="120"/>
      <c r="B29" s="121"/>
      <c r="C29" s="130"/>
      <c r="D29" s="131"/>
      <c r="E29" s="131"/>
      <c r="F29" s="131"/>
      <c r="G29" s="131" t="s">
        <v>139</v>
      </c>
      <c r="H29" s="131"/>
      <c r="I29" s="131"/>
      <c r="J29" s="131"/>
      <c r="K29" s="132"/>
      <c r="L29" s="122"/>
      <c r="M29" s="120"/>
    </row>
    <row r="30" spans="1:13" ht="30" customHeight="1">
      <c r="A30" s="120"/>
      <c r="B30" s="121"/>
      <c r="C30" s="133"/>
      <c r="D30" s="147"/>
      <c r="E30" s="147"/>
      <c r="F30" s="147"/>
      <c r="G30" s="148" t="s">
        <v>109</v>
      </c>
      <c r="H30" s="147" t="s">
        <v>94</v>
      </c>
      <c r="I30" s="135">
        <v>63.72</v>
      </c>
      <c r="J30" s="136"/>
      <c r="K30" s="137">
        <f t="shared" ref="K30:K34" si="3">+I30*J30</f>
        <v>0</v>
      </c>
      <c r="L30" s="122"/>
      <c r="M30" s="120"/>
    </row>
    <row r="31" spans="1:13" ht="30" customHeight="1">
      <c r="A31" s="120"/>
      <c r="B31" s="121"/>
      <c r="C31" s="133"/>
      <c r="D31" s="147"/>
      <c r="E31" s="147"/>
      <c r="F31" s="147"/>
      <c r="G31" s="148" t="s">
        <v>110</v>
      </c>
      <c r="H31" s="147" t="s">
        <v>93</v>
      </c>
      <c r="I31" s="135">
        <v>20</v>
      </c>
      <c r="J31" s="136"/>
      <c r="K31" s="137">
        <f t="shared" si="3"/>
        <v>0</v>
      </c>
      <c r="L31" s="122"/>
      <c r="M31" s="120"/>
    </row>
    <row r="32" spans="1:13" ht="30" customHeight="1">
      <c r="A32" s="120"/>
      <c r="B32" s="121"/>
      <c r="C32" s="157"/>
      <c r="D32" s="147"/>
      <c r="E32" s="147"/>
      <c r="F32" s="147"/>
      <c r="G32" s="148" t="s">
        <v>111</v>
      </c>
      <c r="H32" s="147" t="s">
        <v>93</v>
      </c>
      <c r="I32" s="135">
        <v>5</v>
      </c>
      <c r="J32" s="136"/>
      <c r="K32" s="137">
        <f t="shared" si="3"/>
        <v>0</v>
      </c>
      <c r="L32" s="122"/>
      <c r="M32" s="120"/>
    </row>
    <row r="33" spans="1:13" ht="42.75">
      <c r="A33" s="120"/>
      <c r="B33" s="121"/>
      <c r="C33" s="133"/>
      <c r="D33" s="147"/>
      <c r="E33" s="147"/>
      <c r="F33" s="147"/>
      <c r="G33" s="148" t="s">
        <v>112</v>
      </c>
      <c r="H33" s="147" t="s">
        <v>94</v>
      </c>
      <c r="I33" s="135">
        <v>286.52999999999997</v>
      </c>
      <c r="J33" s="136"/>
      <c r="K33" s="137">
        <f t="shared" si="3"/>
        <v>0</v>
      </c>
      <c r="L33" s="122"/>
      <c r="M33" s="120"/>
    </row>
    <row r="34" spans="1:13" ht="30" customHeight="1">
      <c r="A34" s="120"/>
      <c r="B34" s="121"/>
      <c r="C34" s="157"/>
      <c r="D34" s="147"/>
      <c r="E34" s="147"/>
      <c r="F34" s="147"/>
      <c r="G34" s="148" t="s">
        <v>113</v>
      </c>
      <c r="H34" s="147" t="s">
        <v>94</v>
      </c>
      <c r="I34" s="135">
        <v>286.52999999999997</v>
      </c>
      <c r="J34" s="136"/>
      <c r="K34" s="137">
        <f t="shared" si="3"/>
        <v>0</v>
      </c>
      <c r="L34" s="122"/>
      <c r="M34" s="120"/>
    </row>
    <row r="35" spans="1:13" ht="30" customHeight="1" thickBot="1">
      <c r="A35" s="120"/>
      <c r="B35" s="121"/>
      <c r="C35" s="138" t="s">
        <v>14</v>
      </c>
      <c r="D35" s="158"/>
      <c r="E35" s="158"/>
      <c r="F35" s="158"/>
      <c r="G35" s="159"/>
      <c r="H35" s="160"/>
      <c r="I35" s="135"/>
      <c r="J35" s="140"/>
      <c r="K35" s="141">
        <f>+ROUNDUP(SUM(K30:K34),0)</f>
        <v>0</v>
      </c>
      <c r="L35" s="122"/>
      <c r="M35" s="120"/>
    </row>
    <row r="36" spans="1:13" ht="30" customHeight="1" thickBot="1">
      <c r="A36" s="120"/>
      <c r="B36" s="121"/>
      <c r="C36" s="130"/>
      <c r="D36" s="131"/>
      <c r="E36" s="131"/>
      <c r="F36" s="131"/>
      <c r="G36" s="131" t="s">
        <v>140</v>
      </c>
      <c r="H36" s="131"/>
      <c r="I36" s="131"/>
      <c r="J36" s="131"/>
      <c r="K36" s="132"/>
      <c r="L36" s="122"/>
      <c r="M36" s="120"/>
    </row>
    <row r="37" spans="1:13" ht="57">
      <c r="A37" s="120"/>
      <c r="B37" s="121"/>
      <c r="C37" s="133"/>
      <c r="D37" s="147"/>
      <c r="E37" s="147"/>
      <c r="F37" s="147"/>
      <c r="G37" s="148" t="s">
        <v>105</v>
      </c>
      <c r="H37" s="147" t="s">
        <v>94</v>
      </c>
      <c r="I37" s="135">
        <v>463.4</v>
      </c>
      <c r="J37" s="136"/>
      <c r="K37" s="137">
        <f t="shared" ref="K37:K40" si="4">+I37*J37</f>
        <v>0</v>
      </c>
      <c r="L37" s="122"/>
      <c r="M37" s="120"/>
    </row>
    <row r="38" spans="1:13" ht="85.5">
      <c r="A38" s="120"/>
      <c r="B38" s="121"/>
      <c r="C38" s="133"/>
      <c r="D38" s="147"/>
      <c r="E38" s="147"/>
      <c r="F38" s="147"/>
      <c r="G38" s="148" t="s">
        <v>106</v>
      </c>
      <c r="H38" s="147" t="s">
        <v>94</v>
      </c>
      <c r="I38" s="135">
        <v>736.62</v>
      </c>
      <c r="J38" s="136"/>
      <c r="K38" s="137">
        <f t="shared" si="4"/>
        <v>0</v>
      </c>
      <c r="L38" s="122"/>
      <c r="M38" s="120"/>
    </row>
    <row r="39" spans="1:13" ht="30" customHeight="1">
      <c r="A39" s="120"/>
      <c r="B39" s="121"/>
      <c r="C39" s="133"/>
      <c r="D39" s="147"/>
      <c r="E39" s="147"/>
      <c r="F39" s="147"/>
      <c r="G39" s="148" t="s">
        <v>107</v>
      </c>
      <c r="H39" s="147" t="s">
        <v>94</v>
      </c>
      <c r="I39" s="135">
        <v>34.89</v>
      </c>
      <c r="J39" s="136"/>
      <c r="K39" s="137">
        <f t="shared" si="4"/>
        <v>0</v>
      </c>
      <c r="L39" s="122"/>
      <c r="M39" s="120"/>
    </row>
    <row r="40" spans="1:13" ht="42.75">
      <c r="A40" s="120"/>
      <c r="B40" s="121"/>
      <c r="C40" s="133"/>
      <c r="D40" s="147"/>
      <c r="E40" s="147"/>
      <c r="F40" s="147"/>
      <c r="G40" s="148" t="s">
        <v>108</v>
      </c>
      <c r="H40" s="147" t="s">
        <v>94</v>
      </c>
      <c r="I40" s="135">
        <v>13.46</v>
      </c>
      <c r="J40" s="136"/>
      <c r="K40" s="137">
        <f t="shared" si="4"/>
        <v>0</v>
      </c>
      <c r="L40" s="122"/>
      <c r="M40" s="120"/>
    </row>
    <row r="41" spans="1:13" ht="30" customHeight="1" thickBot="1">
      <c r="A41" s="120"/>
      <c r="B41" s="121"/>
      <c r="C41" s="138" t="s">
        <v>14</v>
      </c>
      <c r="D41" s="158"/>
      <c r="E41" s="158"/>
      <c r="F41" s="158"/>
      <c r="G41" s="159"/>
      <c r="H41" s="160"/>
      <c r="I41" s="135"/>
      <c r="J41" s="140"/>
      <c r="K41" s="141">
        <f>+ROUNDUP(SUM(K37:K40),0)</f>
        <v>0</v>
      </c>
      <c r="L41" s="122"/>
      <c r="M41" s="120"/>
    </row>
    <row r="42" spans="1:13" ht="30" customHeight="1" thickBot="1">
      <c r="A42" s="120"/>
      <c r="B42" s="121"/>
      <c r="C42" s="130"/>
      <c r="D42" s="131"/>
      <c r="E42" s="131"/>
      <c r="F42" s="131"/>
      <c r="G42" s="131" t="s">
        <v>141</v>
      </c>
      <c r="H42" s="131"/>
      <c r="I42" s="131"/>
      <c r="J42" s="131"/>
      <c r="K42" s="132"/>
      <c r="L42" s="122"/>
      <c r="M42" s="120"/>
    </row>
    <row r="43" spans="1:13" ht="28.5">
      <c r="A43" s="120"/>
      <c r="B43" s="121"/>
      <c r="C43" s="133"/>
      <c r="D43" s="147"/>
      <c r="E43" s="147"/>
      <c r="F43" s="147"/>
      <c r="G43" s="148" t="s">
        <v>114</v>
      </c>
      <c r="H43" s="147" t="s">
        <v>121</v>
      </c>
      <c r="I43" s="222">
        <v>43.78</v>
      </c>
      <c r="J43" s="223"/>
      <c r="K43" s="137">
        <f t="shared" ref="K43:K49" si="5">+I43*J43</f>
        <v>0</v>
      </c>
      <c r="L43" s="122"/>
      <c r="M43" s="120"/>
    </row>
    <row r="44" spans="1:13" ht="15">
      <c r="A44" s="120"/>
      <c r="B44" s="121"/>
      <c r="C44" s="133"/>
      <c r="D44" s="149"/>
      <c r="E44" s="149"/>
      <c r="F44" s="149"/>
      <c r="G44" s="148" t="s">
        <v>115</v>
      </c>
      <c r="H44" s="147" t="s">
        <v>94</v>
      </c>
      <c r="I44" s="222">
        <v>110.16</v>
      </c>
      <c r="J44" s="136"/>
      <c r="K44" s="137">
        <f t="shared" si="5"/>
        <v>0</v>
      </c>
      <c r="L44" s="122"/>
      <c r="M44" s="120"/>
    </row>
    <row r="45" spans="1:13" ht="15">
      <c r="A45" s="120"/>
      <c r="B45" s="121"/>
      <c r="C45" s="133"/>
      <c r="D45" s="147"/>
      <c r="E45" s="147"/>
      <c r="F45" s="147"/>
      <c r="G45" s="148" t="s">
        <v>116</v>
      </c>
      <c r="H45" s="147" t="s">
        <v>94</v>
      </c>
      <c r="I45" s="222">
        <v>65.540000000000006</v>
      </c>
      <c r="J45" s="136"/>
      <c r="K45" s="137">
        <f t="shared" si="5"/>
        <v>0</v>
      </c>
      <c r="L45" s="122"/>
      <c r="M45" s="120"/>
    </row>
    <row r="46" spans="1:13" s="120" customFormat="1" ht="42.75">
      <c r="B46" s="121"/>
      <c r="C46" s="133"/>
      <c r="D46" s="142"/>
      <c r="E46" s="142"/>
      <c r="F46" s="142"/>
      <c r="G46" s="150" t="s">
        <v>117</v>
      </c>
      <c r="H46" s="142" t="s">
        <v>94</v>
      </c>
      <c r="I46" s="222">
        <v>20.72</v>
      </c>
      <c r="J46" s="136"/>
      <c r="K46" s="137">
        <f t="shared" si="5"/>
        <v>0</v>
      </c>
      <c r="L46" s="122"/>
    </row>
    <row r="47" spans="1:13" s="120" customFormat="1" ht="57">
      <c r="B47" s="121"/>
      <c r="C47" s="133"/>
      <c r="D47" s="142"/>
      <c r="E47" s="142"/>
      <c r="F47" s="142"/>
      <c r="G47" s="150" t="s">
        <v>118</v>
      </c>
      <c r="H47" s="142" t="s">
        <v>94</v>
      </c>
      <c r="I47" s="222">
        <v>88</v>
      </c>
      <c r="J47" s="136"/>
      <c r="K47" s="137">
        <f t="shared" si="5"/>
        <v>0</v>
      </c>
      <c r="L47" s="122"/>
    </row>
    <row r="48" spans="1:13" ht="28.5">
      <c r="A48" s="120"/>
      <c r="B48" s="121"/>
      <c r="C48" s="133"/>
      <c r="D48" s="147"/>
      <c r="E48" s="147"/>
      <c r="F48" s="147"/>
      <c r="G48" s="148" t="s">
        <v>119</v>
      </c>
      <c r="H48" s="147" t="s">
        <v>94</v>
      </c>
      <c r="I48" s="222">
        <v>23.54</v>
      </c>
      <c r="J48" s="151"/>
      <c r="K48" s="137">
        <f t="shared" si="5"/>
        <v>0</v>
      </c>
      <c r="L48" s="122"/>
      <c r="M48" s="120"/>
    </row>
    <row r="49" spans="1:13" s="120" customFormat="1" ht="71.25">
      <c r="B49" s="121"/>
      <c r="C49" s="152"/>
      <c r="D49" s="142"/>
      <c r="E49" s="142"/>
      <c r="F49" s="142"/>
      <c r="G49" s="150" t="s">
        <v>120</v>
      </c>
      <c r="H49" s="142" t="s">
        <v>94</v>
      </c>
      <c r="I49" s="222">
        <v>2.4700000000000002</v>
      </c>
      <c r="J49" s="151"/>
      <c r="K49" s="137">
        <f t="shared" si="5"/>
        <v>0</v>
      </c>
      <c r="L49" s="122"/>
    </row>
    <row r="50" spans="1:13" ht="30" customHeight="1" thickBot="1">
      <c r="A50" s="120"/>
      <c r="B50" s="121"/>
      <c r="C50" s="138" t="s">
        <v>14</v>
      </c>
      <c r="D50" s="158"/>
      <c r="E50" s="158"/>
      <c r="F50" s="158"/>
      <c r="G50" s="161"/>
      <c r="H50" s="160"/>
      <c r="I50" s="135"/>
      <c r="J50" s="140"/>
      <c r="K50" s="141">
        <f>+ROUNDUP(SUM(K43:K49),0)</f>
        <v>0</v>
      </c>
      <c r="L50" s="122"/>
      <c r="M50" s="120"/>
    </row>
    <row r="51" spans="1:13" ht="30" customHeight="1" thickBot="1">
      <c r="A51" s="120"/>
      <c r="B51" s="121"/>
      <c r="C51" s="130"/>
      <c r="D51" s="131"/>
      <c r="E51" s="131"/>
      <c r="F51" s="131"/>
      <c r="G51" s="131" t="s">
        <v>142</v>
      </c>
      <c r="H51" s="131"/>
      <c r="I51" s="131"/>
      <c r="J51" s="131"/>
      <c r="K51" s="132"/>
      <c r="L51" s="122"/>
      <c r="M51" s="120"/>
    </row>
    <row r="52" spans="1:13" ht="85.5">
      <c r="A52" s="120"/>
      <c r="B52" s="121"/>
      <c r="C52" s="133"/>
      <c r="D52" s="147"/>
      <c r="E52" s="147"/>
      <c r="F52" s="147"/>
      <c r="G52" s="148" t="s">
        <v>122</v>
      </c>
      <c r="H52" s="147" t="s">
        <v>93</v>
      </c>
      <c r="I52" s="135">
        <v>4</v>
      </c>
      <c r="J52" s="136"/>
      <c r="K52" s="137">
        <f t="shared" ref="K52:K54" si="6">+I52*J52</f>
        <v>0</v>
      </c>
      <c r="L52" s="122"/>
      <c r="M52" s="120"/>
    </row>
    <row r="53" spans="1:13" ht="28.5">
      <c r="A53" s="120"/>
      <c r="B53" s="121"/>
      <c r="C53" s="133"/>
      <c r="D53" s="147"/>
      <c r="E53" s="147"/>
      <c r="F53" s="147"/>
      <c r="G53" s="148" t="s">
        <v>123</v>
      </c>
      <c r="H53" s="147" t="s">
        <v>94</v>
      </c>
      <c r="I53" s="135">
        <v>33.99</v>
      </c>
      <c r="J53" s="136"/>
      <c r="K53" s="137">
        <f t="shared" si="6"/>
        <v>0</v>
      </c>
      <c r="L53" s="122"/>
      <c r="M53" s="120"/>
    </row>
    <row r="54" spans="1:13" ht="30" customHeight="1">
      <c r="A54" s="120"/>
      <c r="B54" s="121"/>
      <c r="C54" s="157"/>
      <c r="D54" s="147"/>
      <c r="E54" s="147"/>
      <c r="F54" s="147"/>
      <c r="G54" s="148" t="s">
        <v>124</v>
      </c>
      <c r="H54" s="147" t="s">
        <v>94</v>
      </c>
      <c r="I54" s="135">
        <v>18.989999999999998</v>
      </c>
      <c r="J54" s="136"/>
      <c r="K54" s="137">
        <f t="shared" si="6"/>
        <v>0</v>
      </c>
      <c r="L54" s="122"/>
      <c r="M54" s="120"/>
    </row>
    <row r="55" spans="1:13" ht="30" customHeight="1" thickBot="1">
      <c r="A55" s="120"/>
      <c r="B55" s="121"/>
      <c r="C55" s="138" t="s">
        <v>14</v>
      </c>
      <c r="D55" s="158"/>
      <c r="E55" s="158"/>
      <c r="F55" s="158"/>
      <c r="G55" s="159"/>
      <c r="H55" s="160"/>
      <c r="I55" s="135"/>
      <c r="J55" s="140"/>
      <c r="K55" s="141">
        <f>+ROUNDUP(SUM(K52:K54),0)</f>
        <v>0</v>
      </c>
      <c r="L55" s="122"/>
      <c r="M55" s="120"/>
    </row>
    <row r="56" spans="1:13" ht="30" customHeight="1" thickBot="1">
      <c r="A56" s="120"/>
      <c r="B56" s="121"/>
      <c r="C56" s="130"/>
      <c r="D56" s="131"/>
      <c r="E56" s="131"/>
      <c r="F56" s="131"/>
      <c r="G56" s="131" t="s">
        <v>143</v>
      </c>
      <c r="H56" s="131"/>
      <c r="I56" s="131"/>
      <c r="J56" s="131"/>
      <c r="K56" s="132"/>
      <c r="L56" s="122"/>
      <c r="M56" s="120"/>
    </row>
    <row r="57" spans="1:13" ht="30" customHeight="1">
      <c r="A57" s="120"/>
      <c r="B57" s="121"/>
      <c r="C57" s="133"/>
      <c r="D57" s="147"/>
      <c r="E57" s="147"/>
      <c r="F57" s="147"/>
      <c r="G57" s="148" t="s">
        <v>125</v>
      </c>
      <c r="H57" s="147" t="s">
        <v>93</v>
      </c>
      <c r="I57" s="135">
        <v>25</v>
      </c>
      <c r="J57" s="136"/>
      <c r="K57" s="137">
        <f t="shared" ref="K57:K62" si="7">+I57*J57</f>
        <v>0</v>
      </c>
      <c r="L57" s="122"/>
      <c r="M57" s="120"/>
    </row>
    <row r="58" spans="1:13" ht="30" customHeight="1">
      <c r="A58" s="120"/>
      <c r="B58" s="121"/>
      <c r="C58" s="133"/>
      <c r="D58" s="147"/>
      <c r="E58" s="147"/>
      <c r="F58" s="147"/>
      <c r="G58" s="148" t="s">
        <v>126</v>
      </c>
      <c r="H58" s="147" t="s">
        <v>93</v>
      </c>
      <c r="I58" s="135">
        <v>1</v>
      </c>
      <c r="J58" s="136"/>
      <c r="K58" s="137">
        <f t="shared" si="7"/>
        <v>0</v>
      </c>
      <c r="L58" s="122"/>
      <c r="M58" s="120"/>
    </row>
    <row r="59" spans="1:13" ht="30" customHeight="1">
      <c r="A59" s="120"/>
      <c r="B59" s="121"/>
      <c r="C59" s="157"/>
      <c r="D59" s="147"/>
      <c r="E59" s="147"/>
      <c r="F59" s="147"/>
      <c r="G59" s="148" t="s">
        <v>127</v>
      </c>
      <c r="H59" s="147" t="s">
        <v>93</v>
      </c>
      <c r="I59" s="135">
        <v>11</v>
      </c>
      <c r="J59" s="136"/>
      <c r="K59" s="137">
        <f t="shared" si="7"/>
        <v>0</v>
      </c>
      <c r="L59" s="122"/>
      <c r="M59" s="120"/>
    </row>
    <row r="60" spans="1:13" ht="30" customHeight="1">
      <c r="A60" s="120"/>
      <c r="B60" s="121"/>
      <c r="C60" s="133"/>
      <c r="D60" s="147"/>
      <c r="E60" s="147"/>
      <c r="F60" s="147"/>
      <c r="G60" s="148" t="s">
        <v>128</v>
      </c>
      <c r="H60" s="147" t="s">
        <v>94</v>
      </c>
      <c r="I60" s="135">
        <v>1</v>
      </c>
      <c r="J60" s="136"/>
      <c r="K60" s="137">
        <f t="shared" si="7"/>
        <v>0</v>
      </c>
      <c r="L60" s="122"/>
      <c r="M60" s="120"/>
    </row>
    <row r="61" spans="1:13" ht="30" customHeight="1">
      <c r="A61" s="120"/>
      <c r="B61" s="121"/>
      <c r="C61" s="157"/>
      <c r="D61" s="147"/>
      <c r="E61" s="147"/>
      <c r="F61" s="147"/>
      <c r="G61" s="148" t="s">
        <v>129</v>
      </c>
      <c r="H61" s="147" t="s">
        <v>131</v>
      </c>
      <c r="I61" s="135">
        <v>1</v>
      </c>
      <c r="J61" s="136"/>
      <c r="K61" s="137">
        <f t="shared" si="7"/>
        <v>0</v>
      </c>
      <c r="L61" s="122"/>
      <c r="M61" s="120"/>
    </row>
    <row r="62" spans="1:13" ht="71.25">
      <c r="A62" s="120"/>
      <c r="B62" s="121"/>
      <c r="C62" s="157"/>
      <c r="D62" s="147"/>
      <c r="E62" s="147"/>
      <c r="F62" s="147"/>
      <c r="G62" s="148" t="s">
        <v>130</v>
      </c>
      <c r="H62" s="147" t="s">
        <v>93</v>
      </c>
      <c r="I62" s="135">
        <v>32</v>
      </c>
      <c r="J62" s="136"/>
      <c r="K62" s="137">
        <f t="shared" si="7"/>
        <v>0</v>
      </c>
      <c r="L62" s="122"/>
      <c r="M62" s="120"/>
    </row>
    <row r="63" spans="1:13" ht="30" customHeight="1" thickBot="1">
      <c r="A63" s="120"/>
      <c r="B63" s="121"/>
      <c r="C63" s="138" t="s">
        <v>14</v>
      </c>
      <c r="D63" s="158"/>
      <c r="E63" s="158"/>
      <c r="F63" s="158"/>
      <c r="G63" s="159"/>
      <c r="H63" s="160"/>
      <c r="I63" s="135"/>
      <c r="J63" s="140"/>
      <c r="K63" s="141">
        <f>+ROUNDUP(SUM(K57:K62),0)</f>
        <v>0</v>
      </c>
      <c r="L63" s="122"/>
      <c r="M63" s="120"/>
    </row>
    <row r="64" spans="1:13" ht="30" customHeight="1" thickBot="1">
      <c r="A64" s="120"/>
      <c r="B64" s="121"/>
      <c r="C64" s="130"/>
      <c r="D64" s="131"/>
      <c r="E64" s="131"/>
      <c r="F64" s="131"/>
      <c r="G64" s="131" t="s">
        <v>144</v>
      </c>
      <c r="H64" s="131"/>
      <c r="I64" s="131"/>
      <c r="J64" s="131"/>
      <c r="K64" s="132"/>
      <c r="L64" s="122"/>
      <c r="M64" s="120"/>
    </row>
    <row r="65" spans="1:13" ht="30" customHeight="1">
      <c r="A65" s="120"/>
      <c r="B65" s="121"/>
      <c r="C65" s="133"/>
      <c r="D65" s="147"/>
      <c r="E65" s="147"/>
      <c r="F65" s="147"/>
      <c r="G65" s="148" t="s">
        <v>132</v>
      </c>
      <c r="H65" s="147" t="s">
        <v>93</v>
      </c>
      <c r="I65" s="135">
        <v>3</v>
      </c>
      <c r="J65" s="136"/>
      <c r="K65" s="137">
        <f t="shared" ref="K65:K67" si="8">+I65*J65</f>
        <v>0</v>
      </c>
      <c r="L65" s="122"/>
      <c r="M65" s="120"/>
    </row>
    <row r="66" spans="1:13" ht="30" customHeight="1">
      <c r="A66" s="120"/>
      <c r="B66" s="121"/>
      <c r="C66" s="133"/>
      <c r="D66" s="147"/>
      <c r="E66" s="147"/>
      <c r="F66" s="147"/>
      <c r="G66" s="148" t="s">
        <v>133</v>
      </c>
      <c r="H66" s="147" t="s">
        <v>93</v>
      </c>
      <c r="I66" s="135">
        <v>3</v>
      </c>
      <c r="J66" s="136"/>
      <c r="K66" s="137">
        <f t="shared" si="8"/>
        <v>0</v>
      </c>
      <c r="L66" s="122"/>
      <c r="M66" s="120"/>
    </row>
    <row r="67" spans="1:13" ht="30" customHeight="1">
      <c r="A67" s="120"/>
      <c r="B67" s="121"/>
      <c r="C67" s="157"/>
      <c r="D67" s="147"/>
      <c r="E67" s="147"/>
      <c r="F67" s="147"/>
      <c r="G67" s="148" t="s">
        <v>134</v>
      </c>
      <c r="H67" s="147" t="s">
        <v>94</v>
      </c>
      <c r="I67" s="135">
        <v>8.1</v>
      </c>
      <c r="J67" s="136"/>
      <c r="K67" s="137">
        <f t="shared" si="8"/>
        <v>0</v>
      </c>
      <c r="L67" s="122"/>
      <c r="M67" s="120"/>
    </row>
    <row r="68" spans="1:13" ht="30" customHeight="1" thickBot="1">
      <c r="A68" s="120"/>
      <c r="B68" s="121"/>
      <c r="C68" s="138" t="s">
        <v>14</v>
      </c>
      <c r="D68" s="158"/>
      <c r="E68" s="158"/>
      <c r="F68" s="158"/>
      <c r="G68" s="159"/>
      <c r="H68" s="160"/>
      <c r="I68" s="135"/>
      <c r="J68" s="140"/>
      <c r="K68" s="141">
        <f>+ROUNDUP(SUM(K65:K67),0)</f>
        <v>0</v>
      </c>
      <c r="L68" s="122"/>
      <c r="M68" s="120"/>
    </row>
    <row r="69" spans="1:13" s="166" customFormat="1" ht="30" customHeight="1" thickBot="1">
      <c r="A69" s="162"/>
      <c r="B69" s="163"/>
      <c r="C69" s="254" t="s">
        <v>15</v>
      </c>
      <c r="D69" s="255"/>
      <c r="E69" s="255"/>
      <c r="F69" s="255"/>
      <c r="G69" s="255"/>
      <c r="H69" s="255"/>
      <c r="I69" s="255"/>
      <c r="J69" s="256"/>
      <c r="K69" s="164">
        <f>+SUM(K68,K63,K55,K50,K35,K28,K20,K14,K41)</f>
        <v>0</v>
      </c>
      <c r="L69" s="165"/>
      <c r="M69" s="162"/>
    </row>
    <row r="70" spans="1:13" s="166" customFormat="1" ht="15.75" thickBot="1">
      <c r="A70" s="162"/>
      <c r="B70" s="163"/>
      <c r="C70" s="167"/>
      <c r="D70" s="167"/>
      <c r="E70" s="167"/>
      <c r="F70" s="167"/>
      <c r="G70" s="167"/>
      <c r="H70" s="167"/>
      <c r="I70" s="167"/>
      <c r="J70" s="167"/>
      <c r="K70" s="168"/>
      <c r="L70" s="165"/>
      <c r="M70" s="162"/>
    </row>
    <row r="71" spans="1:13" s="166" customFormat="1" ht="30" customHeight="1">
      <c r="A71" s="162"/>
      <c r="B71" s="163"/>
      <c r="C71" s="169"/>
      <c r="D71" s="170"/>
      <c r="E71" s="169"/>
      <c r="F71" s="169"/>
      <c r="G71" s="261"/>
      <c r="H71" s="262"/>
      <c r="I71" s="263"/>
      <c r="J71" s="225"/>
      <c r="K71" s="171"/>
      <c r="L71" s="165"/>
      <c r="M71" s="162"/>
    </row>
    <row r="72" spans="1:13" s="166" customFormat="1" ht="30" customHeight="1">
      <c r="A72" s="162"/>
      <c r="B72" s="163"/>
      <c r="C72" s="169"/>
      <c r="D72" s="170"/>
      <c r="E72" s="169"/>
      <c r="F72" s="169"/>
      <c r="G72" s="172"/>
      <c r="H72" s="173"/>
      <c r="I72" s="174"/>
      <c r="J72" s="226"/>
      <c r="K72" s="175"/>
      <c r="L72" s="165"/>
      <c r="M72" s="162"/>
    </row>
    <row r="73" spans="1:13" s="166" customFormat="1" ht="30" customHeight="1">
      <c r="A73" s="162"/>
      <c r="B73" s="163"/>
      <c r="C73" s="169"/>
      <c r="D73" s="176"/>
      <c r="E73" s="176"/>
      <c r="F73" s="176"/>
      <c r="G73" s="172"/>
      <c r="H73" s="177"/>
      <c r="I73" s="178"/>
      <c r="J73" s="227"/>
      <c r="K73" s="175"/>
      <c r="L73" s="165"/>
      <c r="M73" s="162"/>
    </row>
    <row r="74" spans="1:13" s="166" customFormat="1" ht="30" customHeight="1">
      <c r="A74" s="162"/>
      <c r="B74" s="163"/>
      <c r="C74" s="169"/>
      <c r="D74" s="176"/>
      <c r="E74" s="176"/>
      <c r="F74" s="176"/>
      <c r="G74" s="224" t="s">
        <v>135</v>
      </c>
      <c r="H74" s="177"/>
      <c r="I74" s="178"/>
      <c r="J74" s="179"/>
      <c r="K74" s="180">
        <f>+K69</f>
        <v>0</v>
      </c>
      <c r="L74" s="165"/>
      <c r="M74" s="162"/>
    </row>
    <row r="75" spans="1:13" s="166" customFormat="1" ht="30" customHeight="1">
      <c r="A75" s="162"/>
      <c r="B75" s="163"/>
      <c r="C75" s="169"/>
      <c r="D75" s="170"/>
      <c r="E75" s="169"/>
      <c r="F75" s="169"/>
      <c r="G75" s="172"/>
      <c r="H75" s="172"/>
      <c r="I75" s="172"/>
      <c r="J75" s="172"/>
      <c r="K75" s="175"/>
      <c r="L75" s="165"/>
      <c r="M75" s="162"/>
    </row>
    <row r="76" spans="1:13" s="166" customFormat="1" ht="30" customHeight="1">
      <c r="A76" s="162"/>
      <c r="B76" s="163"/>
      <c r="C76" s="169"/>
      <c r="D76" s="170"/>
      <c r="E76" s="169"/>
      <c r="F76" s="169"/>
      <c r="G76" s="181"/>
      <c r="H76" s="177"/>
      <c r="I76" s="178"/>
      <c r="J76" s="182"/>
      <c r="K76" s="175"/>
      <c r="L76" s="165"/>
      <c r="M76" s="162"/>
    </row>
    <row r="77" spans="1:13" s="166" customFormat="1" ht="30" customHeight="1" thickBot="1">
      <c r="A77" s="162"/>
      <c r="B77" s="163"/>
      <c r="C77" s="169"/>
      <c r="D77" s="170"/>
      <c r="E77" s="169"/>
      <c r="F77" s="183"/>
      <c r="G77" s="181"/>
      <c r="H77" s="177"/>
      <c r="I77" s="178"/>
      <c r="J77" s="182"/>
      <c r="K77" s="180"/>
      <c r="L77" s="165"/>
      <c r="M77" s="162"/>
    </row>
    <row r="78" spans="1:13" s="166" customFormat="1" ht="30" customHeight="1" thickBot="1">
      <c r="A78" s="162"/>
      <c r="B78" s="163"/>
      <c r="C78" s="169"/>
      <c r="D78" s="170"/>
      <c r="E78" s="169"/>
      <c r="F78" s="169"/>
      <c r="G78" s="184" t="s">
        <v>16</v>
      </c>
      <c r="H78" s="185"/>
      <c r="I78" s="186"/>
      <c r="J78" s="187"/>
      <c r="K78" s="164">
        <f>+K74</f>
        <v>0</v>
      </c>
      <c r="L78" s="165"/>
      <c r="M78" s="162"/>
    </row>
    <row r="79" spans="1:13" s="166" customFormat="1" ht="15.75" thickBot="1">
      <c r="A79" s="162"/>
      <c r="B79" s="163"/>
      <c r="C79" s="169"/>
      <c r="D79" s="170"/>
      <c r="E79" s="170"/>
      <c r="F79" s="170"/>
      <c r="G79" s="169"/>
      <c r="H79" s="169"/>
      <c r="I79" s="230"/>
      <c r="J79" s="189"/>
      <c r="K79" s="190"/>
      <c r="L79" s="165"/>
      <c r="M79" s="162"/>
    </row>
    <row r="80" spans="1:13" s="166" customFormat="1" ht="15">
      <c r="A80" s="162"/>
      <c r="B80" s="163"/>
      <c r="C80" s="191"/>
      <c r="D80" s="259"/>
      <c r="E80" s="259"/>
      <c r="F80" s="259"/>
      <c r="G80" s="259"/>
      <c r="H80" s="259"/>
      <c r="I80" s="259"/>
      <c r="J80" s="259"/>
      <c r="K80" s="260"/>
      <c r="L80" s="192"/>
      <c r="M80" s="162"/>
    </row>
    <row r="81" spans="1:13" s="166" customFormat="1" ht="46.5" customHeight="1">
      <c r="A81" s="162"/>
      <c r="B81" s="163"/>
      <c r="C81" s="249" t="s">
        <v>17</v>
      </c>
      <c r="D81" s="250"/>
      <c r="E81" s="250"/>
      <c r="F81" s="250"/>
      <c r="G81" s="250"/>
      <c r="H81" s="257" t="s">
        <v>18</v>
      </c>
      <c r="I81" s="257"/>
      <c r="J81" s="257"/>
      <c r="K81" s="193" t="s">
        <v>19</v>
      </c>
      <c r="L81" s="194"/>
      <c r="M81" s="162"/>
    </row>
    <row r="82" spans="1:13" s="166" customFormat="1" ht="56.25" customHeight="1">
      <c r="A82" s="162"/>
      <c r="B82" s="163"/>
      <c r="C82" s="249" t="s">
        <v>20</v>
      </c>
      <c r="D82" s="250"/>
      <c r="E82" s="250"/>
      <c r="F82" s="250"/>
      <c r="G82" s="250"/>
      <c r="H82" s="258" t="s">
        <v>21</v>
      </c>
      <c r="I82" s="258"/>
      <c r="J82" s="195" t="s">
        <v>22</v>
      </c>
      <c r="K82" s="196">
        <v>0.32</v>
      </c>
      <c r="L82" s="194"/>
      <c r="M82" s="162"/>
    </row>
    <row r="83" spans="1:13" s="166" customFormat="1" ht="30" customHeight="1">
      <c r="A83" s="162"/>
      <c r="B83" s="163"/>
      <c r="C83" s="249" t="s">
        <v>23</v>
      </c>
      <c r="D83" s="250"/>
      <c r="E83" s="250"/>
      <c r="F83" s="250"/>
      <c r="G83" s="250"/>
      <c r="H83" s="270" t="s">
        <v>24</v>
      </c>
      <c r="I83" s="271"/>
      <c r="J83" s="195" t="s">
        <v>25</v>
      </c>
      <c r="K83" s="196">
        <v>0</v>
      </c>
      <c r="L83" s="194"/>
      <c r="M83" s="162"/>
    </row>
    <row r="84" spans="1:13" s="198" customFormat="1" ht="58.5" customHeight="1">
      <c r="A84" s="162"/>
      <c r="B84" s="163"/>
      <c r="C84" s="197"/>
      <c r="E84" s="199"/>
      <c r="F84" s="199"/>
      <c r="G84" s="200"/>
      <c r="H84" s="272" t="s">
        <v>26</v>
      </c>
      <c r="I84" s="258"/>
      <c r="J84" s="195" t="s">
        <v>27</v>
      </c>
      <c r="K84" s="196">
        <v>0.05</v>
      </c>
      <c r="L84" s="165"/>
      <c r="M84" s="162"/>
    </row>
    <row r="85" spans="1:13" ht="57" customHeight="1">
      <c r="A85" s="120"/>
      <c r="B85" s="121"/>
      <c r="C85" s="201"/>
      <c r="D85" s="202"/>
      <c r="E85" s="202"/>
      <c r="F85" s="202"/>
      <c r="G85" s="203"/>
      <c r="H85" s="258" t="s">
        <v>28</v>
      </c>
      <c r="I85" s="258"/>
      <c r="J85" s="195" t="s">
        <v>29</v>
      </c>
      <c r="K85" s="196">
        <v>0.37</v>
      </c>
      <c r="L85" s="122"/>
      <c r="M85" s="120"/>
    </row>
    <row r="86" spans="1:13" ht="15.75" thickBot="1">
      <c r="A86" s="120"/>
      <c r="B86" s="121"/>
      <c r="C86" s="204"/>
      <c r="D86" s="205"/>
      <c r="E86" s="205"/>
      <c r="F86" s="205"/>
      <c r="G86" s="206"/>
      <c r="H86" s="268"/>
      <c r="I86" s="268"/>
      <c r="J86" s="268"/>
      <c r="K86" s="269"/>
      <c r="L86" s="122"/>
      <c r="M86" s="120"/>
    </row>
    <row r="87" spans="1:13" ht="15.75" thickBot="1">
      <c r="A87" s="120"/>
      <c r="B87" s="207"/>
      <c r="C87" s="208"/>
      <c r="D87" s="208"/>
      <c r="E87" s="209"/>
      <c r="F87" s="208"/>
      <c r="G87" s="210"/>
      <c r="H87" s="208"/>
      <c r="I87" s="231"/>
      <c r="J87" s="208"/>
      <c r="K87" s="208"/>
      <c r="L87" s="211"/>
      <c r="M87" s="120"/>
    </row>
    <row r="88" spans="1:13" ht="15.75" thickTop="1">
      <c r="A88" s="120"/>
      <c r="B88" s="120"/>
      <c r="C88" s="120"/>
      <c r="D88" s="120"/>
      <c r="E88" s="212"/>
      <c r="F88" s="120"/>
      <c r="G88" s="120"/>
      <c r="H88" s="120"/>
      <c r="I88" s="232"/>
      <c r="J88" s="120"/>
      <c r="K88" s="120"/>
      <c r="L88" s="120"/>
      <c r="M88" s="120"/>
    </row>
  </sheetData>
  <mergeCells count="24">
    <mergeCell ref="C81:G81"/>
    <mergeCell ref="H81:J81"/>
    <mergeCell ref="C1:F1"/>
    <mergeCell ref="C3:K4"/>
    <mergeCell ref="C5:K5"/>
    <mergeCell ref="C6:K6"/>
    <mergeCell ref="C7:C8"/>
    <mergeCell ref="D7:D8"/>
    <mergeCell ref="E7:F7"/>
    <mergeCell ref="G7:G8"/>
    <mergeCell ref="H7:H8"/>
    <mergeCell ref="I7:I8"/>
    <mergeCell ref="J7:J8"/>
    <mergeCell ref="K7:K8"/>
    <mergeCell ref="C69:J69"/>
    <mergeCell ref="G71:I71"/>
    <mergeCell ref="D80:K80"/>
    <mergeCell ref="H86:K86"/>
    <mergeCell ref="C82:G82"/>
    <mergeCell ref="H82:I82"/>
    <mergeCell ref="C83:G83"/>
    <mergeCell ref="H83:I83"/>
    <mergeCell ref="H84:I84"/>
    <mergeCell ref="H85:I85"/>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6" zoomScale="80" zoomScaleNormal="80" zoomScaleSheetLayoutView="80" workbookViewId="0">
      <selection activeCell="D12" sqref="D12:K13"/>
    </sheetView>
  </sheetViews>
  <sheetFormatPr baseColWidth="10" defaultColWidth="11.42578125" defaultRowHeight="12.75"/>
  <cols>
    <col min="1" max="2" width="3.42578125" style="1" customWidth="1"/>
    <col min="3" max="3" width="12.42578125" style="1" customWidth="1"/>
    <col min="4" max="4" width="18" style="1" customWidth="1"/>
    <col min="5"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2"/>
      <c r="C2" s="3"/>
      <c r="D2" s="3"/>
      <c r="E2" s="3"/>
      <c r="F2" s="3"/>
      <c r="G2" s="3"/>
      <c r="H2" s="3"/>
      <c r="I2" s="3"/>
      <c r="J2" s="3"/>
      <c r="K2" s="3"/>
      <c r="L2" s="3"/>
      <c r="M2" s="3"/>
      <c r="N2" s="3"/>
      <c r="O2" s="3"/>
      <c r="P2" s="118"/>
    </row>
    <row r="3" spans="2:16" ht="36.75" customHeight="1">
      <c r="B3" s="4"/>
      <c r="C3" s="370" t="s">
        <v>30</v>
      </c>
      <c r="D3" s="371"/>
      <c r="E3" s="371"/>
      <c r="F3" s="371"/>
      <c r="P3" s="5"/>
    </row>
    <row r="4" spans="2:16">
      <c r="B4" s="4"/>
      <c r="C4" s="110"/>
      <c r="D4" s="119" t="s">
        <v>31</v>
      </c>
      <c r="E4" s="110"/>
      <c r="F4" s="111"/>
      <c r="P4" s="5"/>
    </row>
    <row r="5" spans="2:16">
      <c r="B5" s="4"/>
      <c r="C5" s="106"/>
      <c r="D5" s="107"/>
      <c r="E5" s="106"/>
      <c r="F5" s="107"/>
      <c r="P5" s="5"/>
    </row>
    <row r="6" spans="2:16" ht="48" customHeight="1">
      <c r="B6" s="4"/>
      <c r="C6" s="372" t="s">
        <v>32</v>
      </c>
      <c r="D6" s="372"/>
      <c r="E6" s="372"/>
      <c r="F6" s="372"/>
      <c r="G6" s="372"/>
      <c r="H6" s="372"/>
      <c r="I6" s="372"/>
      <c r="J6" s="372"/>
      <c r="K6" s="372"/>
      <c r="L6" s="372"/>
      <c r="M6" s="372"/>
      <c r="N6" s="372"/>
      <c r="O6" s="372"/>
      <c r="P6" s="6"/>
    </row>
    <row r="7" spans="2:16" ht="15" thickBot="1">
      <c r="B7" s="4"/>
      <c r="C7" s="31"/>
      <c r="D7" s="31"/>
      <c r="E7" s="31"/>
      <c r="F7" s="31"/>
      <c r="G7" s="31"/>
      <c r="H7" s="31"/>
      <c r="I7" s="31"/>
      <c r="J7" s="31"/>
      <c r="K7" s="31"/>
      <c r="L7" s="31"/>
      <c r="M7" s="31"/>
      <c r="N7" s="31"/>
      <c r="O7" s="31"/>
      <c r="P7" s="5"/>
    </row>
    <row r="8" spans="2:16" ht="15">
      <c r="B8" s="4"/>
      <c r="C8" s="329"/>
      <c r="D8" s="331"/>
      <c r="E8" s="332"/>
      <c r="F8" s="332"/>
      <c r="G8" s="332"/>
      <c r="H8" s="332"/>
      <c r="I8" s="332"/>
      <c r="J8" s="332"/>
      <c r="K8" s="333"/>
      <c r="L8" s="344"/>
      <c r="M8" s="345"/>
      <c r="N8" s="345"/>
      <c r="O8" s="346"/>
      <c r="P8" s="7"/>
    </row>
    <row r="9" spans="2:16" ht="15">
      <c r="B9" s="4"/>
      <c r="C9" s="330"/>
      <c r="D9" s="334" t="s">
        <v>33</v>
      </c>
      <c r="E9" s="335"/>
      <c r="F9" s="335"/>
      <c r="G9" s="335"/>
      <c r="H9" s="335"/>
      <c r="I9" s="335"/>
      <c r="J9" s="335"/>
      <c r="K9" s="336"/>
      <c r="L9" s="347"/>
      <c r="M9" s="348"/>
      <c r="N9" s="348"/>
      <c r="O9" s="349"/>
      <c r="P9" s="7"/>
    </row>
    <row r="10" spans="2:16" ht="15">
      <c r="B10" s="4"/>
      <c r="C10" s="330"/>
      <c r="D10" s="334"/>
      <c r="E10" s="335"/>
      <c r="F10" s="335"/>
      <c r="G10" s="335"/>
      <c r="H10" s="335"/>
      <c r="I10" s="335"/>
      <c r="J10" s="335"/>
      <c r="K10" s="336"/>
      <c r="L10" s="337" t="s">
        <v>34</v>
      </c>
      <c r="M10" s="350"/>
      <c r="N10" s="351"/>
      <c r="O10" s="352"/>
      <c r="P10" s="7"/>
    </row>
    <row r="11" spans="2:16" ht="15">
      <c r="B11" s="4"/>
      <c r="C11" s="330"/>
      <c r="D11" s="334" t="s">
        <v>35</v>
      </c>
      <c r="E11" s="335"/>
      <c r="F11" s="335"/>
      <c r="G11" s="335"/>
      <c r="H11" s="335"/>
      <c r="I11" s="335"/>
      <c r="J11" s="335"/>
      <c r="K11" s="336"/>
      <c r="L11" s="338"/>
      <c r="M11" s="353"/>
      <c r="N11" s="354"/>
      <c r="O11" s="355"/>
      <c r="P11" s="8"/>
    </row>
    <row r="12" spans="2:16" ht="12.75" customHeight="1">
      <c r="B12" s="4"/>
      <c r="C12" s="330"/>
      <c r="D12" s="373"/>
      <c r="E12" s="374"/>
      <c r="F12" s="374"/>
      <c r="G12" s="374"/>
      <c r="H12" s="374"/>
      <c r="I12" s="374"/>
      <c r="J12" s="374"/>
      <c r="K12" s="375"/>
      <c r="L12" s="337" t="s">
        <v>36</v>
      </c>
      <c r="M12" s="337">
        <v>1</v>
      </c>
      <c r="N12" s="337" t="s">
        <v>37</v>
      </c>
      <c r="O12" s="342">
        <v>1</v>
      </c>
      <c r="P12" s="7"/>
    </row>
    <row r="13" spans="2:16" ht="13.5">
      <c r="B13" s="4"/>
      <c r="C13" s="330"/>
      <c r="D13" s="373"/>
      <c r="E13" s="374"/>
      <c r="F13" s="374"/>
      <c r="G13" s="374"/>
      <c r="H13" s="374"/>
      <c r="I13" s="374"/>
      <c r="J13" s="374"/>
      <c r="K13" s="375"/>
      <c r="L13" s="356"/>
      <c r="M13" s="356"/>
      <c r="N13" s="356"/>
      <c r="O13" s="343"/>
      <c r="P13" s="7"/>
    </row>
    <row r="14" spans="2:16" ht="15">
      <c r="B14" s="4"/>
      <c r="C14" s="330"/>
      <c r="D14" s="334" t="s">
        <v>38</v>
      </c>
      <c r="E14" s="335"/>
      <c r="F14" s="335"/>
      <c r="G14" s="335"/>
      <c r="H14" s="335"/>
      <c r="I14" s="335"/>
      <c r="J14" s="335"/>
      <c r="K14" s="336"/>
      <c r="L14" s="356"/>
      <c r="M14" s="356"/>
      <c r="N14" s="356"/>
      <c r="O14" s="343"/>
      <c r="P14" s="7"/>
    </row>
    <row r="15" spans="2:16" ht="15.75" thickBot="1">
      <c r="B15" s="4"/>
      <c r="C15" s="32"/>
      <c r="D15" s="33"/>
      <c r="E15" s="33"/>
      <c r="F15" s="33"/>
      <c r="G15" s="33"/>
      <c r="H15" s="33"/>
      <c r="I15" s="33"/>
      <c r="J15" s="33"/>
      <c r="K15" s="33"/>
      <c r="L15" s="33"/>
      <c r="M15" s="34"/>
      <c r="N15" s="34"/>
      <c r="O15" s="35"/>
      <c r="P15" s="9"/>
    </row>
    <row r="16" spans="2:16" ht="15">
      <c r="B16" s="4"/>
      <c r="C16" s="36"/>
      <c r="D16" s="114"/>
      <c r="E16" s="114"/>
      <c r="F16" s="114"/>
      <c r="G16" s="114"/>
      <c r="H16" s="114"/>
      <c r="I16" s="114"/>
      <c r="J16" s="114"/>
      <c r="K16" s="114"/>
      <c r="L16" s="37" t="s">
        <v>39</v>
      </c>
      <c r="M16" s="38" t="s">
        <v>40</v>
      </c>
      <c r="N16" s="38" t="s">
        <v>41</v>
      </c>
      <c r="O16" s="39" t="s">
        <v>42</v>
      </c>
      <c r="P16" s="8"/>
    </row>
    <row r="17" spans="2:16" ht="15">
      <c r="B17" s="4"/>
      <c r="C17" s="40"/>
      <c r="D17" s="112"/>
      <c r="E17" s="112"/>
      <c r="F17" s="112"/>
      <c r="G17" s="112"/>
      <c r="H17" s="112"/>
      <c r="I17" s="112"/>
      <c r="J17" s="112"/>
      <c r="K17" s="112"/>
      <c r="L17" s="41"/>
      <c r="M17" s="42"/>
      <c r="N17" s="42"/>
      <c r="O17" s="43"/>
      <c r="P17" s="10"/>
    </row>
    <row r="18" spans="2:16" ht="18" customHeight="1">
      <c r="B18" s="4"/>
      <c r="C18" s="277" t="s">
        <v>43</v>
      </c>
      <c r="D18" s="278"/>
      <c r="E18" s="278"/>
      <c r="F18" s="278"/>
      <c r="G18" s="112"/>
      <c r="H18" s="112"/>
      <c r="I18" s="112" t="s">
        <v>44</v>
      </c>
      <c r="J18" s="31"/>
      <c r="K18" s="112"/>
      <c r="L18" s="41"/>
      <c r="M18" s="31"/>
      <c r="N18" s="31"/>
      <c r="O18" s="44"/>
      <c r="P18" s="10"/>
    </row>
    <row r="19" spans="2:16" ht="15">
      <c r="B19" s="4"/>
      <c r="C19" s="45"/>
      <c r="D19" s="46"/>
      <c r="E19" s="46"/>
      <c r="F19" s="46"/>
      <c r="G19" s="46"/>
      <c r="H19" s="46"/>
      <c r="I19" s="46"/>
      <c r="J19" s="46"/>
      <c r="K19" s="46"/>
      <c r="L19" s="46"/>
      <c r="M19" s="46"/>
      <c r="N19" s="46"/>
      <c r="O19" s="47"/>
      <c r="P19" s="11"/>
    </row>
    <row r="20" spans="2:16" ht="15" thickBot="1">
      <c r="B20" s="4"/>
      <c r="C20" s="48"/>
      <c r="D20" s="49"/>
      <c r="E20" s="49"/>
      <c r="F20" s="49"/>
      <c r="G20" s="49"/>
      <c r="H20" s="49"/>
      <c r="I20" s="49"/>
      <c r="J20" s="49"/>
      <c r="K20" s="49"/>
      <c r="L20" s="49"/>
      <c r="M20" s="49"/>
      <c r="N20" s="49"/>
      <c r="O20" s="50"/>
      <c r="P20" s="5"/>
    </row>
    <row r="21" spans="2:16" ht="15" thickBot="1">
      <c r="B21" s="4"/>
      <c r="C21" s="51"/>
      <c r="D21" s="52"/>
      <c r="E21" s="52"/>
      <c r="F21" s="52"/>
      <c r="G21" s="52"/>
      <c r="H21" s="52"/>
      <c r="I21" s="31"/>
      <c r="J21" s="31"/>
      <c r="K21" s="52"/>
      <c r="L21" s="52"/>
      <c r="M21" s="52"/>
      <c r="N21" s="52"/>
      <c r="O21" s="53"/>
      <c r="P21" s="5"/>
    </row>
    <row r="22" spans="2:16" ht="15">
      <c r="B22" s="4"/>
      <c r="C22" s="359" t="s">
        <v>45</v>
      </c>
      <c r="D22" s="360"/>
      <c r="E22" s="360"/>
      <c r="F22" s="360"/>
      <c r="G22" s="360"/>
      <c r="H22" s="360"/>
      <c r="I22" s="360"/>
      <c r="J22" s="360"/>
      <c r="K22" s="360"/>
      <c r="L22" s="360"/>
      <c r="M22" s="360"/>
      <c r="N22" s="360"/>
      <c r="O22" s="361"/>
      <c r="P22" s="12"/>
    </row>
    <row r="23" spans="2:16" ht="15" thickBot="1">
      <c r="B23" s="4"/>
      <c r="C23" s="54"/>
      <c r="D23" s="31"/>
      <c r="E23" s="31"/>
      <c r="F23" s="31"/>
      <c r="G23" s="31"/>
      <c r="H23" s="31"/>
      <c r="I23" s="31"/>
      <c r="J23" s="31"/>
      <c r="K23" s="31"/>
      <c r="L23" s="31"/>
      <c r="M23" s="31"/>
      <c r="N23" s="31"/>
      <c r="O23" s="55"/>
      <c r="P23" s="5"/>
    </row>
    <row r="24" spans="2:16" ht="15">
      <c r="B24" s="4"/>
      <c r="C24" s="56" t="s">
        <v>46</v>
      </c>
      <c r="D24" s="339" t="s">
        <v>7</v>
      </c>
      <c r="E24" s="340"/>
      <c r="F24" s="340"/>
      <c r="G24" s="340"/>
      <c r="H24" s="340"/>
      <c r="I24" s="340"/>
      <c r="J24" s="340"/>
      <c r="K24" s="340"/>
      <c r="L24" s="341"/>
      <c r="M24" s="357" t="s">
        <v>47</v>
      </c>
      <c r="N24" s="358"/>
      <c r="O24" s="56" t="s">
        <v>9</v>
      </c>
      <c r="P24" s="13"/>
    </row>
    <row r="25" spans="2:16" ht="15" thickBot="1">
      <c r="B25" s="4"/>
      <c r="C25" s="57"/>
      <c r="D25" s="313"/>
      <c r="E25" s="314"/>
      <c r="F25" s="314"/>
      <c r="G25" s="314"/>
      <c r="H25" s="314"/>
      <c r="I25" s="314"/>
      <c r="J25" s="314"/>
      <c r="K25" s="314"/>
      <c r="L25" s="315"/>
      <c r="M25" s="313"/>
      <c r="N25" s="315"/>
      <c r="O25" s="58"/>
      <c r="P25" s="14"/>
    </row>
    <row r="26" spans="2:16">
      <c r="B26" s="4"/>
      <c r="C26" s="316" t="s">
        <v>48</v>
      </c>
      <c r="D26" s="317"/>
      <c r="E26" s="317"/>
      <c r="F26" s="317"/>
      <c r="G26" s="317"/>
      <c r="H26" s="317"/>
      <c r="I26" s="317"/>
      <c r="J26" s="317"/>
      <c r="K26" s="317"/>
      <c r="L26" s="317"/>
      <c r="M26" s="317"/>
      <c r="N26" s="317"/>
      <c r="O26" s="318"/>
      <c r="P26" s="15"/>
    </row>
    <row r="27" spans="2:16">
      <c r="B27" s="4"/>
      <c r="C27" s="319"/>
      <c r="D27" s="320"/>
      <c r="E27" s="320"/>
      <c r="F27" s="320"/>
      <c r="G27" s="320"/>
      <c r="H27" s="320"/>
      <c r="I27" s="320"/>
      <c r="J27" s="320"/>
      <c r="K27" s="320"/>
      <c r="L27" s="320"/>
      <c r="M27" s="320"/>
      <c r="N27" s="320"/>
      <c r="O27" s="321"/>
      <c r="P27" s="15"/>
    </row>
    <row r="28" spans="2:16" ht="13.5" thickBot="1">
      <c r="B28" s="4"/>
      <c r="C28" s="322"/>
      <c r="D28" s="323"/>
      <c r="E28" s="323"/>
      <c r="F28" s="323"/>
      <c r="G28" s="323"/>
      <c r="H28" s="323"/>
      <c r="I28" s="323"/>
      <c r="J28" s="323"/>
      <c r="K28" s="323"/>
      <c r="L28" s="323"/>
      <c r="M28" s="323"/>
      <c r="N28" s="323"/>
      <c r="O28" s="324"/>
      <c r="P28" s="15"/>
    </row>
    <row r="29" spans="2:16" ht="15">
      <c r="B29" s="4"/>
      <c r="C29" s="301" t="s">
        <v>7</v>
      </c>
      <c r="D29" s="368"/>
      <c r="E29" s="368"/>
      <c r="F29" s="368"/>
      <c r="G29" s="369"/>
      <c r="H29" s="307" t="s">
        <v>49</v>
      </c>
      <c r="I29" s="368"/>
      <c r="J29" s="311" t="s">
        <v>50</v>
      </c>
      <c r="K29" s="312"/>
      <c r="L29" s="59" t="s">
        <v>51</v>
      </c>
      <c r="M29" s="307" t="s">
        <v>52</v>
      </c>
      <c r="N29" s="308"/>
      <c r="O29" s="60" t="s">
        <v>53</v>
      </c>
      <c r="P29" s="16"/>
    </row>
    <row r="30" spans="2:16" ht="14.25">
      <c r="B30" s="4"/>
      <c r="C30" s="285"/>
      <c r="D30" s="286"/>
      <c r="E30" s="286"/>
      <c r="F30" s="286"/>
      <c r="G30" s="362"/>
      <c r="H30" s="363"/>
      <c r="I30" s="362"/>
      <c r="J30" s="363"/>
      <c r="K30" s="362"/>
      <c r="L30" s="61"/>
      <c r="M30" s="364"/>
      <c r="N30" s="365"/>
      <c r="O30" s="62"/>
      <c r="P30" s="17"/>
    </row>
    <row r="31" spans="2:16" ht="14.25">
      <c r="B31" s="4"/>
      <c r="C31" s="63"/>
      <c r="D31" s="64"/>
      <c r="E31" s="64"/>
      <c r="F31" s="64"/>
      <c r="G31" s="65"/>
      <c r="H31" s="66"/>
      <c r="I31" s="65"/>
      <c r="J31" s="66"/>
      <c r="K31" s="65"/>
      <c r="L31" s="61"/>
      <c r="M31" s="364"/>
      <c r="N31" s="365"/>
      <c r="O31" s="62"/>
      <c r="P31" s="17"/>
    </row>
    <row r="32" spans="2:16" ht="15" thickBot="1">
      <c r="B32" s="4"/>
      <c r="C32" s="297"/>
      <c r="D32" s="298"/>
      <c r="E32" s="298"/>
      <c r="F32" s="298"/>
      <c r="G32" s="325"/>
      <c r="H32" s="326"/>
      <c r="I32" s="325"/>
      <c r="J32" s="326"/>
      <c r="K32" s="325"/>
      <c r="L32" s="67"/>
      <c r="M32" s="327"/>
      <c r="N32" s="328"/>
      <c r="O32" s="62"/>
      <c r="P32" s="17"/>
    </row>
    <row r="33" spans="2:16" ht="15.75" thickBot="1">
      <c r="B33" s="4"/>
      <c r="C33" s="291" t="s">
        <v>54</v>
      </c>
      <c r="D33" s="292"/>
      <c r="E33" s="292"/>
      <c r="F33" s="292"/>
      <c r="G33" s="292"/>
      <c r="H33" s="292"/>
      <c r="I33" s="292"/>
      <c r="J33" s="292"/>
      <c r="K33" s="292"/>
      <c r="L33" s="292"/>
      <c r="M33" s="292"/>
      <c r="N33" s="293"/>
      <c r="O33" s="68"/>
      <c r="P33" s="18"/>
    </row>
    <row r="34" spans="2:16" ht="13.5" customHeight="1">
      <c r="B34" s="4"/>
      <c r="C34" s="316" t="s">
        <v>55</v>
      </c>
      <c r="D34" s="317"/>
      <c r="E34" s="317"/>
      <c r="F34" s="317"/>
      <c r="G34" s="317"/>
      <c r="H34" s="317"/>
      <c r="I34" s="317"/>
      <c r="J34" s="317"/>
      <c r="K34" s="317"/>
      <c r="L34" s="317"/>
      <c r="M34" s="317"/>
      <c r="N34" s="317"/>
      <c r="O34" s="318"/>
      <c r="P34" s="15"/>
    </row>
    <row r="35" spans="2:16">
      <c r="B35" s="4"/>
      <c r="C35" s="319"/>
      <c r="D35" s="320"/>
      <c r="E35" s="320"/>
      <c r="F35" s="320"/>
      <c r="G35" s="320"/>
      <c r="H35" s="320"/>
      <c r="I35" s="320"/>
      <c r="J35" s="320"/>
      <c r="K35" s="320"/>
      <c r="L35" s="320"/>
      <c r="M35" s="320"/>
      <c r="N35" s="320"/>
      <c r="O35" s="321"/>
      <c r="P35" s="15"/>
    </row>
    <row r="36" spans="2:16" ht="13.5" thickBot="1">
      <c r="B36" s="4"/>
      <c r="C36" s="322"/>
      <c r="D36" s="323"/>
      <c r="E36" s="323"/>
      <c r="F36" s="323"/>
      <c r="G36" s="323"/>
      <c r="H36" s="323"/>
      <c r="I36" s="323"/>
      <c r="J36" s="323"/>
      <c r="K36" s="323"/>
      <c r="L36" s="323"/>
      <c r="M36" s="323"/>
      <c r="N36" s="323"/>
      <c r="O36" s="324"/>
      <c r="P36" s="15"/>
    </row>
    <row r="37" spans="2:16" ht="15">
      <c r="B37" s="4"/>
      <c r="C37" s="301" t="s">
        <v>7</v>
      </c>
      <c r="D37" s="302"/>
      <c r="E37" s="302"/>
      <c r="F37" s="302"/>
      <c r="G37" s="302"/>
      <c r="H37" s="302"/>
      <c r="I37" s="302"/>
      <c r="J37" s="308"/>
      <c r="K37" s="113" t="s">
        <v>47</v>
      </c>
      <c r="L37" s="59" t="s">
        <v>9</v>
      </c>
      <c r="M37" s="307" t="s">
        <v>56</v>
      </c>
      <c r="N37" s="308"/>
      <c r="O37" s="60" t="s">
        <v>53</v>
      </c>
      <c r="P37" s="16"/>
    </row>
    <row r="38" spans="2:16" ht="14.25">
      <c r="B38" s="4"/>
      <c r="C38" s="285"/>
      <c r="D38" s="286"/>
      <c r="E38" s="286"/>
      <c r="F38" s="286"/>
      <c r="G38" s="286"/>
      <c r="H38" s="286"/>
      <c r="I38" s="286"/>
      <c r="J38" s="362"/>
      <c r="K38" s="117"/>
      <c r="L38" s="69"/>
      <c r="M38" s="366"/>
      <c r="N38" s="367"/>
      <c r="O38" s="62"/>
      <c r="P38" s="17"/>
    </row>
    <row r="39" spans="2:16" ht="15" thickBot="1">
      <c r="B39" s="4"/>
      <c r="C39" s="297"/>
      <c r="D39" s="298"/>
      <c r="E39" s="298"/>
      <c r="F39" s="298"/>
      <c r="G39" s="298"/>
      <c r="H39" s="298"/>
      <c r="I39" s="298"/>
      <c r="J39" s="325"/>
      <c r="K39" s="64"/>
      <c r="L39" s="70"/>
      <c r="M39" s="299"/>
      <c r="N39" s="300"/>
      <c r="O39" s="71"/>
      <c r="P39" s="17"/>
    </row>
    <row r="40" spans="2:16" ht="15.75" thickBot="1">
      <c r="B40" s="4"/>
      <c r="C40" s="291" t="s">
        <v>54</v>
      </c>
      <c r="D40" s="292"/>
      <c r="E40" s="292"/>
      <c r="F40" s="292"/>
      <c r="G40" s="292"/>
      <c r="H40" s="292"/>
      <c r="I40" s="292"/>
      <c r="J40" s="292"/>
      <c r="K40" s="292"/>
      <c r="L40" s="292"/>
      <c r="M40" s="292"/>
      <c r="N40" s="293"/>
      <c r="O40" s="72">
        <v>0</v>
      </c>
      <c r="P40" s="17"/>
    </row>
    <row r="41" spans="2:16">
      <c r="B41" s="4"/>
      <c r="C41" s="316" t="s">
        <v>57</v>
      </c>
      <c r="D41" s="317"/>
      <c r="E41" s="317"/>
      <c r="F41" s="317"/>
      <c r="G41" s="317"/>
      <c r="H41" s="317"/>
      <c r="I41" s="317"/>
      <c r="J41" s="317"/>
      <c r="K41" s="317"/>
      <c r="L41" s="317"/>
      <c r="M41" s="317"/>
      <c r="N41" s="317"/>
      <c r="O41" s="318"/>
      <c r="P41" s="15"/>
    </row>
    <row r="42" spans="2:16">
      <c r="B42" s="4"/>
      <c r="C42" s="319"/>
      <c r="D42" s="320"/>
      <c r="E42" s="320"/>
      <c r="F42" s="320"/>
      <c r="G42" s="320"/>
      <c r="H42" s="320"/>
      <c r="I42" s="320"/>
      <c r="J42" s="320"/>
      <c r="K42" s="320"/>
      <c r="L42" s="320"/>
      <c r="M42" s="320"/>
      <c r="N42" s="320"/>
      <c r="O42" s="321"/>
      <c r="P42" s="15"/>
    </row>
    <row r="43" spans="2:16" ht="13.5" thickBot="1">
      <c r="B43" s="4"/>
      <c r="C43" s="322"/>
      <c r="D43" s="323"/>
      <c r="E43" s="323"/>
      <c r="F43" s="323"/>
      <c r="G43" s="323"/>
      <c r="H43" s="323"/>
      <c r="I43" s="323"/>
      <c r="J43" s="323"/>
      <c r="K43" s="323"/>
      <c r="L43" s="323"/>
      <c r="M43" s="323"/>
      <c r="N43" s="323"/>
      <c r="O43" s="324"/>
      <c r="P43" s="15"/>
    </row>
    <row r="44" spans="2:16" ht="17.25">
      <c r="B44" s="4"/>
      <c r="C44" s="301" t="s">
        <v>58</v>
      </c>
      <c r="D44" s="302"/>
      <c r="E44" s="302"/>
      <c r="F44" s="302"/>
      <c r="G44" s="302"/>
      <c r="H44" s="302"/>
      <c r="I44" s="302"/>
      <c r="J44" s="59" t="s">
        <v>59</v>
      </c>
      <c r="K44" s="115" t="s">
        <v>60</v>
      </c>
      <c r="L44" s="73" t="s">
        <v>61</v>
      </c>
      <c r="M44" s="307" t="s">
        <v>62</v>
      </c>
      <c r="N44" s="308"/>
      <c r="O44" s="60" t="s">
        <v>53</v>
      </c>
      <c r="P44" s="16"/>
    </row>
    <row r="45" spans="2:16" ht="14.25">
      <c r="B45" s="4"/>
      <c r="C45" s="285"/>
      <c r="D45" s="286"/>
      <c r="E45" s="286"/>
      <c r="F45" s="286"/>
      <c r="G45" s="286"/>
      <c r="H45" s="286"/>
      <c r="I45" s="286"/>
      <c r="J45" s="74"/>
      <c r="K45" s="75"/>
      <c r="L45" s="74"/>
      <c r="M45" s="305"/>
      <c r="N45" s="306"/>
      <c r="O45" s="62"/>
      <c r="P45" s="17"/>
    </row>
    <row r="46" spans="2:16" ht="15" thickBot="1">
      <c r="B46" s="4"/>
      <c r="C46" s="297"/>
      <c r="D46" s="298"/>
      <c r="E46" s="298"/>
      <c r="F46" s="298"/>
      <c r="G46" s="298"/>
      <c r="H46" s="298"/>
      <c r="I46" s="298"/>
      <c r="J46" s="76"/>
      <c r="K46" s="77"/>
      <c r="L46" s="76"/>
      <c r="M46" s="299"/>
      <c r="N46" s="300"/>
      <c r="O46" s="78"/>
      <c r="P46" s="17"/>
    </row>
    <row r="47" spans="2:16" ht="15.75" thickBot="1">
      <c r="B47" s="4"/>
      <c r="C47" s="291" t="s">
        <v>54</v>
      </c>
      <c r="D47" s="292"/>
      <c r="E47" s="292"/>
      <c r="F47" s="292"/>
      <c r="G47" s="292"/>
      <c r="H47" s="292"/>
      <c r="I47" s="292"/>
      <c r="J47" s="292"/>
      <c r="K47" s="292"/>
      <c r="L47" s="292"/>
      <c r="M47" s="292"/>
      <c r="N47" s="293"/>
      <c r="O47" s="68"/>
      <c r="P47" s="18"/>
    </row>
    <row r="48" spans="2:16">
      <c r="B48" s="4"/>
      <c r="C48" s="316" t="s">
        <v>63</v>
      </c>
      <c r="D48" s="317"/>
      <c r="E48" s="317"/>
      <c r="F48" s="317"/>
      <c r="G48" s="317"/>
      <c r="H48" s="317"/>
      <c r="I48" s="317"/>
      <c r="J48" s="317"/>
      <c r="K48" s="317"/>
      <c r="L48" s="317"/>
      <c r="M48" s="317"/>
      <c r="N48" s="317"/>
      <c r="O48" s="318"/>
      <c r="P48" s="15"/>
    </row>
    <row r="49" spans="2:16">
      <c r="B49" s="4"/>
      <c r="C49" s="319"/>
      <c r="D49" s="320"/>
      <c r="E49" s="320"/>
      <c r="F49" s="320"/>
      <c r="G49" s="320"/>
      <c r="H49" s="320"/>
      <c r="I49" s="320"/>
      <c r="J49" s="320"/>
      <c r="K49" s="320"/>
      <c r="L49" s="320"/>
      <c r="M49" s="320"/>
      <c r="N49" s="320"/>
      <c r="O49" s="321"/>
      <c r="P49" s="15"/>
    </row>
    <row r="50" spans="2:16" ht="13.5" thickBot="1">
      <c r="B50" s="4"/>
      <c r="C50" s="322"/>
      <c r="D50" s="323"/>
      <c r="E50" s="323"/>
      <c r="F50" s="323"/>
      <c r="G50" s="323"/>
      <c r="H50" s="323"/>
      <c r="I50" s="323"/>
      <c r="J50" s="323"/>
      <c r="K50" s="323"/>
      <c r="L50" s="323"/>
      <c r="M50" s="323"/>
      <c r="N50" s="323"/>
      <c r="O50" s="324"/>
      <c r="P50" s="15"/>
    </row>
    <row r="51" spans="2:16" ht="30">
      <c r="B51" s="4"/>
      <c r="C51" s="301" t="s">
        <v>64</v>
      </c>
      <c r="D51" s="302"/>
      <c r="E51" s="302"/>
      <c r="F51" s="302"/>
      <c r="G51" s="302"/>
      <c r="H51" s="302"/>
      <c r="I51" s="302"/>
      <c r="J51" s="59" t="s">
        <v>65</v>
      </c>
      <c r="K51" s="79" t="s">
        <v>66</v>
      </c>
      <c r="L51" s="80" t="s">
        <v>67</v>
      </c>
      <c r="M51" s="303" t="s">
        <v>52</v>
      </c>
      <c r="N51" s="304"/>
      <c r="O51" s="81" t="s">
        <v>53</v>
      </c>
      <c r="P51" s="19"/>
    </row>
    <row r="52" spans="2:16" ht="14.25">
      <c r="B52" s="4"/>
      <c r="C52" s="82"/>
      <c r="D52" s="83"/>
      <c r="E52" s="83"/>
      <c r="F52" s="83"/>
      <c r="G52" s="83"/>
      <c r="H52" s="83"/>
      <c r="I52" s="83"/>
      <c r="J52" s="84"/>
      <c r="K52" s="85"/>
      <c r="L52" s="86"/>
      <c r="M52" s="309"/>
      <c r="N52" s="310"/>
      <c r="O52" s="87"/>
      <c r="P52" s="20"/>
    </row>
    <row r="53" spans="2:16" ht="14.25">
      <c r="B53" s="4"/>
      <c r="C53" s="82"/>
      <c r="D53" s="83"/>
      <c r="E53" s="83"/>
      <c r="F53" s="83"/>
      <c r="G53" s="83"/>
      <c r="H53" s="83"/>
      <c r="I53" s="83"/>
      <c r="J53" s="84"/>
      <c r="K53" s="85"/>
      <c r="L53" s="86"/>
      <c r="M53" s="309"/>
      <c r="N53" s="310"/>
      <c r="O53" s="87"/>
      <c r="P53" s="20"/>
    </row>
    <row r="54" spans="2:16" ht="14.25">
      <c r="B54" s="4"/>
      <c r="C54" s="82"/>
      <c r="D54" s="83"/>
      <c r="E54" s="83"/>
      <c r="F54" s="83"/>
      <c r="G54" s="83"/>
      <c r="H54" s="83"/>
      <c r="I54" s="83"/>
      <c r="J54" s="84"/>
      <c r="K54" s="85"/>
      <c r="L54" s="86"/>
      <c r="M54" s="305"/>
      <c r="N54" s="306"/>
      <c r="O54" s="87"/>
      <c r="P54" s="20"/>
    </row>
    <row r="55" spans="2:16" ht="15" thickBot="1">
      <c r="B55" s="4"/>
      <c r="C55" s="297"/>
      <c r="D55" s="298"/>
      <c r="E55" s="298"/>
      <c r="F55" s="298"/>
      <c r="G55" s="298"/>
      <c r="H55" s="298"/>
      <c r="I55" s="298"/>
      <c r="J55" s="76"/>
      <c r="K55" s="77"/>
      <c r="L55" s="76"/>
      <c r="M55" s="299"/>
      <c r="N55" s="300"/>
      <c r="O55" s="78"/>
      <c r="P55" s="17"/>
    </row>
    <row r="56" spans="2:16" ht="15.75" thickBot="1">
      <c r="B56" s="4"/>
      <c r="C56" s="291" t="s">
        <v>54</v>
      </c>
      <c r="D56" s="292"/>
      <c r="E56" s="292"/>
      <c r="F56" s="292"/>
      <c r="G56" s="292"/>
      <c r="H56" s="292"/>
      <c r="I56" s="292"/>
      <c r="J56" s="292"/>
      <c r="K56" s="292"/>
      <c r="L56" s="292"/>
      <c r="M56" s="292"/>
      <c r="N56" s="293"/>
      <c r="O56" s="72"/>
      <c r="P56" s="17"/>
    </row>
    <row r="57" spans="2:16" ht="15" thickBot="1">
      <c r="B57" s="4"/>
      <c r="C57" s="54"/>
      <c r="D57" s="31"/>
      <c r="E57" s="31"/>
      <c r="F57" s="31"/>
      <c r="G57" s="31"/>
      <c r="H57" s="31"/>
      <c r="I57" s="31"/>
      <c r="J57" s="31"/>
      <c r="K57" s="31"/>
      <c r="L57" s="31"/>
      <c r="M57" s="31"/>
      <c r="N57" s="31"/>
      <c r="O57" s="55"/>
      <c r="P57" s="5"/>
    </row>
    <row r="58" spans="2:16" ht="15.75" thickBot="1">
      <c r="B58" s="4"/>
      <c r="C58" s="294" t="s">
        <v>68</v>
      </c>
      <c r="D58" s="295"/>
      <c r="E58" s="295"/>
      <c r="F58" s="295"/>
      <c r="G58" s="295"/>
      <c r="H58" s="295"/>
      <c r="I58" s="295"/>
      <c r="J58" s="295"/>
      <c r="K58" s="295"/>
      <c r="L58" s="295"/>
      <c r="M58" s="295"/>
      <c r="N58" s="296"/>
      <c r="O58" s="88"/>
      <c r="P58" s="21"/>
    </row>
    <row r="59" spans="2:16">
      <c r="B59" s="4"/>
      <c r="C59" s="316" t="s">
        <v>69</v>
      </c>
      <c r="D59" s="317"/>
      <c r="E59" s="317"/>
      <c r="F59" s="317"/>
      <c r="G59" s="317"/>
      <c r="H59" s="317"/>
      <c r="I59" s="317"/>
      <c r="J59" s="317"/>
      <c r="K59" s="317"/>
      <c r="L59" s="317"/>
      <c r="M59" s="317"/>
      <c r="N59" s="317"/>
      <c r="O59" s="318"/>
      <c r="P59" s="15"/>
    </row>
    <row r="60" spans="2:16">
      <c r="B60" s="4"/>
      <c r="C60" s="319"/>
      <c r="D60" s="320"/>
      <c r="E60" s="320"/>
      <c r="F60" s="320"/>
      <c r="G60" s="320"/>
      <c r="H60" s="320"/>
      <c r="I60" s="320"/>
      <c r="J60" s="320"/>
      <c r="K60" s="320"/>
      <c r="L60" s="320"/>
      <c r="M60" s="320"/>
      <c r="N60" s="320"/>
      <c r="O60" s="321"/>
      <c r="P60" s="15"/>
    </row>
    <row r="61" spans="2:16" ht="13.5" thickBot="1">
      <c r="B61" s="4"/>
      <c r="C61" s="322"/>
      <c r="D61" s="323"/>
      <c r="E61" s="323"/>
      <c r="F61" s="323"/>
      <c r="G61" s="323"/>
      <c r="H61" s="323"/>
      <c r="I61" s="323"/>
      <c r="J61" s="323"/>
      <c r="K61" s="323"/>
      <c r="L61" s="323"/>
      <c r="M61" s="323"/>
      <c r="N61" s="323"/>
      <c r="O61" s="324"/>
      <c r="P61" s="15"/>
    </row>
    <row r="62" spans="2:16" ht="15">
      <c r="B62" s="4"/>
      <c r="C62" s="301" t="s">
        <v>70</v>
      </c>
      <c r="D62" s="302"/>
      <c r="E62" s="302"/>
      <c r="F62" s="302"/>
      <c r="G62" s="302"/>
      <c r="H62" s="302"/>
      <c r="I62" s="302"/>
      <c r="J62" s="115"/>
      <c r="K62" s="116"/>
      <c r="L62" s="80" t="s">
        <v>71</v>
      </c>
      <c r="M62" s="303" t="s">
        <v>72</v>
      </c>
      <c r="N62" s="304"/>
      <c r="O62" s="81"/>
      <c r="P62" s="19"/>
    </row>
    <row r="63" spans="2:16" ht="14.25">
      <c r="B63" s="4"/>
      <c r="C63" s="285" t="s">
        <v>73</v>
      </c>
      <c r="D63" s="286"/>
      <c r="E63" s="286"/>
      <c r="F63" s="286"/>
      <c r="G63" s="286"/>
      <c r="H63" s="286"/>
      <c r="I63" s="286"/>
      <c r="J63" s="89"/>
      <c r="K63" s="90"/>
      <c r="L63" s="91"/>
      <c r="M63" s="287"/>
      <c r="N63" s="288"/>
      <c r="O63" s="92"/>
      <c r="P63" s="22"/>
    </row>
    <row r="64" spans="2:16" ht="14.25">
      <c r="B64" s="4"/>
      <c r="C64" s="63" t="s">
        <v>74</v>
      </c>
      <c r="D64" s="64"/>
      <c r="E64" s="64"/>
      <c r="F64" s="64"/>
      <c r="G64" s="64"/>
      <c r="H64" s="64"/>
      <c r="I64" s="64"/>
      <c r="J64" s="89"/>
      <c r="K64" s="90"/>
      <c r="L64" s="91"/>
      <c r="M64" s="287"/>
      <c r="N64" s="288"/>
      <c r="O64" s="92"/>
      <c r="P64" s="22"/>
    </row>
    <row r="65" spans="2:16" ht="15" thickBot="1">
      <c r="B65" s="4"/>
      <c r="C65" s="48" t="s">
        <v>75</v>
      </c>
      <c r="D65" s="49"/>
      <c r="E65" s="49"/>
      <c r="F65" s="49"/>
      <c r="G65" s="49"/>
      <c r="H65" s="49"/>
      <c r="I65" s="49"/>
      <c r="J65" s="93"/>
      <c r="K65" s="94"/>
      <c r="L65" s="91"/>
      <c r="M65" s="289"/>
      <c r="N65" s="290"/>
      <c r="O65" s="92"/>
      <c r="P65" s="22"/>
    </row>
    <row r="66" spans="2:16" ht="15.75" thickBot="1">
      <c r="B66" s="4"/>
      <c r="C66" s="291" t="s">
        <v>54</v>
      </c>
      <c r="D66" s="292"/>
      <c r="E66" s="292"/>
      <c r="F66" s="292"/>
      <c r="G66" s="292"/>
      <c r="H66" s="292"/>
      <c r="I66" s="292"/>
      <c r="J66" s="292"/>
      <c r="K66" s="292"/>
      <c r="L66" s="292"/>
      <c r="M66" s="292"/>
      <c r="N66" s="293"/>
      <c r="O66" s="95"/>
      <c r="P66" s="23"/>
    </row>
    <row r="67" spans="2:16" ht="15" thickBot="1">
      <c r="B67" s="4"/>
      <c r="C67" s="54"/>
      <c r="D67" s="31"/>
      <c r="E67" s="31"/>
      <c r="F67" s="31"/>
      <c r="G67" s="31"/>
      <c r="H67" s="31"/>
      <c r="I67" s="31"/>
      <c r="J67" s="31"/>
      <c r="K67" s="31"/>
      <c r="L67" s="31"/>
      <c r="M67" s="31"/>
      <c r="N67" s="31"/>
      <c r="O67" s="55"/>
      <c r="P67" s="5"/>
    </row>
    <row r="68" spans="2:16" ht="15.75" thickBot="1">
      <c r="B68" s="4"/>
      <c r="C68" s="294" t="s">
        <v>76</v>
      </c>
      <c r="D68" s="295"/>
      <c r="E68" s="295"/>
      <c r="F68" s="295"/>
      <c r="G68" s="295"/>
      <c r="H68" s="295"/>
      <c r="I68" s="295"/>
      <c r="J68" s="295"/>
      <c r="K68" s="295"/>
      <c r="L68" s="295"/>
      <c r="M68" s="295"/>
      <c r="N68" s="296"/>
      <c r="O68" s="96"/>
      <c r="P68" s="23"/>
    </row>
    <row r="69" spans="2:16" ht="14.25">
      <c r="B69" s="4"/>
      <c r="C69" s="54"/>
      <c r="D69" s="31"/>
      <c r="E69" s="31"/>
      <c r="F69" s="31"/>
      <c r="G69" s="31"/>
      <c r="H69" s="31"/>
      <c r="I69" s="31"/>
      <c r="J69" s="31"/>
      <c r="K69" s="31"/>
      <c r="L69" s="31"/>
      <c r="M69" s="31"/>
      <c r="N69" s="31"/>
      <c r="O69" s="55"/>
      <c r="P69" s="5"/>
    </row>
    <row r="70" spans="2:16" ht="14.25">
      <c r="B70" s="4"/>
      <c r="C70" s="54"/>
      <c r="D70" s="31"/>
      <c r="E70" s="31"/>
      <c r="F70" s="31"/>
      <c r="G70" s="31"/>
      <c r="H70" s="97" t="s">
        <v>77</v>
      </c>
      <c r="I70" s="97"/>
      <c r="J70" s="97"/>
      <c r="K70" s="97"/>
      <c r="L70" s="31"/>
      <c r="M70" s="31"/>
      <c r="N70" s="31"/>
      <c r="O70" s="55"/>
      <c r="P70" s="5"/>
    </row>
    <row r="71" spans="2:16" ht="15">
      <c r="B71" s="4"/>
      <c r="C71" s="54"/>
      <c r="D71" s="31"/>
      <c r="E71" s="31"/>
      <c r="F71" s="31"/>
      <c r="G71" s="31"/>
      <c r="H71" s="97" t="s">
        <v>78</v>
      </c>
      <c r="I71" s="31"/>
      <c r="J71" s="31"/>
      <c r="K71" s="31"/>
      <c r="L71" s="31"/>
      <c r="M71" s="31"/>
      <c r="N71" s="31"/>
      <c r="O71" s="55"/>
      <c r="P71" s="24"/>
    </row>
    <row r="72" spans="2:16" ht="15">
      <c r="B72" s="4"/>
      <c r="C72" s="54"/>
      <c r="D72" s="31"/>
      <c r="E72" s="31"/>
      <c r="F72" s="31"/>
      <c r="G72" s="31"/>
      <c r="H72" s="97" t="s">
        <v>79</v>
      </c>
      <c r="I72" s="31"/>
      <c r="J72" s="31"/>
      <c r="K72" s="31"/>
      <c r="L72" s="31"/>
      <c r="M72" s="31"/>
      <c r="N72" s="31"/>
      <c r="O72" s="55"/>
      <c r="P72" s="24"/>
    </row>
    <row r="73" spans="2:16" ht="14.25">
      <c r="B73" s="4"/>
      <c r="C73" s="40"/>
      <c r="D73" s="98"/>
      <c r="E73" s="98"/>
      <c r="F73" s="98"/>
      <c r="G73" s="98"/>
      <c r="H73" s="97" t="s">
        <v>80</v>
      </c>
      <c r="I73" s="98"/>
      <c r="J73" s="98"/>
      <c r="K73" s="98"/>
      <c r="L73" s="98"/>
      <c r="M73" s="98"/>
      <c r="N73" s="98"/>
      <c r="O73" s="99"/>
      <c r="P73" s="25"/>
    </row>
    <row r="74" spans="2:16" ht="14.25">
      <c r="B74" s="4"/>
      <c r="C74" s="54"/>
      <c r="D74" s="31"/>
      <c r="E74" s="31"/>
      <c r="F74" s="31"/>
      <c r="G74" s="31"/>
      <c r="H74" s="31" t="s">
        <v>81</v>
      </c>
      <c r="I74" s="31"/>
      <c r="J74" s="31"/>
      <c r="K74" s="31"/>
      <c r="L74" s="31"/>
      <c r="M74" s="31"/>
      <c r="N74" s="31"/>
      <c r="O74" s="55"/>
      <c r="P74" s="5"/>
    </row>
    <row r="75" spans="2:16" ht="15">
      <c r="B75" s="4"/>
      <c r="C75" s="100" t="s">
        <v>82</v>
      </c>
      <c r="D75" s="101"/>
      <c r="E75" s="101"/>
      <c r="F75" s="101"/>
      <c r="G75" s="101"/>
      <c r="H75" s="101"/>
      <c r="I75" s="101"/>
      <c r="J75" s="101"/>
      <c r="K75" s="101"/>
      <c r="L75" s="101"/>
      <c r="M75" s="101"/>
      <c r="N75" s="101"/>
      <c r="O75" s="102"/>
      <c r="P75" s="5"/>
    </row>
    <row r="76" spans="2:16" ht="14.25">
      <c r="B76" s="4"/>
      <c r="C76" s="282"/>
      <c r="D76" s="283"/>
      <c r="E76" s="283"/>
      <c r="F76" s="283"/>
      <c r="G76" s="283"/>
      <c r="H76" s="283"/>
      <c r="I76" s="283"/>
      <c r="J76" s="283"/>
      <c r="K76" s="283"/>
      <c r="L76" s="283"/>
      <c r="M76" s="283"/>
      <c r="N76" s="283"/>
      <c r="O76" s="284"/>
      <c r="P76" s="25"/>
    </row>
    <row r="77" spans="2:16" ht="14.25">
      <c r="B77" s="4"/>
      <c r="C77" s="282"/>
      <c r="D77" s="283"/>
      <c r="E77" s="283"/>
      <c r="F77" s="283"/>
      <c r="G77" s="283"/>
      <c r="H77" s="283"/>
      <c r="I77" s="283"/>
      <c r="J77" s="283"/>
      <c r="K77" s="283"/>
      <c r="L77" s="283"/>
      <c r="M77" s="283"/>
      <c r="N77" s="283"/>
      <c r="O77" s="284"/>
      <c r="P77" s="25"/>
    </row>
    <row r="78" spans="2:16" ht="14.25">
      <c r="B78" s="4"/>
      <c r="C78" s="40"/>
      <c r="D78" s="98"/>
      <c r="E78" s="98"/>
      <c r="F78" s="98"/>
      <c r="G78" s="98"/>
      <c r="H78" s="98"/>
      <c r="I78" s="98"/>
      <c r="J78" s="98"/>
      <c r="K78" s="98"/>
      <c r="L78" s="98"/>
      <c r="M78" s="98"/>
      <c r="N78" s="98"/>
      <c r="O78" s="99"/>
      <c r="P78" s="25"/>
    </row>
    <row r="79" spans="2:16" ht="15">
      <c r="B79" s="4"/>
      <c r="C79" s="103" t="s">
        <v>83</v>
      </c>
      <c r="D79" s="98"/>
      <c r="E79" s="98"/>
      <c r="F79" s="98"/>
      <c r="G79" s="98"/>
      <c r="H79" s="98"/>
      <c r="I79" s="98"/>
      <c r="J79" s="98"/>
      <c r="K79" s="98"/>
      <c r="L79" s="98"/>
      <c r="M79" s="98"/>
      <c r="N79" s="98"/>
      <c r="O79" s="99"/>
      <c r="P79" s="25"/>
    </row>
    <row r="80" spans="2:16" ht="12.75" customHeight="1">
      <c r="B80" s="4"/>
      <c r="C80" s="279" t="s">
        <v>84</v>
      </c>
      <c r="D80" s="280"/>
      <c r="E80" s="280"/>
      <c r="F80" s="280"/>
      <c r="G80" s="280"/>
      <c r="H80" s="280"/>
      <c r="I80" s="280"/>
      <c r="J80" s="280"/>
      <c r="K80" s="280"/>
      <c r="L80" s="280"/>
      <c r="M80" s="280"/>
      <c r="N80" s="280"/>
      <c r="O80" s="281"/>
      <c r="P80" s="26"/>
    </row>
    <row r="81" spans="2:16" ht="28.5" customHeight="1">
      <c r="B81" s="4"/>
      <c r="C81" s="279"/>
      <c r="D81" s="280"/>
      <c r="E81" s="280"/>
      <c r="F81" s="280"/>
      <c r="G81" s="280"/>
      <c r="H81" s="280"/>
      <c r="I81" s="280"/>
      <c r="J81" s="280"/>
      <c r="K81" s="280"/>
      <c r="L81" s="280"/>
      <c r="M81" s="280"/>
      <c r="N81" s="280"/>
      <c r="O81" s="281"/>
      <c r="P81" s="26"/>
    </row>
    <row r="82" spans="2:16" ht="13.35" customHeight="1">
      <c r="B82" s="4"/>
      <c r="C82" s="279" t="s">
        <v>85</v>
      </c>
      <c r="D82" s="280"/>
      <c r="E82" s="280"/>
      <c r="F82" s="280"/>
      <c r="G82" s="280"/>
      <c r="H82" s="280"/>
      <c r="I82" s="280"/>
      <c r="J82" s="280"/>
      <c r="K82" s="280"/>
      <c r="L82" s="280"/>
      <c r="M82" s="280"/>
      <c r="N82" s="280"/>
      <c r="O82" s="281"/>
      <c r="P82" s="26"/>
    </row>
    <row r="83" spans="2:16" ht="45" customHeight="1">
      <c r="B83" s="4"/>
      <c r="C83" s="279"/>
      <c r="D83" s="280"/>
      <c r="E83" s="280"/>
      <c r="F83" s="280"/>
      <c r="G83" s="280"/>
      <c r="H83" s="280"/>
      <c r="I83" s="280"/>
      <c r="J83" s="280"/>
      <c r="K83" s="280"/>
      <c r="L83" s="280"/>
      <c r="M83" s="280"/>
      <c r="N83" s="280"/>
      <c r="O83" s="281"/>
      <c r="P83" s="26"/>
    </row>
    <row r="84" spans="2:16" ht="14.25">
      <c r="B84" s="4"/>
      <c r="C84" s="40"/>
      <c r="D84" s="98"/>
      <c r="E84" s="98"/>
      <c r="F84" s="98"/>
      <c r="G84" s="98"/>
      <c r="H84" s="98"/>
      <c r="I84" s="98"/>
      <c r="J84" s="98"/>
      <c r="K84" s="98"/>
      <c r="L84" s="98"/>
      <c r="M84" s="98"/>
      <c r="N84" s="98"/>
      <c r="O84" s="99"/>
      <c r="P84" s="25"/>
    </row>
    <row r="85" spans="2:16" ht="14.25">
      <c r="B85" s="4"/>
      <c r="C85" s="54"/>
      <c r="D85" s="31"/>
      <c r="E85" s="31"/>
      <c r="F85" s="31"/>
      <c r="G85" s="31"/>
      <c r="H85" s="97" t="s">
        <v>77</v>
      </c>
      <c r="I85" s="31"/>
      <c r="J85" s="31"/>
      <c r="K85" s="31"/>
      <c r="L85" s="31"/>
      <c r="M85" s="31"/>
      <c r="N85" s="31"/>
      <c r="O85" s="55"/>
      <c r="P85" s="5"/>
    </row>
    <row r="86" spans="2:16" ht="14.25">
      <c r="B86" s="4"/>
      <c r="C86" s="54"/>
      <c r="D86" s="31"/>
      <c r="E86" s="31"/>
      <c r="F86" s="31"/>
      <c r="G86" s="31"/>
      <c r="H86" s="31" t="s">
        <v>78</v>
      </c>
      <c r="I86" s="64"/>
      <c r="J86" s="64"/>
      <c r="K86" s="64"/>
      <c r="L86" s="31"/>
      <c r="M86" s="31"/>
      <c r="N86" s="31"/>
      <c r="O86" s="55"/>
      <c r="P86" s="5"/>
    </row>
    <row r="87" spans="2:16" ht="14.25">
      <c r="B87" s="4"/>
      <c r="C87" s="54"/>
      <c r="D87" s="31"/>
      <c r="E87" s="31"/>
      <c r="F87" s="31"/>
      <c r="G87" s="31"/>
      <c r="H87" s="31" t="s">
        <v>86</v>
      </c>
      <c r="I87" s="104"/>
      <c r="J87" s="104"/>
      <c r="K87" s="104"/>
      <c r="L87" s="31"/>
      <c r="M87" s="31"/>
      <c r="N87" s="31"/>
      <c r="O87" s="55"/>
      <c r="P87" s="5"/>
    </row>
    <row r="88" spans="2:16" ht="14.25">
      <c r="B88" s="4"/>
      <c r="C88" s="105"/>
      <c r="D88" s="98"/>
      <c r="E88" s="98"/>
      <c r="F88" s="98"/>
      <c r="G88" s="98"/>
      <c r="H88" s="31" t="s">
        <v>87</v>
      </c>
      <c r="I88" s="31"/>
      <c r="J88" s="31"/>
      <c r="K88" s="31"/>
      <c r="L88" s="98"/>
      <c r="M88" s="98"/>
      <c r="N88" s="98"/>
      <c r="O88" s="99"/>
      <c r="P88" s="25"/>
    </row>
    <row r="89" spans="2:16" ht="18.75" customHeight="1" thickBot="1">
      <c r="B89" s="4"/>
      <c r="C89" s="275"/>
      <c r="D89" s="276"/>
      <c r="E89" s="276"/>
      <c r="F89" s="77"/>
      <c r="G89" s="77"/>
      <c r="H89" s="77"/>
      <c r="I89" s="77"/>
      <c r="J89" s="77"/>
      <c r="K89" s="273"/>
      <c r="L89" s="273"/>
      <c r="M89" s="273"/>
      <c r="N89" s="273"/>
      <c r="O89" s="274"/>
      <c r="P89" s="27"/>
    </row>
    <row r="90" spans="2:16" ht="13.5" thickBot="1">
      <c r="B90" s="28"/>
      <c r="C90" s="29"/>
      <c r="D90" s="29"/>
      <c r="E90" s="29"/>
      <c r="F90" s="29"/>
      <c r="G90" s="29"/>
      <c r="H90" s="29"/>
      <c r="I90" s="29"/>
      <c r="J90" s="29"/>
      <c r="K90" s="29"/>
      <c r="L90" s="29"/>
      <c r="M90" s="29"/>
      <c r="N90" s="29"/>
      <c r="O90" s="29"/>
      <c r="P90" s="30"/>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alcaldia aguadas</cp:lastModifiedBy>
  <cp:revision/>
  <dcterms:created xsi:type="dcterms:W3CDTF">2006-06-27T16:47:25Z</dcterms:created>
  <dcterms:modified xsi:type="dcterms:W3CDTF">2026-09-23T20:44:17Z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