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angelicamariahernandez/Documents/CANDELARIA/PROCESO DE MANTENIMIENTOS/"/>
    </mc:Choice>
  </mc:AlternateContent>
  <xr:revisionPtr revIDLastSave="0" documentId="8_{CF200722-5D43-0342-8411-4454F4579D75}" xr6:coauthVersionLast="47" xr6:coauthVersionMax="47" xr10:uidLastSave="{00000000-0000-0000-0000-000000000000}"/>
  <bookViews>
    <workbookView xWindow="0" yWindow="660" windowWidth="29400" windowHeight="17960" xr2:uid="{00000000-000D-0000-FFFF-FFFF00000000}"/>
  </bookViews>
  <sheets>
    <sheet name="MATRIZ RIESGOS VEHICUL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2" i="1" l="1"/>
  <c r="S32" i="1"/>
  <c r="V32" i="1" s="1"/>
  <c r="W32" i="1" s="1"/>
  <c r="L32" i="1"/>
  <c r="J32" i="1"/>
  <c r="M32" i="1" s="1"/>
  <c r="N32" i="1" s="1"/>
  <c r="U31" i="1"/>
  <c r="S31" i="1"/>
  <c r="V31" i="1" s="1"/>
  <c r="W31" i="1" s="1"/>
  <c r="L31" i="1"/>
  <c r="J31" i="1"/>
  <c r="M31" i="1" s="1"/>
  <c r="N31" i="1" s="1"/>
  <c r="U30" i="1"/>
  <c r="S30" i="1"/>
  <c r="V30" i="1" s="1"/>
  <c r="W30" i="1" s="1"/>
  <c r="L30" i="1"/>
  <c r="J30" i="1"/>
  <c r="M30" i="1" s="1"/>
  <c r="N30" i="1" s="1"/>
  <c r="U29" i="1"/>
  <c r="S29" i="1"/>
  <c r="V29" i="1" s="1"/>
  <c r="W29" i="1" s="1"/>
  <c r="L29" i="1"/>
  <c r="J29" i="1"/>
  <c r="M29" i="1" s="1"/>
  <c r="N29" i="1" s="1"/>
  <c r="U28" i="1"/>
  <c r="S28" i="1"/>
  <c r="V28" i="1" s="1"/>
  <c r="W28" i="1" s="1"/>
  <c r="L28" i="1"/>
  <c r="J28" i="1"/>
  <c r="M28" i="1" s="1"/>
  <c r="N28" i="1" s="1"/>
  <c r="U27" i="1"/>
  <c r="S27" i="1"/>
  <c r="V27" i="1" s="1"/>
  <c r="W27" i="1" s="1"/>
  <c r="L27" i="1"/>
  <c r="J27" i="1"/>
  <c r="M27" i="1" s="1"/>
  <c r="N27" i="1" s="1"/>
  <c r="U26" i="1"/>
  <c r="S26" i="1"/>
  <c r="V26" i="1" s="1"/>
  <c r="W26" i="1" s="1"/>
  <c r="L26" i="1"/>
  <c r="J26" i="1"/>
  <c r="M26" i="1" s="1"/>
  <c r="N26" i="1" s="1"/>
  <c r="U25" i="1"/>
  <c r="S25" i="1"/>
  <c r="V25" i="1" s="1"/>
  <c r="W25" i="1" s="1"/>
  <c r="L25" i="1"/>
  <c r="J25" i="1"/>
  <c r="M25" i="1" s="1"/>
  <c r="N25" i="1" s="1"/>
  <c r="U24" i="1"/>
  <c r="S24" i="1"/>
  <c r="V24" i="1" s="1"/>
  <c r="W24" i="1" s="1"/>
  <c r="L24" i="1"/>
  <c r="J24" i="1"/>
  <c r="M24" i="1" s="1"/>
  <c r="N24" i="1" s="1"/>
  <c r="U23" i="1"/>
  <c r="S23" i="1"/>
  <c r="V23" i="1" s="1"/>
  <c r="W23" i="1" s="1"/>
  <c r="L23" i="1"/>
  <c r="J23" i="1"/>
  <c r="M23" i="1" s="1"/>
  <c r="N23" i="1" s="1"/>
  <c r="U22" i="1"/>
  <c r="S22" i="1"/>
  <c r="V22" i="1" s="1"/>
  <c r="W22" i="1" s="1"/>
  <c r="L22" i="1"/>
  <c r="J22" i="1"/>
  <c r="M22" i="1" s="1"/>
  <c r="N22" i="1" s="1"/>
  <c r="U21" i="1"/>
  <c r="S21" i="1"/>
  <c r="V21" i="1" s="1"/>
  <c r="W21" i="1" s="1"/>
  <c r="L21" i="1"/>
  <c r="J21" i="1"/>
  <c r="M21" i="1" s="1"/>
  <c r="N21" i="1" s="1"/>
  <c r="U20" i="1"/>
  <c r="S20" i="1"/>
  <c r="V20" i="1" s="1"/>
  <c r="W20" i="1" s="1"/>
  <c r="L20" i="1"/>
  <c r="J20" i="1"/>
  <c r="M20" i="1" s="1"/>
  <c r="N20" i="1" s="1"/>
  <c r="U19" i="1"/>
  <c r="S19" i="1"/>
  <c r="V19" i="1" s="1"/>
  <c r="W19" i="1" s="1"/>
  <c r="L19" i="1"/>
  <c r="J19" i="1"/>
  <c r="M19" i="1" s="1"/>
  <c r="N19" i="1" s="1"/>
  <c r="U18" i="1"/>
  <c r="S18" i="1"/>
  <c r="V18" i="1" s="1"/>
  <c r="W18" i="1" s="1"/>
  <c r="L18" i="1"/>
  <c r="J18" i="1"/>
  <c r="M18" i="1" s="1"/>
  <c r="N18" i="1" s="1"/>
  <c r="U17" i="1"/>
  <c r="S17" i="1"/>
  <c r="V17" i="1" s="1"/>
  <c r="W17" i="1" s="1"/>
  <c r="L17" i="1"/>
  <c r="J17" i="1"/>
  <c r="M17" i="1" s="1"/>
  <c r="N17" i="1" s="1"/>
  <c r="U16" i="1"/>
  <c r="S16" i="1"/>
  <c r="V16" i="1" s="1"/>
  <c r="W16" i="1" s="1"/>
  <c r="L16" i="1"/>
  <c r="J16" i="1"/>
  <c r="M16" i="1" s="1"/>
  <c r="N16" i="1" s="1"/>
  <c r="U15" i="1"/>
  <c r="S15" i="1"/>
  <c r="V15" i="1" s="1"/>
  <c r="W15" i="1" s="1"/>
  <c r="L15" i="1"/>
  <c r="J15" i="1"/>
  <c r="M15" i="1" s="1"/>
  <c r="N15" i="1" s="1"/>
  <c r="U14" i="1"/>
  <c r="S14" i="1"/>
  <c r="V14" i="1" s="1"/>
  <c r="W14" i="1" s="1"/>
  <c r="L14" i="1"/>
  <c r="J14" i="1"/>
  <c r="M14" i="1" s="1"/>
  <c r="N14" i="1" s="1"/>
  <c r="U13" i="1"/>
  <c r="S13" i="1"/>
  <c r="V13" i="1" s="1"/>
  <c r="W13" i="1" s="1"/>
  <c r="L13" i="1"/>
  <c r="J13" i="1"/>
  <c r="M13" i="1" s="1"/>
  <c r="N13" i="1" s="1"/>
  <c r="U12" i="1"/>
  <c r="S12" i="1"/>
  <c r="V12" i="1" s="1"/>
  <c r="W12" i="1" s="1"/>
  <c r="L12" i="1"/>
  <c r="J12" i="1"/>
  <c r="M12" i="1" s="1"/>
  <c r="N12" i="1" s="1"/>
  <c r="U11" i="1"/>
  <c r="S11" i="1"/>
  <c r="V11" i="1" s="1"/>
  <c r="W11" i="1" s="1"/>
  <c r="L11" i="1"/>
  <c r="J11" i="1"/>
  <c r="M11" i="1" s="1"/>
  <c r="N11" i="1" s="1"/>
  <c r="U10" i="1"/>
  <c r="S10" i="1"/>
  <c r="V10" i="1" s="1"/>
  <c r="W10" i="1" s="1"/>
  <c r="L10" i="1"/>
  <c r="J10" i="1"/>
  <c r="M10" i="1" s="1"/>
  <c r="N10" i="1" s="1"/>
</calcChain>
</file>

<file path=xl/sharedStrings.xml><?xml version="1.0" encoding="utf-8"?>
<sst xmlns="http://schemas.openxmlformats.org/spreadsheetml/2006/main" count="445" uniqueCount="219">
  <si>
    <t>FORMATO MATRIZ DE  IDENTIFICACIÓN Y COBERTURA DE RIESGOS</t>
  </si>
  <si>
    <t>SUMINISTRO DE REPUESTOS Y SERVICIO DE MANTENIMIENTO PREVENTIVO Y CORRECTIVO DEL PARQUE AUTOMOTOR DE LA ADMINISTRACIÓN MUNICIPAL DE CANDELARIA, VALLE DEL CAUCA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</si>
  <si>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</si>
  <si>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</si>
  <si>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</si>
  <si>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</si>
  <si>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</si>
  <si>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</si>
  <si>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</si>
  <si>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</si>
  <si>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</si>
  <si>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</si>
  <si>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</si>
  <si>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</si>
  <si>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</si>
  <si>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</si>
  <si>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</si>
  <si>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Impacto después del tratamiento</t>
  </si>
  <si>
    <t>17. ¿Afecta la ejecución del contrato?</t>
  </si>
  <si>
    <t>18. Responsable implementar el tratamiento</t>
  </si>
  <si>
    <t>19. Fecha estimada en que se inicia el tratamiento</t>
  </si>
  <si>
    <t>20. Fecha estimada en que se completa el tratamiento</t>
  </si>
  <si>
    <t>Monitoreo y revisión</t>
  </si>
  <si>
    <t>13. Probabilidad</t>
  </si>
  <si>
    <t>14. Impacto</t>
  </si>
  <si>
    <t>15. Valoración</t>
  </si>
  <si>
    <t>16. Categoría</t>
  </si>
  <si>
    <t>21. ¿Cómo se realiza  el monitoreo?</t>
  </si>
  <si>
    <t>22. Periodicidad</t>
  </si>
  <si>
    <t>ESPECÍFICO</t>
  </si>
  <si>
    <t>INTERNO</t>
  </si>
  <si>
    <t>PLANEACIÓN</t>
  </si>
  <si>
    <t>OPERACIONALES</t>
  </si>
  <si>
    <t>Información incompleta o desactualizada sobre el inventario, características y estado de los vehículos, motocicletas y maquinaria objeto del proceso.</t>
  </si>
  <si>
    <t>Deficiencias en las especificaciones técnicas, omisión de necesidades y dificultades para comparar ofertas y ejecutar el contrato.</t>
  </si>
  <si>
    <t>Posible</t>
  </si>
  <si>
    <t>MAYOR</t>
  </si>
  <si>
    <t>Entidad</t>
  </si>
  <si>
    <t>Validar el inventario y las fichas técnicas con las dependencias beneficiarias; verificar placas, clases, marcas, líneas, modelos y necesidades antes de publicar el proceso.</t>
  </si>
  <si>
    <t>Raro</t>
  </si>
  <si>
    <t>MODERADO</t>
  </si>
  <si>
    <t>SI</t>
  </si>
  <si>
    <t>Equipo estructurador y dependencias beneficiarias</t>
  </si>
  <si>
    <t>Durante la estructuración del proceso</t>
  </si>
  <si>
    <t>Antes de la publicación del proyecto de pliego</t>
  </si>
  <si>
    <t>Lista de verificación y actas o correos de validación del inventario y las fichas técnicas.</t>
  </si>
  <si>
    <t>Antes de publicar y cuando se actualice el inventario</t>
  </si>
  <si>
    <t>ECONÓMICOS</t>
  </si>
  <si>
    <t>Estimación inadecuada del presupuesto oficial o de los precios unitarios de repuestos, insumos y mano de obra.</t>
  </si>
  <si>
    <t>Insuficiencia presupuestal, precios alejados del mercado, baja pluralidad o dificultades durante la ejecución.</t>
  </si>
  <si>
    <t>Realizar estudio de mercado con fuentes verificables, comparar precios unitarios, revisar impuestos y actualizar la información antes de la apertura.</t>
  </si>
  <si>
    <t>Equipo estructurador y responsable financiero</t>
  </si>
  <si>
    <t>Durante la planeación</t>
  </si>
  <si>
    <t>Antes de la apertura del proceso</t>
  </si>
  <si>
    <t>Revisión documentada del estudio de mercado, presupuesto y precios unitarios.</t>
  </si>
  <si>
    <t>Antes de la apertura</t>
  </si>
  <si>
    <t>GENERAL</t>
  </si>
  <si>
    <t>SELECCIÓN</t>
  </si>
  <si>
    <t>Establecimiento de requisitos habilitantes o condiciones técnicas desproporcionadas que reduzcan injustificadamente la pluralidad de oferentes.</t>
  </si>
  <si>
    <t>Observaciones, ausencia de ofertas habilitadas, declaratoria de desierto o cuestionamientos al proceso.</t>
  </si>
  <si>
    <t>Verificar que los requisitos sean adecuados y proporcionales; analizar las observaciones y ajustar oportunamente los documentos cuando resulte procedente.</t>
  </si>
  <si>
    <t>Equipo estructurador y comité evaluador</t>
  </si>
  <si>
    <t>Desde la estructuración</t>
  </si>
  <si>
    <t>Hasta el cierre del proceso de selección</t>
  </si>
  <si>
    <t>Matriz de observaciones, análisis de proporcionalidad y revisión jurídica y técnica.</t>
  </si>
  <si>
    <t>En cada versión de los documentos del proceso</t>
  </si>
  <si>
    <t>EXTERNO</t>
  </si>
  <si>
    <t>SOCIALES O POLÍTICOS</t>
  </si>
  <si>
    <t>Acuerdos restrictivos de la competencia o conductas colusorias entre oferentes.</t>
  </si>
  <si>
    <t>Afectación de la selección objetiva, sobrecostos, nulidad o investigaciones administrativas, fiscales, disciplinarias o penales.</t>
  </si>
  <si>
    <t>Improbable</t>
  </si>
  <si>
    <t>CATASTRÓFICO</t>
  </si>
  <si>
    <t>Oferentes</t>
  </si>
  <si>
    <t>Analizar patrones de participación y precios, preservar la trazabilidad en SECOP II y reportar indicios a las autoridades competentes.</t>
  </si>
  <si>
    <t>Comité evaluador</t>
  </si>
  <si>
    <t>Desde la presentación de ofertas</t>
  </si>
  <si>
    <t>Hasta la adjudicación o declaratoria de desierto</t>
  </si>
  <si>
    <t>Comparación de ofertas, revisión de vínculos e indicadores de alerta y registro de actuaciones en SECOP II.</t>
  </si>
  <si>
    <t>Durante la evaluación</t>
  </si>
  <si>
    <t>Presentación de una oferta con precios artificialmente bajos o sin capacidad real de ejecución.</t>
  </si>
  <si>
    <t>Riesgo de incumplimiento, suministro de repuestos deficientes, reclamaciones o terminación anticipada.</t>
  </si>
  <si>
    <t>Proponente</t>
  </si>
  <si>
    <t>Aplicar el procedimiento de verificación de ofertas artificialmente bajas y exigir explicaciones y soportes suficientes antes de aceptar la oferta.</t>
  </si>
  <si>
    <t>Durante la evaluación económica</t>
  </si>
  <si>
    <t>Antes de la adjudicación</t>
  </si>
  <si>
    <t>Análisis comparativo de precios y evaluación documentada de las explicaciones del oferente.</t>
  </si>
  <si>
    <t>CONTRATACIÓN</t>
  </si>
  <si>
    <t>REGULATORIOS</t>
  </si>
  <si>
    <t>Celebración o inicio del contrato sin el cumplimiento de los requisitos de perfeccionamiento, ejecución o cobertura de garantías.</t>
  </si>
  <si>
    <t>Demora en el inicio, ineficacia de actuaciones, nulidad o investigaciones de los órganos de control.</t>
  </si>
  <si>
    <t>Aplicar lista de verificación jurídica, presupuestal y documental antes de la firma y del acta de inicio; aprobar previamente las garantías exigidas.</t>
  </si>
  <si>
    <t>Área de contratación y supervisor</t>
  </si>
  <si>
    <t>Durante la etapa de contratación</t>
  </si>
  <si>
    <t>Antes de suscribir el acta de inicio</t>
  </si>
  <si>
    <t>Lista de chequeo del expediente contractual y verificación de garantías y registros.</t>
  </si>
  <si>
    <t>Antes de la firma y del inicio</t>
  </si>
  <si>
    <t>EJECUCIÓN</t>
  </si>
  <si>
    <t>Demora de la entidad en emitir órdenes de servicio, revisar diagnósticos o autorizar intervenciones.</t>
  </si>
  <si>
    <t>Mayor tiempo de inmovilización de los automotores y afectación de las actividades institucionales.</t>
  </si>
  <si>
    <t>Definir responsables, canales y tiempos de respuesta; usar la plataforma tecnológica para registrar diagnósticos, cotizaciones, decisiones y alertas.</t>
  </si>
  <si>
    <t>Supervisor del contrato</t>
  </si>
  <si>
    <t>Desde el inicio de la ejecución</t>
  </si>
  <si>
    <t>Hasta la terminación del contrato</t>
  </si>
  <si>
    <t>Reporte de tiempos transcurridos entre diagnóstico, cotización y autorización.</t>
  </si>
  <si>
    <t>Semanal</t>
  </si>
  <si>
    <t>Desabastecimiento o demora en la consecución de repuestos, llantas, baterías, lubricantes o insumos requeridos.</t>
  </si>
  <si>
    <t>Retraso en las reparaciones, inmovilización prolongada y afectación de la disponibilidad del parque automotor.</t>
  </si>
  <si>
    <t>Contratista</t>
  </si>
  <si>
    <t>Mantener red de proveedores, verificar disponibilidad antes de cotizar, informar oportunamente y proponer alternativas homologadas sujetas a autorización de la entidad.</t>
  </si>
  <si>
    <t>Seguimiento a tiempos de suministro y alertas de disponibilidad por cada orden de servicio.</t>
  </si>
  <si>
    <t>Variación de precios, tasas de cambio o costos de abastecimiento respecto de los considerados por el contratista en su oferta.</t>
  </si>
  <si>
    <t>Disminución de la utilidad esperada o dificultad para cumplir los precios unitarios ofertados.</t>
  </si>
  <si>
    <t>Estructurar adecuadamente la oferta, prever fluctuaciones ordinarias del mercado y mantener los precios pactados, salvo circunstancias extraordinarias legalmente demostradas.</t>
  </si>
  <si>
    <t>Desde la presentación de la oferta</t>
  </si>
  <si>
    <t>Comparación de precios facturados con los precios unitarios contractuales.</t>
  </si>
  <si>
    <t>En cada factura</t>
  </si>
  <si>
    <t>Diagnóstico técnico incompleto o equivocado sobre las fallas del vehículo, motocicleta o maquinaria.</t>
  </si>
  <si>
    <t>Intervenciones innecesarias o insuficientes, mayores costos, repetición de trabajos y prolongación de la inmovilización.</t>
  </si>
  <si>
    <t>Utilizar personal competente, equipos de diagnóstico adecuados y registrar el diagnóstico con soportes en la plataforma antes de solicitar autorización.</t>
  </si>
  <si>
    <t>Contratista y jefe de taller</t>
  </si>
  <si>
    <t>Desde el ingreso del automotor al taller</t>
  </si>
  <si>
    <t>Hasta la aprobación del diagnóstico</t>
  </si>
  <si>
    <t>Revisión del diagnóstico, evidencias y cotización por parte del supervisor.</t>
  </si>
  <si>
    <t>Por cada orden de servicio</t>
  </si>
  <si>
    <t>Ejecución de reparaciones o instalación de repuestos sin autorización previa y expresa del supervisor.</t>
  </si>
  <si>
    <t>No reconocimiento de valores, controversias contractuales y posible afectación del presupuesto.</t>
  </si>
  <si>
    <t>Bloquear el inicio de trabajos hasta registrar la autorización; confrontar factura, diagnóstico, cotización y orden de servicio.</t>
  </si>
  <si>
    <t>Contratista y supervisor</t>
  </si>
  <si>
    <t>Desde el diagnóstico</t>
  </si>
  <si>
    <t>Hasta la entrega del automotor</t>
  </si>
  <si>
    <t>Verificación de la autorización previa en la plataforma y en el expediente de cada servicio.</t>
  </si>
  <si>
    <t>Por cada intervención</t>
  </si>
  <si>
    <t>Suministro o instalación de repuestos usados, remanufacturados, falsificados, incompatibles o de calidad inferior a la autorizada.</t>
  </si>
  <si>
    <t>Fallas recurrentes, daños adicionales, accidentes, pérdida de garantía y detrimento patrimonial.</t>
  </si>
  <si>
    <t>Exigir repuestos nuevos, originales u homologados autorizados; verificar referencias, facturas, empaques y garantías; conservar registro fotográfico y devolver las piezas sustituidas.</t>
  </si>
  <si>
    <t>Desde la aprobación del suministro</t>
  </si>
  <si>
    <t>Hasta el vencimiento de la garantía</t>
  </si>
  <si>
    <t>Inspección física, revisión documental y seguimiento a garantías y reincidencias.</t>
  </si>
  <si>
    <t>Por cada suministro</t>
  </si>
  <si>
    <t>Incumplimiento de los tiempos autorizados para diagnóstico, reparación, suministro o entrega de los automotores.</t>
  </si>
  <si>
    <t>Inmovilización prolongada y afectación de las funciones administrativas, operativas, de seguridad, tránsito, salud e infraestructura.</t>
  </si>
  <si>
    <t>Probable</t>
  </si>
  <si>
    <t>Definir plazo por orden de servicio, registrar avances en tiempo real, emitir alertas de vencimiento y aplicar medidas contractuales ante retrasos imputables.</t>
  </si>
  <si>
    <t>Desde la emisión de la orden de servicio</t>
  </si>
  <si>
    <t>Hasta la entrega a satisfacción</t>
  </si>
  <si>
    <t>Tablero de estado y comparación entre fechas programadas y reales.</t>
  </si>
  <si>
    <t>Diario</t>
  </si>
  <si>
    <t>Falla o reincidencia durante el periodo de garantía de los trabajos, repuestos o suministros instalados.</t>
  </si>
  <si>
    <t>Nuevas inmovilizaciones, costos adicionales y afectación de la continuidad del servicio institucional.</t>
  </si>
  <si>
    <t>Definir garantías mínimas, registrar su vigencia, atender reclamaciones sin costo y analizar causas de reincidencia.</t>
  </si>
  <si>
    <t>Desde la entrega del servicio</t>
  </si>
  <si>
    <t>Registro de garantías, reclamaciones, tiempos de respuesta y correcciones realizadas.</t>
  </si>
  <si>
    <t>Mensual y ante cada reclamación</t>
  </si>
  <si>
    <t>Pérdida, hurto, uso no autorizado o daño del automotor y de sus elementos mientras se encuentre bajo custodia del contratista.</t>
  </si>
  <si>
    <t>Afectación del patrimonio municipal, indisponibilidad del bien y reclamaciones o responsabilidades frente a terceros.</t>
  </si>
  <si>
    <t>Elaborar inventario de ingreso y salida, implementar controles de acceso y custodia, limitar las pruebas de ruta y mantener las coberturas de seguro exigidas.</t>
  </si>
  <si>
    <t>Desde la recepción del automotor</t>
  </si>
  <si>
    <t>Hasta su entrega a satisfacción</t>
  </si>
  <si>
    <t>Comparación de inventarios, registros de custodia, novedades y pruebas de ruta.</t>
  </si>
  <si>
    <t>En cada ingreso y entrega</t>
  </si>
  <si>
    <t>Accidentes o daños a terceros durante el traslado en grúa, pruebas de ruta o ejecución de los trabajos.</t>
  </si>
  <si>
    <t>Lesiones, muerte, daños materiales, reclamaciones y afectación de la ejecución contractual.</t>
  </si>
  <si>
    <t>Aplicar protocolos de operación segura, utilizar personal autorizado, verificar vehículos y grúas y mantener vigente la garantía de responsabilidad civil extracontractual.</t>
  </si>
  <si>
    <t>Desde la recepción o traslado del automotor</t>
  </si>
  <si>
    <t>Registro de traslados, pruebas de ruta, incidentes y vigencia de coberturas.</t>
  </si>
  <si>
    <t>Por evento y mensualmente</t>
  </si>
  <si>
    <t>Accidentes de trabajo o enfermedades laborales del personal asignado al mantenimiento.</t>
  </si>
  <si>
    <t>Lesiones, incapacidad o muerte, suspensión de actividades y responsabilidades legales.</t>
  </si>
  <si>
    <t>Implementar el SG-SST, suministrar elementos de protección, capacitar al personal, inspeccionar equipos y reportar e investigar incidentes y accidentes.</t>
  </si>
  <si>
    <t>Verificación de afiliaciones, capacitaciones, inspecciones e indicadores de accidentalidad.</t>
  </si>
  <si>
    <t>Mensual</t>
  </si>
  <si>
    <t>Incumplimiento del contratista en el pago de salarios, prestaciones sociales, seguridad social o aportes parafiscales de su personal.</t>
  </si>
  <si>
    <t>Reclamaciones laborales, interrupción del servicio y afectación de los pagos contractuales.</t>
  </si>
  <si>
    <t>Acreditar periódicamente el pago de aportes y obligaciones laborales; mantener la garantía correspondiente y atender oportunamente las novedades del personal.</t>
  </si>
  <si>
    <t>Hasta el término de cobertura aplicable</t>
  </si>
  <si>
    <t>Revisión de certificaciones y planillas como requisito para cada pago.</t>
  </si>
  <si>
    <t>Mensual y con cada pago</t>
  </si>
  <si>
    <t>AMBIENTALES</t>
  </si>
  <si>
    <t>Manejo inadecuado de aceites usados, llantas, baterías, filtros, líquidos y demás residuos generados durante el mantenimiento.</t>
  </si>
  <si>
    <t>Contaminación, sanciones ambientales, afectación a la salud y suspensión de actividades.</t>
  </si>
  <si>
    <t>Separar, almacenar y entregar los residuos a gestores autorizados; conservar certificados de recolección, aprovechamiento, tratamiento o disposición final.</t>
  </si>
  <si>
    <t>Revisión de certificados de gestión y visitas de verificación a las áreas de almacenamiento.</t>
  </si>
  <si>
    <t>TECNOLÓGICOS</t>
  </si>
  <si>
    <t>Indisponibilidad, pérdida de información o registro incompleto en la plataforma de diagnóstico, autorización y seguimiento del mantenimiento.</t>
  </si>
  <si>
    <t>Falta de trazabilidad, autorizaciones no verificables, errores de facturación y pérdida de control de la ejecución presupuestal.</t>
  </si>
  <si>
    <t>Mantener disponibilidad, respaldos, controles de acceso y plan de contingencia; actualizar diariamente diagnósticos, evidencias, autorizaciones, estados y porcentaje de ejecución.</t>
  </si>
  <si>
    <t>Desde el ingreso del primer automotor</t>
  </si>
  <si>
    <t>Hasta el cierre del contrato</t>
  </si>
  <si>
    <t>Revisión de registros, respaldos, disponibilidad y concordancia con órdenes, facturas e informes.</t>
  </si>
  <si>
    <t>Diario y mensual</t>
  </si>
  <si>
    <t>FINANCIEROS</t>
  </si>
  <si>
    <t>Presentación tardía o incorrecta de facturas, o falta de discriminación de servicios, mano de obra, repuestos e insumos por vehículo.</t>
  </si>
  <si>
    <t>Demora o rechazo de pagos, diferencias en la ejecución financiera y dificultades de control.</t>
  </si>
  <si>
    <t>Usar lista de verificación para cada cuenta; conciliar factura, orden, diagnóstico, autorización, recibido a satisfacción y soportes de seguridad social.</t>
  </si>
  <si>
    <t>MENOR</t>
  </si>
  <si>
    <t>Desde la primera solicitud de pago</t>
  </si>
  <si>
    <t>Hasta el pago final</t>
  </si>
  <si>
    <t>Revisión documental previa a la radicación y control de devoluciones.</t>
  </si>
  <si>
    <t>Con cada factura</t>
  </si>
  <si>
    <t>Agotamiento anticipado, sobreejecución o distribución inadecuada del presupuesto de monto agotable entre grupos y dependencias.</t>
  </si>
  <si>
    <t>Imposibilidad de atender necesidades prioritarias, obligaciones sin respaldo o terminación anticipada por agotamiento de recursos.</t>
  </si>
  <si>
    <t>Entidad / Contratista</t>
  </si>
  <si>
    <t>Controlar en tiempo real el saldo y porcentaje de ejecución general y por grupo; no autorizar servicios sin disponibilidad y conciliar periódicamente órdenes y facturas.</t>
  </si>
  <si>
    <t>Supervisor y contratista</t>
  </si>
  <si>
    <t>Desde la primera orden de servicio</t>
  </si>
  <si>
    <t>Hasta el cierre financiero del contrato</t>
  </si>
  <si>
    <t>Reporte acumulado de ejecución, saldo disponible y proyección de necesidades.</t>
  </si>
  <si>
    <t>Semanal y con cada autorización</t>
  </si>
  <si>
    <t>DE LA NATURALEZA</t>
  </si>
  <si>
    <t>Hechos de fuerza mayor, caso fortuito, alteraciones graves del orden público o eventos naturales que impidan temporalmente la prestación del servicio.</t>
  </si>
  <si>
    <t>Suspensión o retraso de las actividades y afectación de la disponibilidad del parque automotor.</t>
  </si>
  <si>
    <t>Activar planes de contingencia y continuidad, informar inmediatamente, documentar el evento y acordar las medidas contractuales procedentes.</t>
  </si>
  <si>
    <t>Entidad y contratista</t>
  </si>
  <si>
    <t>Desde la ocurrencia o alerta del evento</t>
  </si>
  <si>
    <t>Hasta el restablecimiento de las condiciones</t>
  </si>
  <si>
    <t>Seguimiento a alertas oficiales, comunicaciones y medidas de contingencia adoptadas.</t>
  </si>
  <si>
    <t>Ante alerta o evento</t>
  </si>
  <si>
    <t>Elaboró: Equipo estructurador – Departamento Administrativo de Desarrollo Institucional (DADI)</t>
  </si>
  <si>
    <t>Aprobó: Director(a) del Departamento Administrativo de Desarrollo Institucional (DADI)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</si>
</sst>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Liberation Sans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0"/>
      </patternFill>
    </fill>
    <fill>
      <patternFill patternType="solid">
        <fgColor theme="4" tint="0.79995117038483843"/>
        <bgColor indexed="65"/>
      </patternFill>
    </fill>
    <fill>
      <patternFill patternType="solid">
        <fgColor rgb="FFFF0000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6" fillId="6" borderId="23" xfId="1" applyFont="1" applyFill="1" applyBorder="1" applyAlignment="1">
      <alignment horizontal="center" vertical="center" wrapText="1"/>
    </xf>
    <xf numFmtId="0" fontId="7" fillId="2" borderId="0" xfId="0" applyFont="1" applyFill="1"/>
    <xf numFmtId="0" fontId="1" fillId="2" borderId="0" xfId="0" applyFont="1" applyFill="1"/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justify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justify" vertical="center" wrapText="1"/>
    </xf>
    <xf numFmtId="0" fontId="1" fillId="6" borderId="0" xfId="0" applyFont="1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justify" vertical="center" wrapText="1"/>
    </xf>
    <xf numFmtId="0" fontId="0" fillId="6" borderId="0" xfId="0" applyFill="1"/>
    <xf numFmtId="0" fontId="0" fillId="6" borderId="0" xfId="0" applyFill="1" applyAlignment="1">
      <alignment horizontal="left" vertical="center"/>
    </xf>
    <xf numFmtId="0" fontId="8" fillId="6" borderId="0" xfId="0" applyFont="1" applyFill="1" applyAlignment="1">
      <alignment horizontal="center" vertical="center"/>
    </xf>
    <xf numFmtId="0" fontId="8" fillId="6" borderId="7" xfId="0" applyFont="1" applyFill="1" applyBorder="1" applyAlignment="1">
      <alignment horizontal="justify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21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justify" vertical="center" wrapText="1"/>
    </xf>
    <xf numFmtId="0" fontId="5" fillId="6" borderId="23" xfId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justify" vertical="center" wrapText="1"/>
    </xf>
    <xf numFmtId="0" fontId="8" fillId="6" borderId="25" xfId="0" applyFont="1" applyFill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363682</xdr:colOff>
      <xdr:row>0</xdr:row>
      <xdr:rowOff>69273</xdr:rowOff>
    </xdr:from>
    <xdr:to>
      <xdr:col>4</xdr:col>
      <xdr:colOff>606136</xdr:colOff>
      <xdr:row>3</xdr:row>
      <xdr:rowOff>244620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45C85A6-1D3C-4CAF-AA39-2E6BDF398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318" y="69273"/>
          <a:ext cx="848591" cy="954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0"/>
  <sheetViews>
    <sheetView tabSelected="1" zoomScale="44" zoomScaleNormal="19" workbookViewId="0">
      <selection activeCell="E8" sqref="E8:F9"/>
    </sheetView>
  </sheetViews>
  <sheetFormatPr baseColWidth="10" defaultColWidth="11.5" defaultRowHeight="15"/>
  <cols>
    <col min="1" max="1" width="8.83203125" style="2" customWidth="1"/>
    <col min="2" max="2" width="10.5" style="2" customWidth="1"/>
    <col min="3" max="4" width="8.83203125" style="2" customWidth="1"/>
    <col min="5" max="5" width="11.5" style="3"/>
    <col min="6" max="6" width="22" style="3" customWidth="1"/>
    <col min="7" max="8" width="11.5" style="1"/>
    <col min="9" max="10" width="12.5" style="1" customWidth="1"/>
    <col min="11" max="11" width="15.33203125" style="1" customWidth="1"/>
    <col min="12" max="14" width="12.5" style="1" customWidth="1"/>
    <col min="15" max="15" width="30" style="1" customWidth="1"/>
    <col min="16" max="17" width="11.5" style="1" customWidth="1"/>
    <col min="18" max="21" width="12.5" style="1" customWidth="1"/>
    <col min="22" max="23" width="13.1640625" style="1" customWidth="1"/>
    <col min="24" max="24" width="15.5" style="1" customWidth="1"/>
    <col min="25" max="25" width="24.5" style="1" customWidth="1"/>
    <col min="26" max="26" width="21.5" style="1" customWidth="1"/>
    <col min="27" max="27" width="22.1640625" style="1" customWidth="1"/>
    <col min="28" max="28" width="11.5" style="2" customWidth="1"/>
    <col min="29" max="29" width="10.33203125" style="2" customWidth="1"/>
    <col min="30" max="31" width="11.1640625" style="1" customWidth="1"/>
    <col min="32" max="16384" width="11.5" style="1"/>
  </cols>
  <sheetData>
    <row r="1" spans="1:29" ht="21" customHeight="1">
      <c r="A1" s="26"/>
      <c r="B1" s="27"/>
      <c r="C1" s="27"/>
      <c r="D1" s="27"/>
      <c r="E1" s="27"/>
      <c r="F1" s="27"/>
      <c r="G1" s="27"/>
      <c r="H1" s="32" t="s">
        <v>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4"/>
    </row>
    <row r="2" spans="1:29" ht="21" customHeight="1">
      <c r="A2" s="28"/>
      <c r="B2" s="29"/>
      <c r="C2" s="29"/>
      <c r="D2" s="29"/>
      <c r="E2" s="29"/>
      <c r="F2" s="29"/>
      <c r="G2" s="29"/>
      <c r="H2" s="35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7"/>
    </row>
    <row r="3" spans="1:29" ht="21" customHeight="1">
      <c r="A3" s="28"/>
      <c r="B3" s="29"/>
      <c r="C3" s="29"/>
      <c r="D3" s="29"/>
      <c r="E3" s="29"/>
      <c r="F3" s="29"/>
      <c r="G3" s="29"/>
      <c r="H3" s="38" t="s">
        <v>1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40"/>
    </row>
    <row r="4" spans="1:29" ht="21" customHeight="1">
      <c r="A4" s="30"/>
      <c r="B4" s="31"/>
      <c r="C4" s="31"/>
      <c r="D4" s="31"/>
      <c r="E4" s="31"/>
      <c r="F4" s="31"/>
      <c r="G4" s="31"/>
      <c r="H4" s="41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3"/>
    </row>
    <row r="7" spans="1:29" ht="16">
      <c r="A7" s="44" t="s">
        <v>2</v>
      </c>
      <c r="B7" s="45"/>
      <c r="C7" s="45"/>
      <c r="D7" s="45"/>
      <c r="E7" s="45"/>
      <c r="F7" s="45"/>
      <c r="G7" s="46" t="s">
        <v>3</v>
      </c>
      <c r="H7" s="47"/>
      <c r="I7" s="47"/>
      <c r="J7" s="47"/>
      <c r="K7" s="47"/>
      <c r="L7" s="47"/>
      <c r="M7" s="47"/>
      <c r="N7" s="48"/>
      <c r="O7" s="49" t="s">
        <v>4</v>
      </c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50"/>
    </row>
    <row r="8" spans="1:29" ht="29.5" customHeight="1">
      <c r="A8" s="51" t="s">
        <v>5</v>
      </c>
      <c r="B8" s="25" t="s">
        <v>6</v>
      </c>
      <c r="C8" s="25" t="s">
        <v>7</v>
      </c>
      <c r="D8" s="25" t="s">
        <v>8</v>
      </c>
      <c r="E8" s="52" t="s">
        <v>9</v>
      </c>
      <c r="F8" s="52"/>
      <c r="G8" s="25" t="s">
        <v>10</v>
      </c>
      <c r="H8" s="25"/>
      <c r="I8" s="25" t="s">
        <v>11</v>
      </c>
      <c r="J8" s="25"/>
      <c r="K8" s="25" t="s">
        <v>12</v>
      </c>
      <c r="L8" s="25"/>
      <c r="M8" s="25" t="s">
        <v>13</v>
      </c>
      <c r="N8" s="25" t="s">
        <v>14</v>
      </c>
      <c r="O8" s="25" t="s">
        <v>15</v>
      </c>
      <c r="P8" s="25" t="s">
        <v>16</v>
      </c>
      <c r="Q8" s="25"/>
      <c r="R8" s="25" t="s">
        <v>17</v>
      </c>
      <c r="S8" s="25"/>
      <c r="T8" s="25"/>
      <c r="U8" s="25"/>
      <c r="V8" s="25"/>
      <c r="W8" s="25"/>
      <c r="X8" s="25" t="s">
        <v>18</v>
      </c>
      <c r="Y8" s="25" t="s">
        <v>19</v>
      </c>
      <c r="Z8" s="25" t="s">
        <v>20</v>
      </c>
      <c r="AA8" s="25" t="s">
        <v>21</v>
      </c>
      <c r="AB8" s="25" t="s">
        <v>22</v>
      </c>
      <c r="AC8" s="53"/>
    </row>
    <row r="9" spans="1:29" s="6" customFormat="1" ht="62" customHeight="1">
      <c r="A9" s="51"/>
      <c r="B9" s="25"/>
      <c r="C9" s="25"/>
      <c r="D9" s="25"/>
      <c r="E9" s="52"/>
      <c r="F9" s="52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54" t="s">
        <v>23</v>
      </c>
      <c r="S9" s="54"/>
      <c r="T9" s="54" t="s">
        <v>24</v>
      </c>
      <c r="U9" s="54"/>
      <c r="V9" s="4" t="s">
        <v>25</v>
      </c>
      <c r="W9" s="4" t="s">
        <v>26</v>
      </c>
      <c r="X9" s="25"/>
      <c r="Y9" s="25"/>
      <c r="Z9" s="25"/>
      <c r="AA9" s="25"/>
      <c r="AB9" s="4" t="s">
        <v>27</v>
      </c>
      <c r="AC9" s="5" t="s">
        <v>28</v>
      </c>
    </row>
    <row r="10" spans="1:29" ht="65.75" customHeight="1">
      <c r="A10" s="8" t="s">
        <v>29</v>
      </c>
      <c r="B10" s="9" t="s">
        <v>30</v>
      </c>
      <c r="C10" s="9" t="s">
        <v>31</v>
      </c>
      <c r="D10" s="9" t="s">
        <v>32</v>
      </c>
      <c r="E10" s="24" t="s">
        <v>33</v>
      </c>
      <c r="F10" s="24"/>
      <c r="G10" s="24" t="s">
        <v>34</v>
      </c>
      <c r="H10" s="24"/>
      <c r="I10" s="9" t="s">
        <v>35</v>
      </c>
      <c r="J10" s="10">
        <f>IF(I10="Raro",1,IF(I10="Improbable",2,IF(I10="Posible",3,IF(I10="Probable",4,IF(I10="Casi cierto",5,0)))))</f>
        <v>3</v>
      </c>
      <c r="K10" s="9" t="s">
        <v>36</v>
      </c>
      <c r="L10" s="10">
        <f>IF(K10="INSIGNIFICANTE",1,IF(K10="MENOR",2,IF(K10="MODERADO",3,IF(K10="MAYOR",4,IF(K10="CATASTRÓFICO",5,0)))))</f>
        <v>4</v>
      </c>
      <c r="M10" s="10">
        <f>J10+L10</f>
        <v>7</v>
      </c>
      <c r="N10" s="10" t="str">
        <f>IF(M10=0," ",IF(M10&lt;=4,"Riesgo Bajo",IF(M10&lt;=5,"Riesgo Medio",IF(M10&lt;=7,"Riesgo Alto",IF(M10&lt;=10,"Riesgo Extremo","No Disponible")))))</f>
        <v>Riesgo Alto</v>
      </c>
      <c r="O10" s="13" t="s">
        <v>37</v>
      </c>
      <c r="P10" s="24" t="s">
        <v>38</v>
      </c>
      <c r="Q10" s="24"/>
      <c r="R10" s="9" t="s">
        <v>39</v>
      </c>
      <c r="S10" s="10">
        <f>IF(R10="Raro",1,IF(R10="Improbable",2,IF(R10="Posible",3,IF(R10="Probable",4,IF(R10="Casi cierto",5,0)))))</f>
        <v>1</v>
      </c>
      <c r="T10" s="9" t="s">
        <v>40</v>
      </c>
      <c r="U10" s="10">
        <f>IF(T10="INSIGNIFICANTE",1,IF(T10="MENOR",2,IF(T10="MODERADO",3,IF(T10="MAYOR",4,IF(T10="CATASTRÓFICO",5,0)))))</f>
        <v>3</v>
      </c>
      <c r="V10" s="13">
        <f>S10+U10</f>
        <v>4</v>
      </c>
      <c r="W10" s="10" t="str">
        <f>IF(V10=0," ",IF(V10&lt;=4,"Riesgo Bajo",IF(V10&lt;=5,"Riesgo Medio",IF(V10&lt;=7,"Riesgo Alto",IF(V10&lt;=10,"Riesgo Extremo","No Disponible")))))</f>
        <v>Riesgo Bajo</v>
      </c>
      <c r="X10" s="13" t="s">
        <v>41</v>
      </c>
      <c r="Y10" s="13" t="s">
        <v>42</v>
      </c>
      <c r="Z10" s="12" t="s">
        <v>43</v>
      </c>
      <c r="AA10" s="12" t="s">
        <v>44</v>
      </c>
      <c r="AB10" s="13" t="s">
        <v>45</v>
      </c>
      <c r="AC10" s="14" t="s">
        <v>46</v>
      </c>
    </row>
    <row r="11" spans="1:29" ht="65.75" customHeight="1">
      <c r="A11" s="8" t="s">
        <v>29</v>
      </c>
      <c r="B11" s="9" t="s">
        <v>30</v>
      </c>
      <c r="C11" s="9" t="s">
        <v>31</v>
      </c>
      <c r="D11" s="9" t="s">
        <v>47</v>
      </c>
      <c r="E11" s="24" t="s">
        <v>48</v>
      </c>
      <c r="F11" s="24"/>
      <c r="G11" s="24" t="s">
        <v>49</v>
      </c>
      <c r="H11" s="24"/>
      <c r="I11" s="9" t="s">
        <v>35</v>
      </c>
      <c r="J11" s="10">
        <f t="shared" ref="J11:J14" si="0">IF(I11="Raro",1,IF(I11="Improbable",2,IF(I11="Posible",3,IF(I11="Probable",4,IF(I11="Casi cierto",5,0)))))</f>
        <v>3</v>
      </c>
      <c r="K11" s="9" t="s">
        <v>36</v>
      </c>
      <c r="L11" s="10">
        <f t="shared" ref="L11:L14" si="1">IF(K11="INSIGNIFICANTE",1,IF(K11="MENOR",2,IF(K11="MODERADO",3,IF(K11="MAYOR",4,IF(K11="CATASTRÓFICO",5,0)))))</f>
        <v>4</v>
      </c>
      <c r="M11" s="10">
        <f t="shared" ref="M11:M14" si="2">J11+L11</f>
        <v>7</v>
      </c>
      <c r="N11" s="10" t="str">
        <f t="shared" ref="N11:N32" si="3">IF(M11=0," ",IF(M11&lt;=4,"Riesgo Bajo",IF(M11&lt;=5,"Riesgo Medio",IF(M11&lt;=7,"Riesgo Alto",IF(M11&lt;=10,"Riesgo Extremo","No Disponible")))))</f>
        <v>Riesgo Alto</v>
      </c>
      <c r="O11" s="13" t="s">
        <v>37</v>
      </c>
      <c r="P11" s="24" t="s">
        <v>50</v>
      </c>
      <c r="Q11" s="24"/>
      <c r="R11" s="9" t="s">
        <v>39</v>
      </c>
      <c r="S11" s="10">
        <f t="shared" ref="S11:S14" si="4">IF(R11="Raro",1,IF(R11="Improbable",2,IF(R11="Posible",3,IF(R11="Probable",4,IF(R11="Casi cierto",5,0)))))</f>
        <v>1</v>
      </c>
      <c r="T11" s="9" t="s">
        <v>40</v>
      </c>
      <c r="U11" s="10">
        <f t="shared" ref="U11:U17" si="5">IF(T11="INSIGNIFICANTE",1,IF(T11="MENOR",2,IF(T11="MODERADO",3,IF(T11="MAYOR",4,IF(T11="CATASTRÓFICO",5,0)))))</f>
        <v>3</v>
      </c>
      <c r="V11" s="13">
        <f t="shared" ref="V11:V18" si="6">S11+U11</f>
        <v>4</v>
      </c>
      <c r="W11" s="10" t="str">
        <f t="shared" ref="W11:W32" si="7">IF(V11=0," ",IF(V11&lt;=4,"Riesgo Bajo",IF(V11&lt;=5,"Riesgo Medio",IF(V11&lt;=7,"Riesgo Alto",IF(V11&lt;=10,"Riesgo Extremo","No Disponible")))))</f>
        <v>Riesgo Bajo</v>
      </c>
      <c r="X11" s="13" t="s">
        <v>41</v>
      </c>
      <c r="Y11" s="13" t="s">
        <v>51</v>
      </c>
      <c r="Z11" s="12" t="s">
        <v>52</v>
      </c>
      <c r="AA11" s="12" t="s">
        <v>53</v>
      </c>
      <c r="AB11" s="13" t="s">
        <v>54</v>
      </c>
      <c r="AC11" s="14" t="s">
        <v>55</v>
      </c>
    </row>
    <row r="12" spans="1:29" ht="65.75" customHeight="1">
      <c r="A12" s="8" t="s">
        <v>56</v>
      </c>
      <c r="B12" s="9" t="s">
        <v>30</v>
      </c>
      <c r="C12" s="9" t="s">
        <v>57</v>
      </c>
      <c r="D12" s="9" t="s">
        <v>32</v>
      </c>
      <c r="E12" s="24" t="s">
        <v>58</v>
      </c>
      <c r="F12" s="24"/>
      <c r="G12" s="24" t="s">
        <v>59</v>
      </c>
      <c r="H12" s="24"/>
      <c r="I12" s="9" t="s">
        <v>35</v>
      </c>
      <c r="J12" s="10">
        <f t="shared" si="0"/>
        <v>3</v>
      </c>
      <c r="K12" s="9" t="s">
        <v>36</v>
      </c>
      <c r="L12" s="10">
        <f t="shared" si="1"/>
        <v>4</v>
      </c>
      <c r="M12" s="10">
        <f t="shared" si="2"/>
        <v>7</v>
      </c>
      <c r="N12" s="10" t="str">
        <f t="shared" si="3"/>
        <v>Riesgo Alto</v>
      </c>
      <c r="O12" s="13" t="s">
        <v>37</v>
      </c>
      <c r="P12" s="24" t="s">
        <v>60</v>
      </c>
      <c r="Q12" s="24"/>
      <c r="R12" s="9" t="s">
        <v>39</v>
      </c>
      <c r="S12" s="10">
        <f t="shared" si="4"/>
        <v>1</v>
      </c>
      <c r="T12" s="9" t="s">
        <v>40</v>
      </c>
      <c r="U12" s="10">
        <f t="shared" si="5"/>
        <v>3</v>
      </c>
      <c r="V12" s="13">
        <f t="shared" si="6"/>
        <v>4</v>
      </c>
      <c r="W12" s="10" t="str">
        <f t="shared" si="7"/>
        <v>Riesgo Bajo</v>
      </c>
      <c r="X12" s="13" t="s">
        <v>41</v>
      </c>
      <c r="Y12" s="13" t="s">
        <v>61</v>
      </c>
      <c r="Z12" s="12" t="s">
        <v>62</v>
      </c>
      <c r="AA12" s="12" t="s">
        <v>63</v>
      </c>
      <c r="AB12" s="13" t="s">
        <v>64</v>
      </c>
      <c r="AC12" s="14" t="s">
        <v>65</v>
      </c>
    </row>
    <row r="13" spans="1:29" ht="65.75" customHeight="1">
      <c r="A13" s="8" t="s">
        <v>56</v>
      </c>
      <c r="B13" s="9" t="s">
        <v>66</v>
      </c>
      <c r="C13" s="9" t="s">
        <v>57</v>
      </c>
      <c r="D13" s="9" t="s">
        <v>67</v>
      </c>
      <c r="E13" s="24" t="s">
        <v>68</v>
      </c>
      <c r="F13" s="24"/>
      <c r="G13" s="24" t="s">
        <v>69</v>
      </c>
      <c r="H13" s="24"/>
      <c r="I13" s="9" t="s">
        <v>70</v>
      </c>
      <c r="J13" s="10">
        <f t="shared" si="0"/>
        <v>2</v>
      </c>
      <c r="K13" s="9" t="s">
        <v>71</v>
      </c>
      <c r="L13" s="10">
        <f t="shared" si="1"/>
        <v>5</v>
      </c>
      <c r="M13" s="10">
        <f t="shared" si="2"/>
        <v>7</v>
      </c>
      <c r="N13" s="10" t="str">
        <f t="shared" si="3"/>
        <v>Riesgo Alto</v>
      </c>
      <c r="O13" s="13" t="s">
        <v>72</v>
      </c>
      <c r="P13" s="24" t="s">
        <v>73</v>
      </c>
      <c r="Q13" s="24"/>
      <c r="R13" s="9" t="s">
        <v>39</v>
      </c>
      <c r="S13" s="10">
        <f t="shared" si="4"/>
        <v>1</v>
      </c>
      <c r="T13" s="9" t="s">
        <v>36</v>
      </c>
      <c r="U13" s="10">
        <f t="shared" si="5"/>
        <v>4</v>
      </c>
      <c r="V13" s="13">
        <f t="shared" si="6"/>
        <v>5</v>
      </c>
      <c r="W13" s="10" t="str">
        <f t="shared" si="7"/>
        <v>Riesgo Medio</v>
      </c>
      <c r="X13" s="13" t="s">
        <v>41</v>
      </c>
      <c r="Y13" s="13" t="s">
        <v>74</v>
      </c>
      <c r="Z13" s="12" t="s">
        <v>75</v>
      </c>
      <c r="AA13" s="12" t="s">
        <v>76</v>
      </c>
      <c r="AB13" s="13" t="s">
        <v>77</v>
      </c>
      <c r="AC13" s="14" t="s">
        <v>78</v>
      </c>
    </row>
    <row r="14" spans="1:29" ht="65.75" customHeight="1">
      <c r="A14" s="8" t="s">
        <v>29</v>
      </c>
      <c r="B14" s="9" t="s">
        <v>66</v>
      </c>
      <c r="C14" s="9" t="s">
        <v>57</v>
      </c>
      <c r="D14" s="9" t="s">
        <v>47</v>
      </c>
      <c r="E14" s="24" t="s">
        <v>79</v>
      </c>
      <c r="F14" s="24"/>
      <c r="G14" s="24" t="s">
        <v>80</v>
      </c>
      <c r="H14" s="24"/>
      <c r="I14" s="9" t="s">
        <v>35</v>
      </c>
      <c r="J14" s="10">
        <f t="shared" si="0"/>
        <v>3</v>
      </c>
      <c r="K14" s="9" t="s">
        <v>36</v>
      </c>
      <c r="L14" s="10">
        <f t="shared" si="1"/>
        <v>4</v>
      </c>
      <c r="M14" s="10">
        <f t="shared" si="2"/>
        <v>7</v>
      </c>
      <c r="N14" s="10" t="str">
        <f t="shared" si="3"/>
        <v>Riesgo Alto</v>
      </c>
      <c r="O14" s="13" t="s">
        <v>81</v>
      </c>
      <c r="P14" s="24" t="s">
        <v>82</v>
      </c>
      <c r="Q14" s="24"/>
      <c r="R14" s="9" t="s">
        <v>39</v>
      </c>
      <c r="S14" s="10">
        <f t="shared" si="4"/>
        <v>1</v>
      </c>
      <c r="T14" s="9" t="s">
        <v>40</v>
      </c>
      <c r="U14" s="10">
        <f t="shared" si="5"/>
        <v>3</v>
      </c>
      <c r="V14" s="13">
        <f t="shared" si="6"/>
        <v>4</v>
      </c>
      <c r="W14" s="10" t="str">
        <f t="shared" si="7"/>
        <v>Riesgo Bajo</v>
      </c>
      <c r="X14" s="13" t="s">
        <v>41</v>
      </c>
      <c r="Y14" s="13" t="s">
        <v>74</v>
      </c>
      <c r="Z14" s="12" t="s">
        <v>83</v>
      </c>
      <c r="AA14" s="12" t="s">
        <v>84</v>
      </c>
      <c r="AB14" s="13" t="s">
        <v>85</v>
      </c>
      <c r="AC14" s="14" t="s">
        <v>83</v>
      </c>
    </row>
    <row r="15" spans="1:29" ht="65.75" customHeight="1">
      <c r="A15" s="8" t="s">
        <v>56</v>
      </c>
      <c r="B15" s="9" t="s">
        <v>30</v>
      </c>
      <c r="C15" s="9" t="s">
        <v>86</v>
      </c>
      <c r="D15" s="9" t="s">
        <v>87</v>
      </c>
      <c r="E15" s="24" t="s">
        <v>88</v>
      </c>
      <c r="F15" s="24"/>
      <c r="G15" s="24" t="s">
        <v>89</v>
      </c>
      <c r="H15" s="24"/>
      <c r="I15" s="9" t="s">
        <v>70</v>
      </c>
      <c r="J15" s="10">
        <f>IF(I15="Raro",1,IF(I15="Improbable",2,IF(I15="Posible",3,IF(I15="Probable",4,IF(I15="Casi cierto",5,0)))))</f>
        <v>2</v>
      </c>
      <c r="K15" s="9" t="s">
        <v>71</v>
      </c>
      <c r="L15" s="10">
        <f>IF(K15="INSIGNIFICANTE",1,IF(K15="MENOR",2,IF(K15="MODERADO",3,IF(K15="MAYOR",4,IF(K15="CATASTRÓFICO",5,0)))))</f>
        <v>5</v>
      </c>
      <c r="M15" s="10">
        <f>J15+L15</f>
        <v>7</v>
      </c>
      <c r="N15" s="10" t="str">
        <f t="shared" si="3"/>
        <v>Riesgo Alto</v>
      </c>
      <c r="O15" s="13" t="s">
        <v>37</v>
      </c>
      <c r="P15" s="24" t="s">
        <v>90</v>
      </c>
      <c r="Q15" s="24"/>
      <c r="R15" s="9" t="s">
        <v>39</v>
      </c>
      <c r="S15" s="10">
        <f>IF(R15="Raro",1,IF(R15="Improbable",2,IF(R15="Posible",3,IF(R15="Probable",4,IF(R15="Casi cierto",5,0)))))</f>
        <v>1</v>
      </c>
      <c r="T15" s="9" t="s">
        <v>36</v>
      </c>
      <c r="U15" s="10">
        <f t="shared" si="5"/>
        <v>4</v>
      </c>
      <c r="V15" s="13">
        <f t="shared" si="6"/>
        <v>5</v>
      </c>
      <c r="W15" s="10" t="str">
        <f t="shared" si="7"/>
        <v>Riesgo Medio</v>
      </c>
      <c r="X15" s="13" t="s">
        <v>41</v>
      </c>
      <c r="Y15" s="13" t="s">
        <v>91</v>
      </c>
      <c r="Z15" s="12" t="s">
        <v>92</v>
      </c>
      <c r="AA15" s="12" t="s">
        <v>93</v>
      </c>
      <c r="AB15" s="13" t="s">
        <v>94</v>
      </c>
      <c r="AC15" s="14" t="s">
        <v>95</v>
      </c>
    </row>
    <row r="16" spans="1:29" ht="65.75" customHeight="1">
      <c r="A16" s="9" t="s">
        <v>29</v>
      </c>
      <c r="B16" s="9" t="s">
        <v>30</v>
      </c>
      <c r="C16" s="9" t="s">
        <v>96</v>
      </c>
      <c r="D16" s="9" t="s">
        <v>32</v>
      </c>
      <c r="E16" s="24" t="s">
        <v>97</v>
      </c>
      <c r="F16" s="24"/>
      <c r="G16" s="24" t="s">
        <v>98</v>
      </c>
      <c r="H16" s="24"/>
      <c r="I16" s="9" t="s">
        <v>35</v>
      </c>
      <c r="J16" s="10">
        <f t="shared" ref="J16:J20" si="8">IF(I16="Raro",1,IF(I16="Improbable",2,IF(I16="Posible",3,IF(I16="Probable",4,IF(I16="Casi cierto",5,0)))))</f>
        <v>3</v>
      </c>
      <c r="K16" s="9" t="s">
        <v>36</v>
      </c>
      <c r="L16" s="10">
        <f t="shared" ref="L16:L32" si="9">IF(K16="INSIGNIFICANTE",1,IF(K16="MENOR",2,IF(K16="MODERADO",3,IF(K16="MAYOR",4,IF(K16="CATASTRÓFICO",5,0)))))</f>
        <v>4</v>
      </c>
      <c r="M16" s="10">
        <f t="shared" ref="M16:M32" si="10">J16+L16</f>
        <v>7</v>
      </c>
      <c r="N16" s="10" t="str">
        <f t="shared" si="3"/>
        <v>Riesgo Alto</v>
      </c>
      <c r="O16" s="13" t="s">
        <v>37</v>
      </c>
      <c r="P16" s="24" t="s">
        <v>99</v>
      </c>
      <c r="Q16" s="24"/>
      <c r="R16" s="9" t="s">
        <v>70</v>
      </c>
      <c r="S16" s="10">
        <f t="shared" ref="S16:S32" si="11">IF(R16="Raro",1,IF(R16="Improbable",2,IF(R16="Posible",3,IF(R16="Probable",4,IF(R16="Casi cierto",5,0)))))</f>
        <v>2</v>
      </c>
      <c r="T16" s="9" t="s">
        <v>40</v>
      </c>
      <c r="U16" s="10">
        <f t="shared" si="5"/>
        <v>3</v>
      </c>
      <c r="V16" s="13">
        <f t="shared" si="6"/>
        <v>5</v>
      </c>
      <c r="W16" s="10" t="str">
        <f t="shared" si="7"/>
        <v>Riesgo Medio</v>
      </c>
      <c r="X16" s="13" t="s">
        <v>41</v>
      </c>
      <c r="Y16" s="13" t="s">
        <v>100</v>
      </c>
      <c r="Z16" s="12" t="s">
        <v>101</v>
      </c>
      <c r="AA16" s="12" t="s">
        <v>102</v>
      </c>
      <c r="AB16" s="13" t="s">
        <v>103</v>
      </c>
      <c r="AC16" s="14" t="s">
        <v>104</v>
      </c>
    </row>
    <row r="17" spans="1:29" ht="65.75" customHeight="1">
      <c r="A17" s="9" t="s">
        <v>29</v>
      </c>
      <c r="B17" s="9" t="s">
        <v>66</v>
      </c>
      <c r="C17" s="9" t="s">
        <v>96</v>
      </c>
      <c r="D17" s="9" t="s">
        <v>32</v>
      </c>
      <c r="E17" s="24" t="s">
        <v>105</v>
      </c>
      <c r="F17" s="24"/>
      <c r="G17" s="24" t="s">
        <v>106</v>
      </c>
      <c r="H17" s="24"/>
      <c r="I17" s="9" t="s">
        <v>35</v>
      </c>
      <c r="J17" s="10">
        <f t="shared" si="8"/>
        <v>3</v>
      </c>
      <c r="K17" s="9" t="s">
        <v>36</v>
      </c>
      <c r="L17" s="10">
        <f t="shared" si="9"/>
        <v>4</v>
      </c>
      <c r="M17" s="10">
        <f t="shared" si="10"/>
        <v>7</v>
      </c>
      <c r="N17" s="10" t="str">
        <f t="shared" si="3"/>
        <v>Riesgo Alto</v>
      </c>
      <c r="O17" s="13" t="s">
        <v>107</v>
      </c>
      <c r="P17" s="24" t="s">
        <v>108</v>
      </c>
      <c r="Q17" s="24"/>
      <c r="R17" s="9" t="s">
        <v>70</v>
      </c>
      <c r="S17" s="10">
        <f t="shared" si="11"/>
        <v>2</v>
      </c>
      <c r="T17" s="9" t="s">
        <v>40</v>
      </c>
      <c r="U17" s="10">
        <f t="shared" si="5"/>
        <v>3</v>
      </c>
      <c r="V17" s="13">
        <f t="shared" si="6"/>
        <v>5</v>
      </c>
      <c r="W17" s="10" t="str">
        <f t="shared" si="7"/>
        <v>Riesgo Medio</v>
      </c>
      <c r="X17" s="13" t="s">
        <v>41</v>
      </c>
      <c r="Y17" s="13" t="s">
        <v>107</v>
      </c>
      <c r="Z17" s="12" t="s">
        <v>101</v>
      </c>
      <c r="AA17" s="12" t="s">
        <v>102</v>
      </c>
      <c r="AB17" s="13" t="s">
        <v>109</v>
      </c>
      <c r="AC17" s="14" t="s">
        <v>104</v>
      </c>
    </row>
    <row r="18" spans="1:29" ht="65.75" customHeight="1">
      <c r="A18" s="9" t="s">
        <v>29</v>
      </c>
      <c r="B18" s="9" t="s">
        <v>66</v>
      </c>
      <c r="C18" s="9" t="s">
        <v>96</v>
      </c>
      <c r="D18" s="9" t="s">
        <v>47</v>
      </c>
      <c r="E18" s="24" t="s">
        <v>110</v>
      </c>
      <c r="F18" s="24"/>
      <c r="G18" s="24" t="s">
        <v>111</v>
      </c>
      <c r="H18" s="24"/>
      <c r="I18" s="9" t="s">
        <v>35</v>
      </c>
      <c r="J18" s="10">
        <f t="shared" si="8"/>
        <v>3</v>
      </c>
      <c r="K18" s="9" t="s">
        <v>36</v>
      </c>
      <c r="L18" s="10">
        <f t="shared" si="9"/>
        <v>4</v>
      </c>
      <c r="M18" s="10">
        <f t="shared" si="10"/>
        <v>7</v>
      </c>
      <c r="N18" s="10" t="str">
        <f t="shared" si="3"/>
        <v>Riesgo Alto</v>
      </c>
      <c r="O18" s="13" t="s">
        <v>107</v>
      </c>
      <c r="P18" s="24" t="s">
        <v>112</v>
      </c>
      <c r="Q18" s="24"/>
      <c r="R18" s="9" t="s">
        <v>70</v>
      </c>
      <c r="S18" s="10">
        <f t="shared" si="11"/>
        <v>2</v>
      </c>
      <c r="T18" s="9" t="s">
        <v>40</v>
      </c>
      <c r="U18" s="10">
        <f>IF(T18="INSIGNIFICANTE",1,IF(T18="MENOR",2,IF(T18="MODERADO",3,IF(T18="MAYOR",4,IF(T18="CATASTRÓFICO",5,0)))))</f>
        <v>3</v>
      </c>
      <c r="V18" s="13">
        <f t="shared" si="6"/>
        <v>5</v>
      </c>
      <c r="W18" s="10" t="str">
        <f t="shared" si="7"/>
        <v>Riesgo Medio</v>
      </c>
      <c r="X18" s="13" t="s">
        <v>41</v>
      </c>
      <c r="Y18" s="13" t="s">
        <v>107</v>
      </c>
      <c r="Z18" s="12" t="s">
        <v>113</v>
      </c>
      <c r="AA18" s="12" t="s">
        <v>102</v>
      </c>
      <c r="AB18" s="13" t="s">
        <v>114</v>
      </c>
      <c r="AC18" s="14" t="s">
        <v>115</v>
      </c>
    </row>
    <row r="19" spans="1:29" ht="65.75" customHeight="1">
      <c r="A19" s="9" t="s">
        <v>29</v>
      </c>
      <c r="B19" s="9" t="s">
        <v>66</v>
      </c>
      <c r="C19" s="9" t="s">
        <v>96</v>
      </c>
      <c r="D19" s="9" t="s">
        <v>32</v>
      </c>
      <c r="E19" s="24" t="s">
        <v>116</v>
      </c>
      <c r="F19" s="24"/>
      <c r="G19" s="24" t="s">
        <v>117</v>
      </c>
      <c r="H19" s="24"/>
      <c r="I19" s="9" t="s">
        <v>35</v>
      </c>
      <c r="J19" s="10">
        <f t="shared" si="8"/>
        <v>3</v>
      </c>
      <c r="K19" s="9" t="s">
        <v>36</v>
      </c>
      <c r="L19" s="10">
        <f t="shared" si="9"/>
        <v>4</v>
      </c>
      <c r="M19" s="10">
        <f t="shared" si="10"/>
        <v>7</v>
      </c>
      <c r="N19" s="10" t="str">
        <f t="shared" si="3"/>
        <v>Riesgo Alto</v>
      </c>
      <c r="O19" s="13" t="s">
        <v>107</v>
      </c>
      <c r="P19" s="55" t="s">
        <v>118</v>
      </c>
      <c r="Q19" s="56"/>
      <c r="R19" s="9" t="s">
        <v>70</v>
      </c>
      <c r="S19" s="10">
        <f t="shared" si="11"/>
        <v>2</v>
      </c>
      <c r="T19" s="9" t="s">
        <v>40</v>
      </c>
      <c r="U19" s="10">
        <f>IF(T19="INSIGNIFICANTE",1,IF(T19="MENOR",2,IF(T19="MODERADO",3,IF(T19="MAYOR",4,IF(T19="CATASTRÓFICO",5,0)))))</f>
        <v>3</v>
      </c>
      <c r="V19" s="13">
        <f>S19+U19</f>
        <v>5</v>
      </c>
      <c r="W19" s="10" t="str">
        <f t="shared" si="7"/>
        <v>Riesgo Medio</v>
      </c>
      <c r="X19" s="13" t="s">
        <v>41</v>
      </c>
      <c r="Y19" s="13" t="s">
        <v>119</v>
      </c>
      <c r="Z19" s="12" t="s">
        <v>120</v>
      </c>
      <c r="AA19" s="12" t="s">
        <v>121</v>
      </c>
      <c r="AB19" s="13" t="s">
        <v>122</v>
      </c>
      <c r="AC19" s="14" t="s">
        <v>123</v>
      </c>
    </row>
    <row r="20" spans="1:29" ht="65.75" customHeight="1">
      <c r="A20" s="8" t="s">
        <v>29</v>
      </c>
      <c r="B20" s="9" t="s">
        <v>66</v>
      </c>
      <c r="C20" s="9" t="s">
        <v>96</v>
      </c>
      <c r="D20" s="9" t="s">
        <v>32</v>
      </c>
      <c r="E20" s="24" t="s">
        <v>124</v>
      </c>
      <c r="F20" s="24"/>
      <c r="G20" s="24" t="s">
        <v>125</v>
      </c>
      <c r="H20" s="24"/>
      <c r="I20" s="9" t="s">
        <v>35</v>
      </c>
      <c r="J20" s="10">
        <f t="shared" si="8"/>
        <v>3</v>
      </c>
      <c r="K20" s="9" t="s">
        <v>36</v>
      </c>
      <c r="L20" s="10">
        <f t="shared" si="9"/>
        <v>4</v>
      </c>
      <c r="M20" s="10">
        <f t="shared" si="10"/>
        <v>7</v>
      </c>
      <c r="N20" s="10" t="str">
        <f t="shared" si="3"/>
        <v>Riesgo Alto</v>
      </c>
      <c r="O20" s="13" t="s">
        <v>107</v>
      </c>
      <c r="P20" s="24" t="s">
        <v>126</v>
      </c>
      <c r="Q20" s="24"/>
      <c r="R20" s="9" t="s">
        <v>39</v>
      </c>
      <c r="S20" s="10">
        <f t="shared" si="11"/>
        <v>1</v>
      </c>
      <c r="T20" s="9" t="s">
        <v>40</v>
      </c>
      <c r="U20" s="10">
        <f t="shared" ref="U20:U32" si="12">IF(T20="INSIGNIFICANTE",1,IF(T20="MENOR",2,IF(T20="MODERADO",3,IF(T20="MAYOR",4,IF(T20="CATASTRÓFICO",5,0)))))</f>
        <v>3</v>
      </c>
      <c r="V20" s="13">
        <f t="shared" ref="V20:V32" si="13">S20+U20</f>
        <v>4</v>
      </c>
      <c r="W20" s="10" t="str">
        <f t="shared" si="7"/>
        <v>Riesgo Bajo</v>
      </c>
      <c r="X20" s="13" t="s">
        <v>41</v>
      </c>
      <c r="Y20" s="13" t="s">
        <v>127</v>
      </c>
      <c r="Z20" s="12" t="s">
        <v>128</v>
      </c>
      <c r="AA20" s="12" t="s">
        <v>129</v>
      </c>
      <c r="AB20" s="13" t="s">
        <v>130</v>
      </c>
      <c r="AC20" s="14" t="s">
        <v>131</v>
      </c>
    </row>
    <row r="21" spans="1:29" ht="65.75" customHeight="1">
      <c r="A21" s="11" t="s">
        <v>29</v>
      </c>
      <c r="B21" s="9" t="s">
        <v>66</v>
      </c>
      <c r="C21" s="9" t="s">
        <v>96</v>
      </c>
      <c r="D21" s="9" t="s">
        <v>32</v>
      </c>
      <c r="E21" s="57" t="s">
        <v>132</v>
      </c>
      <c r="F21" s="58"/>
      <c r="G21" s="57" t="s">
        <v>133</v>
      </c>
      <c r="H21" s="58"/>
      <c r="I21" s="9" t="s">
        <v>35</v>
      </c>
      <c r="J21" s="10">
        <f>IF(I21="Raro",1,IF(I21="Improbable",2,IF(I21="Posible",3,IF(I21="Probable",4,IF(I21="Casi cierto",5,0)))))</f>
        <v>3</v>
      </c>
      <c r="K21" s="9" t="s">
        <v>71</v>
      </c>
      <c r="L21" s="10">
        <f t="shared" si="9"/>
        <v>5</v>
      </c>
      <c r="M21" s="10">
        <f t="shared" si="10"/>
        <v>8</v>
      </c>
      <c r="N21" s="10" t="str">
        <f t="shared" si="3"/>
        <v>Riesgo Extremo</v>
      </c>
      <c r="O21" s="13" t="s">
        <v>107</v>
      </c>
      <c r="P21" s="57" t="s">
        <v>134</v>
      </c>
      <c r="Q21" s="58"/>
      <c r="R21" s="9" t="s">
        <v>39</v>
      </c>
      <c r="S21" s="10">
        <f t="shared" si="11"/>
        <v>1</v>
      </c>
      <c r="T21" s="9" t="s">
        <v>36</v>
      </c>
      <c r="U21" s="10">
        <f t="shared" si="12"/>
        <v>4</v>
      </c>
      <c r="V21" s="13">
        <f t="shared" si="13"/>
        <v>5</v>
      </c>
      <c r="W21" s="10" t="str">
        <f t="shared" si="7"/>
        <v>Riesgo Medio</v>
      </c>
      <c r="X21" s="13" t="s">
        <v>41</v>
      </c>
      <c r="Y21" s="13" t="s">
        <v>127</v>
      </c>
      <c r="Z21" s="12" t="s">
        <v>135</v>
      </c>
      <c r="AA21" s="12" t="s">
        <v>136</v>
      </c>
      <c r="AB21" s="13" t="s">
        <v>137</v>
      </c>
      <c r="AC21" s="14" t="s">
        <v>138</v>
      </c>
    </row>
    <row r="22" spans="1:29" ht="65.75" customHeight="1">
      <c r="A22" s="9" t="s">
        <v>29</v>
      </c>
      <c r="B22" s="9" t="s">
        <v>66</v>
      </c>
      <c r="C22" s="9" t="s">
        <v>96</v>
      </c>
      <c r="D22" s="9" t="s">
        <v>32</v>
      </c>
      <c r="E22" s="24" t="s">
        <v>139</v>
      </c>
      <c r="F22" s="24"/>
      <c r="G22" s="24" t="s">
        <v>140</v>
      </c>
      <c r="H22" s="24"/>
      <c r="I22" s="9" t="s">
        <v>141</v>
      </c>
      <c r="J22" s="10">
        <f t="shared" ref="J22:J32" si="14">IF(I22="Raro",1,IF(I22="Improbable",2,IF(I22="Posible",3,IF(I22="Probable",4,IF(I22="Casi cierto",5,0)))))</f>
        <v>4</v>
      </c>
      <c r="K22" s="9" t="s">
        <v>36</v>
      </c>
      <c r="L22" s="10">
        <f t="shared" si="9"/>
        <v>4</v>
      </c>
      <c r="M22" s="10">
        <f t="shared" si="10"/>
        <v>8</v>
      </c>
      <c r="N22" s="10" t="str">
        <f t="shared" si="3"/>
        <v>Riesgo Extremo</v>
      </c>
      <c r="O22" s="13" t="s">
        <v>107</v>
      </c>
      <c r="P22" s="24" t="s">
        <v>142</v>
      </c>
      <c r="Q22" s="24"/>
      <c r="R22" s="9" t="s">
        <v>70</v>
      </c>
      <c r="S22" s="10">
        <f t="shared" si="11"/>
        <v>2</v>
      </c>
      <c r="T22" s="9" t="s">
        <v>40</v>
      </c>
      <c r="U22" s="10">
        <f t="shared" si="12"/>
        <v>3</v>
      </c>
      <c r="V22" s="13">
        <f t="shared" si="13"/>
        <v>5</v>
      </c>
      <c r="W22" s="10" t="str">
        <f t="shared" si="7"/>
        <v>Riesgo Medio</v>
      </c>
      <c r="X22" s="13" t="s">
        <v>41</v>
      </c>
      <c r="Y22" s="13" t="s">
        <v>127</v>
      </c>
      <c r="Z22" s="12" t="s">
        <v>143</v>
      </c>
      <c r="AA22" s="12" t="s">
        <v>144</v>
      </c>
      <c r="AB22" s="13" t="s">
        <v>145</v>
      </c>
      <c r="AC22" s="14" t="s">
        <v>146</v>
      </c>
    </row>
    <row r="23" spans="1:29" ht="65.75" customHeight="1">
      <c r="A23" s="9" t="s">
        <v>29</v>
      </c>
      <c r="B23" s="9" t="s">
        <v>66</v>
      </c>
      <c r="C23" s="9" t="s">
        <v>96</v>
      </c>
      <c r="D23" s="9" t="s">
        <v>32</v>
      </c>
      <c r="E23" s="24" t="s">
        <v>147</v>
      </c>
      <c r="F23" s="24"/>
      <c r="G23" s="24" t="s">
        <v>148</v>
      </c>
      <c r="H23" s="24"/>
      <c r="I23" s="9" t="s">
        <v>35</v>
      </c>
      <c r="J23" s="10">
        <f t="shared" si="14"/>
        <v>3</v>
      </c>
      <c r="K23" s="9" t="s">
        <v>36</v>
      </c>
      <c r="L23" s="10">
        <f t="shared" si="9"/>
        <v>4</v>
      </c>
      <c r="M23" s="10">
        <f t="shared" si="10"/>
        <v>7</v>
      </c>
      <c r="N23" s="10" t="str">
        <f t="shared" si="3"/>
        <v>Riesgo Alto</v>
      </c>
      <c r="O23" s="13" t="s">
        <v>107</v>
      </c>
      <c r="P23" s="24" t="s">
        <v>149</v>
      </c>
      <c r="Q23" s="24"/>
      <c r="R23" s="9" t="s">
        <v>39</v>
      </c>
      <c r="S23" s="10">
        <f t="shared" si="11"/>
        <v>1</v>
      </c>
      <c r="T23" s="9" t="s">
        <v>40</v>
      </c>
      <c r="U23" s="10">
        <f t="shared" si="12"/>
        <v>3</v>
      </c>
      <c r="V23" s="13">
        <f t="shared" si="13"/>
        <v>4</v>
      </c>
      <c r="W23" s="10" t="str">
        <f t="shared" si="7"/>
        <v>Riesgo Bajo</v>
      </c>
      <c r="X23" s="13" t="s">
        <v>41</v>
      </c>
      <c r="Y23" s="13" t="s">
        <v>127</v>
      </c>
      <c r="Z23" s="12" t="s">
        <v>150</v>
      </c>
      <c r="AA23" s="12" t="s">
        <v>136</v>
      </c>
      <c r="AB23" s="13" t="s">
        <v>151</v>
      </c>
      <c r="AC23" s="14" t="s">
        <v>152</v>
      </c>
    </row>
    <row r="24" spans="1:29" ht="65.75" customHeight="1">
      <c r="A24" s="9" t="s">
        <v>29</v>
      </c>
      <c r="B24" s="9" t="s">
        <v>66</v>
      </c>
      <c r="C24" s="9" t="s">
        <v>96</v>
      </c>
      <c r="D24" s="9" t="s">
        <v>32</v>
      </c>
      <c r="E24" s="24" t="s">
        <v>153</v>
      </c>
      <c r="F24" s="24"/>
      <c r="G24" s="24" t="s">
        <v>154</v>
      </c>
      <c r="H24" s="24"/>
      <c r="I24" s="9" t="s">
        <v>70</v>
      </c>
      <c r="J24" s="10">
        <f t="shared" si="14"/>
        <v>2</v>
      </c>
      <c r="K24" s="9" t="s">
        <v>71</v>
      </c>
      <c r="L24" s="10">
        <f t="shared" si="9"/>
        <v>5</v>
      </c>
      <c r="M24" s="10">
        <f t="shared" si="10"/>
        <v>7</v>
      </c>
      <c r="N24" s="10" t="str">
        <f t="shared" si="3"/>
        <v>Riesgo Alto</v>
      </c>
      <c r="O24" s="13" t="s">
        <v>107</v>
      </c>
      <c r="P24" s="24" t="s">
        <v>155</v>
      </c>
      <c r="Q24" s="24"/>
      <c r="R24" s="9" t="s">
        <v>39</v>
      </c>
      <c r="S24" s="10">
        <f t="shared" si="11"/>
        <v>1</v>
      </c>
      <c r="T24" s="9" t="s">
        <v>36</v>
      </c>
      <c r="U24" s="10">
        <f t="shared" si="12"/>
        <v>4</v>
      </c>
      <c r="V24" s="13">
        <f t="shared" si="13"/>
        <v>5</v>
      </c>
      <c r="W24" s="10" t="str">
        <f t="shared" si="7"/>
        <v>Riesgo Medio</v>
      </c>
      <c r="X24" s="13" t="s">
        <v>41</v>
      </c>
      <c r="Y24" s="13" t="s">
        <v>107</v>
      </c>
      <c r="Z24" s="12" t="s">
        <v>156</v>
      </c>
      <c r="AA24" s="12" t="s">
        <v>157</v>
      </c>
      <c r="AB24" s="13" t="s">
        <v>158</v>
      </c>
      <c r="AC24" s="14" t="s">
        <v>159</v>
      </c>
    </row>
    <row r="25" spans="1:29" ht="65.75" customHeight="1">
      <c r="A25" s="9" t="s">
        <v>29</v>
      </c>
      <c r="B25" s="9" t="s">
        <v>66</v>
      </c>
      <c r="C25" s="9" t="s">
        <v>96</v>
      </c>
      <c r="D25" s="9" t="s">
        <v>32</v>
      </c>
      <c r="E25" s="24" t="s">
        <v>160</v>
      </c>
      <c r="F25" s="24"/>
      <c r="G25" s="24" t="s">
        <v>161</v>
      </c>
      <c r="H25" s="24"/>
      <c r="I25" s="9" t="s">
        <v>70</v>
      </c>
      <c r="J25" s="10">
        <f t="shared" si="14"/>
        <v>2</v>
      </c>
      <c r="K25" s="9" t="s">
        <v>71</v>
      </c>
      <c r="L25" s="10">
        <f t="shared" si="9"/>
        <v>5</v>
      </c>
      <c r="M25" s="10">
        <f t="shared" si="10"/>
        <v>7</v>
      </c>
      <c r="N25" s="10" t="str">
        <f t="shared" si="3"/>
        <v>Riesgo Alto</v>
      </c>
      <c r="O25" s="13" t="s">
        <v>107</v>
      </c>
      <c r="P25" s="24" t="s">
        <v>162</v>
      </c>
      <c r="Q25" s="24"/>
      <c r="R25" s="9" t="s">
        <v>39</v>
      </c>
      <c r="S25" s="10">
        <f t="shared" si="11"/>
        <v>1</v>
      </c>
      <c r="T25" s="9" t="s">
        <v>36</v>
      </c>
      <c r="U25" s="10">
        <f t="shared" si="12"/>
        <v>4</v>
      </c>
      <c r="V25" s="13">
        <f t="shared" si="13"/>
        <v>5</v>
      </c>
      <c r="W25" s="10" t="str">
        <f t="shared" si="7"/>
        <v>Riesgo Medio</v>
      </c>
      <c r="X25" s="13" t="s">
        <v>41</v>
      </c>
      <c r="Y25" s="13" t="s">
        <v>107</v>
      </c>
      <c r="Z25" s="12" t="s">
        <v>163</v>
      </c>
      <c r="AA25" s="12" t="s">
        <v>157</v>
      </c>
      <c r="AB25" s="13" t="s">
        <v>164</v>
      </c>
      <c r="AC25" s="14" t="s">
        <v>165</v>
      </c>
    </row>
    <row r="26" spans="1:29" ht="65.75" customHeight="1">
      <c r="A26" s="9" t="s">
        <v>29</v>
      </c>
      <c r="B26" s="9" t="s">
        <v>66</v>
      </c>
      <c r="C26" s="9" t="s">
        <v>96</v>
      </c>
      <c r="D26" s="9" t="s">
        <v>32</v>
      </c>
      <c r="E26" s="24" t="s">
        <v>166</v>
      </c>
      <c r="F26" s="24"/>
      <c r="G26" s="24" t="s">
        <v>167</v>
      </c>
      <c r="H26" s="24"/>
      <c r="I26" s="9" t="s">
        <v>35</v>
      </c>
      <c r="J26" s="10">
        <f t="shared" si="14"/>
        <v>3</v>
      </c>
      <c r="K26" s="9" t="s">
        <v>71</v>
      </c>
      <c r="L26" s="10">
        <f t="shared" si="9"/>
        <v>5</v>
      </c>
      <c r="M26" s="10">
        <f t="shared" si="10"/>
        <v>8</v>
      </c>
      <c r="N26" s="10" t="str">
        <f t="shared" si="3"/>
        <v>Riesgo Extremo</v>
      </c>
      <c r="O26" s="13" t="s">
        <v>107</v>
      </c>
      <c r="P26" s="24" t="s">
        <v>168</v>
      </c>
      <c r="Q26" s="24"/>
      <c r="R26" s="9" t="s">
        <v>70</v>
      </c>
      <c r="S26" s="10">
        <f t="shared" si="11"/>
        <v>2</v>
      </c>
      <c r="T26" s="9" t="s">
        <v>40</v>
      </c>
      <c r="U26" s="10">
        <f t="shared" si="12"/>
        <v>3</v>
      </c>
      <c r="V26" s="13">
        <f t="shared" si="13"/>
        <v>5</v>
      </c>
      <c r="W26" s="10" t="str">
        <f t="shared" si="7"/>
        <v>Riesgo Medio</v>
      </c>
      <c r="X26" s="13" t="s">
        <v>41</v>
      </c>
      <c r="Y26" s="13" t="s">
        <v>107</v>
      </c>
      <c r="Z26" s="12" t="s">
        <v>101</v>
      </c>
      <c r="AA26" s="12" t="s">
        <v>102</v>
      </c>
      <c r="AB26" s="13" t="s">
        <v>169</v>
      </c>
      <c r="AC26" s="14" t="s">
        <v>170</v>
      </c>
    </row>
    <row r="27" spans="1:29" ht="65.75" customHeight="1">
      <c r="A27" s="9" t="s">
        <v>56</v>
      </c>
      <c r="B27" s="9" t="s">
        <v>66</v>
      </c>
      <c r="C27" s="9" t="s">
        <v>96</v>
      </c>
      <c r="D27" s="9" t="s">
        <v>32</v>
      </c>
      <c r="E27" s="24" t="s">
        <v>171</v>
      </c>
      <c r="F27" s="24"/>
      <c r="G27" s="24" t="s">
        <v>172</v>
      </c>
      <c r="H27" s="24"/>
      <c r="I27" s="9" t="s">
        <v>70</v>
      </c>
      <c r="J27" s="10">
        <f t="shared" si="14"/>
        <v>2</v>
      </c>
      <c r="K27" s="9" t="s">
        <v>36</v>
      </c>
      <c r="L27" s="10">
        <f t="shared" si="9"/>
        <v>4</v>
      </c>
      <c r="M27" s="10">
        <f t="shared" si="10"/>
        <v>6</v>
      </c>
      <c r="N27" s="10" t="str">
        <f t="shared" si="3"/>
        <v>Riesgo Alto</v>
      </c>
      <c r="O27" s="13" t="s">
        <v>107</v>
      </c>
      <c r="P27" s="24" t="s">
        <v>173</v>
      </c>
      <c r="Q27" s="24"/>
      <c r="R27" s="9" t="s">
        <v>39</v>
      </c>
      <c r="S27" s="10">
        <f t="shared" si="11"/>
        <v>1</v>
      </c>
      <c r="T27" s="9" t="s">
        <v>40</v>
      </c>
      <c r="U27" s="10">
        <f t="shared" si="12"/>
        <v>3</v>
      </c>
      <c r="V27" s="13">
        <f t="shared" si="13"/>
        <v>4</v>
      </c>
      <c r="W27" s="10" t="str">
        <f t="shared" si="7"/>
        <v>Riesgo Bajo</v>
      </c>
      <c r="X27" s="13" t="s">
        <v>41</v>
      </c>
      <c r="Y27" s="13" t="s">
        <v>127</v>
      </c>
      <c r="Z27" s="12" t="s">
        <v>101</v>
      </c>
      <c r="AA27" s="12" t="s">
        <v>174</v>
      </c>
      <c r="AB27" s="13" t="s">
        <v>175</v>
      </c>
      <c r="AC27" s="14" t="s">
        <v>176</v>
      </c>
    </row>
    <row r="28" spans="1:29" ht="65.75" customHeight="1">
      <c r="A28" s="9" t="s">
        <v>29</v>
      </c>
      <c r="B28" s="9" t="s">
        <v>66</v>
      </c>
      <c r="C28" s="9" t="s">
        <v>96</v>
      </c>
      <c r="D28" s="9" t="s">
        <v>177</v>
      </c>
      <c r="E28" s="24" t="s">
        <v>178</v>
      </c>
      <c r="F28" s="24"/>
      <c r="G28" s="24" t="s">
        <v>179</v>
      </c>
      <c r="H28" s="24"/>
      <c r="I28" s="9" t="s">
        <v>35</v>
      </c>
      <c r="J28" s="10">
        <f t="shared" si="14"/>
        <v>3</v>
      </c>
      <c r="K28" s="9" t="s">
        <v>36</v>
      </c>
      <c r="L28" s="10">
        <f t="shared" si="9"/>
        <v>4</v>
      </c>
      <c r="M28" s="10">
        <f t="shared" si="10"/>
        <v>7</v>
      </c>
      <c r="N28" s="10" t="str">
        <f t="shared" si="3"/>
        <v>Riesgo Alto</v>
      </c>
      <c r="O28" s="13" t="s">
        <v>107</v>
      </c>
      <c r="P28" s="24" t="s">
        <v>180</v>
      </c>
      <c r="Q28" s="24"/>
      <c r="R28" s="9" t="s">
        <v>39</v>
      </c>
      <c r="S28" s="10">
        <f t="shared" si="11"/>
        <v>1</v>
      </c>
      <c r="T28" s="9" t="s">
        <v>40</v>
      </c>
      <c r="U28" s="10">
        <f t="shared" si="12"/>
        <v>3</v>
      </c>
      <c r="V28" s="13">
        <f t="shared" si="13"/>
        <v>4</v>
      </c>
      <c r="W28" s="10" t="str">
        <f t="shared" si="7"/>
        <v>Riesgo Bajo</v>
      </c>
      <c r="X28" s="13" t="s">
        <v>41</v>
      </c>
      <c r="Y28" s="13" t="s">
        <v>127</v>
      </c>
      <c r="Z28" s="12" t="s">
        <v>101</v>
      </c>
      <c r="AA28" s="12" t="s">
        <v>102</v>
      </c>
      <c r="AB28" s="13" t="s">
        <v>181</v>
      </c>
      <c r="AC28" s="14" t="s">
        <v>170</v>
      </c>
    </row>
    <row r="29" spans="1:29" ht="65.75" customHeight="1">
      <c r="A29" s="9" t="s">
        <v>29</v>
      </c>
      <c r="B29" s="9" t="s">
        <v>66</v>
      </c>
      <c r="C29" s="9" t="s">
        <v>96</v>
      </c>
      <c r="D29" s="9" t="s">
        <v>182</v>
      </c>
      <c r="E29" s="59" t="s">
        <v>183</v>
      </c>
      <c r="F29" s="59"/>
      <c r="G29" s="24" t="s">
        <v>184</v>
      </c>
      <c r="H29" s="24"/>
      <c r="I29" s="9" t="s">
        <v>35</v>
      </c>
      <c r="J29" s="10">
        <f t="shared" si="14"/>
        <v>3</v>
      </c>
      <c r="K29" s="9" t="s">
        <v>36</v>
      </c>
      <c r="L29" s="10">
        <f t="shared" si="9"/>
        <v>4</v>
      </c>
      <c r="M29" s="10">
        <f t="shared" si="10"/>
        <v>7</v>
      </c>
      <c r="N29" s="10" t="str">
        <f t="shared" si="3"/>
        <v>Riesgo Alto</v>
      </c>
      <c r="O29" s="13" t="s">
        <v>107</v>
      </c>
      <c r="P29" s="24" t="s">
        <v>185</v>
      </c>
      <c r="Q29" s="24"/>
      <c r="R29" s="9" t="s">
        <v>39</v>
      </c>
      <c r="S29" s="10">
        <f t="shared" si="11"/>
        <v>1</v>
      </c>
      <c r="T29" s="9" t="s">
        <v>40</v>
      </c>
      <c r="U29" s="10">
        <f t="shared" si="12"/>
        <v>3</v>
      </c>
      <c r="V29" s="13">
        <f t="shared" si="13"/>
        <v>4</v>
      </c>
      <c r="W29" s="10" t="str">
        <f t="shared" si="7"/>
        <v>Riesgo Bajo</v>
      </c>
      <c r="X29" s="13" t="s">
        <v>41</v>
      </c>
      <c r="Y29" s="13" t="s">
        <v>127</v>
      </c>
      <c r="Z29" s="12" t="s">
        <v>186</v>
      </c>
      <c r="AA29" s="12" t="s">
        <v>187</v>
      </c>
      <c r="AB29" s="13" t="s">
        <v>188</v>
      </c>
      <c r="AC29" s="14" t="s">
        <v>189</v>
      </c>
    </row>
    <row r="30" spans="1:29" ht="65.75" customHeight="1">
      <c r="A30" s="9" t="s">
        <v>29</v>
      </c>
      <c r="B30" s="9" t="s">
        <v>66</v>
      </c>
      <c r="C30" s="9" t="s">
        <v>96</v>
      </c>
      <c r="D30" s="9" t="s">
        <v>190</v>
      </c>
      <c r="E30" s="24" t="s">
        <v>191</v>
      </c>
      <c r="F30" s="24"/>
      <c r="G30" s="24" t="s">
        <v>192</v>
      </c>
      <c r="H30" s="24"/>
      <c r="I30" s="9" t="s">
        <v>35</v>
      </c>
      <c r="J30" s="10">
        <f t="shared" si="14"/>
        <v>3</v>
      </c>
      <c r="K30" s="9" t="s">
        <v>40</v>
      </c>
      <c r="L30" s="10">
        <f t="shared" si="9"/>
        <v>3</v>
      </c>
      <c r="M30" s="10">
        <f t="shared" si="10"/>
        <v>6</v>
      </c>
      <c r="N30" s="10" t="str">
        <f t="shared" si="3"/>
        <v>Riesgo Alto</v>
      </c>
      <c r="O30" s="13" t="s">
        <v>107</v>
      </c>
      <c r="P30" s="24" t="s">
        <v>193</v>
      </c>
      <c r="Q30" s="24"/>
      <c r="R30" s="9" t="s">
        <v>39</v>
      </c>
      <c r="S30" s="10">
        <f t="shared" si="11"/>
        <v>1</v>
      </c>
      <c r="T30" s="9" t="s">
        <v>194</v>
      </c>
      <c r="U30" s="10">
        <f t="shared" si="12"/>
        <v>2</v>
      </c>
      <c r="V30" s="13">
        <f t="shared" si="13"/>
        <v>3</v>
      </c>
      <c r="W30" s="10" t="str">
        <f t="shared" si="7"/>
        <v>Riesgo Bajo</v>
      </c>
      <c r="X30" s="13" t="s">
        <v>41</v>
      </c>
      <c r="Y30" s="13" t="s">
        <v>127</v>
      </c>
      <c r="Z30" s="12" t="s">
        <v>195</v>
      </c>
      <c r="AA30" s="12" t="s">
        <v>196</v>
      </c>
      <c r="AB30" s="13" t="s">
        <v>197</v>
      </c>
      <c r="AC30" s="14" t="s">
        <v>198</v>
      </c>
    </row>
    <row r="31" spans="1:29" ht="65.75" customHeight="1">
      <c r="A31" s="9" t="s">
        <v>29</v>
      </c>
      <c r="B31" s="9" t="s">
        <v>30</v>
      </c>
      <c r="C31" s="9" t="s">
        <v>96</v>
      </c>
      <c r="D31" s="9" t="s">
        <v>190</v>
      </c>
      <c r="E31" s="24" t="s">
        <v>199</v>
      </c>
      <c r="F31" s="24"/>
      <c r="G31" s="24" t="s">
        <v>200</v>
      </c>
      <c r="H31" s="24"/>
      <c r="I31" s="9" t="s">
        <v>35</v>
      </c>
      <c r="J31" s="10">
        <f t="shared" si="14"/>
        <v>3</v>
      </c>
      <c r="K31" s="9" t="s">
        <v>36</v>
      </c>
      <c r="L31" s="10">
        <f t="shared" si="9"/>
        <v>4</v>
      </c>
      <c r="M31" s="10">
        <f t="shared" si="10"/>
        <v>7</v>
      </c>
      <c r="N31" s="10" t="str">
        <f t="shared" si="3"/>
        <v>Riesgo Alto</v>
      </c>
      <c r="O31" s="13" t="s">
        <v>201</v>
      </c>
      <c r="P31" s="24" t="s">
        <v>202</v>
      </c>
      <c r="Q31" s="24"/>
      <c r="R31" s="9" t="s">
        <v>39</v>
      </c>
      <c r="S31" s="10">
        <f t="shared" si="11"/>
        <v>1</v>
      </c>
      <c r="T31" s="9" t="s">
        <v>40</v>
      </c>
      <c r="U31" s="10">
        <f t="shared" si="12"/>
        <v>3</v>
      </c>
      <c r="V31" s="13">
        <f t="shared" si="13"/>
        <v>4</v>
      </c>
      <c r="W31" s="10" t="str">
        <f t="shared" si="7"/>
        <v>Riesgo Bajo</v>
      </c>
      <c r="X31" s="13" t="s">
        <v>41</v>
      </c>
      <c r="Y31" s="13" t="s">
        <v>203</v>
      </c>
      <c r="Z31" s="12" t="s">
        <v>204</v>
      </c>
      <c r="AA31" s="12" t="s">
        <v>205</v>
      </c>
      <c r="AB31" s="13" t="s">
        <v>206</v>
      </c>
      <c r="AC31" s="14" t="s">
        <v>207</v>
      </c>
    </row>
    <row r="32" spans="1:29" ht="65.75" customHeight="1">
      <c r="A32" s="9" t="s">
        <v>56</v>
      </c>
      <c r="B32" s="9" t="s">
        <v>66</v>
      </c>
      <c r="C32" s="9" t="s">
        <v>96</v>
      </c>
      <c r="D32" s="9" t="s">
        <v>208</v>
      </c>
      <c r="E32" s="24" t="s">
        <v>209</v>
      </c>
      <c r="F32" s="24"/>
      <c r="G32" s="24" t="s">
        <v>210</v>
      </c>
      <c r="H32" s="24"/>
      <c r="I32" s="9" t="s">
        <v>70</v>
      </c>
      <c r="J32" s="10">
        <f t="shared" si="14"/>
        <v>2</v>
      </c>
      <c r="K32" s="9" t="s">
        <v>36</v>
      </c>
      <c r="L32" s="10">
        <f t="shared" si="9"/>
        <v>4</v>
      </c>
      <c r="M32" s="10">
        <f t="shared" si="10"/>
        <v>6</v>
      </c>
      <c r="N32" s="10" t="str">
        <f t="shared" si="3"/>
        <v>Riesgo Alto</v>
      </c>
      <c r="O32" s="13" t="s">
        <v>201</v>
      </c>
      <c r="P32" s="24" t="s">
        <v>211</v>
      </c>
      <c r="Q32" s="24"/>
      <c r="R32" s="9" t="s">
        <v>39</v>
      </c>
      <c r="S32" s="10">
        <f t="shared" si="11"/>
        <v>1</v>
      </c>
      <c r="T32" s="9" t="s">
        <v>40</v>
      </c>
      <c r="U32" s="10">
        <f t="shared" si="12"/>
        <v>3</v>
      </c>
      <c r="V32" s="13">
        <f t="shared" si="13"/>
        <v>4</v>
      </c>
      <c r="W32" s="10" t="str">
        <f t="shared" si="7"/>
        <v>Riesgo Bajo</v>
      </c>
      <c r="X32" s="13" t="s">
        <v>41</v>
      </c>
      <c r="Y32" s="13" t="s">
        <v>212</v>
      </c>
      <c r="Z32" s="12" t="s">
        <v>213</v>
      </c>
      <c r="AA32" s="12" t="s">
        <v>214</v>
      </c>
      <c r="AB32" s="13" t="s">
        <v>215</v>
      </c>
      <c r="AC32" s="14" t="s">
        <v>216</v>
      </c>
    </row>
    <row r="34" spans="1:29" s="7" customFormat="1">
      <c r="A34" s="15" t="s">
        <v>217</v>
      </c>
      <c r="B34" s="16"/>
      <c r="C34" s="16"/>
      <c r="D34" s="16"/>
      <c r="E34" s="17"/>
      <c r="F34" s="17"/>
      <c r="G34" s="18"/>
      <c r="H34" s="18"/>
      <c r="I34" s="16"/>
      <c r="J34" s="18"/>
      <c r="K34" s="18"/>
      <c r="L34" s="18"/>
      <c r="M34" s="18"/>
      <c r="N34" s="18"/>
      <c r="O34" s="18"/>
      <c r="P34" s="16"/>
      <c r="Q34" s="18"/>
      <c r="R34" s="18"/>
      <c r="S34" s="18"/>
      <c r="T34" s="18"/>
      <c r="U34" s="18"/>
      <c r="V34" s="18"/>
      <c r="W34" s="16"/>
      <c r="X34" s="18"/>
      <c r="Y34" s="18"/>
      <c r="Z34" s="18"/>
      <c r="AA34" s="18"/>
      <c r="AB34" s="16"/>
      <c r="AC34" s="16"/>
    </row>
    <row r="35" spans="1:29">
      <c r="A35" s="15" t="s">
        <v>218</v>
      </c>
      <c r="B35" s="19"/>
      <c r="C35" s="19"/>
      <c r="D35" s="19"/>
      <c r="E35" s="20"/>
      <c r="F35" s="20"/>
      <c r="G35" s="21"/>
      <c r="H35" s="21"/>
      <c r="I35" s="19"/>
      <c r="J35" s="21"/>
      <c r="K35" s="21"/>
      <c r="L35" s="21"/>
      <c r="M35" s="21"/>
      <c r="N35" s="21"/>
      <c r="O35" s="21"/>
      <c r="P35" s="19"/>
      <c r="Q35" s="21"/>
      <c r="R35" s="21"/>
      <c r="S35" s="21"/>
      <c r="T35" s="21"/>
      <c r="U35" s="21"/>
      <c r="V35" s="21"/>
      <c r="W35" s="19"/>
      <c r="X35" s="21"/>
      <c r="Y35" s="21"/>
      <c r="Z35" s="21"/>
      <c r="AA35" s="21"/>
      <c r="AB35" s="19"/>
      <c r="AC35" s="19"/>
    </row>
    <row r="36" spans="1:29">
      <c r="A36" s="19"/>
      <c r="B36" s="19"/>
      <c r="C36" s="19"/>
      <c r="D36" s="19"/>
      <c r="E36" s="20"/>
      <c r="F36" s="20"/>
      <c r="G36" s="21"/>
      <c r="H36" s="21"/>
      <c r="I36" s="19"/>
      <c r="J36" s="21"/>
      <c r="K36" s="21"/>
      <c r="L36" s="21"/>
      <c r="M36" s="21"/>
      <c r="N36" s="21"/>
      <c r="O36" s="21"/>
      <c r="P36" s="19"/>
      <c r="Q36" s="21"/>
      <c r="R36" s="21"/>
      <c r="S36" s="21"/>
      <c r="T36" s="21"/>
      <c r="U36" s="21"/>
      <c r="V36" s="21"/>
      <c r="W36" s="19"/>
      <c r="X36" s="21"/>
      <c r="Y36" s="21"/>
      <c r="Z36" s="21"/>
      <c r="AA36" s="21"/>
      <c r="AB36" s="19"/>
      <c r="AC36" s="19"/>
    </row>
    <row r="37" spans="1:29">
      <c r="A37" s="19"/>
      <c r="B37" s="19"/>
      <c r="C37" s="19"/>
      <c r="D37" s="19"/>
      <c r="E37" s="20"/>
      <c r="F37" s="20"/>
      <c r="G37" s="21"/>
      <c r="H37" s="21"/>
      <c r="I37" s="19"/>
      <c r="J37" s="21"/>
      <c r="K37" s="21"/>
      <c r="L37" s="21"/>
      <c r="M37" s="21"/>
      <c r="N37" s="21"/>
      <c r="O37" s="21"/>
      <c r="P37" s="19"/>
      <c r="Q37" s="21"/>
      <c r="R37" s="21"/>
      <c r="S37" s="21"/>
      <c r="T37" s="21"/>
      <c r="U37" s="21"/>
      <c r="V37" s="21"/>
      <c r="W37" s="19"/>
      <c r="X37" s="21"/>
      <c r="Y37" s="21"/>
      <c r="Z37" s="21"/>
      <c r="AA37" s="21"/>
      <c r="AB37" s="19"/>
      <c r="AC37" s="19"/>
    </row>
    <row r="38" spans="1:29" s="7" customFormat="1">
      <c r="A38" s="15"/>
      <c r="B38" s="16"/>
      <c r="C38" s="16"/>
      <c r="D38" s="16"/>
      <c r="E38" s="17"/>
      <c r="F38" s="17"/>
      <c r="G38" s="18"/>
      <c r="H38" s="18"/>
      <c r="I38" s="15"/>
      <c r="J38" s="18"/>
      <c r="K38" s="18"/>
      <c r="L38" s="18"/>
      <c r="M38" s="18"/>
      <c r="N38" s="18"/>
      <c r="O38" s="18"/>
      <c r="P38" s="15"/>
      <c r="Q38" s="18"/>
      <c r="R38" s="18"/>
      <c r="S38" s="18"/>
      <c r="T38" s="18"/>
      <c r="U38" s="18"/>
      <c r="V38" s="18"/>
      <c r="W38" s="15"/>
      <c r="X38" s="18"/>
      <c r="Y38" s="18"/>
      <c r="Z38" s="18"/>
      <c r="AA38" s="18"/>
      <c r="AB38" s="16"/>
      <c r="AC38" s="16"/>
    </row>
    <row r="39" spans="1:29">
      <c r="A39" s="22"/>
      <c r="B39" s="19"/>
      <c r="C39" s="19"/>
      <c r="D39" s="19"/>
      <c r="E39" s="20"/>
      <c r="F39" s="20"/>
      <c r="G39" s="21"/>
      <c r="H39" s="21"/>
      <c r="I39" s="22"/>
      <c r="J39" s="21"/>
      <c r="K39" s="21"/>
      <c r="L39" s="21"/>
      <c r="M39" s="21"/>
      <c r="N39" s="21"/>
      <c r="O39" s="21"/>
      <c r="P39" s="22"/>
      <c r="Q39" s="21"/>
      <c r="R39" s="21"/>
      <c r="S39" s="21"/>
      <c r="T39" s="21"/>
      <c r="U39" s="21"/>
      <c r="V39" s="21"/>
      <c r="W39" s="22"/>
      <c r="X39" s="21"/>
      <c r="Y39" s="21"/>
      <c r="Z39" s="21"/>
      <c r="AA39" s="21"/>
      <c r="AB39" s="19"/>
      <c r="AC39" s="19"/>
    </row>
    <row r="40" spans="1:29">
      <c r="A40" s="19"/>
      <c r="B40" s="19"/>
      <c r="C40" s="19"/>
      <c r="D40" s="23"/>
      <c r="E40" s="20"/>
      <c r="F40" s="20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19"/>
      <c r="AC40" s="19"/>
    </row>
  </sheetData>
  <mergeCells count="95">
    <mergeCell ref="E32:F32"/>
    <mergeCell ref="G32:H32"/>
    <mergeCell ref="P32:Q32"/>
    <mergeCell ref="E30:F30"/>
    <mergeCell ref="G30:H30"/>
    <mergeCell ref="P30:Q30"/>
    <mergeCell ref="E31:F31"/>
    <mergeCell ref="G31:H31"/>
    <mergeCell ref="P31:Q31"/>
    <mergeCell ref="E28:F28"/>
    <mergeCell ref="G28:H28"/>
    <mergeCell ref="P28:Q28"/>
    <mergeCell ref="E29:F29"/>
    <mergeCell ref="G29:H29"/>
    <mergeCell ref="P29:Q29"/>
    <mergeCell ref="E26:F26"/>
    <mergeCell ref="G26:H26"/>
    <mergeCell ref="P26:Q26"/>
    <mergeCell ref="E27:F27"/>
    <mergeCell ref="G27:H27"/>
    <mergeCell ref="P27:Q27"/>
    <mergeCell ref="E24:F24"/>
    <mergeCell ref="G24:H24"/>
    <mergeCell ref="P24:Q24"/>
    <mergeCell ref="E25:F25"/>
    <mergeCell ref="G25:H25"/>
    <mergeCell ref="P25:Q25"/>
    <mergeCell ref="E22:F22"/>
    <mergeCell ref="G22:H22"/>
    <mergeCell ref="P22:Q22"/>
    <mergeCell ref="E23:F23"/>
    <mergeCell ref="G23:H23"/>
    <mergeCell ref="P23:Q23"/>
    <mergeCell ref="E19:F19"/>
    <mergeCell ref="G19:H19"/>
    <mergeCell ref="P19:Q19"/>
    <mergeCell ref="E21:F21"/>
    <mergeCell ref="G21:H21"/>
    <mergeCell ref="P21:Q21"/>
    <mergeCell ref="E20:F20"/>
    <mergeCell ref="G20:H20"/>
    <mergeCell ref="P20:Q20"/>
    <mergeCell ref="E17:F17"/>
    <mergeCell ref="G17:H17"/>
    <mergeCell ref="P17:Q17"/>
    <mergeCell ref="E18:F18"/>
    <mergeCell ref="G18:H18"/>
    <mergeCell ref="P18:Q18"/>
    <mergeCell ref="G8:H9"/>
    <mergeCell ref="A1:G4"/>
    <mergeCell ref="H1:AC2"/>
    <mergeCell ref="H3:AC4"/>
    <mergeCell ref="A7:F7"/>
    <mergeCell ref="G7:N7"/>
    <mergeCell ref="O7:AC7"/>
    <mergeCell ref="A8:A9"/>
    <mergeCell ref="B8:B9"/>
    <mergeCell ref="C8:C9"/>
    <mergeCell ref="D8:D9"/>
    <mergeCell ref="E8:F9"/>
    <mergeCell ref="AB8:AC8"/>
    <mergeCell ref="R9:S9"/>
    <mergeCell ref="T9:U9"/>
    <mergeCell ref="I8:J9"/>
    <mergeCell ref="K8:L9"/>
    <mergeCell ref="M8:M9"/>
    <mergeCell ref="N8:N9"/>
    <mergeCell ref="O8:O9"/>
    <mergeCell ref="P8:Q9"/>
    <mergeCell ref="R8:W8"/>
    <mergeCell ref="X8:X9"/>
    <mergeCell ref="Y8:Y9"/>
    <mergeCell ref="Z8:Z9"/>
    <mergeCell ref="AA8:AA9"/>
    <mergeCell ref="E10:F10"/>
    <mergeCell ref="G10:H10"/>
    <mergeCell ref="P10:Q10"/>
    <mergeCell ref="E11:F11"/>
    <mergeCell ref="G11:H11"/>
    <mergeCell ref="P11:Q11"/>
    <mergeCell ref="E12:F12"/>
    <mergeCell ref="G12:H12"/>
    <mergeCell ref="P12:Q12"/>
    <mergeCell ref="E13:F13"/>
    <mergeCell ref="G13:H13"/>
    <mergeCell ref="P13:Q13"/>
    <mergeCell ref="E16:F16"/>
    <mergeCell ref="G16:H16"/>
    <mergeCell ref="P16:Q16"/>
    <mergeCell ref="E14:F14"/>
    <mergeCell ref="G14:H14"/>
    <mergeCell ref="P14:Q14"/>
    <mergeCell ref="E15:F15"/>
    <mergeCell ref="G15:H15"/>
    <mergeCell ref="P15:Q15"/>
  </mergeCells>
  <conditionalFormatting sqref="N10:N32 W10:W32">
    <cfRule type="containsText" dxfId="3" priority="1" stopIfTrue="1" operator="containsText" text="Riesgo Extremo">
      <formula>NOT(ISERROR(SEARCH("Riesgo Extremo",N10)))</formula>
    </cfRule>
    <cfRule type="containsText" priority="2" stopIfTrue="1" operator="containsText" text="Riesgo Extremo">
      <formula>NOT(ISERROR(SEARCH("Riesgo Extremo",N10)))</formula>
    </cfRule>
    <cfRule type="containsText" dxfId="2" priority="3" stopIfTrue="1" operator="containsText" text="Riesgo Alto">
      <formula>NOT(ISERROR(SEARCH("Riesgo Alto",N10)))</formula>
    </cfRule>
    <cfRule type="containsText" dxfId="1" priority="4" stopIfTrue="1" operator="containsText" text="Riesgo Medio">
      <formula>NOT(ISERROR(SEARCH("Riesgo Medio",N10)))</formula>
    </cfRule>
    <cfRule type="containsText" dxfId="0" priority="5" stopIfTrue="1" operator="containsText" text="Riesgo Bajo">
      <formula>NOT(ISERROR(SEARCH("Riesgo Bajo",N10)))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 VEHICULOS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</dc:creator>
  <cp:keywords/>
  <dc:description/>
  <cp:lastModifiedBy>angelica maria hernandez arroyo</cp:lastModifiedBy>
  <cp:revision/>
  <dcterms:created xsi:type="dcterms:W3CDTF">2026-09-04T22:25:10Z</dcterms:created>
  <dcterms:modified xsi:type="dcterms:W3CDTF">2026-10-02T19:42:06Z</dcterms:modified>
  <cp:category/>
  <cp:contentStatus/>
</cp:coreProperties>
</file>