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SA DEPORTIVO MORALES\"/>
    </mc:Choice>
  </mc:AlternateContent>
  <xr:revisionPtr revIDLastSave="0" documentId="8_{B4FE9908-05F9-4A3D-94A9-B98F1F843CBF}" xr6:coauthVersionLast="47" xr6:coauthVersionMax="47" xr10:uidLastSave="{00000000-0000-0000-0000-000000000000}"/>
  <bookViews>
    <workbookView xWindow="-108" yWindow="-108" windowWidth="23256" windowHeight="12456" tabRatio="895"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(Entidad)'!$I$11:$I$209</definedName>
    <definedName name="_xlnm._FilterDatabase" localSheetId="1" hidden="1">'PROPUESTA ECONOMICA(Proponente)'!$I$11:$I$208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(Entidad)'!$A$1:$M$222</definedName>
    <definedName name="_xlnm.Print_Area" localSheetId="1">'PROPUESTA ECONOMICA(Proponente)'!$A$1:$M$224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ECONOMICA(Proponente)'!$K$210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(Entidad)'!$K$217</definedName>
    <definedName name="solver_lhs1" localSheetId="1" hidden="1">'PROPUESTA ECONOMICA(Proponente)'!$K$217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(Entidad)'!$K$217</definedName>
    <definedName name="solver_opt" localSheetId="1" hidden="1">'PROPUESTA ECONOMICA(Proponente)'!$K$217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(Entidad)'!$K$218</definedName>
    <definedName name="solver_rhs1" localSheetId="1" hidden="1">'PROPUESTA ECONOMICA(Proponente)'!$K$218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19" i="265" l="1"/>
  <c r="K204" i="265"/>
  <c r="K207" i="265"/>
  <c r="K208" i="265" s="1"/>
  <c r="K203" i="265"/>
  <c r="K205" i="265" s="1"/>
  <c r="K196" i="265"/>
  <c r="K197" i="265"/>
  <c r="K191" i="265"/>
  <c r="K192" i="265"/>
  <c r="K200" i="265"/>
  <c r="K201" i="265" s="1"/>
  <c r="K195" i="265"/>
  <c r="K190" i="265"/>
  <c r="K186" i="265"/>
  <c r="K187" i="265" s="1"/>
  <c r="K184" i="265"/>
  <c r="K172" i="265"/>
  <c r="K183" i="265"/>
  <c r="K175" i="265"/>
  <c r="K176" i="265"/>
  <c r="K170" i="265"/>
  <c r="K171" i="265"/>
  <c r="K182" i="265"/>
  <c r="K179" i="265"/>
  <c r="K180" i="265" s="1"/>
  <c r="K174" i="265"/>
  <c r="K177" i="265" s="1"/>
  <c r="K169" i="265"/>
  <c r="K165" i="265"/>
  <c r="K166" i="265" s="1"/>
  <c r="K159" i="265"/>
  <c r="K154" i="265"/>
  <c r="K155" i="265"/>
  <c r="K149" i="265"/>
  <c r="K150" i="265"/>
  <c r="K162" i="265"/>
  <c r="K163" i="265" s="1"/>
  <c r="K158" i="265"/>
  <c r="K160" i="265" s="1"/>
  <c r="K153" i="265"/>
  <c r="K148" i="265"/>
  <c r="K151" i="265" s="1"/>
  <c r="K128" i="265"/>
  <c r="K129" i="265"/>
  <c r="K130" i="265"/>
  <c r="K131" i="265"/>
  <c r="K132" i="265"/>
  <c r="K133" i="265"/>
  <c r="K134" i="265"/>
  <c r="K135" i="265"/>
  <c r="K136" i="265"/>
  <c r="K137" i="265"/>
  <c r="K138" i="265"/>
  <c r="K144" i="265"/>
  <c r="K145" i="265" s="1"/>
  <c r="K141" i="265"/>
  <c r="K142" i="265" s="1"/>
  <c r="K124" i="265"/>
  <c r="K117" i="265"/>
  <c r="K127" i="265"/>
  <c r="K123" i="265"/>
  <c r="K125" i="265" s="1"/>
  <c r="K120" i="265"/>
  <c r="K121" i="265" s="1"/>
  <c r="K116" i="265"/>
  <c r="K112" i="265"/>
  <c r="K113" i="265"/>
  <c r="K105" i="265"/>
  <c r="K106" i="265"/>
  <c r="K107" i="265"/>
  <c r="K108" i="265"/>
  <c r="K100" i="265"/>
  <c r="K101" i="265"/>
  <c r="K111" i="265"/>
  <c r="K114" i="265" s="1"/>
  <c r="K104" i="265"/>
  <c r="K99" i="265"/>
  <c r="K92" i="265"/>
  <c r="K87" i="265"/>
  <c r="K88" i="265"/>
  <c r="K95" i="265"/>
  <c r="K96" i="265" s="1"/>
  <c r="K91" i="265"/>
  <c r="K93" i="265" s="1"/>
  <c r="K86" i="265"/>
  <c r="K77" i="265"/>
  <c r="K78" i="265"/>
  <c r="K79" i="265"/>
  <c r="K73" i="265"/>
  <c r="K68" i="265"/>
  <c r="K69" i="265"/>
  <c r="K82" i="265"/>
  <c r="K83" i="265" s="1"/>
  <c r="K76" i="265"/>
  <c r="K72" i="265"/>
  <c r="K74" i="265" s="1"/>
  <c r="K67" i="265"/>
  <c r="K70" i="265" s="1"/>
  <c r="K59" i="265"/>
  <c r="K60" i="265"/>
  <c r="K55" i="265"/>
  <c r="K50" i="265"/>
  <c r="K51" i="265"/>
  <c r="K63" i="265"/>
  <c r="K64" i="265" s="1"/>
  <c r="K58" i="265"/>
  <c r="K61" i="265" s="1"/>
  <c r="K54" i="265"/>
  <c r="K49" i="265"/>
  <c r="K42" i="265"/>
  <c r="K38" i="265"/>
  <c r="K39" i="265" s="1"/>
  <c r="K45" i="265"/>
  <c r="K46" i="265" s="1"/>
  <c r="K41" i="265"/>
  <c r="K43" i="265" s="1"/>
  <c r="K37" i="265"/>
  <c r="K33" i="265"/>
  <c r="K34" i="265"/>
  <c r="K32" i="265"/>
  <c r="K25" i="265"/>
  <c r="K21" i="265"/>
  <c r="K28" i="265"/>
  <c r="K29" i="265" s="1"/>
  <c r="K24" i="265"/>
  <c r="K20" i="265"/>
  <c r="K16" i="265"/>
  <c r="K17" i="265"/>
  <c r="K15" i="265"/>
  <c r="K35" i="265" l="1"/>
  <c r="K139" i="265"/>
  <c r="K56" i="265"/>
  <c r="K118" i="265"/>
  <c r="K156" i="265"/>
  <c r="K198" i="265"/>
  <c r="K80" i="265"/>
  <c r="K109" i="265"/>
  <c r="K209" i="265"/>
  <c r="K211" i="265" s="1"/>
  <c r="K212" i="265" s="1"/>
  <c r="K52" i="265"/>
  <c r="K102" i="265"/>
  <c r="K89" i="265"/>
  <c r="K22" i="265"/>
  <c r="K18" i="265"/>
  <c r="K26" i="265"/>
  <c r="K193" i="265"/>
</calcChain>
</file>

<file path=xl/sharedStrings.xml><?xml version="1.0" encoding="utf-8"?>
<sst xmlns="http://schemas.openxmlformats.org/spreadsheetml/2006/main" count="1225" uniqueCount="325">
  <si>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</si>
  <si>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</si>
  <si>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</si>
  <si>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</si>
  <si>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</si>
  <si>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</si>
  <si>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</si>
  <si>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</si>
  <si>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</si>
  <si>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</si>
  <si>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</si>
  <si>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</si>
  <si>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</si>
  <si>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</si>
  <si>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</si>
  <si>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</si>
  <si>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</si>
  <si>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</si>
  <si>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</si>
  <si>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</si>
  <si>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</si>
  <si>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</si>
  <si>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</si>
  <si>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</si>
  <si>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</si>
  <si>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</si>
  <si>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</si>
  <si>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</si>
  <si>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</si>
  <si>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</si>
  <si>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</si>
  <si>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</si>
  <si>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</si>
  <si>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</si>
  <si>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</si>
  <si>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</si>
  <si>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</si>
  <si>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</si>
  <si>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</si>
  <si>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</si>
  <si>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</si>
  <si>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</si>
  <si>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</si>
  <si>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</si>
  <si>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</si>
  <si>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</si>
  <si>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</si>
  <si>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</si>
  <si>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</si>
  <si>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</si>
  <si>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</si>
  <si>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</si>
  <si>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</si>
  <si>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</si>
  <si>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</si>
  <si>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</si>
  <si>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</si>
  <si>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</si>
  <si>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</si>
  <si>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</si>
  <si>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</si>
  <si>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</si>
  <si>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</si>
  <si>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</si>
  <si>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</si>
  <si>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</si>
  <si>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</si>
  <si>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</si>
  <si>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</si>
  <si>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</si>
  <si>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</si>
  <si>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</si>
  <si>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</si>
  <si>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</si>
  <si>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</si>
  <si>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</si>
  <si>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</si>
  <si>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</si>
  <si>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</si>
  <si>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</si>
  <si>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</si>
  <si>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</si>
  <si>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</si>
  <si>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</si>
  <si>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</si>
  <si>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</si>
  <si>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</si>
  <si>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</si>
  <si>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</si>
  <si>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</si>
  <si>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</si>
  <si>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</si>
  <si>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</si>
  <si>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Construcción placa deportiva vereda Bodega</t>
  </si>
  <si>
    <t>1.1</t>
  </si>
  <si>
    <t>PRELIMINARES</t>
  </si>
  <si>
    <t>1.1.1</t>
  </si>
  <si>
    <t>1.1.2</t>
  </si>
  <si>
    <t>1.1.3</t>
  </si>
  <si>
    <t xml:space="preserve">Localización y replanteo manual </t>
  </si>
  <si>
    <t>m2</t>
  </si>
  <si>
    <t>Cerramiento provisional en lona (Hmáx = 2.00 m)</t>
  </si>
  <si>
    <t>ml</t>
  </si>
  <si>
    <t>Excavación manual con retiro de sobrantes</t>
  </si>
  <si>
    <t>m3</t>
  </si>
  <si>
    <t>1.2</t>
  </si>
  <si>
    <t>CONFORMACIÓN DEL TERRENO Y CONCRETOS</t>
  </si>
  <si>
    <t>1.2.1</t>
  </si>
  <si>
    <t>1.2.2</t>
  </si>
  <si>
    <t>Construcción de relleno en subbase granular compactado al 95% del Proctor, puesto en obra</t>
  </si>
  <si>
    <t>M3</t>
  </si>
  <si>
    <t>Piso en concreto primario f'c 21 MPA, e=10 cm (Inc. Malla electrosoldada 15*15 4mm)</t>
  </si>
  <si>
    <t>1.3</t>
  </si>
  <si>
    <t xml:space="preserve">SEÑALIZACIÓN Y LUCIMIENTO </t>
  </si>
  <si>
    <t>1.3.1</t>
  </si>
  <si>
    <t>1.3.2</t>
  </si>
  <si>
    <t>Señalización y demarcación del área deportiva</t>
  </si>
  <si>
    <t xml:space="preserve">ml </t>
  </si>
  <si>
    <t>Suministro e instalación de canchas múltiples para polideportivos</t>
  </si>
  <si>
    <t>Und</t>
  </si>
  <si>
    <t>1.4</t>
  </si>
  <si>
    <t>1.4.1</t>
  </si>
  <si>
    <t>TRANSPORTE</t>
  </si>
  <si>
    <t xml:space="preserve">Transporte de materiales hasta sitio de obra </t>
  </si>
  <si>
    <t>m-viaje</t>
  </si>
  <si>
    <t>Construcción placa deportiva vereda Puerto Limón</t>
  </si>
  <si>
    <t>2.1</t>
  </si>
  <si>
    <t>2.1.1</t>
  </si>
  <si>
    <t>2.1.2</t>
  </si>
  <si>
    <t>2.1.3</t>
  </si>
  <si>
    <t>2.2</t>
  </si>
  <si>
    <t>2.2.1</t>
  </si>
  <si>
    <t>2.2.2</t>
  </si>
  <si>
    <t>2.3</t>
  </si>
  <si>
    <t>2.3.1</t>
  </si>
  <si>
    <t>2.3.2</t>
  </si>
  <si>
    <t>2.4</t>
  </si>
  <si>
    <t>2.4.1</t>
  </si>
  <si>
    <t>Construcción placa deportiva vereda Lomitas</t>
  </si>
  <si>
    <t>3.1</t>
  </si>
  <si>
    <t>3.1.1</t>
  </si>
  <si>
    <t>3.1.2</t>
  </si>
  <si>
    <t>3.1.3</t>
  </si>
  <si>
    <t>3.2</t>
  </si>
  <si>
    <t>3.2.1</t>
  </si>
  <si>
    <t>3.2.2</t>
  </si>
  <si>
    <t>3.3</t>
  </si>
  <si>
    <t>3.3.1</t>
  </si>
  <si>
    <t>3.3.2</t>
  </si>
  <si>
    <t>Suministro e instalación de parales para voleibol (inc. Malla)</t>
  </si>
  <si>
    <t xml:space="preserve">Juego </t>
  </si>
  <si>
    <t>3.3.3</t>
  </si>
  <si>
    <t>3.4</t>
  </si>
  <si>
    <t>3.4.1</t>
  </si>
  <si>
    <t>Construcción gimnasio al Aire Libre Muse Ukwe</t>
  </si>
  <si>
    <t>4.1</t>
  </si>
  <si>
    <t>4.1.1</t>
  </si>
  <si>
    <t>4.1.2</t>
  </si>
  <si>
    <t>4.1.3</t>
  </si>
  <si>
    <t>4.2</t>
  </si>
  <si>
    <t>4.2.1</t>
  </si>
  <si>
    <t>4.2.2</t>
  </si>
  <si>
    <t>Solado de limpieza (e= 5 cm)</t>
  </si>
  <si>
    <t xml:space="preserve">Dado en concreto f'c 21 Mpa, de acuerdo con diseño </t>
  </si>
  <si>
    <t>4.3</t>
  </si>
  <si>
    <t>4.3.1</t>
  </si>
  <si>
    <t>4.3.2</t>
  </si>
  <si>
    <t>4.3.3</t>
  </si>
  <si>
    <t>4.3.4</t>
  </si>
  <si>
    <t>Suministro e instalación de bicicleta clásica adolescentes</t>
  </si>
  <si>
    <t>Suministro e instalación de elíptica clásica adolescentes</t>
  </si>
  <si>
    <t>Suministro e instalación de remo invertido adolescentes</t>
  </si>
  <si>
    <t xml:space="preserve">Suministro e instalación de pectoral sentado adolescentes </t>
  </si>
  <si>
    <t>4.4</t>
  </si>
  <si>
    <t>4.4.1</t>
  </si>
  <si>
    <t xml:space="preserve">Mantenimiento Coliseo Municipal </t>
  </si>
  <si>
    <t>5.1</t>
  </si>
  <si>
    <t>5.1.1</t>
  </si>
  <si>
    <t>5.1.2</t>
  </si>
  <si>
    <t>5.1.3</t>
  </si>
  <si>
    <t xml:space="preserve">Rasqueteo, limpieza de muros y retiro de pintura </t>
  </si>
  <si>
    <t>Desmonte de cubierta fibrocemento H&gt;4.5 m (Inc. Acopio radio de 10 m)</t>
  </si>
  <si>
    <t>5.2</t>
  </si>
  <si>
    <t>ESTUCOS Y PINTURAS</t>
  </si>
  <si>
    <t>5.2.1</t>
  </si>
  <si>
    <t>5.2.2</t>
  </si>
  <si>
    <t>Suministro y aplicación de estuco plástico para exteriores</t>
  </si>
  <si>
    <t xml:space="preserve">Suministro y aplicación de pintura tipo I tres manos </t>
  </si>
  <si>
    <t>5.3</t>
  </si>
  <si>
    <t>CUBIERTA</t>
  </si>
  <si>
    <t>5.3.1</t>
  </si>
  <si>
    <t>Suministro e instalación de teja ondulada de fibrocemento hasta Nro. 6, perfil 7</t>
  </si>
  <si>
    <t>Mantenimenimiento Batería sanitaria Cancha Guacas</t>
  </si>
  <si>
    <t>6.1</t>
  </si>
  <si>
    <t>6.1.1</t>
  </si>
  <si>
    <t>6.1.2</t>
  </si>
  <si>
    <t>6.1.3</t>
  </si>
  <si>
    <t>6.2</t>
  </si>
  <si>
    <t>MORTEROS Y CONCRETOS</t>
  </si>
  <si>
    <t>6.2.1</t>
  </si>
  <si>
    <t>6.2.2</t>
  </si>
  <si>
    <t>6.2.3</t>
  </si>
  <si>
    <t>6.2.4</t>
  </si>
  <si>
    <t>6.2.5</t>
  </si>
  <si>
    <t>Viga de cimentación 0.20x0.25 m, f'c 21 MPA, (Inc. Formaleta)</t>
  </si>
  <si>
    <t>Columna en concreto 0.12x0.20 f'c MPA (Inc. Formaleta)</t>
  </si>
  <si>
    <t>Viga cinta 0.12*0.17, f'c 21 Mpa (Inc. Formaleta)</t>
  </si>
  <si>
    <t>Piso en concreto primario e=10 cm, F'c 21 MPA (Inc. Formaleta)</t>
  </si>
  <si>
    <t>6.3</t>
  </si>
  <si>
    <t xml:space="preserve">ACERO DE REFUERZO </t>
  </si>
  <si>
    <t>6.3.1</t>
  </si>
  <si>
    <t>6.3.2</t>
  </si>
  <si>
    <t>6.3.3</t>
  </si>
  <si>
    <t>Suministro e instalación de acero de refuerzo f'y 420 MPA</t>
  </si>
  <si>
    <t>Kg</t>
  </si>
  <si>
    <t>Suministro e instalación de correas en perfil C 100x50 cal. 18</t>
  </si>
  <si>
    <t>Suministro e instalación de malla electrosoldada 4 mm 15x15</t>
  </si>
  <si>
    <t>6.4</t>
  </si>
  <si>
    <t xml:space="preserve">PISOS Y ENCHAPES </t>
  </si>
  <si>
    <t>6.4.1</t>
  </si>
  <si>
    <t>6.4.2</t>
  </si>
  <si>
    <t>Suministro e instalación de piso cerámico uso institucional tráfico pesado (Inc. Mortero de nivelación emáx=2.0 cm)</t>
  </si>
  <si>
    <t>Suministro e instalación de guarda escoba cerámico uso institucional Hmáx (10 cm)</t>
  </si>
  <si>
    <t>6.5</t>
  </si>
  <si>
    <t xml:space="preserve">MUROS Y DIVISIONES </t>
  </si>
  <si>
    <t>6.5.1</t>
  </si>
  <si>
    <t xml:space="preserve">Construcción de muro mampostería ladrillo común </t>
  </si>
  <si>
    <t>6.6</t>
  </si>
  <si>
    <t xml:space="preserve">CARPINTERÍA METALICA </t>
  </si>
  <si>
    <t>6.6.1</t>
  </si>
  <si>
    <t>6.6.2</t>
  </si>
  <si>
    <t>Suministro e instalación de puerta metálica en lámina según diseño, (Incluye pintura y cerradura)</t>
  </si>
  <si>
    <t xml:space="preserve"> Suministro e instalación de ventana metálica acabado en esmalte (Inc. Vidrio transparente con película de seguridad) </t>
  </si>
  <si>
    <t>6.7</t>
  </si>
  <si>
    <t>INSTALACIONES HIDRAULICAS</t>
  </si>
  <si>
    <t>6.7.1</t>
  </si>
  <si>
    <t>6.7.2</t>
  </si>
  <si>
    <t>6.7.3</t>
  </si>
  <si>
    <t>6.7.4</t>
  </si>
  <si>
    <t>6.7.5</t>
  </si>
  <si>
    <t>6.7.6</t>
  </si>
  <si>
    <t>6.7.7</t>
  </si>
  <si>
    <t>6.7.8</t>
  </si>
  <si>
    <t>6.7.9</t>
  </si>
  <si>
    <t>6.7.10</t>
  </si>
  <si>
    <t>6.7.11</t>
  </si>
  <si>
    <t>6.7.12</t>
  </si>
  <si>
    <t>Suministro e instalación de tubería presión 1/2"</t>
  </si>
  <si>
    <t xml:space="preserve">Instalación de punto hidráulico 1/2" </t>
  </si>
  <si>
    <t>Suministro e instalación de tubería sanitaria 4"</t>
  </si>
  <si>
    <t>Suministro e instalación de punto sanitario 4"</t>
  </si>
  <si>
    <t>und</t>
  </si>
  <si>
    <t>Suministro e instalación de tubería sanitaria 3"</t>
  </si>
  <si>
    <t>Suministro e instalación de punto sanitario 3"</t>
  </si>
  <si>
    <t>Suministro e instalación de rejilla de piso 3"</t>
  </si>
  <si>
    <t>Suministro e instalación de punto sanitario 2"</t>
  </si>
  <si>
    <t>Suministro e instalación de tubería sanitaria 2"</t>
  </si>
  <si>
    <t>Suministro e instalación de sanitario línea económica (Inc. Accesorios para su correcto funcionamiento)</t>
  </si>
  <si>
    <t xml:space="preserve">Suministro e instalación de lavamanos línea económica (Inc. Accesorios para su correcto funcionamiento) </t>
  </si>
  <si>
    <t xml:space="preserve">Und </t>
  </si>
  <si>
    <t xml:space="preserve">Suministro e instalación de ducha línea económica </t>
  </si>
  <si>
    <t>6.8</t>
  </si>
  <si>
    <t>6.8.1</t>
  </si>
  <si>
    <t>Suministro e instalación de cubierta tipo sándwich, calibre 22 (Inc. elementos para correcta instalación y funcionamiento)</t>
  </si>
  <si>
    <t>6.9</t>
  </si>
  <si>
    <t>6.9.1</t>
  </si>
  <si>
    <t xml:space="preserve">Transporte hasta le sitio de obra </t>
  </si>
  <si>
    <t>Mantenimiento Gradería cancha vereda el  Danubio</t>
  </si>
  <si>
    <t>7.1</t>
  </si>
  <si>
    <t>7.1.1</t>
  </si>
  <si>
    <t>7.1.2</t>
  </si>
  <si>
    <t>7.1.3</t>
  </si>
  <si>
    <t>7.2</t>
  </si>
  <si>
    <t>7.2.1</t>
  </si>
  <si>
    <t>7.2.2</t>
  </si>
  <si>
    <t>7.2.3</t>
  </si>
  <si>
    <t>Losa en concreto e=10 cm, F'c 21 MPA (Inc. Formaleta)</t>
  </si>
  <si>
    <t>7.3</t>
  </si>
  <si>
    <t>7.3.1</t>
  </si>
  <si>
    <t>7.3.2</t>
  </si>
  <si>
    <t xml:space="preserve">Suministro e instalación de tubería estructural incluye anticorrosivo, acabado en esmalte </t>
  </si>
  <si>
    <t>7.4</t>
  </si>
  <si>
    <t>7.4.1</t>
  </si>
  <si>
    <t>7.5</t>
  </si>
  <si>
    <t>7.5.1</t>
  </si>
  <si>
    <t>Mantenimiento Parque infantil Huellas</t>
  </si>
  <si>
    <t>8.1</t>
  </si>
  <si>
    <t>8.1.1</t>
  </si>
  <si>
    <t>8.1.2</t>
  </si>
  <si>
    <t>8.1.3</t>
  </si>
  <si>
    <t>Demarcación zona de trabajo cinta no pase</t>
  </si>
  <si>
    <t>8.2.1</t>
  </si>
  <si>
    <t>8.2</t>
  </si>
  <si>
    <t>8.2.2</t>
  </si>
  <si>
    <t>8.2.3</t>
  </si>
  <si>
    <t>8.3</t>
  </si>
  <si>
    <t>CONCRETOS Y MORTEROS</t>
  </si>
  <si>
    <t>8.3.1</t>
  </si>
  <si>
    <t>8.4</t>
  </si>
  <si>
    <t xml:space="preserve">CERRAMIENTO </t>
  </si>
  <si>
    <t>8.4.1</t>
  </si>
  <si>
    <t>8.4.2</t>
  </si>
  <si>
    <t>Suministro e instalación de malla eslabonada H=1 m; (Inc. Elementos para correcta instalación y funcionamiento)</t>
  </si>
  <si>
    <t>Suministro e instalación de puerta en malla eslabonada</t>
  </si>
  <si>
    <t>8.5</t>
  </si>
  <si>
    <t xml:space="preserve">SUMINISTROS Y LUMIENTO </t>
  </si>
  <si>
    <t>8.5.1</t>
  </si>
  <si>
    <t>Suministro, instalación y reparación de juegos infantiles (Incluye 2 sube y baja metálicos con sillas en lona, 2 columpios, reparación de araña, instalación de túnel, reparación de madera de castillo y aplicación de pintura sobre elementos del juego)</t>
  </si>
  <si>
    <t xml:space="preserve">Mantenimiento Parque Infantil el Moral </t>
  </si>
  <si>
    <t>9.1</t>
  </si>
  <si>
    <t>9.1.1</t>
  </si>
  <si>
    <t>9.1.2</t>
  </si>
  <si>
    <t>9.1.3</t>
  </si>
  <si>
    <t>9.2</t>
  </si>
  <si>
    <t>9.2.1</t>
  </si>
  <si>
    <t>9.2.2</t>
  </si>
  <si>
    <t>9.2.3</t>
  </si>
  <si>
    <t>9.3</t>
  </si>
  <si>
    <t>ACERO DE REFUERZO</t>
  </si>
  <si>
    <t>9.3.1</t>
  </si>
  <si>
    <t>9.4</t>
  </si>
  <si>
    <t>9.4.1</t>
  </si>
  <si>
    <t>9.4.2</t>
  </si>
  <si>
    <t>9.5</t>
  </si>
  <si>
    <t>9.5.1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</si>
</sst>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2" fontId="39" fillId="0" borderId="14" xfId="73" applyNumberFormat="1" applyFont="1" applyBorder="1" applyAlignment="1">
      <alignment horizontal="center"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180" fontId="42" fillId="0" borderId="30" xfId="129" applyNumberFormat="1" applyFont="1" applyBorder="1" applyAlignment="1">
      <alignmen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11" xfId="73" applyFont="1" applyFill="1" applyBorder="1" applyAlignment="1">
      <alignment vertical="center"/>
    </xf>
    <xf numFmtId="0" fontId="42" fillId="24" borderId="0" xfId="73" applyFont="1" applyFill="1" applyAlignment="1">
      <alignment vertical="center"/>
    </xf>
    <xf numFmtId="0" fontId="42" fillId="24" borderId="12" xfId="73" applyFont="1" applyFill="1" applyBorder="1" applyAlignment="1">
      <alignment vertical="center"/>
    </xf>
    <xf numFmtId="0" fontId="39" fillId="0" borderId="0" xfId="89" applyFont="1" applyAlignment="1">
      <alignment wrapText="1"/>
    </xf>
    <xf numFmtId="0" fontId="42" fillId="24" borderId="41" xfId="73" applyFont="1" applyFill="1" applyBorder="1" applyAlignment="1">
      <alignment vertical="center" wrapText="1"/>
    </xf>
    <xf numFmtId="0" fontId="42" fillId="24" borderId="0" xfId="73" applyFont="1" applyFill="1" applyAlignment="1">
      <alignment vertical="center" wrapText="1"/>
    </xf>
    <xf numFmtId="0" fontId="39" fillId="0" borderId="14" xfId="89" applyFont="1" applyBorder="1" applyAlignment="1">
      <alignment wrapText="1"/>
    </xf>
    <xf numFmtId="49" fontId="42" fillId="0" borderId="0" xfId="131" applyNumberFormat="1" applyFont="1" applyAlignment="1">
      <alignment horizontal="right" vertical="center" wrapText="1"/>
    </xf>
    <xf numFmtId="0" fontId="42" fillId="0" borderId="27" xfId="128" applyFont="1" applyBorder="1" applyAlignment="1">
      <alignment horizontal="left" vertical="center" wrapText="1"/>
    </xf>
    <xf numFmtId="0" fontId="39" fillId="0" borderId="0" xfId="128" applyFont="1" applyAlignment="1">
      <alignment wrapText="1"/>
    </xf>
    <xf numFmtId="184" fontId="39" fillId="0" borderId="81" xfId="34" applyNumberFormat="1" applyFont="1" applyBorder="1" applyAlignment="1">
      <alignment wrapText="1"/>
    </xf>
    <xf numFmtId="176" fontId="39" fillId="0" borderId="0" xfId="89" applyNumberFormat="1" applyFont="1"/>
    <xf numFmtId="167" fontId="39" fillId="0" borderId="0" xfId="89" applyNumberFormat="1" applyFont="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60"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8"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222"/>
  <sheetViews>
    <sheetView showGridLines="0" view="pageBreakPreview" topLeftCell="A199" zoomScale="55" zoomScaleNormal="55" zoomScaleSheetLayoutView="55" zoomScalePageLayoutView="70" workbookViewId="0">
      <selection activeCell="T15" sqref="T15"/>
    </sheetView>
  </sheetViews>
  <sheetFormatPr baseColWidth="10" defaultColWidth="11.44140625" defaultRowHeight="13.8"/>
  <cols>
    <col min="1" max="2" width="4.44140625" style="1" customWidth="1"/>
    <col min="3" max="3" width="14.77734375" style="1" customWidth="1"/>
    <col min="4" max="4" width="14.21875" style="1" customWidth="1"/>
    <col min="5" max="5" width="16.21875" style="5" customWidth="1"/>
    <col min="6" max="6" width="17.5546875" style="1" customWidth="1"/>
    <col min="7" max="7" width="73.21875" style="162" customWidth="1"/>
    <col min="8" max="8" width="8.77734375" style="1" customWidth="1"/>
    <col min="9" max="9" width="18.77734375" style="1" customWidth="1"/>
    <col min="10" max="10" width="23.77734375" style="1" customWidth="1"/>
    <col min="11" max="11" width="30" style="1" customWidth="1"/>
    <col min="12" max="13" width="4.44140625" style="1" customWidth="1"/>
    <col min="14" max="14" width="19.77734375" style="1" bestFit="1" customWidth="1"/>
    <col min="15" max="16384" width="11.44140625" style="1"/>
  </cols>
  <sheetData>
    <row r="1" spans="2:14">
      <c r="B1" s="178" t="s">
        <v>0</v>
      </c>
      <c r="C1" s="178"/>
      <c r="D1" s="178"/>
      <c r="E1" s="178"/>
      <c r="F1" s="178"/>
      <c r="G1" s="178"/>
    </row>
    <row r="2" spans="2:14">
      <c r="B2" s="178" t="s">
        <v>1</v>
      </c>
      <c r="C2" s="178"/>
      <c r="D2" s="178"/>
      <c r="E2" s="178"/>
    </row>
    <row r="3" spans="2:14" ht="14.4" thickBot="1">
      <c r="B3" s="6"/>
      <c r="C3" s="7"/>
      <c r="D3" s="6"/>
      <c r="E3" s="7"/>
    </row>
    <row r="4" spans="2:14" ht="15" thickTop="1" thickBot="1">
      <c r="B4" s="179"/>
      <c r="C4" s="180"/>
      <c r="D4" s="180"/>
      <c r="E4" s="180"/>
      <c r="F4" s="180"/>
      <c r="G4" s="180"/>
      <c r="H4" s="180"/>
      <c r="I4" s="180"/>
      <c r="J4" s="180"/>
      <c r="K4" s="180"/>
      <c r="L4" s="181"/>
    </row>
    <row r="5" spans="2:14" ht="31.5" customHeight="1" thickTop="1">
      <c r="B5" s="3"/>
      <c r="C5" s="182" t="s">
        <v>2</v>
      </c>
      <c r="D5" s="183"/>
      <c r="E5" s="183"/>
      <c r="F5" s="183"/>
      <c r="G5" s="183"/>
      <c r="H5" s="183"/>
      <c r="I5" s="183"/>
      <c r="J5" s="183"/>
      <c r="K5" s="184"/>
      <c r="L5" s="4"/>
    </row>
    <row r="6" spans="2:14">
      <c r="B6" s="8"/>
      <c r="C6" s="185" t="s">
        <v>3</v>
      </c>
      <c r="D6" s="185"/>
      <c r="E6" s="185"/>
      <c r="F6" s="185"/>
      <c r="G6" s="185"/>
      <c r="H6" s="185"/>
      <c r="I6" s="185"/>
      <c r="J6" s="185"/>
      <c r="K6" s="186"/>
      <c r="L6" s="4"/>
    </row>
    <row r="7" spans="2:14" s="2" customFormat="1">
      <c r="B7" s="9"/>
      <c r="C7" s="172" t="s">
        <v>4</v>
      </c>
      <c r="D7" s="173"/>
      <c r="E7" s="173"/>
      <c r="F7" s="173"/>
      <c r="G7" s="173"/>
      <c r="H7" s="173"/>
      <c r="I7" s="173"/>
      <c r="J7" s="173"/>
      <c r="K7" s="174"/>
      <c r="L7" s="10"/>
    </row>
    <row r="8" spans="2:14">
      <c r="B8" s="8"/>
      <c r="C8" s="172"/>
      <c r="D8" s="173"/>
      <c r="E8" s="173"/>
      <c r="F8" s="173"/>
      <c r="G8" s="173"/>
      <c r="H8" s="173"/>
      <c r="I8" s="173"/>
      <c r="J8" s="173"/>
      <c r="K8" s="174"/>
      <c r="L8" s="4"/>
    </row>
    <row r="9" spans="2:14" ht="34.5" customHeight="1">
      <c r="B9" s="8"/>
      <c r="C9" s="175" t="s">
        <v>5</v>
      </c>
      <c r="D9" s="176"/>
      <c r="E9" s="176"/>
      <c r="F9" s="176"/>
      <c r="G9" s="176"/>
      <c r="H9" s="176"/>
      <c r="I9" s="176"/>
      <c r="J9" s="176"/>
      <c r="K9" s="177"/>
      <c r="L9" s="4"/>
    </row>
    <row r="10" spans="2:14" ht="30" customHeight="1" thickBot="1">
      <c r="B10" s="3"/>
      <c r="C10" s="189"/>
      <c r="D10" s="190"/>
      <c r="E10" s="190"/>
      <c r="F10" s="190"/>
      <c r="G10" s="190"/>
      <c r="H10" s="190"/>
      <c r="I10" s="190"/>
      <c r="J10" s="190"/>
      <c r="K10" s="191"/>
      <c r="L10" s="4"/>
    </row>
    <row r="11" spans="2:14" ht="30" customHeight="1">
      <c r="B11" s="3"/>
      <c r="C11" s="205" t="s">
        <v>6</v>
      </c>
      <c r="D11" s="199" t="s">
        <v>7</v>
      </c>
      <c r="E11" s="207" t="s">
        <v>8</v>
      </c>
      <c r="F11" s="207"/>
      <c r="G11" s="205" t="s">
        <v>9</v>
      </c>
      <c r="H11" s="199" t="s">
        <v>10</v>
      </c>
      <c r="I11" s="199" t="s">
        <v>11</v>
      </c>
      <c r="J11" s="201" t="s">
        <v>12</v>
      </c>
      <c r="K11" s="203" t="s">
        <v>13</v>
      </c>
      <c r="L11" s="4"/>
    </row>
    <row r="12" spans="2:14" ht="30" customHeight="1" thickBot="1">
      <c r="B12" s="3"/>
      <c r="C12" s="206"/>
      <c r="D12" s="200"/>
      <c r="E12" s="11" t="s">
        <v>14</v>
      </c>
      <c r="F12" s="11" t="s">
        <v>15</v>
      </c>
      <c r="G12" s="206"/>
      <c r="H12" s="200"/>
      <c r="I12" s="200"/>
      <c r="J12" s="202"/>
      <c r="K12" s="204"/>
      <c r="L12" s="4"/>
    </row>
    <row r="13" spans="2:14" ht="30" customHeight="1" thickBot="1">
      <c r="B13" s="3"/>
      <c r="C13" s="12">
        <v>1</v>
      </c>
      <c r="D13" s="13" t="s">
        <v>93</v>
      </c>
      <c r="E13" s="13"/>
      <c r="F13" s="13"/>
      <c r="G13" s="163"/>
      <c r="H13" s="13"/>
      <c r="I13" s="13"/>
      <c r="J13" s="13"/>
      <c r="K13" s="14"/>
      <c r="L13" s="4"/>
    </row>
    <row r="14" spans="2:14" ht="30" customHeight="1">
      <c r="B14" s="3"/>
      <c r="C14" s="159" t="s">
        <v>94</v>
      </c>
      <c r="D14" s="160" t="s">
        <v>95</v>
      </c>
      <c r="E14" s="160"/>
      <c r="F14" s="160"/>
      <c r="G14" s="164"/>
      <c r="H14" s="160"/>
      <c r="I14" s="160"/>
      <c r="J14" s="160"/>
      <c r="K14" s="161"/>
      <c r="L14" s="4"/>
    </row>
    <row r="15" spans="2:14" ht="30" customHeight="1">
      <c r="B15" s="3"/>
      <c r="C15" s="15" t="s">
        <v>96</v>
      </c>
      <c r="D15" s="16" t="s">
        <v>96</v>
      </c>
      <c r="E15" s="16"/>
      <c r="F15" s="16"/>
      <c r="G15" s="17" t="s">
        <v>99</v>
      </c>
      <c r="H15" s="16" t="s">
        <v>100</v>
      </c>
      <c r="I15" s="18">
        <v>420</v>
      </c>
      <c r="J15" s="19">
        <v>3766</v>
      </c>
      <c r="K15" s="20">
        <f>ROUND(I15*J15,0)</f>
        <v>1581720</v>
      </c>
      <c r="L15" s="4"/>
      <c r="N15" s="171"/>
    </row>
    <row r="16" spans="2:14" ht="30" customHeight="1">
      <c r="B16" s="3"/>
      <c r="C16" s="15" t="s">
        <v>97</v>
      </c>
      <c r="D16" s="16" t="s">
        <v>97</v>
      </c>
      <c r="E16" s="16"/>
      <c r="F16" s="16"/>
      <c r="G16" s="17" t="s">
        <v>101</v>
      </c>
      <c r="H16" s="16" t="s">
        <v>102</v>
      </c>
      <c r="I16" s="18">
        <v>45</v>
      </c>
      <c r="J16" s="19">
        <v>14312</v>
      </c>
      <c r="K16" s="20">
        <f t="shared" ref="K16:K17" si="0">ROUND(I16*J16,0)</f>
        <v>644040</v>
      </c>
      <c r="L16" s="4"/>
      <c r="N16" s="171"/>
    </row>
    <row r="17" spans="2:14" ht="30" customHeight="1">
      <c r="B17" s="3"/>
      <c r="C17" s="15" t="s">
        <v>98</v>
      </c>
      <c r="D17" s="16" t="s">
        <v>98</v>
      </c>
      <c r="E17" s="16"/>
      <c r="F17" s="16"/>
      <c r="G17" s="17" t="s">
        <v>103</v>
      </c>
      <c r="H17" s="16" t="s">
        <v>104</v>
      </c>
      <c r="I17" s="18">
        <v>84</v>
      </c>
      <c r="J17" s="19">
        <v>24647</v>
      </c>
      <c r="K17" s="20">
        <f t="shared" si="0"/>
        <v>2070348</v>
      </c>
      <c r="L17" s="4"/>
      <c r="N17" s="171"/>
    </row>
    <row r="18" spans="2:14" ht="30" customHeight="1" thickBot="1">
      <c r="B18" s="3"/>
      <c r="C18" s="21" t="s">
        <v>16</v>
      </c>
      <c r="D18" s="22"/>
      <c r="E18" s="22"/>
      <c r="F18" s="22"/>
      <c r="G18" s="23"/>
      <c r="H18" s="22"/>
      <c r="I18" s="18"/>
      <c r="J18" s="24"/>
      <c r="K18" s="25">
        <f>SUM(K15:K17)</f>
        <v>4296108</v>
      </c>
      <c r="L18" s="4"/>
      <c r="N18" s="171"/>
    </row>
    <row r="19" spans="2:14" ht="30" customHeight="1" thickBot="1">
      <c r="B19" s="3"/>
      <c r="C19" s="12" t="s">
        <v>105</v>
      </c>
      <c r="D19" s="13" t="s">
        <v>106</v>
      </c>
      <c r="E19" s="13"/>
      <c r="F19" s="13"/>
      <c r="G19" s="163"/>
      <c r="H19" s="13"/>
      <c r="I19" s="13"/>
      <c r="J19" s="13"/>
      <c r="K19" s="14"/>
      <c r="L19" s="4"/>
      <c r="N19" s="171"/>
    </row>
    <row r="20" spans="2:14" ht="30" customHeight="1">
      <c r="B20" s="3"/>
      <c r="C20" s="15" t="s">
        <v>107</v>
      </c>
      <c r="D20" s="16" t="s">
        <v>107</v>
      </c>
      <c r="E20" s="16"/>
      <c r="F20" s="16"/>
      <c r="G20" s="17" t="s">
        <v>109</v>
      </c>
      <c r="H20" s="16" t="s">
        <v>110</v>
      </c>
      <c r="I20" s="18">
        <v>42</v>
      </c>
      <c r="J20" s="19">
        <v>190080</v>
      </c>
      <c r="K20" s="20">
        <f>ROUND(I20*J20,0)</f>
        <v>7983360</v>
      </c>
      <c r="L20" s="4"/>
      <c r="N20" s="171"/>
    </row>
    <row r="21" spans="2:14" ht="30" customHeight="1">
      <c r="B21" s="3"/>
      <c r="C21" s="15" t="s">
        <v>108</v>
      </c>
      <c r="D21" s="16" t="s">
        <v>108</v>
      </c>
      <c r="E21" s="16"/>
      <c r="F21" s="16"/>
      <c r="G21" s="17" t="s">
        <v>111</v>
      </c>
      <c r="H21" s="16" t="s">
        <v>100</v>
      </c>
      <c r="I21" s="18">
        <v>420</v>
      </c>
      <c r="J21" s="19">
        <v>173347</v>
      </c>
      <c r="K21" s="20">
        <f>ROUND(I21*J21,0)</f>
        <v>72805740</v>
      </c>
      <c r="L21" s="4"/>
      <c r="N21" s="171"/>
    </row>
    <row r="22" spans="2:14" ht="30" customHeight="1" thickBot="1">
      <c r="B22" s="3"/>
      <c r="C22" s="21" t="s">
        <v>16</v>
      </c>
      <c r="D22" s="26"/>
      <c r="E22" s="27"/>
      <c r="F22" s="26"/>
      <c r="G22" s="165"/>
      <c r="H22" s="26"/>
      <c r="I22" s="18"/>
      <c r="J22" s="26"/>
      <c r="K22" s="25">
        <f>SUM(K20:K21)</f>
        <v>80789100</v>
      </c>
      <c r="L22" s="4"/>
      <c r="N22" s="171"/>
    </row>
    <row r="23" spans="2:14" ht="30" customHeight="1" thickBot="1">
      <c r="B23" s="3"/>
      <c r="C23" s="12" t="s">
        <v>112</v>
      </c>
      <c r="D23" s="13" t="s">
        <v>113</v>
      </c>
      <c r="E23" s="13"/>
      <c r="F23" s="13"/>
      <c r="G23" s="163"/>
      <c r="H23" s="13"/>
      <c r="I23" s="13"/>
      <c r="J23" s="13"/>
      <c r="K23" s="14"/>
      <c r="L23" s="4"/>
      <c r="N23" s="171"/>
    </row>
    <row r="24" spans="2:14" ht="30" customHeight="1">
      <c r="B24" s="3"/>
      <c r="C24" s="15" t="s">
        <v>114</v>
      </c>
      <c r="D24" s="28" t="s">
        <v>114</v>
      </c>
      <c r="E24" s="28"/>
      <c r="F24" s="28"/>
      <c r="G24" s="29" t="s">
        <v>116</v>
      </c>
      <c r="H24" s="28" t="s">
        <v>117</v>
      </c>
      <c r="I24" s="18">
        <v>429</v>
      </c>
      <c r="J24" s="19">
        <v>7576</v>
      </c>
      <c r="K24" s="20">
        <f>ROUND(I24*J24,0)</f>
        <v>3250104</v>
      </c>
      <c r="L24" s="4"/>
      <c r="N24" s="171"/>
    </row>
    <row r="25" spans="2:14" ht="30" customHeight="1">
      <c r="B25" s="3"/>
      <c r="C25" s="15" t="s">
        <v>115</v>
      </c>
      <c r="D25" s="30" t="s">
        <v>115</v>
      </c>
      <c r="E25" s="30"/>
      <c r="F25" s="30"/>
      <c r="G25" s="29" t="s">
        <v>118</v>
      </c>
      <c r="H25" s="28" t="s">
        <v>119</v>
      </c>
      <c r="I25" s="18">
        <v>2</v>
      </c>
      <c r="J25" s="19">
        <v>3060853</v>
      </c>
      <c r="K25" s="20">
        <f>ROUND(I25*J25,0)</f>
        <v>6121706</v>
      </c>
      <c r="L25" s="4"/>
      <c r="N25" s="171"/>
    </row>
    <row r="26" spans="2:14" ht="30" customHeight="1" thickBot="1">
      <c r="B26" s="3"/>
      <c r="C26" s="31" t="s">
        <v>16</v>
      </c>
      <c r="D26" s="32"/>
      <c r="E26" s="32"/>
      <c r="F26" s="32"/>
      <c r="G26" s="33"/>
      <c r="H26" s="32"/>
      <c r="I26" s="18"/>
      <c r="J26" s="34"/>
      <c r="K26" s="35">
        <f>SUM(K24:K25)</f>
        <v>9371810</v>
      </c>
      <c r="L26" s="4"/>
      <c r="N26" s="171"/>
    </row>
    <row r="27" spans="2:14" ht="30" customHeight="1" thickBot="1">
      <c r="B27" s="3"/>
      <c r="C27" s="12" t="s">
        <v>120</v>
      </c>
      <c r="D27" s="13" t="s">
        <v>122</v>
      </c>
      <c r="E27" s="13"/>
      <c r="F27" s="13"/>
      <c r="G27" s="163"/>
      <c r="H27" s="13"/>
      <c r="I27" s="13"/>
      <c r="J27" s="13"/>
      <c r="K27" s="14"/>
      <c r="L27" s="4"/>
      <c r="N27" s="171"/>
    </row>
    <row r="28" spans="2:14" ht="30" customHeight="1">
      <c r="B28" s="3"/>
      <c r="C28" s="15" t="s">
        <v>121</v>
      </c>
      <c r="D28" s="28" t="s">
        <v>121</v>
      </c>
      <c r="E28" s="28"/>
      <c r="F28" s="28"/>
      <c r="G28" s="29" t="s">
        <v>123</v>
      </c>
      <c r="H28" s="28" t="s">
        <v>124</v>
      </c>
      <c r="I28" s="18">
        <v>92400</v>
      </c>
      <c r="J28" s="19">
        <v>84</v>
      </c>
      <c r="K28" s="20">
        <f>ROUND(I28*J28,0)</f>
        <v>7761600</v>
      </c>
      <c r="L28" s="4"/>
      <c r="N28" s="171"/>
    </row>
    <row r="29" spans="2:14" ht="30" customHeight="1" thickBot="1">
      <c r="B29" s="3"/>
      <c r="C29" s="21" t="s">
        <v>16</v>
      </c>
      <c r="D29" s="36"/>
      <c r="E29" s="36"/>
      <c r="F29" s="36"/>
      <c r="G29" s="38"/>
      <c r="H29" s="37"/>
      <c r="I29" s="18"/>
      <c r="J29" s="24"/>
      <c r="K29" s="25">
        <f>SUM(K28)</f>
        <v>7761600</v>
      </c>
      <c r="L29" s="4"/>
      <c r="N29" s="171"/>
    </row>
    <row r="30" spans="2:14" ht="30" customHeight="1" thickBot="1">
      <c r="B30" s="3"/>
      <c r="C30" s="12">
        <v>2</v>
      </c>
      <c r="D30" s="13" t="s">
        <v>125</v>
      </c>
      <c r="E30" s="13"/>
      <c r="F30" s="13"/>
      <c r="G30" s="163"/>
      <c r="H30" s="13"/>
      <c r="I30" s="13"/>
      <c r="J30" s="13"/>
      <c r="K30" s="14"/>
      <c r="L30" s="4"/>
      <c r="N30" s="171"/>
    </row>
    <row r="31" spans="2:14" ht="30" customHeight="1">
      <c r="B31" s="3"/>
      <c r="C31" s="159" t="s">
        <v>126</v>
      </c>
      <c r="D31" s="160"/>
      <c r="E31" s="160"/>
      <c r="F31" s="160"/>
      <c r="G31" s="164"/>
      <c r="H31" s="160"/>
      <c r="I31" s="160"/>
      <c r="J31" s="160"/>
      <c r="K31" s="161"/>
      <c r="L31" s="4"/>
      <c r="N31" s="171"/>
    </row>
    <row r="32" spans="2:14" ht="30" customHeight="1">
      <c r="B32" s="3"/>
      <c r="C32" s="15" t="s">
        <v>127</v>
      </c>
      <c r="D32" s="28" t="s">
        <v>127</v>
      </c>
      <c r="E32" s="28"/>
      <c r="F32" s="28"/>
      <c r="G32" s="29" t="s">
        <v>99</v>
      </c>
      <c r="H32" s="28" t="s">
        <v>100</v>
      </c>
      <c r="I32" s="18">
        <v>420</v>
      </c>
      <c r="J32" s="19">
        <v>3766</v>
      </c>
      <c r="K32" s="20">
        <f>ROUND(I32*J32,0)</f>
        <v>1581720</v>
      </c>
      <c r="L32" s="4"/>
      <c r="N32" s="171"/>
    </row>
    <row r="33" spans="2:14" ht="30" customHeight="1">
      <c r="B33" s="3"/>
      <c r="C33" s="15" t="s">
        <v>128</v>
      </c>
      <c r="D33" s="28" t="s">
        <v>128</v>
      </c>
      <c r="E33" s="28"/>
      <c r="F33" s="28"/>
      <c r="G33" s="29" t="s">
        <v>101</v>
      </c>
      <c r="H33" s="28" t="s">
        <v>102</v>
      </c>
      <c r="I33" s="18">
        <v>45</v>
      </c>
      <c r="J33" s="19">
        <v>14312</v>
      </c>
      <c r="K33" s="20">
        <f t="shared" ref="K33:K34" si="1">ROUND(I33*J33,0)</f>
        <v>644040</v>
      </c>
      <c r="L33" s="4"/>
      <c r="N33" s="171"/>
    </row>
    <row r="34" spans="2:14" ht="30" customHeight="1">
      <c r="B34" s="3"/>
      <c r="C34" s="15" t="s">
        <v>129</v>
      </c>
      <c r="D34" s="28" t="s">
        <v>129</v>
      </c>
      <c r="E34" s="28"/>
      <c r="F34" s="28"/>
      <c r="G34" s="29" t="s">
        <v>103</v>
      </c>
      <c r="H34" s="28" t="s">
        <v>104</v>
      </c>
      <c r="I34" s="18">
        <v>84</v>
      </c>
      <c r="J34" s="19">
        <v>24647</v>
      </c>
      <c r="K34" s="20">
        <f t="shared" si="1"/>
        <v>2070348</v>
      </c>
      <c r="L34" s="4"/>
      <c r="N34" s="171"/>
    </row>
    <row r="35" spans="2:14" ht="30" customHeight="1" thickBot="1">
      <c r="B35" s="3"/>
      <c r="C35" s="21" t="s">
        <v>16</v>
      </c>
      <c r="D35" s="36"/>
      <c r="E35" s="36"/>
      <c r="F35" s="36"/>
      <c r="G35" s="38"/>
      <c r="H35" s="37"/>
      <c r="I35" s="18"/>
      <c r="J35" s="24"/>
      <c r="K35" s="25">
        <f>SUM(K32:K34)</f>
        <v>4296108</v>
      </c>
      <c r="L35" s="4"/>
      <c r="N35" s="171"/>
    </row>
    <row r="36" spans="2:14" ht="30" customHeight="1" thickBot="1">
      <c r="B36" s="3"/>
      <c r="C36" s="12" t="s">
        <v>130</v>
      </c>
      <c r="D36" s="13" t="s">
        <v>106</v>
      </c>
      <c r="E36" s="13"/>
      <c r="F36" s="13"/>
      <c r="G36" s="163"/>
      <c r="H36" s="13"/>
      <c r="I36" s="13"/>
      <c r="J36" s="13"/>
      <c r="K36" s="14"/>
      <c r="L36" s="4"/>
      <c r="N36" s="171"/>
    </row>
    <row r="37" spans="2:14" ht="30" customHeight="1">
      <c r="B37" s="3"/>
      <c r="C37" s="15" t="s">
        <v>131</v>
      </c>
      <c r="D37" s="28" t="s">
        <v>131</v>
      </c>
      <c r="E37" s="28"/>
      <c r="F37" s="28"/>
      <c r="G37" s="29" t="s">
        <v>109</v>
      </c>
      <c r="H37" s="28" t="s">
        <v>110</v>
      </c>
      <c r="I37" s="18">
        <v>42</v>
      </c>
      <c r="J37" s="19">
        <v>190080</v>
      </c>
      <c r="K37" s="20">
        <f>ROUND(I37*J37,0)</f>
        <v>7983360</v>
      </c>
      <c r="L37" s="4"/>
      <c r="N37" s="171"/>
    </row>
    <row r="38" spans="2:14" ht="30" customHeight="1">
      <c r="B38" s="3"/>
      <c r="C38" s="15" t="s">
        <v>132</v>
      </c>
      <c r="D38" s="28" t="s">
        <v>132</v>
      </c>
      <c r="E38" s="28"/>
      <c r="F38" s="28"/>
      <c r="G38" s="29" t="s">
        <v>111</v>
      </c>
      <c r="H38" s="28" t="s">
        <v>100</v>
      </c>
      <c r="I38" s="18">
        <v>420</v>
      </c>
      <c r="J38" s="19">
        <v>173347</v>
      </c>
      <c r="K38" s="20">
        <f>ROUND(I38*J38,0)</f>
        <v>72805740</v>
      </c>
      <c r="L38" s="4"/>
      <c r="N38" s="171"/>
    </row>
    <row r="39" spans="2:14" ht="30" customHeight="1" thickBot="1">
      <c r="B39" s="3"/>
      <c r="C39" s="21" t="s">
        <v>16</v>
      </c>
      <c r="D39" s="36"/>
      <c r="E39" s="36"/>
      <c r="F39" s="36"/>
      <c r="G39" s="38"/>
      <c r="H39" s="37"/>
      <c r="I39" s="18"/>
      <c r="J39" s="24"/>
      <c r="K39" s="25">
        <f>SUM(K37:K38)</f>
        <v>80789100</v>
      </c>
      <c r="L39" s="4"/>
      <c r="N39" s="171"/>
    </row>
    <row r="40" spans="2:14" ht="30" customHeight="1" thickBot="1">
      <c r="B40" s="3"/>
      <c r="C40" s="12" t="s">
        <v>133</v>
      </c>
      <c r="D40" s="13" t="s">
        <v>113</v>
      </c>
      <c r="E40" s="13"/>
      <c r="F40" s="13"/>
      <c r="G40" s="163"/>
      <c r="H40" s="13"/>
      <c r="I40" s="13"/>
      <c r="J40" s="13"/>
      <c r="K40" s="14"/>
      <c r="L40" s="4"/>
      <c r="N40" s="171"/>
    </row>
    <row r="41" spans="2:14" ht="30" customHeight="1">
      <c r="B41" s="3"/>
      <c r="C41" s="15" t="s">
        <v>134</v>
      </c>
      <c r="D41" s="28" t="s">
        <v>134</v>
      </c>
      <c r="E41" s="28"/>
      <c r="F41" s="28"/>
      <c r="G41" s="29" t="s">
        <v>116</v>
      </c>
      <c r="H41" s="28" t="s">
        <v>117</v>
      </c>
      <c r="I41" s="18">
        <v>429</v>
      </c>
      <c r="J41" s="19">
        <v>7576</v>
      </c>
      <c r="K41" s="20">
        <f>ROUND(I41*J41,0)</f>
        <v>3250104</v>
      </c>
      <c r="L41" s="4"/>
      <c r="N41" s="171"/>
    </row>
    <row r="42" spans="2:14" ht="30" customHeight="1">
      <c r="B42" s="3"/>
      <c r="C42" s="15" t="s">
        <v>135</v>
      </c>
      <c r="D42" s="28" t="s">
        <v>135</v>
      </c>
      <c r="E42" s="28"/>
      <c r="F42" s="28"/>
      <c r="G42" s="29" t="s">
        <v>118</v>
      </c>
      <c r="H42" s="28" t="s">
        <v>119</v>
      </c>
      <c r="I42" s="18">
        <v>2</v>
      </c>
      <c r="J42" s="19">
        <v>3060853</v>
      </c>
      <c r="K42" s="20">
        <f>ROUND(I42*J42,0)</f>
        <v>6121706</v>
      </c>
      <c r="L42" s="4"/>
      <c r="N42" s="171"/>
    </row>
    <row r="43" spans="2:14" ht="30" customHeight="1" thickBot="1">
      <c r="B43" s="3"/>
      <c r="C43" s="21" t="s">
        <v>16</v>
      </c>
      <c r="D43" s="36"/>
      <c r="E43" s="36"/>
      <c r="F43" s="36"/>
      <c r="G43" s="38"/>
      <c r="H43" s="37"/>
      <c r="I43" s="18"/>
      <c r="J43" s="24"/>
      <c r="K43" s="25">
        <f>SUM(K41:K42)</f>
        <v>9371810</v>
      </c>
      <c r="L43" s="4"/>
      <c r="N43" s="171"/>
    </row>
    <row r="44" spans="2:14" ht="30" customHeight="1" thickBot="1">
      <c r="B44" s="3"/>
      <c r="C44" s="12" t="s">
        <v>136</v>
      </c>
      <c r="D44" s="13" t="s">
        <v>122</v>
      </c>
      <c r="E44" s="13"/>
      <c r="F44" s="13"/>
      <c r="G44" s="163"/>
      <c r="H44" s="13"/>
      <c r="I44" s="13"/>
      <c r="J44" s="13"/>
      <c r="K44" s="14"/>
      <c r="L44" s="4"/>
      <c r="N44" s="171"/>
    </row>
    <row r="45" spans="2:14" ht="30" customHeight="1">
      <c r="B45" s="3"/>
      <c r="C45" s="15" t="s">
        <v>137</v>
      </c>
      <c r="D45" s="28" t="s">
        <v>137</v>
      </c>
      <c r="E45" s="28"/>
      <c r="F45" s="28"/>
      <c r="G45" s="29" t="s">
        <v>123</v>
      </c>
      <c r="H45" s="28" t="s">
        <v>124</v>
      </c>
      <c r="I45" s="18">
        <v>92400</v>
      </c>
      <c r="J45" s="19">
        <v>84</v>
      </c>
      <c r="K45" s="20">
        <f>ROUND(I45*J45,0)</f>
        <v>7761600</v>
      </c>
      <c r="L45" s="4"/>
      <c r="N45" s="171"/>
    </row>
    <row r="46" spans="2:14" ht="30" customHeight="1" thickBot="1">
      <c r="B46" s="3"/>
      <c r="C46" s="21" t="s">
        <v>16</v>
      </c>
      <c r="D46" s="36"/>
      <c r="E46" s="36"/>
      <c r="F46" s="36"/>
      <c r="G46" s="38"/>
      <c r="H46" s="37"/>
      <c r="I46" s="18"/>
      <c r="J46" s="24"/>
      <c r="K46" s="25">
        <f>SUM(K45)</f>
        <v>7761600</v>
      </c>
      <c r="L46" s="4"/>
      <c r="N46" s="171"/>
    </row>
    <row r="47" spans="2:14" ht="30" customHeight="1" thickBot="1">
      <c r="B47" s="3"/>
      <c r="C47" s="12">
        <v>3</v>
      </c>
      <c r="D47" s="13" t="s">
        <v>138</v>
      </c>
      <c r="E47" s="13"/>
      <c r="F47" s="13"/>
      <c r="G47" s="163"/>
      <c r="H47" s="13"/>
      <c r="I47" s="13"/>
      <c r="J47" s="13"/>
      <c r="K47" s="14"/>
      <c r="L47" s="4"/>
      <c r="N47" s="171"/>
    </row>
    <row r="48" spans="2:14" ht="30" customHeight="1">
      <c r="B48" s="3"/>
      <c r="C48" s="159" t="s">
        <v>139</v>
      </c>
      <c r="D48" s="160" t="s">
        <v>95</v>
      </c>
      <c r="E48" s="160"/>
      <c r="F48" s="160"/>
      <c r="G48" s="164"/>
      <c r="H48" s="160"/>
      <c r="I48" s="160"/>
      <c r="J48" s="160"/>
      <c r="K48" s="161"/>
      <c r="L48" s="4"/>
      <c r="N48" s="171"/>
    </row>
    <row r="49" spans="2:14" ht="30" customHeight="1">
      <c r="B49" s="3"/>
      <c r="C49" s="15" t="s">
        <v>140</v>
      </c>
      <c r="D49" s="28" t="s">
        <v>140</v>
      </c>
      <c r="E49" s="28"/>
      <c r="F49" s="28"/>
      <c r="G49" s="29" t="s">
        <v>99</v>
      </c>
      <c r="H49" s="28" t="s">
        <v>100</v>
      </c>
      <c r="I49" s="18">
        <v>558</v>
      </c>
      <c r="J49" s="19">
        <v>3766</v>
      </c>
      <c r="K49" s="20">
        <f>ROUND(I49*J49,0)</f>
        <v>2101428</v>
      </c>
      <c r="L49" s="4"/>
      <c r="N49" s="171"/>
    </row>
    <row r="50" spans="2:14" ht="30" customHeight="1">
      <c r="B50" s="3"/>
      <c r="C50" s="15" t="s">
        <v>141</v>
      </c>
      <c r="D50" s="28" t="s">
        <v>141</v>
      </c>
      <c r="E50" s="28"/>
      <c r="F50" s="28"/>
      <c r="G50" s="29" t="s">
        <v>101</v>
      </c>
      <c r="H50" s="28" t="s">
        <v>102</v>
      </c>
      <c r="I50" s="18">
        <v>51</v>
      </c>
      <c r="J50" s="19">
        <v>14312</v>
      </c>
      <c r="K50" s="20">
        <f t="shared" ref="K50:K51" si="2">ROUND(I50*J50,0)</f>
        <v>729912</v>
      </c>
      <c r="L50" s="4"/>
      <c r="N50" s="171"/>
    </row>
    <row r="51" spans="2:14" ht="30" customHeight="1">
      <c r="B51" s="3"/>
      <c r="C51" s="15" t="s">
        <v>142</v>
      </c>
      <c r="D51" s="28" t="s">
        <v>142</v>
      </c>
      <c r="E51" s="28"/>
      <c r="F51" s="28"/>
      <c r="G51" s="29" t="s">
        <v>103</v>
      </c>
      <c r="H51" s="28" t="s">
        <v>104</v>
      </c>
      <c r="I51" s="18">
        <v>55.8</v>
      </c>
      <c r="J51" s="19">
        <v>24647</v>
      </c>
      <c r="K51" s="20">
        <f t="shared" si="2"/>
        <v>1375303</v>
      </c>
      <c r="L51" s="4"/>
      <c r="N51" s="171"/>
    </row>
    <row r="52" spans="2:14" ht="30" customHeight="1" thickBot="1">
      <c r="B52" s="3"/>
      <c r="C52" s="21" t="s">
        <v>16</v>
      </c>
      <c r="D52" s="36"/>
      <c r="E52" s="36"/>
      <c r="F52" s="36"/>
      <c r="G52" s="38"/>
      <c r="H52" s="37"/>
      <c r="I52" s="18"/>
      <c r="J52" s="24"/>
      <c r="K52" s="25">
        <f>SUM(K49:K51)</f>
        <v>4206643</v>
      </c>
      <c r="L52" s="4"/>
      <c r="N52" s="171"/>
    </row>
    <row r="53" spans="2:14" ht="30" customHeight="1" thickBot="1">
      <c r="B53" s="3"/>
      <c r="C53" s="12" t="s">
        <v>143</v>
      </c>
      <c r="D53" s="13" t="s">
        <v>106</v>
      </c>
      <c r="E53" s="13"/>
      <c r="F53" s="13"/>
      <c r="G53" s="163"/>
      <c r="H53" s="13"/>
      <c r="I53" s="13"/>
      <c r="J53" s="13"/>
      <c r="K53" s="14"/>
      <c r="L53" s="4"/>
      <c r="N53" s="171"/>
    </row>
    <row r="54" spans="2:14" ht="30" customHeight="1">
      <c r="B54" s="3"/>
      <c r="C54" s="15" t="s">
        <v>144</v>
      </c>
      <c r="D54" s="28" t="s">
        <v>144</v>
      </c>
      <c r="E54" s="28"/>
      <c r="F54" s="28"/>
      <c r="G54" s="29" t="s">
        <v>109</v>
      </c>
      <c r="H54" s="28" t="s">
        <v>110</v>
      </c>
      <c r="I54" s="18">
        <v>55.8</v>
      </c>
      <c r="J54" s="19">
        <v>190080</v>
      </c>
      <c r="K54" s="20">
        <f>ROUND(I54*J54,0)</f>
        <v>10606464</v>
      </c>
      <c r="L54" s="4"/>
      <c r="N54" s="171"/>
    </row>
    <row r="55" spans="2:14" ht="30" customHeight="1">
      <c r="B55" s="3"/>
      <c r="C55" s="15" t="s">
        <v>145</v>
      </c>
      <c r="D55" s="28" t="s">
        <v>145</v>
      </c>
      <c r="E55" s="28"/>
      <c r="F55" s="28"/>
      <c r="G55" s="29" t="s">
        <v>111</v>
      </c>
      <c r="H55" s="28" t="s">
        <v>100</v>
      </c>
      <c r="I55" s="18">
        <v>558</v>
      </c>
      <c r="J55" s="19">
        <v>173347</v>
      </c>
      <c r="K55" s="20">
        <f>ROUND(I55*J55,0)</f>
        <v>96727626</v>
      </c>
      <c r="L55" s="4"/>
      <c r="N55" s="171"/>
    </row>
    <row r="56" spans="2:14" ht="30" customHeight="1" thickBot="1">
      <c r="B56" s="3"/>
      <c r="C56" s="21" t="s">
        <v>16</v>
      </c>
      <c r="D56" s="36"/>
      <c r="E56" s="36"/>
      <c r="F56" s="36"/>
      <c r="G56" s="38"/>
      <c r="H56" s="37"/>
      <c r="I56" s="18"/>
      <c r="J56" s="24"/>
      <c r="K56" s="25">
        <f>SUM(K54:K55)</f>
        <v>107334090</v>
      </c>
      <c r="L56" s="4"/>
      <c r="N56" s="171"/>
    </row>
    <row r="57" spans="2:14" ht="30" customHeight="1" thickBot="1">
      <c r="B57" s="3"/>
      <c r="C57" s="12" t="s">
        <v>146</v>
      </c>
      <c r="D57" s="13" t="s">
        <v>113</v>
      </c>
      <c r="E57" s="13"/>
      <c r="F57" s="13"/>
      <c r="G57" s="163"/>
      <c r="H57" s="13"/>
      <c r="I57" s="13"/>
      <c r="J57" s="13"/>
      <c r="K57" s="14"/>
      <c r="L57" s="4"/>
      <c r="N57" s="171"/>
    </row>
    <row r="58" spans="2:14" ht="30" customHeight="1">
      <c r="B58" s="3"/>
      <c r="C58" s="15" t="s">
        <v>147</v>
      </c>
      <c r="D58" s="28" t="s">
        <v>147</v>
      </c>
      <c r="E58" s="28"/>
      <c r="F58" s="28"/>
      <c r="G58" s="29" t="s">
        <v>116</v>
      </c>
      <c r="H58" s="28" t="s">
        <v>117</v>
      </c>
      <c r="I58" s="18">
        <v>429</v>
      </c>
      <c r="J58" s="19">
        <v>7576</v>
      </c>
      <c r="K58" s="20">
        <f>ROUND(I58*J58,0)</f>
        <v>3250104</v>
      </c>
      <c r="L58" s="4"/>
      <c r="N58" s="171"/>
    </row>
    <row r="59" spans="2:14" ht="30" customHeight="1">
      <c r="B59" s="3"/>
      <c r="C59" s="15" t="s">
        <v>148</v>
      </c>
      <c r="D59" s="28" t="s">
        <v>148</v>
      </c>
      <c r="E59" s="28"/>
      <c r="F59" s="28"/>
      <c r="G59" s="29" t="s">
        <v>118</v>
      </c>
      <c r="H59" s="28" t="s">
        <v>119</v>
      </c>
      <c r="I59" s="18">
        <v>2</v>
      </c>
      <c r="J59" s="19">
        <v>3060853</v>
      </c>
      <c r="K59" s="20">
        <f t="shared" ref="K59:K60" si="3">ROUND(I59*J59,0)</f>
        <v>6121706</v>
      </c>
      <c r="L59" s="4"/>
      <c r="N59" s="171"/>
    </row>
    <row r="60" spans="2:14" ht="30" customHeight="1">
      <c r="B60" s="3"/>
      <c r="C60" s="15" t="s">
        <v>151</v>
      </c>
      <c r="D60" s="28" t="s">
        <v>151</v>
      </c>
      <c r="E60" s="28"/>
      <c r="F60" s="28"/>
      <c r="G60" s="29" t="s">
        <v>149</v>
      </c>
      <c r="H60" s="28" t="s">
        <v>150</v>
      </c>
      <c r="I60" s="18">
        <v>1</v>
      </c>
      <c r="J60" s="19">
        <v>2517369</v>
      </c>
      <c r="K60" s="20">
        <f t="shared" si="3"/>
        <v>2517369</v>
      </c>
      <c r="L60" s="4"/>
      <c r="N60" s="171"/>
    </row>
    <row r="61" spans="2:14" ht="30" customHeight="1" thickBot="1">
      <c r="B61" s="3"/>
      <c r="C61" s="21" t="s">
        <v>16</v>
      </c>
      <c r="D61" s="36"/>
      <c r="E61" s="36"/>
      <c r="F61" s="36"/>
      <c r="G61" s="38"/>
      <c r="H61" s="37"/>
      <c r="I61" s="18"/>
      <c r="J61" s="24"/>
      <c r="K61" s="25">
        <f>SUM(K58:K60)</f>
        <v>11889179</v>
      </c>
      <c r="L61" s="4"/>
      <c r="N61" s="171"/>
    </row>
    <row r="62" spans="2:14" ht="30" customHeight="1" thickBot="1">
      <c r="B62" s="3"/>
      <c r="C62" s="12" t="s">
        <v>152</v>
      </c>
      <c r="D62" s="13" t="s">
        <v>122</v>
      </c>
      <c r="E62" s="13"/>
      <c r="F62" s="13"/>
      <c r="G62" s="163"/>
      <c r="H62" s="13"/>
      <c r="I62" s="13"/>
      <c r="J62" s="13"/>
      <c r="K62" s="14"/>
      <c r="L62" s="4"/>
      <c r="N62" s="171"/>
    </row>
    <row r="63" spans="2:14" ht="30" customHeight="1">
      <c r="B63" s="3"/>
      <c r="C63" s="15" t="s">
        <v>153</v>
      </c>
      <c r="D63" s="28" t="s">
        <v>153</v>
      </c>
      <c r="E63" s="28"/>
      <c r="F63" s="28"/>
      <c r="G63" s="29" t="s">
        <v>123</v>
      </c>
      <c r="H63" s="28" t="s">
        <v>124</v>
      </c>
      <c r="I63" s="18">
        <v>99360</v>
      </c>
      <c r="J63" s="19">
        <v>84</v>
      </c>
      <c r="K63" s="20">
        <f>ROUND(I63*J63,0)</f>
        <v>8346240</v>
      </c>
      <c r="L63" s="4"/>
      <c r="N63" s="171"/>
    </row>
    <row r="64" spans="2:14" ht="30" customHeight="1" thickBot="1">
      <c r="B64" s="3"/>
      <c r="C64" s="21" t="s">
        <v>16</v>
      </c>
      <c r="D64" s="36"/>
      <c r="E64" s="36"/>
      <c r="F64" s="36"/>
      <c r="G64" s="38"/>
      <c r="H64" s="37"/>
      <c r="I64" s="18"/>
      <c r="J64" s="24"/>
      <c r="K64" s="25">
        <f>SUM(K63)</f>
        <v>8346240</v>
      </c>
      <c r="L64" s="4"/>
      <c r="N64" s="171"/>
    </row>
    <row r="65" spans="2:14" ht="30" customHeight="1" thickBot="1">
      <c r="B65" s="3"/>
      <c r="C65" s="12">
        <v>4</v>
      </c>
      <c r="D65" s="13" t="s">
        <v>154</v>
      </c>
      <c r="E65" s="13"/>
      <c r="F65" s="13"/>
      <c r="G65" s="163"/>
      <c r="H65" s="13"/>
      <c r="I65" s="13"/>
      <c r="J65" s="13"/>
      <c r="K65" s="14"/>
      <c r="L65" s="4"/>
      <c r="N65" s="171"/>
    </row>
    <row r="66" spans="2:14" ht="30" customHeight="1">
      <c r="B66" s="3"/>
      <c r="C66" s="159" t="s">
        <v>155</v>
      </c>
      <c r="D66" s="160" t="s">
        <v>95</v>
      </c>
      <c r="E66" s="160"/>
      <c r="F66" s="160"/>
      <c r="G66" s="164"/>
      <c r="H66" s="160"/>
      <c r="I66" s="160"/>
      <c r="J66" s="160"/>
      <c r="K66" s="161"/>
      <c r="L66" s="4"/>
      <c r="N66" s="171"/>
    </row>
    <row r="67" spans="2:14" ht="30" customHeight="1">
      <c r="B67" s="3"/>
      <c r="C67" s="15" t="s">
        <v>156</v>
      </c>
      <c r="D67" s="28" t="s">
        <v>156</v>
      </c>
      <c r="E67" s="28"/>
      <c r="F67" s="28"/>
      <c r="G67" s="29" t="s">
        <v>99</v>
      </c>
      <c r="H67" s="28" t="s">
        <v>100</v>
      </c>
      <c r="I67" s="18">
        <v>64</v>
      </c>
      <c r="J67" s="19">
        <v>3766</v>
      </c>
      <c r="K67" s="20">
        <f>ROUND(I67*J67,0)</f>
        <v>241024</v>
      </c>
      <c r="L67" s="4"/>
      <c r="N67" s="171"/>
    </row>
    <row r="68" spans="2:14" ht="30" customHeight="1">
      <c r="B68" s="3"/>
      <c r="C68" s="15" t="s">
        <v>157</v>
      </c>
      <c r="D68" s="28" t="s">
        <v>157</v>
      </c>
      <c r="E68" s="28"/>
      <c r="F68" s="28"/>
      <c r="G68" s="29" t="s">
        <v>101</v>
      </c>
      <c r="H68" s="28" t="s">
        <v>102</v>
      </c>
      <c r="I68" s="18">
        <v>30</v>
      </c>
      <c r="J68" s="19">
        <v>14312</v>
      </c>
      <c r="K68" s="20">
        <f t="shared" ref="K68:K69" si="4">ROUND(I68*J68,0)</f>
        <v>429360</v>
      </c>
      <c r="L68" s="4"/>
      <c r="N68" s="171"/>
    </row>
    <row r="69" spans="2:14" ht="30" customHeight="1">
      <c r="B69" s="3"/>
      <c r="C69" s="15" t="s">
        <v>158</v>
      </c>
      <c r="D69" s="28" t="s">
        <v>158</v>
      </c>
      <c r="E69" s="28"/>
      <c r="F69" s="28"/>
      <c r="G69" s="29" t="s">
        <v>103</v>
      </c>
      <c r="H69" s="28" t="s">
        <v>104</v>
      </c>
      <c r="I69" s="18">
        <v>0.52</v>
      </c>
      <c r="J69" s="19">
        <v>24647</v>
      </c>
      <c r="K69" s="20">
        <f t="shared" si="4"/>
        <v>12816</v>
      </c>
      <c r="L69" s="4"/>
      <c r="N69" s="171"/>
    </row>
    <row r="70" spans="2:14" ht="30" customHeight="1" thickBot="1">
      <c r="B70" s="3"/>
      <c r="C70" s="21" t="s">
        <v>16</v>
      </c>
      <c r="D70" s="36"/>
      <c r="E70" s="36"/>
      <c r="F70" s="36"/>
      <c r="G70" s="38"/>
      <c r="H70" s="37"/>
      <c r="I70" s="18"/>
      <c r="J70" s="24"/>
      <c r="K70" s="25">
        <f>SUM(K67:K69)</f>
        <v>683200</v>
      </c>
      <c r="L70" s="4"/>
      <c r="N70" s="171"/>
    </row>
    <row r="71" spans="2:14" ht="30" customHeight="1" thickBot="1">
      <c r="B71" s="3"/>
      <c r="C71" s="12" t="s">
        <v>159</v>
      </c>
      <c r="D71" s="13" t="s">
        <v>106</v>
      </c>
      <c r="E71" s="13"/>
      <c r="F71" s="13"/>
      <c r="G71" s="163"/>
      <c r="H71" s="13"/>
      <c r="I71" s="13"/>
      <c r="J71" s="13"/>
      <c r="K71" s="14"/>
      <c r="L71" s="4"/>
      <c r="N71" s="171"/>
    </row>
    <row r="72" spans="2:14" ht="30" customHeight="1">
      <c r="B72" s="3"/>
      <c r="C72" s="15" t="s">
        <v>160</v>
      </c>
      <c r="D72" s="28" t="s">
        <v>160</v>
      </c>
      <c r="E72" s="28"/>
      <c r="F72" s="28"/>
      <c r="G72" s="29" t="s">
        <v>162</v>
      </c>
      <c r="H72" s="28" t="s">
        <v>100</v>
      </c>
      <c r="I72" s="18">
        <v>0.64</v>
      </c>
      <c r="J72" s="19">
        <v>35898</v>
      </c>
      <c r="K72" s="20">
        <f>ROUND(I72*J72,0)</f>
        <v>22975</v>
      </c>
      <c r="L72" s="4"/>
      <c r="N72" s="171"/>
    </row>
    <row r="73" spans="2:14" ht="30" customHeight="1">
      <c r="B73" s="3"/>
      <c r="C73" s="15" t="s">
        <v>161</v>
      </c>
      <c r="D73" s="28" t="s">
        <v>161</v>
      </c>
      <c r="E73" s="28"/>
      <c r="F73" s="28"/>
      <c r="G73" s="29" t="s">
        <v>163</v>
      </c>
      <c r="H73" s="28" t="s">
        <v>119</v>
      </c>
      <c r="I73" s="18">
        <v>4</v>
      </c>
      <c r="J73" s="19">
        <v>215410</v>
      </c>
      <c r="K73" s="20">
        <f>ROUND(I73*J73,0)</f>
        <v>861640</v>
      </c>
      <c r="L73" s="4"/>
      <c r="N73" s="171"/>
    </row>
    <row r="74" spans="2:14" ht="30" customHeight="1" thickBot="1">
      <c r="B74" s="3"/>
      <c r="C74" s="21" t="s">
        <v>16</v>
      </c>
      <c r="D74" s="36"/>
      <c r="E74" s="36"/>
      <c r="F74" s="36"/>
      <c r="G74" s="38"/>
      <c r="H74" s="37"/>
      <c r="I74" s="18"/>
      <c r="J74" s="24"/>
      <c r="K74" s="25">
        <f>SUM(K72:K73)</f>
        <v>884615</v>
      </c>
      <c r="L74" s="4"/>
      <c r="N74" s="171"/>
    </row>
    <row r="75" spans="2:14" ht="30" customHeight="1" thickBot="1">
      <c r="B75" s="3"/>
      <c r="C75" s="12" t="s">
        <v>164</v>
      </c>
      <c r="D75" s="13" t="s">
        <v>113</v>
      </c>
      <c r="E75" s="13"/>
      <c r="F75" s="13"/>
      <c r="G75" s="163"/>
      <c r="H75" s="13"/>
      <c r="I75" s="13"/>
      <c r="J75" s="13"/>
      <c r="K75" s="14"/>
      <c r="L75" s="4"/>
      <c r="N75" s="171"/>
    </row>
    <row r="76" spans="2:14" ht="30" customHeight="1">
      <c r="B76" s="3"/>
      <c r="C76" s="15" t="s">
        <v>165</v>
      </c>
      <c r="D76" s="28" t="s">
        <v>165</v>
      </c>
      <c r="E76" s="28"/>
      <c r="F76" s="28"/>
      <c r="G76" s="29" t="s">
        <v>169</v>
      </c>
      <c r="H76" s="28" t="s">
        <v>119</v>
      </c>
      <c r="I76" s="18">
        <v>1</v>
      </c>
      <c r="J76" s="19">
        <v>4444782</v>
      </c>
      <c r="K76" s="20">
        <f>ROUND(I76*J76,0)</f>
        <v>4444782</v>
      </c>
      <c r="L76" s="4"/>
      <c r="N76" s="171"/>
    </row>
    <row r="77" spans="2:14" ht="30" customHeight="1">
      <c r="B77" s="3"/>
      <c r="C77" s="15" t="s">
        <v>166</v>
      </c>
      <c r="D77" s="28" t="s">
        <v>166</v>
      </c>
      <c r="E77" s="28"/>
      <c r="F77" s="28"/>
      <c r="G77" s="29" t="s">
        <v>170</v>
      </c>
      <c r="H77" s="28" t="s">
        <v>119</v>
      </c>
      <c r="I77" s="18">
        <v>1</v>
      </c>
      <c r="J77" s="19">
        <v>4444782</v>
      </c>
      <c r="K77" s="20">
        <f t="shared" ref="K77:K79" si="5">ROUND(I77*J77,0)</f>
        <v>4444782</v>
      </c>
      <c r="L77" s="4"/>
      <c r="N77" s="171"/>
    </row>
    <row r="78" spans="2:14" ht="30" customHeight="1">
      <c r="B78" s="3"/>
      <c r="C78" s="15" t="s">
        <v>167</v>
      </c>
      <c r="D78" s="28" t="s">
        <v>167</v>
      </c>
      <c r="E78" s="28"/>
      <c r="F78" s="28"/>
      <c r="G78" s="29" t="s">
        <v>171</v>
      </c>
      <c r="H78" s="28" t="s">
        <v>119</v>
      </c>
      <c r="I78" s="18">
        <v>1</v>
      </c>
      <c r="J78" s="19">
        <v>4444782</v>
      </c>
      <c r="K78" s="20">
        <f t="shared" si="5"/>
        <v>4444782</v>
      </c>
      <c r="L78" s="4"/>
      <c r="N78" s="171"/>
    </row>
    <row r="79" spans="2:14" ht="30" customHeight="1">
      <c r="B79" s="3"/>
      <c r="C79" s="15" t="s">
        <v>168</v>
      </c>
      <c r="D79" s="28" t="s">
        <v>168</v>
      </c>
      <c r="E79" s="28"/>
      <c r="F79" s="28"/>
      <c r="G79" s="29" t="s">
        <v>172</v>
      </c>
      <c r="H79" s="28" t="s">
        <v>119</v>
      </c>
      <c r="I79" s="18">
        <v>1</v>
      </c>
      <c r="J79" s="19">
        <v>4444782</v>
      </c>
      <c r="K79" s="20">
        <f t="shared" si="5"/>
        <v>4444782</v>
      </c>
      <c r="L79" s="4"/>
      <c r="N79" s="171"/>
    </row>
    <row r="80" spans="2:14" ht="30" customHeight="1" thickBot="1">
      <c r="B80" s="3"/>
      <c r="C80" s="21" t="s">
        <v>16</v>
      </c>
      <c r="D80" s="36"/>
      <c r="E80" s="36"/>
      <c r="F80" s="36"/>
      <c r="G80" s="38"/>
      <c r="H80" s="37"/>
      <c r="I80" s="18"/>
      <c r="J80" s="24"/>
      <c r="K80" s="25">
        <f>SUM(K76:K79)</f>
        <v>17779128</v>
      </c>
      <c r="L80" s="4"/>
      <c r="N80" s="171"/>
    </row>
    <row r="81" spans="2:14" ht="30" customHeight="1" thickBot="1">
      <c r="B81" s="3"/>
      <c r="C81" s="12" t="s">
        <v>173</v>
      </c>
      <c r="D81" s="13" t="s">
        <v>122</v>
      </c>
      <c r="E81" s="13"/>
      <c r="F81" s="13"/>
      <c r="G81" s="163"/>
      <c r="H81" s="13"/>
      <c r="I81" s="13"/>
      <c r="J81" s="13"/>
      <c r="K81" s="14"/>
      <c r="L81" s="4"/>
      <c r="N81" s="171"/>
    </row>
    <row r="82" spans="2:14" ht="30" customHeight="1">
      <c r="B82" s="3"/>
      <c r="C82" s="15" t="s">
        <v>174</v>
      </c>
      <c r="D82" s="28" t="s">
        <v>174</v>
      </c>
      <c r="E82" s="28"/>
      <c r="F82" s="28"/>
      <c r="G82" s="29" t="s">
        <v>123</v>
      </c>
      <c r="H82" s="28" t="s">
        <v>124</v>
      </c>
      <c r="I82" s="18">
        <v>5800</v>
      </c>
      <c r="J82" s="19">
        <v>84</v>
      </c>
      <c r="K82" s="20">
        <f>ROUND(I82*J82,0)</f>
        <v>487200</v>
      </c>
      <c r="L82" s="4"/>
      <c r="N82" s="171"/>
    </row>
    <row r="83" spans="2:14" ht="30" customHeight="1" thickBot="1">
      <c r="B83" s="3"/>
      <c r="C83" s="21" t="s">
        <v>16</v>
      </c>
      <c r="D83" s="36"/>
      <c r="E83" s="36"/>
      <c r="F83" s="36"/>
      <c r="G83" s="38"/>
      <c r="H83" s="37"/>
      <c r="I83" s="18"/>
      <c r="J83" s="24"/>
      <c r="K83" s="25">
        <f>SUM(K82)</f>
        <v>487200</v>
      </c>
      <c r="L83" s="4"/>
      <c r="N83" s="171"/>
    </row>
    <row r="84" spans="2:14" ht="30" customHeight="1" thickBot="1">
      <c r="B84" s="3"/>
      <c r="C84" s="12">
        <v>5</v>
      </c>
      <c r="D84" s="13" t="s">
        <v>175</v>
      </c>
      <c r="E84" s="13"/>
      <c r="F84" s="13"/>
      <c r="G84" s="163"/>
      <c r="H84" s="13"/>
      <c r="I84" s="13"/>
      <c r="J84" s="13"/>
      <c r="K84" s="14"/>
      <c r="L84" s="4"/>
      <c r="N84" s="171"/>
    </row>
    <row r="85" spans="2:14" ht="30" customHeight="1">
      <c r="B85" s="3"/>
      <c r="C85" s="159" t="s">
        <v>176</v>
      </c>
      <c r="D85" s="160" t="s">
        <v>95</v>
      </c>
      <c r="E85" s="160"/>
      <c r="F85" s="160"/>
      <c r="G85" s="164"/>
      <c r="H85" s="160"/>
      <c r="I85" s="160"/>
      <c r="J85" s="160"/>
      <c r="K85" s="161"/>
      <c r="L85" s="4"/>
      <c r="N85" s="171"/>
    </row>
    <row r="86" spans="2:14" ht="30" customHeight="1">
      <c r="B86" s="3"/>
      <c r="C86" s="15" t="s">
        <v>177</v>
      </c>
      <c r="D86" s="28" t="s">
        <v>177</v>
      </c>
      <c r="E86" s="28"/>
      <c r="F86" s="28"/>
      <c r="G86" s="29" t="s">
        <v>101</v>
      </c>
      <c r="H86" s="28" t="s">
        <v>102</v>
      </c>
      <c r="I86" s="18">
        <v>8</v>
      </c>
      <c r="J86" s="19">
        <v>14312</v>
      </c>
      <c r="K86" s="20">
        <f>ROUND(I86*J86,0)</f>
        <v>114496</v>
      </c>
      <c r="L86" s="4"/>
      <c r="N86" s="171"/>
    </row>
    <row r="87" spans="2:14" ht="30" customHeight="1">
      <c r="B87" s="3"/>
      <c r="C87" s="15" t="s">
        <v>178</v>
      </c>
      <c r="D87" s="28" t="s">
        <v>178</v>
      </c>
      <c r="E87" s="28"/>
      <c r="F87" s="28"/>
      <c r="G87" s="29" t="s">
        <v>180</v>
      </c>
      <c r="H87" s="28" t="s">
        <v>100</v>
      </c>
      <c r="I87" s="18">
        <v>240</v>
      </c>
      <c r="J87" s="19">
        <v>7394</v>
      </c>
      <c r="K87" s="20">
        <f t="shared" ref="K87:K88" si="6">ROUND(I87*J87,0)</f>
        <v>1774560</v>
      </c>
      <c r="L87" s="4"/>
      <c r="N87" s="171"/>
    </row>
    <row r="88" spans="2:14" ht="30" customHeight="1">
      <c r="B88" s="3"/>
      <c r="C88" s="15" t="s">
        <v>179</v>
      </c>
      <c r="D88" s="28" t="s">
        <v>179</v>
      </c>
      <c r="E88" s="28"/>
      <c r="F88" s="28"/>
      <c r="G88" s="29" t="s">
        <v>181</v>
      </c>
      <c r="H88" s="28" t="s">
        <v>100</v>
      </c>
      <c r="I88" s="18">
        <v>97.2</v>
      </c>
      <c r="J88" s="19">
        <v>34158</v>
      </c>
      <c r="K88" s="20">
        <f t="shared" si="6"/>
        <v>3320158</v>
      </c>
      <c r="L88" s="4"/>
      <c r="N88" s="171"/>
    </row>
    <row r="89" spans="2:14" ht="30" customHeight="1" thickBot="1">
      <c r="B89" s="3"/>
      <c r="C89" s="21" t="s">
        <v>16</v>
      </c>
      <c r="D89" s="36"/>
      <c r="E89" s="36"/>
      <c r="F89" s="36"/>
      <c r="G89" s="38"/>
      <c r="H89" s="37"/>
      <c r="I89" s="18"/>
      <c r="J89" s="24"/>
      <c r="K89" s="25">
        <f>SUM(K86:K88)</f>
        <v>5209214</v>
      </c>
      <c r="L89" s="4"/>
      <c r="N89" s="171"/>
    </row>
    <row r="90" spans="2:14" ht="30" customHeight="1" thickBot="1">
      <c r="B90" s="3"/>
      <c r="C90" s="12" t="s">
        <v>182</v>
      </c>
      <c r="D90" s="13" t="s">
        <v>183</v>
      </c>
      <c r="E90" s="13"/>
      <c r="F90" s="13"/>
      <c r="G90" s="163"/>
      <c r="H90" s="13"/>
      <c r="I90" s="13"/>
      <c r="J90" s="13"/>
      <c r="K90" s="14"/>
      <c r="L90" s="4"/>
      <c r="N90" s="171"/>
    </row>
    <row r="91" spans="2:14" ht="30" customHeight="1">
      <c r="B91" s="3"/>
      <c r="C91" s="15" t="s">
        <v>184</v>
      </c>
      <c r="D91" s="28" t="s">
        <v>184</v>
      </c>
      <c r="E91" s="28"/>
      <c r="F91" s="28"/>
      <c r="G91" s="29" t="s">
        <v>186</v>
      </c>
      <c r="H91" s="28" t="s">
        <v>117</v>
      </c>
      <c r="I91" s="18">
        <v>240</v>
      </c>
      <c r="J91" s="19">
        <v>33812</v>
      </c>
      <c r="K91" s="20">
        <f>ROUND(I91*J91,0)</f>
        <v>8114880</v>
      </c>
      <c r="L91" s="4"/>
      <c r="N91" s="171"/>
    </row>
    <row r="92" spans="2:14" ht="30" customHeight="1">
      <c r="B92" s="3"/>
      <c r="C92" s="15" t="s">
        <v>185</v>
      </c>
      <c r="D92" s="28" t="s">
        <v>185</v>
      </c>
      <c r="E92" s="28"/>
      <c r="F92" s="28"/>
      <c r="G92" s="29" t="s">
        <v>187</v>
      </c>
      <c r="H92" s="28" t="s">
        <v>100</v>
      </c>
      <c r="I92" s="18">
        <v>240</v>
      </c>
      <c r="J92" s="19">
        <v>16051</v>
      </c>
      <c r="K92" s="20">
        <f>ROUND(I92*J92,0)</f>
        <v>3852240</v>
      </c>
      <c r="L92" s="4"/>
      <c r="N92" s="171"/>
    </row>
    <row r="93" spans="2:14" ht="30" customHeight="1" thickBot="1">
      <c r="B93" s="3"/>
      <c r="C93" s="21" t="s">
        <v>16</v>
      </c>
      <c r="D93" s="36"/>
      <c r="E93" s="36"/>
      <c r="F93" s="36"/>
      <c r="G93" s="38"/>
      <c r="H93" s="37"/>
      <c r="I93" s="18"/>
      <c r="J93" s="24"/>
      <c r="K93" s="25">
        <f>SUM(K91:K92)</f>
        <v>11967120</v>
      </c>
      <c r="L93" s="4"/>
      <c r="N93" s="171"/>
    </row>
    <row r="94" spans="2:14" ht="30" customHeight="1" thickBot="1">
      <c r="B94" s="3"/>
      <c r="C94" s="12" t="s">
        <v>188</v>
      </c>
      <c r="D94" s="13" t="s">
        <v>189</v>
      </c>
      <c r="E94" s="13"/>
      <c r="F94" s="13"/>
      <c r="G94" s="163"/>
      <c r="H94" s="13"/>
      <c r="I94" s="13"/>
      <c r="J94" s="13"/>
      <c r="K94" s="14"/>
      <c r="L94" s="4"/>
      <c r="N94" s="171"/>
    </row>
    <row r="95" spans="2:14" ht="30" customHeight="1">
      <c r="B95" s="3"/>
      <c r="C95" s="15" t="s">
        <v>190</v>
      </c>
      <c r="D95" s="28" t="s">
        <v>190</v>
      </c>
      <c r="E95" s="28"/>
      <c r="F95" s="28"/>
      <c r="G95" s="29" t="s">
        <v>191</v>
      </c>
      <c r="H95" s="28" t="s">
        <v>100</v>
      </c>
      <c r="I95" s="18">
        <v>97.2</v>
      </c>
      <c r="J95" s="19">
        <v>63662</v>
      </c>
      <c r="K95" s="20">
        <f>ROUND(I95*J95,0)</f>
        <v>6187946</v>
      </c>
      <c r="L95" s="4"/>
      <c r="N95" s="171"/>
    </row>
    <row r="96" spans="2:14" ht="30" customHeight="1" thickBot="1">
      <c r="B96" s="3"/>
      <c r="C96" s="21" t="s">
        <v>16</v>
      </c>
      <c r="D96" s="36"/>
      <c r="E96" s="36"/>
      <c r="F96" s="36"/>
      <c r="G96" s="38"/>
      <c r="H96" s="37"/>
      <c r="I96" s="18"/>
      <c r="J96" s="24"/>
      <c r="K96" s="25">
        <f>SUM(K95)</f>
        <v>6187946</v>
      </c>
      <c r="L96" s="4"/>
      <c r="N96" s="171"/>
    </row>
    <row r="97" spans="2:14" ht="30" customHeight="1" thickBot="1">
      <c r="B97" s="3"/>
      <c r="C97" s="12">
        <v>6</v>
      </c>
      <c r="D97" s="13" t="s">
        <v>192</v>
      </c>
      <c r="E97" s="13"/>
      <c r="F97" s="13"/>
      <c r="G97" s="163"/>
      <c r="H97" s="13"/>
      <c r="I97" s="13"/>
      <c r="J97" s="13"/>
      <c r="K97" s="14"/>
      <c r="L97" s="4"/>
      <c r="N97" s="171"/>
    </row>
    <row r="98" spans="2:14" ht="30" customHeight="1">
      <c r="B98" s="3"/>
      <c r="C98" s="159" t="s">
        <v>193</v>
      </c>
      <c r="D98" s="160" t="s">
        <v>95</v>
      </c>
      <c r="E98" s="160"/>
      <c r="F98" s="160"/>
      <c r="G98" s="164"/>
      <c r="H98" s="160"/>
      <c r="I98" s="160"/>
      <c r="J98" s="160"/>
      <c r="K98" s="161"/>
      <c r="L98" s="4"/>
      <c r="N98" s="171"/>
    </row>
    <row r="99" spans="2:14" ht="30" customHeight="1">
      <c r="B99" s="3"/>
      <c r="C99" s="15" t="s">
        <v>194</v>
      </c>
      <c r="D99" s="28" t="s">
        <v>194</v>
      </c>
      <c r="E99" s="28"/>
      <c r="F99" s="28"/>
      <c r="G99" s="29" t="s">
        <v>101</v>
      </c>
      <c r="H99" s="28" t="s">
        <v>102</v>
      </c>
      <c r="I99" s="18">
        <v>10.4</v>
      </c>
      <c r="J99" s="19">
        <v>14312</v>
      </c>
      <c r="K99" s="20">
        <f>ROUND(I99*J99,0)</f>
        <v>148845</v>
      </c>
      <c r="L99" s="4"/>
      <c r="N99" s="171"/>
    </row>
    <row r="100" spans="2:14" ht="30" customHeight="1">
      <c r="B100" s="3"/>
      <c r="C100" s="15" t="s">
        <v>195</v>
      </c>
      <c r="D100" s="28" t="s">
        <v>195</v>
      </c>
      <c r="E100" s="28"/>
      <c r="F100" s="28"/>
      <c r="G100" s="29" t="s">
        <v>99</v>
      </c>
      <c r="H100" s="28" t="s">
        <v>100</v>
      </c>
      <c r="I100" s="18">
        <v>6.72</v>
      </c>
      <c r="J100" s="19">
        <v>3766</v>
      </c>
      <c r="K100" s="20">
        <f t="shared" ref="K100:K101" si="7">ROUND(I100*J100,0)</f>
        <v>25308</v>
      </c>
      <c r="L100" s="4"/>
      <c r="N100" s="171"/>
    </row>
    <row r="101" spans="2:14" ht="30" customHeight="1">
      <c r="B101" s="3"/>
      <c r="C101" s="15" t="s">
        <v>196</v>
      </c>
      <c r="D101" s="28" t="s">
        <v>196</v>
      </c>
      <c r="E101" s="28"/>
      <c r="F101" s="28"/>
      <c r="G101" s="29" t="s">
        <v>103</v>
      </c>
      <c r="H101" s="28" t="s">
        <v>104</v>
      </c>
      <c r="I101" s="18">
        <v>1.49</v>
      </c>
      <c r="J101" s="19">
        <v>24647</v>
      </c>
      <c r="K101" s="20">
        <f t="shared" si="7"/>
        <v>36724</v>
      </c>
      <c r="L101" s="4"/>
      <c r="N101" s="171"/>
    </row>
    <row r="102" spans="2:14" ht="30" customHeight="1" thickBot="1">
      <c r="B102" s="3"/>
      <c r="C102" s="21" t="s">
        <v>16</v>
      </c>
      <c r="D102" s="36"/>
      <c r="E102" s="36"/>
      <c r="F102" s="36"/>
      <c r="G102" s="38"/>
      <c r="H102" s="37"/>
      <c r="I102" s="18"/>
      <c r="J102" s="24"/>
      <c r="K102" s="25">
        <f>SUM(K99:K101)</f>
        <v>210877</v>
      </c>
      <c r="L102" s="4"/>
      <c r="N102" s="171"/>
    </row>
    <row r="103" spans="2:14" ht="30" customHeight="1" thickBot="1">
      <c r="B103" s="3"/>
      <c r="C103" s="12" t="s">
        <v>197</v>
      </c>
      <c r="D103" s="13" t="s">
        <v>198</v>
      </c>
      <c r="E103" s="13"/>
      <c r="F103" s="13"/>
      <c r="G103" s="163"/>
      <c r="H103" s="13"/>
      <c r="I103" s="13"/>
      <c r="J103" s="13"/>
      <c r="K103" s="14"/>
      <c r="L103" s="4"/>
      <c r="N103" s="171"/>
    </row>
    <row r="104" spans="2:14" ht="30" customHeight="1">
      <c r="B104" s="3"/>
      <c r="C104" s="15" t="s">
        <v>199</v>
      </c>
      <c r="D104" s="28" t="s">
        <v>199</v>
      </c>
      <c r="E104" s="28"/>
      <c r="F104" s="28"/>
      <c r="G104" s="29" t="s">
        <v>162</v>
      </c>
      <c r="H104" s="28" t="s">
        <v>100</v>
      </c>
      <c r="I104" s="18">
        <v>2.14</v>
      </c>
      <c r="J104" s="19">
        <v>35898</v>
      </c>
      <c r="K104" s="20">
        <f>ROUND(I104*J104,0)</f>
        <v>76822</v>
      </c>
      <c r="L104" s="4"/>
      <c r="N104" s="171"/>
    </row>
    <row r="105" spans="2:14" ht="30" customHeight="1">
      <c r="B105" s="3"/>
      <c r="C105" s="15" t="s">
        <v>200</v>
      </c>
      <c r="D105" s="28" t="s">
        <v>200</v>
      </c>
      <c r="E105" s="28"/>
      <c r="F105" s="28"/>
      <c r="G105" s="29" t="s">
        <v>204</v>
      </c>
      <c r="H105" s="28" t="s">
        <v>102</v>
      </c>
      <c r="I105" s="18">
        <v>10.7</v>
      </c>
      <c r="J105" s="19">
        <v>123842</v>
      </c>
      <c r="K105" s="20">
        <f t="shared" ref="K105:K108" si="8">ROUND(I105*J105,0)</f>
        <v>1325109</v>
      </c>
      <c r="L105" s="4"/>
      <c r="N105" s="171"/>
    </row>
    <row r="106" spans="2:14" ht="30" customHeight="1">
      <c r="B106" s="3"/>
      <c r="C106" s="15" t="s">
        <v>201</v>
      </c>
      <c r="D106" s="28" t="s">
        <v>201</v>
      </c>
      <c r="E106" s="28"/>
      <c r="F106" s="28"/>
      <c r="G106" s="29" t="s">
        <v>205</v>
      </c>
      <c r="H106" s="28" t="s">
        <v>117</v>
      </c>
      <c r="I106" s="18">
        <v>8.6999999999999993</v>
      </c>
      <c r="J106" s="19">
        <v>120029</v>
      </c>
      <c r="K106" s="20">
        <f t="shared" si="8"/>
        <v>1044252</v>
      </c>
      <c r="L106" s="4"/>
      <c r="N106" s="171"/>
    </row>
    <row r="107" spans="2:14" ht="30" customHeight="1">
      <c r="B107" s="3"/>
      <c r="C107" s="15" t="s">
        <v>202</v>
      </c>
      <c r="D107" s="28" t="s">
        <v>202</v>
      </c>
      <c r="E107" s="28"/>
      <c r="F107" s="28"/>
      <c r="G107" s="29" t="s">
        <v>206</v>
      </c>
      <c r="H107" s="28" t="s">
        <v>102</v>
      </c>
      <c r="I107" s="18">
        <v>8.5</v>
      </c>
      <c r="J107" s="19">
        <v>85172</v>
      </c>
      <c r="K107" s="20">
        <f t="shared" si="8"/>
        <v>723962</v>
      </c>
      <c r="L107" s="4"/>
      <c r="N107" s="171"/>
    </row>
    <row r="108" spans="2:14" ht="30" customHeight="1">
      <c r="B108" s="3"/>
      <c r="C108" s="15" t="s">
        <v>203</v>
      </c>
      <c r="D108" s="28" t="s">
        <v>203</v>
      </c>
      <c r="E108" s="28"/>
      <c r="F108" s="28"/>
      <c r="G108" s="29" t="s">
        <v>207</v>
      </c>
      <c r="H108" s="28" t="s">
        <v>100</v>
      </c>
      <c r="I108" s="18">
        <v>7</v>
      </c>
      <c r="J108" s="19">
        <v>143385</v>
      </c>
      <c r="K108" s="20">
        <f t="shared" si="8"/>
        <v>1003695</v>
      </c>
      <c r="L108" s="4"/>
      <c r="N108" s="171"/>
    </row>
    <row r="109" spans="2:14" ht="30" customHeight="1" thickBot="1">
      <c r="B109" s="3"/>
      <c r="C109" s="21" t="s">
        <v>16</v>
      </c>
      <c r="D109" s="36"/>
      <c r="E109" s="36"/>
      <c r="F109" s="36"/>
      <c r="G109" s="38"/>
      <c r="H109" s="37"/>
      <c r="I109" s="18"/>
      <c r="J109" s="24"/>
      <c r="K109" s="25">
        <f>SUM(K104:K108)</f>
        <v>4173840</v>
      </c>
      <c r="L109" s="4"/>
      <c r="N109" s="171"/>
    </row>
    <row r="110" spans="2:14" ht="30" customHeight="1" thickBot="1">
      <c r="B110" s="3"/>
      <c r="C110" s="12" t="s">
        <v>208</v>
      </c>
      <c r="D110" s="13" t="s">
        <v>209</v>
      </c>
      <c r="E110" s="13"/>
      <c r="F110" s="13"/>
      <c r="G110" s="163"/>
      <c r="H110" s="13"/>
      <c r="I110" s="13"/>
      <c r="J110" s="13"/>
      <c r="K110" s="14"/>
      <c r="L110" s="4"/>
      <c r="N110" s="171"/>
    </row>
    <row r="111" spans="2:14" ht="30" customHeight="1">
      <c r="B111" s="3"/>
      <c r="C111" s="15" t="s">
        <v>210</v>
      </c>
      <c r="D111" s="28" t="s">
        <v>210</v>
      </c>
      <c r="E111" s="28"/>
      <c r="F111" s="28"/>
      <c r="G111" s="29" t="s">
        <v>213</v>
      </c>
      <c r="H111" s="28" t="s">
        <v>214</v>
      </c>
      <c r="I111" s="18">
        <v>124.98</v>
      </c>
      <c r="J111" s="19">
        <v>12299</v>
      </c>
      <c r="K111" s="20">
        <f>ROUND(I111*J111,0)</f>
        <v>1537129</v>
      </c>
      <c r="L111" s="4"/>
      <c r="N111" s="171"/>
    </row>
    <row r="112" spans="2:14" ht="30" customHeight="1">
      <c r="B112" s="3"/>
      <c r="C112" s="15" t="s">
        <v>211</v>
      </c>
      <c r="D112" s="28" t="s">
        <v>211</v>
      </c>
      <c r="E112" s="28"/>
      <c r="F112" s="28"/>
      <c r="G112" s="29" t="s">
        <v>215</v>
      </c>
      <c r="H112" s="28" t="s">
        <v>117</v>
      </c>
      <c r="I112" s="18">
        <v>2</v>
      </c>
      <c r="J112" s="19">
        <v>44576</v>
      </c>
      <c r="K112" s="20">
        <f t="shared" ref="K112:K113" si="9">ROUND(I112*J112,0)</f>
        <v>89152</v>
      </c>
      <c r="L112" s="4"/>
      <c r="N112" s="171"/>
    </row>
    <row r="113" spans="2:14" ht="30" customHeight="1">
      <c r="B113" s="3"/>
      <c r="C113" s="15" t="s">
        <v>212</v>
      </c>
      <c r="D113" s="28" t="s">
        <v>212</v>
      </c>
      <c r="E113" s="28"/>
      <c r="F113" s="28"/>
      <c r="G113" s="29" t="s">
        <v>216</v>
      </c>
      <c r="H113" s="28" t="s">
        <v>100</v>
      </c>
      <c r="I113" s="18">
        <v>3.6</v>
      </c>
      <c r="J113" s="19">
        <v>13970</v>
      </c>
      <c r="K113" s="20">
        <f t="shared" si="9"/>
        <v>50292</v>
      </c>
      <c r="L113" s="4"/>
      <c r="N113" s="171"/>
    </row>
    <row r="114" spans="2:14" ht="30" customHeight="1" thickBot="1">
      <c r="B114" s="3"/>
      <c r="C114" s="21" t="s">
        <v>16</v>
      </c>
      <c r="D114" s="36"/>
      <c r="E114" s="36"/>
      <c r="F114" s="36"/>
      <c r="G114" s="38"/>
      <c r="H114" s="37"/>
      <c r="I114" s="18"/>
      <c r="J114" s="24"/>
      <c r="K114" s="25">
        <f>SUM(K111:K113)</f>
        <v>1676573</v>
      </c>
      <c r="L114" s="4"/>
      <c r="N114" s="171"/>
    </row>
    <row r="115" spans="2:14" ht="30" customHeight="1" thickBot="1">
      <c r="B115" s="3"/>
      <c r="C115" s="12" t="s">
        <v>217</v>
      </c>
      <c r="D115" s="13" t="s">
        <v>218</v>
      </c>
      <c r="E115" s="13"/>
      <c r="F115" s="13"/>
      <c r="G115" s="163"/>
      <c r="H115" s="13"/>
      <c r="I115" s="13"/>
      <c r="J115" s="13"/>
      <c r="K115" s="14"/>
      <c r="L115" s="4"/>
      <c r="N115" s="171"/>
    </row>
    <row r="116" spans="2:14" ht="30" customHeight="1">
      <c r="B116" s="3"/>
      <c r="C116" s="15" t="s">
        <v>219</v>
      </c>
      <c r="D116" s="28" t="s">
        <v>219</v>
      </c>
      <c r="E116" s="28"/>
      <c r="F116" s="28"/>
      <c r="G116" s="29" t="s">
        <v>221</v>
      </c>
      <c r="H116" s="28" t="s">
        <v>100</v>
      </c>
      <c r="I116" s="18">
        <v>3.44</v>
      </c>
      <c r="J116" s="19">
        <v>143819</v>
      </c>
      <c r="K116" s="20">
        <f t="shared" ref="K116:K117" si="10">ROUND(I116*J116,0)</f>
        <v>494737</v>
      </c>
      <c r="L116" s="4"/>
      <c r="N116" s="171"/>
    </row>
    <row r="117" spans="2:14" ht="30" customHeight="1">
      <c r="B117" s="3"/>
      <c r="C117" s="15" t="s">
        <v>220</v>
      </c>
      <c r="D117" s="28" t="s">
        <v>220</v>
      </c>
      <c r="E117" s="28"/>
      <c r="F117" s="28"/>
      <c r="G117" s="29" t="s">
        <v>222</v>
      </c>
      <c r="H117" s="28" t="s">
        <v>117</v>
      </c>
      <c r="I117" s="18">
        <v>9.92</v>
      </c>
      <c r="J117" s="19">
        <v>28356</v>
      </c>
      <c r="K117" s="20">
        <f t="shared" si="10"/>
        <v>281292</v>
      </c>
      <c r="L117" s="4"/>
      <c r="N117" s="171"/>
    </row>
    <row r="118" spans="2:14" ht="30" customHeight="1" thickBot="1">
      <c r="B118" s="3"/>
      <c r="C118" s="21" t="s">
        <v>16</v>
      </c>
      <c r="D118" s="36"/>
      <c r="E118" s="36"/>
      <c r="F118" s="36"/>
      <c r="G118" s="38"/>
      <c r="H118" s="37"/>
      <c r="I118" s="18"/>
      <c r="J118" s="24"/>
      <c r="K118" s="25">
        <f>SUM(K116:K117)</f>
        <v>776029</v>
      </c>
      <c r="L118" s="4"/>
      <c r="N118" s="171"/>
    </row>
    <row r="119" spans="2:14" ht="30" customHeight="1" thickBot="1">
      <c r="B119" s="3"/>
      <c r="C119" s="12" t="s">
        <v>223</v>
      </c>
      <c r="D119" s="13" t="s">
        <v>224</v>
      </c>
      <c r="E119" s="13"/>
      <c r="F119" s="13"/>
      <c r="G119" s="163"/>
      <c r="H119" s="13"/>
      <c r="I119" s="13"/>
      <c r="J119" s="13"/>
      <c r="K119" s="14"/>
      <c r="L119" s="4"/>
      <c r="N119" s="171"/>
    </row>
    <row r="120" spans="2:14" ht="30" customHeight="1">
      <c r="B120" s="3"/>
      <c r="C120" s="15" t="s">
        <v>225</v>
      </c>
      <c r="D120" s="15" t="s">
        <v>225</v>
      </c>
      <c r="E120" s="28"/>
      <c r="F120" s="28"/>
      <c r="G120" s="29" t="s">
        <v>226</v>
      </c>
      <c r="H120" s="28" t="s">
        <v>100</v>
      </c>
      <c r="I120" s="18">
        <v>18.149999999999999</v>
      </c>
      <c r="J120" s="19">
        <v>92582</v>
      </c>
      <c r="K120" s="20">
        <f t="shared" ref="K120" si="11">ROUND(I120*J120,0)</f>
        <v>1680363</v>
      </c>
      <c r="L120" s="4"/>
      <c r="N120" s="171"/>
    </row>
    <row r="121" spans="2:14" ht="30" customHeight="1" thickBot="1">
      <c r="B121" s="3"/>
      <c r="C121" s="21" t="s">
        <v>16</v>
      </c>
      <c r="D121" s="36"/>
      <c r="E121" s="36"/>
      <c r="F121" s="36"/>
      <c r="G121" s="38"/>
      <c r="H121" s="37"/>
      <c r="I121" s="18"/>
      <c r="J121" s="24"/>
      <c r="K121" s="25">
        <f>SUM(K120)</f>
        <v>1680363</v>
      </c>
      <c r="L121" s="4"/>
      <c r="N121" s="171"/>
    </row>
    <row r="122" spans="2:14" ht="30" customHeight="1" thickBot="1">
      <c r="B122" s="3"/>
      <c r="C122" s="12" t="s">
        <v>227</v>
      </c>
      <c r="D122" s="13" t="s">
        <v>228</v>
      </c>
      <c r="E122" s="13"/>
      <c r="F122" s="13"/>
      <c r="G122" s="163"/>
      <c r="H122" s="13"/>
      <c r="I122" s="13"/>
      <c r="J122" s="13"/>
      <c r="K122" s="14"/>
      <c r="L122" s="4"/>
      <c r="N122" s="171"/>
    </row>
    <row r="123" spans="2:14" ht="30" customHeight="1">
      <c r="B123" s="3"/>
      <c r="C123" s="15" t="s">
        <v>229</v>
      </c>
      <c r="D123" s="28" t="s">
        <v>229</v>
      </c>
      <c r="E123" s="28"/>
      <c r="F123" s="28"/>
      <c r="G123" s="29" t="s">
        <v>231</v>
      </c>
      <c r="H123" s="28" t="s">
        <v>100</v>
      </c>
      <c r="I123" s="18">
        <v>3.76</v>
      </c>
      <c r="J123" s="19">
        <v>580524</v>
      </c>
      <c r="K123" s="20">
        <f t="shared" ref="K123:K124" si="12">ROUND(I123*J123,0)</f>
        <v>2182770</v>
      </c>
      <c r="L123" s="4"/>
      <c r="N123" s="171"/>
    </row>
    <row r="124" spans="2:14" ht="30" customHeight="1">
      <c r="B124" s="3"/>
      <c r="C124" s="15" t="s">
        <v>230</v>
      </c>
      <c r="D124" s="28" t="s">
        <v>230</v>
      </c>
      <c r="E124" s="28"/>
      <c r="F124" s="28"/>
      <c r="G124" s="29" t="s">
        <v>232</v>
      </c>
      <c r="H124" s="28" t="s">
        <v>100</v>
      </c>
      <c r="I124" s="18">
        <v>0.72</v>
      </c>
      <c r="J124" s="19">
        <v>465473</v>
      </c>
      <c r="K124" s="20">
        <f t="shared" si="12"/>
        <v>335141</v>
      </c>
      <c r="L124" s="4"/>
      <c r="N124" s="171"/>
    </row>
    <row r="125" spans="2:14" ht="30" customHeight="1" thickBot="1">
      <c r="B125" s="3"/>
      <c r="C125" s="21" t="s">
        <v>16</v>
      </c>
      <c r="D125" s="36"/>
      <c r="E125" s="36"/>
      <c r="F125" s="36"/>
      <c r="G125" s="38"/>
      <c r="H125" s="37"/>
      <c r="I125" s="18"/>
      <c r="J125" s="24"/>
      <c r="K125" s="25">
        <f>SUM(K123:K124)</f>
        <v>2517911</v>
      </c>
      <c r="L125" s="4"/>
      <c r="N125" s="171"/>
    </row>
    <row r="126" spans="2:14" ht="30" customHeight="1" thickBot="1">
      <c r="B126" s="3"/>
      <c r="C126" s="12" t="s">
        <v>233</v>
      </c>
      <c r="D126" s="13" t="s">
        <v>234</v>
      </c>
      <c r="E126" s="13"/>
      <c r="F126" s="13"/>
      <c r="G126" s="163"/>
      <c r="H126" s="13"/>
      <c r="I126" s="13"/>
      <c r="J126" s="13"/>
      <c r="K126" s="14"/>
      <c r="L126" s="4"/>
      <c r="N126" s="171"/>
    </row>
    <row r="127" spans="2:14" ht="30" customHeight="1">
      <c r="B127" s="3"/>
      <c r="C127" s="15" t="s">
        <v>235</v>
      </c>
      <c r="D127" s="28" t="s">
        <v>235</v>
      </c>
      <c r="E127" s="28"/>
      <c r="F127" s="28"/>
      <c r="G127" s="29" t="s">
        <v>247</v>
      </c>
      <c r="H127" s="28" t="s">
        <v>117</v>
      </c>
      <c r="I127" s="18">
        <v>6</v>
      </c>
      <c r="J127" s="19">
        <v>17399</v>
      </c>
      <c r="K127" s="20">
        <f t="shared" ref="K127:K138" si="13">ROUND(I127*J127,0)</f>
        <v>104394</v>
      </c>
      <c r="L127" s="4"/>
      <c r="N127" s="171"/>
    </row>
    <row r="128" spans="2:14" ht="30" customHeight="1">
      <c r="B128" s="3"/>
      <c r="C128" s="15" t="s">
        <v>236</v>
      </c>
      <c r="D128" s="28" t="s">
        <v>236</v>
      </c>
      <c r="E128" s="28"/>
      <c r="F128" s="28"/>
      <c r="G128" s="29" t="s">
        <v>248</v>
      </c>
      <c r="H128" s="28" t="s">
        <v>119</v>
      </c>
      <c r="I128" s="18">
        <v>3</v>
      </c>
      <c r="J128" s="19">
        <v>50029</v>
      </c>
      <c r="K128" s="20">
        <f t="shared" si="13"/>
        <v>150087</v>
      </c>
      <c r="L128" s="4"/>
      <c r="N128" s="171"/>
    </row>
    <row r="129" spans="2:14" ht="30" customHeight="1">
      <c r="B129" s="3"/>
      <c r="C129" s="15" t="s">
        <v>237</v>
      </c>
      <c r="D129" s="28" t="s">
        <v>237</v>
      </c>
      <c r="E129" s="28"/>
      <c r="F129" s="28"/>
      <c r="G129" s="29" t="s">
        <v>249</v>
      </c>
      <c r="H129" s="28" t="s">
        <v>117</v>
      </c>
      <c r="I129" s="18">
        <v>4</v>
      </c>
      <c r="J129" s="19">
        <v>66294</v>
      </c>
      <c r="K129" s="20">
        <f t="shared" si="13"/>
        <v>265176</v>
      </c>
      <c r="L129" s="4"/>
      <c r="N129" s="171"/>
    </row>
    <row r="130" spans="2:14" ht="30" customHeight="1">
      <c r="B130" s="3"/>
      <c r="C130" s="15" t="s">
        <v>238</v>
      </c>
      <c r="D130" s="28" t="s">
        <v>238</v>
      </c>
      <c r="E130" s="28"/>
      <c r="F130" s="28"/>
      <c r="G130" s="29" t="s">
        <v>250</v>
      </c>
      <c r="H130" s="28" t="s">
        <v>251</v>
      </c>
      <c r="I130" s="18">
        <v>4</v>
      </c>
      <c r="J130" s="19">
        <v>134263</v>
      </c>
      <c r="K130" s="20">
        <f t="shared" si="13"/>
        <v>537052</v>
      </c>
      <c r="L130" s="4"/>
      <c r="N130" s="171"/>
    </row>
    <row r="131" spans="2:14" ht="30" customHeight="1">
      <c r="B131" s="3"/>
      <c r="C131" s="15" t="s">
        <v>239</v>
      </c>
      <c r="D131" s="28" t="s">
        <v>239</v>
      </c>
      <c r="E131" s="28"/>
      <c r="F131" s="28"/>
      <c r="G131" s="29" t="s">
        <v>252</v>
      </c>
      <c r="H131" s="28" t="s">
        <v>117</v>
      </c>
      <c r="I131" s="18">
        <v>4</v>
      </c>
      <c r="J131" s="19">
        <v>51006</v>
      </c>
      <c r="K131" s="20">
        <f t="shared" si="13"/>
        <v>204024</v>
      </c>
      <c r="L131" s="4"/>
      <c r="N131" s="171"/>
    </row>
    <row r="132" spans="2:14" ht="30" customHeight="1">
      <c r="B132" s="3"/>
      <c r="C132" s="15" t="s">
        <v>240</v>
      </c>
      <c r="D132" s="28" t="s">
        <v>240</v>
      </c>
      <c r="E132" s="28"/>
      <c r="F132" s="28"/>
      <c r="G132" s="29" t="s">
        <v>253</v>
      </c>
      <c r="H132" s="28" t="s">
        <v>251</v>
      </c>
      <c r="I132" s="18">
        <v>1</v>
      </c>
      <c r="J132" s="19">
        <v>106963</v>
      </c>
      <c r="K132" s="20">
        <f t="shared" si="13"/>
        <v>106963</v>
      </c>
      <c r="L132" s="4"/>
      <c r="N132" s="171"/>
    </row>
    <row r="133" spans="2:14" ht="30" customHeight="1">
      <c r="B133" s="3"/>
      <c r="C133" s="15" t="s">
        <v>241</v>
      </c>
      <c r="D133" s="28" t="s">
        <v>241</v>
      </c>
      <c r="E133" s="28"/>
      <c r="F133" s="28"/>
      <c r="G133" s="29" t="s">
        <v>254</v>
      </c>
      <c r="H133" s="28" t="s">
        <v>251</v>
      </c>
      <c r="I133" s="18">
        <v>1</v>
      </c>
      <c r="J133" s="19">
        <v>24995</v>
      </c>
      <c r="K133" s="20">
        <f t="shared" si="13"/>
        <v>24995</v>
      </c>
      <c r="L133" s="4"/>
      <c r="N133" s="171"/>
    </row>
    <row r="134" spans="2:14" ht="30" customHeight="1">
      <c r="B134" s="3"/>
      <c r="C134" s="15" t="s">
        <v>242</v>
      </c>
      <c r="D134" s="28" t="s">
        <v>242</v>
      </c>
      <c r="E134" s="28"/>
      <c r="F134" s="28"/>
      <c r="G134" s="29" t="s">
        <v>255</v>
      </c>
      <c r="H134" s="28" t="s">
        <v>251</v>
      </c>
      <c r="I134" s="18">
        <v>1</v>
      </c>
      <c r="J134" s="19">
        <v>84440</v>
      </c>
      <c r="K134" s="20">
        <f t="shared" si="13"/>
        <v>84440</v>
      </c>
      <c r="L134" s="4"/>
      <c r="N134" s="171"/>
    </row>
    <row r="135" spans="2:14" ht="30" customHeight="1">
      <c r="B135" s="3"/>
      <c r="C135" s="15" t="s">
        <v>243</v>
      </c>
      <c r="D135" s="28" t="s">
        <v>243</v>
      </c>
      <c r="E135" s="28"/>
      <c r="F135" s="28"/>
      <c r="G135" s="29" t="s">
        <v>256</v>
      </c>
      <c r="H135" s="28" t="s">
        <v>117</v>
      </c>
      <c r="I135" s="18">
        <v>2</v>
      </c>
      <c r="J135" s="19">
        <v>38175</v>
      </c>
      <c r="K135" s="20">
        <f t="shared" si="13"/>
        <v>76350</v>
      </c>
      <c r="L135" s="4"/>
      <c r="N135" s="171"/>
    </row>
    <row r="136" spans="2:14" ht="30" customHeight="1">
      <c r="B136" s="3"/>
      <c r="C136" s="15" t="s">
        <v>244</v>
      </c>
      <c r="D136" s="28" t="s">
        <v>244</v>
      </c>
      <c r="E136" s="28"/>
      <c r="F136" s="28"/>
      <c r="G136" s="29" t="s">
        <v>257</v>
      </c>
      <c r="H136" s="28" t="s">
        <v>119</v>
      </c>
      <c r="I136" s="18">
        <v>1</v>
      </c>
      <c r="J136" s="19">
        <v>570718</v>
      </c>
      <c r="K136" s="20">
        <f t="shared" si="13"/>
        <v>570718</v>
      </c>
      <c r="L136" s="4"/>
      <c r="N136" s="171"/>
    </row>
    <row r="137" spans="2:14" ht="30" customHeight="1">
      <c r="B137" s="3"/>
      <c r="C137" s="15" t="s">
        <v>245</v>
      </c>
      <c r="D137" s="28" t="s">
        <v>245</v>
      </c>
      <c r="E137" s="28"/>
      <c r="F137" s="28"/>
      <c r="G137" s="29" t="s">
        <v>258</v>
      </c>
      <c r="H137" s="28" t="s">
        <v>259</v>
      </c>
      <c r="I137" s="18">
        <v>1</v>
      </c>
      <c r="J137" s="19">
        <v>349588</v>
      </c>
      <c r="K137" s="20">
        <f t="shared" si="13"/>
        <v>349588</v>
      </c>
      <c r="L137" s="4"/>
      <c r="N137" s="171"/>
    </row>
    <row r="138" spans="2:14" ht="30" customHeight="1">
      <c r="B138" s="3"/>
      <c r="C138" s="15" t="s">
        <v>246</v>
      </c>
      <c r="D138" s="28" t="s">
        <v>246</v>
      </c>
      <c r="E138" s="28"/>
      <c r="F138" s="28"/>
      <c r="G138" s="29" t="s">
        <v>260</v>
      </c>
      <c r="H138" s="28" t="s">
        <v>119</v>
      </c>
      <c r="I138" s="18">
        <v>1</v>
      </c>
      <c r="J138" s="19">
        <v>148745</v>
      </c>
      <c r="K138" s="20">
        <f t="shared" si="13"/>
        <v>148745</v>
      </c>
      <c r="L138" s="4"/>
      <c r="N138" s="171"/>
    </row>
    <row r="139" spans="2:14" ht="30" customHeight="1" thickBot="1">
      <c r="B139" s="3"/>
      <c r="C139" s="21" t="s">
        <v>16</v>
      </c>
      <c r="D139" s="36"/>
      <c r="E139" s="36"/>
      <c r="F139" s="36"/>
      <c r="G139" s="38"/>
      <c r="H139" s="37"/>
      <c r="I139" s="18"/>
      <c r="J139" s="24"/>
      <c r="K139" s="25">
        <f>SUM(K127:K138)</f>
        <v>2622532</v>
      </c>
      <c r="L139" s="4"/>
      <c r="N139" s="171"/>
    </row>
    <row r="140" spans="2:14" ht="30" customHeight="1" thickBot="1">
      <c r="B140" s="3"/>
      <c r="C140" s="12" t="s">
        <v>261</v>
      </c>
      <c r="D140" s="13" t="s">
        <v>189</v>
      </c>
      <c r="E140" s="13"/>
      <c r="F140" s="13"/>
      <c r="G140" s="163"/>
      <c r="H140" s="13"/>
      <c r="I140" s="13"/>
      <c r="J140" s="13"/>
      <c r="K140" s="14"/>
      <c r="L140" s="4"/>
      <c r="N140" s="171"/>
    </row>
    <row r="141" spans="2:14" ht="30" customHeight="1">
      <c r="B141" s="3"/>
      <c r="C141" s="15" t="s">
        <v>262</v>
      </c>
      <c r="D141" s="28" t="s">
        <v>262</v>
      </c>
      <c r="E141" s="28"/>
      <c r="F141" s="28"/>
      <c r="G141" s="29" t="s">
        <v>263</v>
      </c>
      <c r="H141" s="28" t="s">
        <v>100</v>
      </c>
      <c r="I141" s="18">
        <v>7.8</v>
      </c>
      <c r="J141" s="19">
        <v>134135</v>
      </c>
      <c r="K141" s="20">
        <f t="shared" ref="K141" si="14">ROUND(I141*J141,0)</f>
        <v>1046253</v>
      </c>
      <c r="L141" s="4"/>
      <c r="N141" s="171"/>
    </row>
    <row r="142" spans="2:14" ht="30" customHeight="1" thickBot="1">
      <c r="B142" s="3"/>
      <c r="C142" s="21" t="s">
        <v>16</v>
      </c>
      <c r="D142" s="36"/>
      <c r="E142" s="36"/>
      <c r="F142" s="36"/>
      <c r="G142" s="38"/>
      <c r="H142" s="37"/>
      <c r="I142" s="18"/>
      <c r="J142" s="24"/>
      <c r="K142" s="25">
        <f>SUM(K141)</f>
        <v>1046253</v>
      </c>
      <c r="L142" s="4"/>
      <c r="N142" s="171"/>
    </row>
    <row r="143" spans="2:14" ht="30" customHeight="1" thickBot="1">
      <c r="B143" s="3"/>
      <c r="C143" s="12" t="s">
        <v>264</v>
      </c>
      <c r="D143" s="13" t="s">
        <v>122</v>
      </c>
      <c r="E143" s="13"/>
      <c r="F143" s="13"/>
      <c r="G143" s="163"/>
      <c r="H143" s="13"/>
      <c r="I143" s="13"/>
      <c r="J143" s="13"/>
      <c r="K143" s="14"/>
      <c r="L143" s="4"/>
      <c r="N143" s="171"/>
    </row>
    <row r="144" spans="2:14" ht="30" customHeight="1">
      <c r="B144" s="3"/>
      <c r="C144" s="15" t="s">
        <v>265</v>
      </c>
      <c r="D144" s="28" t="s">
        <v>265</v>
      </c>
      <c r="E144" s="28"/>
      <c r="F144" s="28"/>
      <c r="G144" s="29" t="s">
        <v>266</v>
      </c>
      <c r="H144" s="28" t="s">
        <v>124</v>
      </c>
      <c r="I144" s="18">
        <v>5225</v>
      </c>
      <c r="J144" s="19">
        <v>84</v>
      </c>
      <c r="K144" s="20">
        <f t="shared" ref="K144" si="15">ROUND(I144*J144,0)</f>
        <v>438900</v>
      </c>
      <c r="L144" s="4"/>
      <c r="N144" s="171"/>
    </row>
    <row r="145" spans="2:14" ht="30" customHeight="1" thickBot="1">
      <c r="B145" s="3"/>
      <c r="C145" s="21" t="s">
        <v>16</v>
      </c>
      <c r="D145" s="36"/>
      <c r="E145" s="36"/>
      <c r="F145" s="36"/>
      <c r="G145" s="38"/>
      <c r="H145" s="37"/>
      <c r="I145" s="18"/>
      <c r="J145" s="24"/>
      <c r="K145" s="25">
        <f>SUM(K144)</f>
        <v>438900</v>
      </c>
      <c r="L145" s="4"/>
      <c r="N145" s="171"/>
    </row>
    <row r="146" spans="2:14" ht="30" customHeight="1" thickBot="1">
      <c r="B146" s="3"/>
      <c r="C146" s="12">
        <v>7</v>
      </c>
      <c r="D146" s="13" t="s">
        <v>267</v>
      </c>
      <c r="E146" s="13"/>
      <c r="F146" s="13"/>
      <c r="G146" s="163"/>
      <c r="H146" s="13"/>
      <c r="I146" s="13"/>
      <c r="J146" s="13"/>
      <c r="K146" s="14"/>
      <c r="L146" s="4"/>
      <c r="N146" s="171"/>
    </row>
    <row r="147" spans="2:14" ht="30" customHeight="1">
      <c r="B147" s="3"/>
      <c r="C147" s="159" t="s">
        <v>268</v>
      </c>
      <c r="D147" s="160" t="s">
        <v>95</v>
      </c>
      <c r="E147" s="160"/>
      <c r="F147" s="160"/>
      <c r="G147" s="164"/>
      <c r="H147" s="160"/>
      <c r="I147" s="160"/>
      <c r="J147" s="160"/>
      <c r="K147" s="161"/>
      <c r="L147" s="4"/>
      <c r="N147" s="171"/>
    </row>
    <row r="148" spans="2:14" ht="30" customHeight="1">
      <c r="B148" s="3"/>
      <c r="C148" s="15" t="s">
        <v>269</v>
      </c>
      <c r="D148" s="28" t="s">
        <v>269</v>
      </c>
      <c r="E148" s="28"/>
      <c r="F148" s="28"/>
      <c r="G148" s="29" t="s">
        <v>101</v>
      </c>
      <c r="H148" s="28" t="s">
        <v>102</v>
      </c>
      <c r="I148" s="18">
        <v>26</v>
      </c>
      <c r="J148" s="19">
        <v>14312</v>
      </c>
      <c r="K148" s="20">
        <f t="shared" ref="K148:K150" si="16">ROUND(I148*J148,0)</f>
        <v>372112</v>
      </c>
      <c r="L148" s="4"/>
      <c r="N148" s="171"/>
    </row>
    <row r="149" spans="2:14" ht="30" customHeight="1">
      <c r="B149" s="3"/>
      <c r="C149" s="15" t="s">
        <v>270</v>
      </c>
      <c r="D149" s="28" t="s">
        <v>270</v>
      </c>
      <c r="E149" s="28"/>
      <c r="F149" s="28"/>
      <c r="G149" s="29" t="s">
        <v>99</v>
      </c>
      <c r="H149" s="28" t="s">
        <v>100</v>
      </c>
      <c r="I149" s="18">
        <v>18.75</v>
      </c>
      <c r="J149" s="19">
        <v>3766</v>
      </c>
      <c r="K149" s="20">
        <f t="shared" si="16"/>
        <v>70613</v>
      </c>
      <c r="L149" s="4"/>
      <c r="N149" s="171"/>
    </row>
    <row r="150" spans="2:14" ht="30" customHeight="1">
      <c r="B150" s="3"/>
      <c r="C150" s="15" t="s">
        <v>271</v>
      </c>
      <c r="D150" s="28" t="s">
        <v>271</v>
      </c>
      <c r="E150" s="28"/>
      <c r="F150" s="28"/>
      <c r="G150" s="29" t="s">
        <v>103</v>
      </c>
      <c r="H150" s="28" t="s">
        <v>104</v>
      </c>
      <c r="I150" s="18">
        <v>1.95</v>
      </c>
      <c r="J150" s="19">
        <v>24647</v>
      </c>
      <c r="K150" s="20">
        <f t="shared" si="16"/>
        <v>48062</v>
      </c>
      <c r="L150" s="4"/>
      <c r="N150" s="171"/>
    </row>
    <row r="151" spans="2:14" ht="30" customHeight="1" thickBot="1">
      <c r="B151" s="3"/>
      <c r="C151" s="21" t="s">
        <v>16</v>
      </c>
      <c r="D151" s="36"/>
      <c r="E151" s="36"/>
      <c r="F151" s="36"/>
      <c r="G151" s="38"/>
      <c r="H151" s="37"/>
      <c r="I151" s="18"/>
      <c r="J151" s="24"/>
      <c r="K151" s="25">
        <f>SUM(K148:K150)</f>
        <v>490787</v>
      </c>
      <c r="L151" s="4"/>
      <c r="N151" s="171"/>
    </row>
    <row r="152" spans="2:14" ht="30" customHeight="1" thickBot="1">
      <c r="B152" s="3"/>
      <c r="C152" s="12" t="s">
        <v>272</v>
      </c>
      <c r="D152" s="13" t="s">
        <v>198</v>
      </c>
      <c r="E152" s="13"/>
      <c r="F152" s="13"/>
      <c r="G152" s="163"/>
      <c r="H152" s="13"/>
      <c r="I152" s="13"/>
      <c r="J152" s="13"/>
      <c r="K152" s="14"/>
      <c r="L152" s="4"/>
      <c r="N152" s="171"/>
    </row>
    <row r="153" spans="2:14" ht="30" customHeight="1">
      <c r="B153" s="3"/>
      <c r="C153" s="15" t="s">
        <v>273</v>
      </c>
      <c r="D153" s="28" t="s">
        <v>273</v>
      </c>
      <c r="E153" s="28"/>
      <c r="F153" s="28"/>
      <c r="G153" s="29" t="s">
        <v>162</v>
      </c>
      <c r="H153" s="28" t="s">
        <v>100</v>
      </c>
      <c r="I153" s="18">
        <v>2.4300000000000002</v>
      </c>
      <c r="J153" s="19">
        <v>35898</v>
      </c>
      <c r="K153" s="20">
        <f t="shared" ref="K153:K155" si="17">ROUND(I153*J153,0)</f>
        <v>87232</v>
      </c>
      <c r="L153" s="4"/>
      <c r="N153" s="171"/>
    </row>
    <row r="154" spans="2:14" ht="30" customHeight="1">
      <c r="B154" s="3"/>
      <c r="C154" s="15" t="s">
        <v>274</v>
      </c>
      <c r="D154" s="28" t="s">
        <v>274</v>
      </c>
      <c r="E154" s="28"/>
      <c r="F154" s="28"/>
      <c r="G154" s="29" t="s">
        <v>163</v>
      </c>
      <c r="H154" s="28" t="s">
        <v>119</v>
      </c>
      <c r="I154" s="18">
        <v>1.95</v>
      </c>
      <c r="J154" s="19">
        <v>215410</v>
      </c>
      <c r="K154" s="20">
        <f t="shared" si="17"/>
        <v>420050</v>
      </c>
      <c r="L154" s="4"/>
      <c r="N154" s="171"/>
    </row>
    <row r="155" spans="2:14" ht="30" customHeight="1">
      <c r="B155" s="3"/>
      <c r="C155" s="15" t="s">
        <v>275</v>
      </c>
      <c r="D155" s="28" t="s">
        <v>275</v>
      </c>
      <c r="E155" s="28"/>
      <c r="F155" s="28"/>
      <c r="G155" s="29" t="s">
        <v>276</v>
      </c>
      <c r="H155" s="28" t="s">
        <v>100</v>
      </c>
      <c r="I155" s="18">
        <v>9</v>
      </c>
      <c r="J155" s="19">
        <v>194393</v>
      </c>
      <c r="K155" s="20">
        <f t="shared" si="17"/>
        <v>1749537</v>
      </c>
      <c r="L155" s="4"/>
      <c r="N155" s="171"/>
    </row>
    <row r="156" spans="2:14" ht="30" customHeight="1" thickBot="1">
      <c r="B156" s="3"/>
      <c r="C156" s="21" t="s">
        <v>16</v>
      </c>
      <c r="D156" s="36"/>
      <c r="E156" s="36"/>
      <c r="F156" s="36"/>
      <c r="G156" s="38"/>
      <c r="H156" s="37"/>
      <c r="I156" s="18"/>
      <c r="J156" s="24"/>
      <c r="K156" s="25">
        <f>SUM(K153:K155)</f>
        <v>2256819</v>
      </c>
      <c r="L156" s="4"/>
      <c r="N156" s="171"/>
    </row>
    <row r="157" spans="2:14" ht="30" customHeight="1" thickBot="1">
      <c r="B157" s="3"/>
      <c r="C157" s="12" t="s">
        <v>277</v>
      </c>
      <c r="D157" s="13" t="s">
        <v>209</v>
      </c>
      <c r="E157" s="13"/>
      <c r="F157" s="13"/>
      <c r="G157" s="163"/>
      <c r="H157" s="13"/>
      <c r="I157" s="13"/>
      <c r="J157" s="13"/>
      <c r="K157" s="14"/>
      <c r="L157" s="4"/>
      <c r="N157" s="171"/>
    </row>
    <row r="158" spans="2:14" ht="30" customHeight="1">
      <c r="B158" s="3"/>
      <c r="C158" s="15" t="s">
        <v>278</v>
      </c>
      <c r="D158" s="28" t="s">
        <v>278</v>
      </c>
      <c r="E158" s="28"/>
      <c r="F158" s="28"/>
      <c r="G158" s="29" t="s">
        <v>280</v>
      </c>
      <c r="H158" s="28" t="s">
        <v>214</v>
      </c>
      <c r="I158" s="18">
        <v>253.11</v>
      </c>
      <c r="J158" s="19">
        <v>37229</v>
      </c>
      <c r="K158" s="20">
        <f t="shared" ref="K158:K159" si="18">ROUND(I158*J158,0)</f>
        <v>9423032</v>
      </c>
      <c r="L158" s="4"/>
      <c r="N158" s="171"/>
    </row>
    <row r="159" spans="2:14" ht="30" customHeight="1">
      <c r="B159" s="3"/>
      <c r="C159" s="15" t="s">
        <v>279</v>
      </c>
      <c r="D159" s="28" t="s">
        <v>279</v>
      </c>
      <c r="E159" s="28"/>
      <c r="F159" s="28"/>
      <c r="G159" s="29" t="s">
        <v>216</v>
      </c>
      <c r="H159" s="28" t="s">
        <v>100</v>
      </c>
      <c r="I159" s="18">
        <v>9</v>
      </c>
      <c r="J159" s="19">
        <v>13970</v>
      </c>
      <c r="K159" s="20">
        <f t="shared" si="18"/>
        <v>125730</v>
      </c>
      <c r="L159" s="4"/>
      <c r="N159" s="171"/>
    </row>
    <row r="160" spans="2:14" ht="30" customHeight="1" thickBot="1">
      <c r="B160" s="3"/>
      <c r="C160" s="21" t="s">
        <v>16</v>
      </c>
      <c r="D160" s="36"/>
      <c r="E160" s="36"/>
      <c r="F160" s="36"/>
      <c r="G160" s="38"/>
      <c r="H160" s="37"/>
      <c r="I160" s="18"/>
      <c r="J160" s="24"/>
      <c r="K160" s="25">
        <f>SUM(K158:K159)</f>
        <v>9548762</v>
      </c>
      <c r="L160" s="4"/>
      <c r="N160" s="171"/>
    </row>
    <row r="161" spans="2:14" ht="30" customHeight="1" thickBot="1">
      <c r="B161" s="3"/>
      <c r="C161" s="12" t="s">
        <v>281</v>
      </c>
      <c r="D161" s="13" t="s">
        <v>189</v>
      </c>
      <c r="E161" s="13"/>
      <c r="F161" s="13"/>
      <c r="G161" s="163"/>
      <c r="H161" s="13"/>
      <c r="I161" s="13"/>
      <c r="J161" s="13"/>
      <c r="K161" s="14"/>
      <c r="L161" s="4"/>
      <c r="N161" s="171"/>
    </row>
    <row r="162" spans="2:14" ht="30" customHeight="1">
      <c r="B162" s="3"/>
      <c r="C162" s="15" t="s">
        <v>282</v>
      </c>
      <c r="D162" s="28" t="s">
        <v>282</v>
      </c>
      <c r="E162" s="28"/>
      <c r="F162" s="28"/>
      <c r="G162" s="29" t="s">
        <v>263</v>
      </c>
      <c r="H162" s="28" t="s">
        <v>100</v>
      </c>
      <c r="I162" s="18">
        <v>20</v>
      </c>
      <c r="J162" s="19">
        <v>134135</v>
      </c>
      <c r="K162" s="20">
        <f t="shared" ref="K162" si="19">ROUND(I162*J162,0)</f>
        <v>2682700</v>
      </c>
      <c r="L162" s="4"/>
      <c r="N162" s="171"/>
    </row>
    <row r="163" spans="2:14" ht="30" customHeight="1" thickBot="1">
      <c r="B163" s="3"/>
      <c r="C163" s="21" t="s">
        <v>16</v>
      </c>
      <c r="D163" s="36"/>
      <c r="E163" s="36"/>
      <c r="F163" s="36"/>
      <c r="G163" s="38"/>
      <c r="H163" s="37"/>
      <c r="I163" s="18"/>
      <c r="J163" s="24"/>
      <c r="K163" s="25">
        <f>SUM(K162)</f>
        <v>2682700</v>
      </c>
      <c r="L163" s="4"/>
      <c r="N163" s="171"/>
    </row>
    <row r="164" spans="2:14" ht="30" customHeight="1" thickBot="1">
      <c r="B164" s="3"/>
      <c r="C164" s="12" t="s">
        <v>283</v>
      </c>
      <c r="D164" s="13" t="s">
        <v>122</v>
      </c>
      <c r="E164" s="13"/>
      <c r="F164" s="13"/>
      <c r="G164" s="163"/>
      <c r="H164" s="13"/>
      <c r="I164" s="13"/>
      <c r="J164" s="13"/>
      <c r="K164" s="14"/>
      <c r="L164" s="4"/>
      <c r="N164" s="171"/>
    </row>
    <row r="165" spans="2:14" ht="30" customHeight="1">
      <c r="B165" s="3"/>
      <c r="C165" s="15" t="s">
        <v>284</v>
      </c>
      <c r="D165" s="28" t="s">
        <v>284</v>
      </c>
      <c r="E165" s="28"/>
      <c r="F165" s="28"/>
      <c r="G165" s="29" t="s">
        <v>266</v>
      </c>
      <c r="H165" s="28" t="s">
        <v>124</v>
      </c>
      <c r="I165" s="18">
        <v>4253</v>
      </c>
      <c r="J165" s="19">
        <v>84</v>
      </c>
      <c r="K165" s="20">
        <f t="shared" ref="K165" si="20">ROUND(I165*J165,0)</f>
        <v>357252</v>
      </c>
      <c r="L165" s="4"/>
      <c r="N165" s="171"/>
    </row>
    <row r="166" spans="2:14" ht="30" customHeight="1" thickBot="1">
      <c r="B166" s="3"/>
      <c r="C166" s="21" t="s">
        <v>16</v>
      </c>
      <c r="D166" s="36"/>
      <c r="E166" s="36"/>
      <c r="F166" s="36"/>
      <c r="G166" s="38"/>
      <c r="H166" s="37"/>
      <c r="I166" s="18"/>
      <c r="J166" s="24"/>
      <c r="K166" s="25">
        <f>SUM(K165)</f>
        <v>357252</v>
      </c>
      <c r="L166" s="4"/>
      <c r="N166" s="171"/>
    </row>
    <row r="167" spans="2:14" ht="30" customHeight="1" thickBot="1">
      <c r="B167" s="3"/>
      <c r="C167" s="12">
        <v>8</v>
      </c>
      <c r="D167" s="13" t="s">
        <v>285</v>
      </c>
      <c r="E167" s="13"/>
      <c r="F167" s="13"/>
      <c r="G167" s="163"/>
      <c r="H167" s="13"/>
      <c r="I167" s="13"/>
      <c r="J167" s="13"/>
      <c r="K167" s="14"/>
      <c r="L167" s="4"/>
      <c r="N167" s="171"/>
    </row>
    <row r="168" spans="2:14" ht="30" customHeight="1">
      <c r="B168" s="3"/>
      <c r="C168" s="159" t="s">
        <v>286</v>
      </c>
      <c r="D168" s="160" t="s">
        <v>95</v>
      </c>
      <c r="E168" s="160"/>
      <c r="F168" s="160"/>
      <c r="G168" s="164"/>
      <c r="H168" s="160"/>
      <c r="I168" s="160"/>
      <c r="J168" s="160"/>
      <c r="K168" s="161"/>
      <c r="L168" s="4"/>
      <c r="N168" s="171"/>
    </row>
    <row r="169" spans="2:14" ht="30" customHeight="1">
      <c r="B169" s="3"/>
      <c r="C169" s="15" t="s">
        <v>287</v>
      </c>
      <c r="D169" s="28" t="s">
        <v>287</v>
      </c>
      <c r="E169" s="28"/>
      <c r="F169" s="28"/>
      <c r="G169" s="29" t="s">
        <v>99</v>
      </c>
      <c r="H169" s="28" t="s">
        <v>100</v>
      </c>
      <c r="I169" s="18">
        <v>34</v>
      </c>
      <c r="J169" s="19">
        <v>3766</v>
      </c>
      <c r="K169" s="20">
        <f t="shared" ref="K169:K171" si="21">ROUND(I169*J169,0)</f>
        <v>128044</v>
      </c>
      <c r="L169" s="4"/>
      <c r="N169" s="171"/>
    </row>
    <row r="170" spans="2:14" ht="30" customHeight="1">
      <c r="B170" s="3"/>
      <c r="C170" s="15" t="s">
        <v>288</v>
      </c>
      <c r="D170" s="28" t="s">
        <v>288</v>
      </c>
      <c r="E170" s="28"/>
      <c r="F170" s="28"/>
      <c r="G170" s="29" t="s">
        <v>290</v>
      </c>
      <c r="H170" s="28" t="s">
        <v>102</v>
      </c>
      <c r="I170" s="18">
        <v>4</v>
      </c>
      <c r="J170" s="19">
        <v>5725</v>
      </c>
      <c r="K170" s="20">
        <f t="shared" si="21"/>
        <v>22900</v>
      </c>
      <c r="L170" s="4"/>
      <c r="N170" s="171"/>
    </row>
    <row r="171" spans="2:14" ht="30" customHeight="1">
      <c r="B171" s="3"/>
      <c r="C171" s="15" t="s">
        <v>289</v>
      </c>
      <c r="D171" s="28" t="s">
        <v>289</v>
      </c>
      <c r="E171" s="28"/>
      <c r="F171" s="28"/>
      <c r="G171" s="29" t="s">
        <v>103</v>
      </c>
      <c r="H171" s="28" t="s">
        <v>104</v>
      </c>
      <c r="I171" s="18">
        <v>3.74</v>
      </c>
      <c r="J171" s="19">
        <v>24647</v>
      </c>
      <c r="K171" s="20">
        <f t="shared" si="21"/>
        <v>92180</v>
      </c>
      <c r="L171" s="4"/>
      <c r="N171" s="171"/>
    </row>
    <row r="172" spans="2:14" ht="30" customHeight="1" thickBot="1">
      <c r="B172" s="3"/>
      <c r="C172" s="21" t="s">
        <v>16</v>
      </c>
      <c r="D172" s="36"/>
      <c r="E172" s="36"/>
      <c r="F172" s="36"/>
      <c r="G172" s="38"/>
      <c r="H172" s="37"/>
      <c r="I172" s="18"/>
      <c r="J172" s="24"/>
      <c r="K172" s="25">
        <f>SUM(K169:K171)</f>
        <v>243124</v>
      </c>
      <c r="L172" s="4"/>
      <c r="N172" s="171"/>
    </row>
    <row r="173" spans="2:14" ht="30" customHeight="1" thickBot="1">
      <c r="B173" s="3"/>
      <c r="C173" s="12" t="s">
        <v>292</v>
      </c>
      <c r="D173" s="13" t="s">
        <v>296</v>
      </c>
      <c r="E173" s="13"/>
      <c r="F173" s="13"/>
      <c r="G173" s="163"/>
      <c r="H173" s="13"/>
      <c r="I173" s="13"/>
      <c r="J173" s="13"/>
      <c r="K173" s="14"/>
      <c r="L173" s="4"/>
      <c r="N173" s="171"/>
    </row>
    <row r="174" spans="2:14" ht="30" customHeight="1">
      <c r="B174" s="3"/>
      <c r="C174" s="15" t="s">
        <v>291</v>
      </c>
      <c r="D174" s="28" t="s">
        <v>291</v>
      </c>
      <c r="E174" s="28"/>
      <c r="F174" s="28"/>
      <c r="G174" s="29" t="s">
        <v>162</v>
      </c>
      <c r="H174" s="28" t="s">
        <v>100</v>
      </c>
      <c r="I174" s="18">
        <v>6.8</v>
      </c>
      <c r="J174" s="19">
        <v>35898</v>
      </c>
      <c r="K174" s="20">
        <f t="shared" ref="K174:K176" si="22">ROUND(I174*J174,0)</f>
        <v>244106</v>
      </c>
      <c r="L174" s="4"/>
      <c r="N174" s="171"/>
    </row>
    <row r="175" spans="2:14" ht="30" customHeight="1">
      <c r="B175" s="3"/>
      <c r="C175" s="15" t="s">
        <v>293</v>
      </c>
      <c r="D175" s="28" t="s">
        <v>293</v>
      </c>
      <c r="E175" s="28"/>
      <c r="F175" s="28"/>
      <c r="G175" s="29" t="s">
        <v>204</v>
      </c>
      <c r="H175" s="28" t="s">
        <v>102</v>
      </c>
      <c r="I175" s="18">
        <v>34</v>
      </c>
      <c r="J175" s="19">
        <v>123842</v>
      </c>
      <c r="K175" s="20">
        <f t="shared" si="22"/>
        <v>4210628</v>
      </c>
      <c r="L175" s="4"/>
      <c r="N175" s="171"/>
    </row>
    <row r="176" spans="2:14" ht="30" customHeight="1">
      <c r="B176" s="3"/>
      <c r="C176" s="15" t="s">
        <v>294</v>
      </c>
      <c r="D176" s="28" t="s">
        <v>294</v>
      </c>
      <c r="E176" s="28"/>
      <c r="F176" s="28"/>
      <c r="G176" s="29" t="s">
        <v>205</v>
      </c>
      <c r="H176" s="28" t="s">
        <v>117</v>
      </c>
      <c r="I176" s="18">
        <v>5.7</v>
      </c>
      <c r="J176" s="19">
        <v>120029</v>
      </c>
      <c r="K176" s="20">
        <f t="shared" si="22"/>
        <v>684165</v>
      </c>
      <c r="L176" s="4"/>
      <c r="N176" s="171"/>
    </row>
    <row r="177" spans="2:14" ht="30" customHeight="1" thickBot="1">
      <c r="B177" s="3"/>
      <c r="C177" s="21" t="s">
        <v>16</v>
      </c>
      <c r="D177" s="36"/>
      <c r="E177" s="36"/>
      <c r="F177" s="36"/>
      <c r="G177" s="38"/>
      <c r="H177" s="37"/>
      <c r="I177" s="18"/>
      <c r="J177" s="24"/>
      <c r="K177" s="25">
        <f>SUM(K174:K176)</f>
        <v>5138899</v>
      </c>
      <c r="L177" s="4"/>
      <c r="N177" s="171"/>
    </row>
    <row r="178" spans="2:14" ht="30" customHeight="1" thickBot="1">
      <c r="B178" s="3"/>
      <c r="C178" s="12" t="s">
        <v>295</v>
      </c>
      <c r="D178" s="13" t="s">
        <v>209</v>
      </c>
      <c r="E178" s="13"/>
      <c r="F178" s="13"/>
      <c r="G178" s="163"/>
      <c r="H178" s="13"/>
      <c r="I178" s="13"/>
      <c r="J178" s="13"/>
      <c r="K178" s="14"/>
      <c r="L178" s="4"/>
      <c r="N178" s="171"/>
    </row>
    <row r="179" spans="2:14" ht="30" customHeight="1">
      <c r="B179" s="3"/>
      <c r="C179" s="15" t="s">
        <v>297</v>
      </c>
      <c r="D179" s="15" t="s">
        <v>297</v>
      </c>
      <c r="E179" s="28"/>
      <c r="F179" s="28"/>
      <c r="G179" s="29" t="s">
        <v>213</v>
      </c>
      <c r="H179" s="28" t="s">
        <v>214</v>
      </c>
      <c r="I179" s="18">
        <v>85.12</v>
      </c>
      <c r="J179" s="19">
        <v>12299</v>
      </c>
      <c r="K179" s="20">
        <f t="shared" ref="K179" si="23">ROUND(I179*J179,0)</f>
        <v>1046891</v>
      </c>
      <c r="L179" s="4"/>
      <c r="N179" s="171"/>
    </row>
    <row r="180" spans="2:14" ht="30" customHeight="1" thickBot="1">
      <c r="B180" s="3"/>
      <c r="C180" s="21" t="s">
        <v>16</v>
      </c>
      <c r="D180" s="36"/>
      <c r="E180" s="36"/>
      <c r="F180" s="36"/>
      <c r="G180" s="38"/>
      <c r="H180" s="37"/>
      <c r="I180" s="18"/>
      <c r="J180" s="24"/>
      <c r="K180" s="25">
        <f>SUM(K179)</f>
        <v>1046891</v>
      </c>
      <c r="L180" s="4"/>
      <c r="N180" s="171"/>
    </row>
    <row r="181" spans="2:14" ht="30" customHeight="1" thickBot="1">
      <c r="B181" s="3"/>
      <c r="C181" s="12" t="s">
        <v>298</v>
      </c>
      <c r="D181" s="13" t="s">
        <v>299</v>
      </c>
      <c r="E181" s="13"/>
      <c r="F181" s="13"/>
      <c r="G181" s="163"/>
      <c r="H181" s="13"/>
      <c r="I181" s="13"/>
      <c r="J181" s="13"/>
      <c r="K181" s="14"/>
      <c r="L181" s="4"/>
      <c r="N181" s="171"/>
    </row>
    <row r="182" spans="2:14" ht="30" customHeight="1">
      <c r="B182" s="3"/>
      <c r="C182" s="15" t="s">
        <v>300</v>
      </c>
      <c r="D182" s="28" t="s">
        <v>300</v>
      </c>
      <c r="E182" s="28"/>
      <c r="F182" s="28"/>
      <c r="G182" s="29" t="s">
        <v>302</v>
      </c>
      <c r="H182" s="28" t="s">
        <v>102</v>
      </c>
      <c r="I182" s="18">
        <v>34</v>
      </c>
      <c r="J182" s="19">
        <v>184226</v>
      </c>
      <c r="K182" s="20">
        <f t="shared" ref="K182:K183" si="24">ROUND(I182*J182,0)</f>
        <v>6263684</v>
      </c>
      <c r="L182" s="4"/>
      <c r="N182" s="171"/>
    </row>
    <row r="183" spans="2:14" ht="30" customHeight="1">
      <c r="B183" s="3"/>
      <c r="C183" s="15" t="s">
        <v>301</v>
      </c>
      <c r="D183" s="28" t="s">
        <v>301</v>
      </c>
      <c r="E183" s="28"/>
      <c r="F183" s="28"/>
      <c r="G183" s="29" t="s">
        <v>303</v>
      </c>
      <c r="H183" s="28" t="s">
        <v>100</v>
      </c>
      <c r="I183" s="18">
        <v>2</v>
      </c>
      <c r="J183" s="19">
        <v>325647</v>
      </c>
      <c r="K183" s="20">
        <f t="shared" si="24"/>
        <v>651294</v>
      </c>
      <c r="L183" s="4"/>
      <c r="N183" s="171"/>
    </row>
    <row r="184" spans="2:14" ht="30" customHeight="1" thickBot="1">
      <c r="B184" s="3"/>
      <c r="C184" s="21" t="s">
        <v>16</v>
      </c>
      <c r="D184" s="36"/>
      <c r="E184" s="36"/>
      <c r="F184" s="36"/>
      <c r="G184" s="38"/>
      <c r="H184" s="37"/>
      <c r="I184" s="18"/>
      <c r="J184" s="24"/>
      <c r="K184" s="25">
        <f>SUM(K182:K183)</f>
        <v>6914978</v>
      </c>
      <c r="L184" s="4"/>
      <c r="N184" s="171"/>
    </row>
    <row r="185" spans="2:14" ht="30" customHeight="1" thickBot="1">
      <c r="B185" s="3"/>
      <c r="C185" s="12" t="s">
        <v>304</v>
      </c>
      <c r="D185" s="13" t="s">
        <v>305</v>
      </c>
      <c r="E185" s="13"/>
      <c r="F185" s="13"/>
      <c r="G185" s="163"/>
      <c r="H185" s="13"/>
      <c r="I185" s="13"/>
      <c r="J185" s="13"/>
      <c r="K185" s="14"/>
      <c r="L185" s="4"/>
      <c r="N185" s="171"/>
    </row>
    <row r="186" spans="2:14" ht="55.2">
      <c r="B186" s="3"/>
      <c r="C186" s="15" t="s">
        <v>306</v>
      </c>
      <c r="D186" s="28" t="s">
        <v>306</v>
      </c>
      <c r="E186" s="28"/>
      <c r="F186" s="28"/>
      <c r="G186" s="29" t="s">
        <v>307</v>
      </c>
      <c r="H186" s="28" t="s">
        <v>119</v>
      </c>
      <c r="I186" s="18">
        <v>1</v>
      </c>
      <c r="J186" s="19">
        <v>7333005</v>
      </c>
      <c r="K186" s="20">
        <f t="shared" ref="K186" si="25">ROUND(I186*J186,0)</f>
        <v>7333005</v>
      </c>
      <c r="L186" s="4"/>
      <c r="N186" s="171"/>
    </row>
    <row r="187" spans="2:14" ht="30" customHeight="1" thickBot="1">
      <c r="B187" s="3"/>
      <c r="C187" s="21" t="s">
        <v>16</v>
      </c>
      <c r="D187" s="36"/>
      <c r="E187" s="36"/>
      <c r="F187" s="36"/>
      <c r="G187" s="38"/>
      <c r="H187" s="37"/>
      <c r="I187" s="18"/>
      <c r="J187" s="24"/>
      <c r="K187" s="25">
        <f>SUM(K186)</f>
        <v>7333005</v>
      </c>
      <c r="L187" s="4"/>
      <c r="N187" s="171"/>
    </row>
    <row r="188" spans="2:14" ht="30" customHeight="1" thickBot="1">
      <c r="B188" s="3"/>
      <c r="C188" s="12">
        <v>9</v>
      </c>
      <c r="D188" s="13" t="s">
        <v>308</v>
      </c>
      <c r="E188" s="13"/>
      <c r="F188" s="13"/>
      <c r="G188" s="163"/>
      <c r="H188" s="13"/>
      <c r="I188" s="13"/>
      <c r="J188" s="13"/>
      <c r="K188" s="14"/>
      <c r="L188" s="4"/>
      <c r="N188" s="171"/>
    </row>
    <row r="189" spans="2:14" ht="30" customHeight="1">
      <c r="B189" s="3"/>
      <c r="C189" s="159" t="s">
        <v>309</v>
      </c>
      <c r="D189" s="160" t="s">
        <v>95</v>
      </c>
      <c r="E189" s="160"/>
      <c r="F189" s="160"/>
      <c r="G189" s="164"/>
      <c r="H189" s="160"/>
      <c r="I189" s="160"/>
      <c r="J189" s="160"/>
      <c r="K189" s="161"/>
      <c r="L189" s="4"/>
      <c r="N189" s="171"/>
    </row>
    <row r="190" spans="2:14" ht="30" customHeight="1">
      <c r="B190" s="3"/>
      <c r="C190" s="15" t="s">
        <v>310</v>
      </c>
      <c r="D190" s="28" t="s">
        <v>310</v>
      </c>
      <c r="E190" s="28"/>
      <c r="F190" s="28"/>
      <c r="G190" s="29" t="s">
        <v>99</v>
      </c>
      <c r="H190" s="28" t="s">
        <v>100</v>
      </c>
      <c r="I190" s="18">
        <v>34</v>
      </c>
      <c r="J190" s="19">
        <v>3766</v>
      </c>
      <c r="K190" s="20">
        <f t="shared" ref="K190:K192" si="26">ROUND(I190*J190,0)</f>
        <v>128044</v>
      </c>
      <c r="L190" s="4"/>
      <c r="N190" s="171"/>
    </row>
    <row r="191" spans="2:14" ht="30" customHeight="1">
      <c r="B191" s="3"/>
      <c r="C191" s="15" t="s">
        <v>311</v>
      </c>
      <c r="D191" s="28" t="s">
        <v>311</v>
      </c>
      <c r="E191" s="28"/>
      <c r="F191" s="28"/>
      <c r="G191" s="29" t="s">
        <v>290</v>
      </c>
      <c r="H191" s="28" t="s">
        <v>102</v>
      </c>
      <c r="I191" s="18">
        <v>4</v>
      </c>
      <c r="J191" s="19">
        <v>5725</v>
      </c>
      <c r="K191" s="20">
        <f t="shared" si="26"/>
        <v>22900</v>
      </c>
      <c r="L191" s="4"/>
      <c r="N191" s="171"/>
    </row>
    <row r="192" spans="2:14" ht="30" customHeight="1">
      <c r="B192" s="3"/>
      <c r="C192" s="15" t="s">
        <v>312</v>
      </c>
      <c r="D192" s="28" t="s">
        <v>312</v>
      </c>
      <c r="E192" s="28"/>
      <c r="F192" s="28"/>
      <c r="G192" s="29" t="s">
        <v>103</v>
      </c>
      <c r="H192" s="28" t="s">
        <v>104</v>
      </c>
      <c r="I192" s="18">
        <v>3.74</v>
      </c>
      <c r="J192" s="19">
        <v>24647</v>
      </c>
      <c r="K192" s="20">
        <f t="shared" si="26"/>
        <v>92180</v>
      </c>
      <c r="L192" s="4"/>
      <c r="N192" s="171"/>
    </row>
    <row r="193" spans="2:14" ht="30" customHeight="1" thickBot="1">
      <c r="B193" s="3"/>
      <c r="C193" s="21" t="s">
        <v>16</v>
      </c>
      <c r="D193" s="36"/>
      <c r="E193" s="36"/>
      <c r="F193" s="36"/>
      <c r="G193" s="38"/>
      <c r="H193" s="37"/>
      <c r="I193" s="18"/>
      <c r="J193" s="24"/>
      <c r="K193" s="25">
        <f>SUM(K190:K192)</f>
        <v>243124</v>
      </c>
      <c r="L193" s="4"/>
      <c r="N193" s="171"/>
    </row>
    <row r="194" spans="2:14" ht="30" customHeight="1" thickBot="1">
      <c r="B194" s="3"/>
      <c r="C194" s="12" t="s">
        <v>313</v>
      </c>
      <c r="D194" s="13" t="s">
        <v>296</v>
      </c>
      <c r="E194" s="13"/>
      <c r="F194" s="13"/>
      <c r="G194" s="163"/>
      <c r="H194" s="13"/>
      <c r="I194" s="13"/>
      <c r="J194" s="13"/>
      <c r="K194" s="14"/>
      <c r="L194" s="4"/>
      <c r="N194" s="171"/>
    </row>
    <row r="195" spans="2:14" ht="30" customHeight="1">
      <c r="B195" s="3"/>
      <c r="C195" s="15" t="s">
        <v>314</v>
      </c>
      <c r="D195" s="28" t="s">
        <v>314</v>
      </c>
      <c r="E195" s="28"/>
      <c r="F195" s="28"/>
      <c r="G195" s="29" t="s">
        <v>162</v>
      </c>
      <c r="H195" s="28" t="s">
        <v>100</v>
      </c>
      <c r="I195" s="18">
        <v>6.8</v>
      </c>
      <c r="J195" s="19">
        <v>35898</v>
      </c>
      <c r="K195" s="20">
        <f t="shared" ref="K195:K197" si="27">ROUND(I195*J195,0)</f>
        <v>244106</v>
      </c>
      <c r="L195" s="4"/>
      <c r="N195" s="171"/>
    </row>
    <row r="196" spans="2:14" ht="30" customHeight="1">
      <c r="B196" s="3"/>
      <c r="C196" s="15" t="s">
        <v>315</v>
      </c>
      <c r="D196" s="28" t="s">
        <v>315</v>
      </c>
      <c r="E196" s="28"/>
      <c r="F196" s="28"/>
      <c r="G196" s="29" t="s">
        <v>204</v>
      </c>
      <c r="H196" s="28" t="s">
        <v>102</v>
      </c>
      <c r="I196" s="18">
        <v>34</v>
      </c>
      <c r="J196" s="19">
        <v>123842</v>
      </c>
      <c r="K196" s="20">
        <f t="shared" si="27"/>
        <v>4210628</v>
      </c>
      <c r="L196" s="4"/>
      <c r="N196" s="171"/>
    </row>
    <row r="197" spans="2:14" ht="30" customHeight="1">
      <c r="B197" s="3"/>
      <c r="C197" s="15" t="s">
        <v>316</v>
      </c>
      <c r="D197" s="28" t="s">
        <v>316</v>
      </c>
      <c r="E197" s="28"/>
      <c r="F197" s="28"/>
      <c r="G197" s="29" t="s">
        <v>205</v>
      </c>
      <c r="H197" s="28" t="s">
        <v>117</v>
      </c>
      <c r="I197" s="18">
        <v>5.7</v>
      </c>
      <c r="J197" s="19">
        <v>120029</v>
      </c>
      <c r="K197" s="20">
        <f t="shared" si="27"/>
        <v>684165</v>
      </c>
      <c r="L197" s="4"/>
      <c r="N197" s="171"/>
    </row>
    <row r="198" spans="2:14" ht="30" customHeight="1" thickBot="1">
      <c r="B198" s="3"/>
      <c r="C198" s="21" t="s">
        <v>16</v>
      </c>
      <c r="D198" s="36"/>
      <c r="E198" s="36"/>
      <c r="F198" s="36"/>
      <c r="G198" s="38"/>
      <c r="H198" s="37"/>
      <c r="I198" s="18"/>
      <c r="J198" s="24"/>
      <c r="K198" s="25">
        <f>SUM(K195:K197)</f>
        <v>5138899</v>
      </c>
      <c r="L198" s="4"/>
      <c r="N198" s="171"/>
    </row>
    <row r="199" spans="2:14" ht="30" customHeight="1" thickBot="1">
      <c r="B199" s="3"/>
      <c r="C199" s="12" t="s">
        <v>317</v>
      </c>
      <c r="D199" s="13" t="s">
        <v>318</v>
      </c>
      <c r="E199" s="13"/>
      <c r="F199" s="13"/>
      <c r="G199" s="163"/>
      <c r="H199" s="13"/>
      <c r="I199" s="13"/>
      <c r="J199" s="13"/>
      <c r="K199" s="14"/>
      <c r="L199" s="4"/>
      <c r="N199" s="171"/>
    </row>
    <row r="200" spans="2:14" ht="30" customHeight="1">
      <c r="B200" s="3"/>
      <c r="C200" s="15" t="s">
        <v>319</v>
      </c>
      <c r="D200" s="15" t="s">
        <v>319</v>
      </c>
      <c r="E200" s="28"/>
      <c r="F200" s="28"/>
      <c r="G200" s="29" t="s">
        <v>213</v>
      </c>
      <c r="H200" s="28" t="s">
        <v>214</v>
      </c>
      <c r="I200" s="18">
        <v>85.12</v>
      </c>
      <c r="J200" s="19">
        <v>12299</v>
      </c>
      <c r="K200" s="20">
        <f t="shared" ref="K200" si="28">ROUND(I200*J200,0)</f>
        <v>1046891</v>
      </c>
      <c r="L200" s="4"/>
      <c r="N200" s="171"/>
    </row>
    <row r="201" spans="2:14" ht="30" customHeight="1" thickBot="1">
      <c r="B201" s="3"/>
      <c r="C201" s="21" t="s">
        <v>16</v>
      </c>
      <c r="D201" s="36"/>
      <c r="E201" s="36"/>
      <c r="F201" s="36"/>
      <c r="G201" s="38"/>
      <c r="H201" s="37"/>
      <c r="I201" s="18"/>
      <c r="J201" s="24"/>
      <c r="K201" s="25">
        <f>SUM(K200)</f>
        <v>1046891</v>
      </c>
      <c r="L201" s="4"/>
      <c r="N201" s="171"/>
    </row>
    <row r="202" spans="2:14" ht="30" customHeight="1" thickBot="1">
      <c r="B202" s="3"/>
      <c r="C202" s="12" t="s">
        <v>320</v>
      </c>
      <c r="D202" s="13" t="s">
        <v>299</v>
      </c>
      <c r="E202" s="13"/>
      <c r="F202" s="13"/>
      <c r="G202" s="163"/>
      <c r="H202" s="13"/>
      <c r="I202" s="13"/>
      <c r="J202" s="13"/>
      <c r="K202" s="14"/>
      <c r="L202" s="4"/>
      <c r="N202" s="171"/>
    </row>
    <row r="203" spans="2:14" ht="30" customHeight="1">
      <c r="B203" s="3"/>
      <c r="C203" s="15" t="s">
        <v>321</v>
      </c>
      <c r="D203" s="28" t="s">
        <v>321</v>
      </c>
      <c r="E203" s="28"/>
      <c r="F203" s="28"/>
      <c r="G203" s="29" t="s">
        <v>302</v>
      </c>
      <c r="H203" s="28" t="s">
        <v>102</v>
      </c>
      <c r="I203" s="18">
        <v>34</v>
      </c>
      <c r="J203" s="19">
        <v>184226</v>
      </c>
      <c r="K203" s="20">
        <f t="shared" ref="K203:K204" si="29">ROUND(I203*J203,0)</f>
        <v>6263684</v>
      </c>
      <c r="L203" s="4"/>
      <c r="N203" s="171"/>
    </row>
    <row r="204" spans="2:14" ht="30" customHeight="1">
      <c r="B204" s="3"/>
      <c r="C204" s="15" t="s">
        <v>322</v>
      </c>
      <c r="D204" s="28" t="s">
        <v>322</v>
      </c>
      <c r="E204" s="28"/>
      <c r="F204" s="28"/>
      <c r="G204" s="29" t="s">
        <v>303</v>
      </c>
      <c r="H204" s="28" t="s">
        <v>100</v>
      </c>
      <c r="I204" s="18">
        <v>2</v>
      </c>
      <c r="J204" s="19">
        <v>325647</v>
      </c>
      <c r="K204" s="20">
        <f t="shared" si="29"/>
        <v>651294</v>
      </c>
      <c r="L204" s="4"/>
      <c r="N204" s="171"/>
    </row>
    <row r="205" spans="2:14" ht="30" customHeight="1" thickBot="1">
      <c r="B205" s="3"/>
      <c r="C205" s="21" t="s">
        <v>16</v>
      </c>
      <c r="D205" s="36"/>
      <c r="E205" s="36"/>
      <c r="F205" s="36"/>
      <c r="G205" s="38"/>
      <c r="H205" s="37"/>
      <c r="I205" s="18"/>
      <c r="J205" s="24"/>
      <c r="K205" s="25">
        <f>SUM(K203:K204)</f>
        <v>6914978</v>
      </c>
      <c r="L205" s="4"/>
      <c r="N205" s="171"/>
    </row>
    <row r="206" spans="2:14" ht="30" customHeight="1" thickBot="1">
      <c r="B206" s="3"/>
      <c r="C206" s="12" t="s">
        <v>323</v>
      </c>
      <c r="D206" s="13" t="s">
        <v>305</v>
      </c>
      <c r="E206" s="13"/>
      <c r="F206" s="13"/>
      <c r="G206" s="163"/>
      <c r="H206" s="13"/>
      <c r="I206" s="13"/>
      <c r="J206" s="13"/>
      <c r="K206" s="14"/>
      <c r="L206" s="4"/>
      <c r="N206" s="171"/>
    </row>
    <row r="207" spans="2:14" ht="55.2">
      <c r="B207" s="3"/>
      <c r="C207" s="15" t="s">
        <v>324</v>
      </c>
      <c r="D207" s="15" t="s">
        <v>324</v>
      </c>
      <c r="E207" s="28"/>
      <c r="F207" s="28"/>
      <c r="G207" s="29" t="s">
        <v>307</v>
      </c>
      <c r="H207" s="28" t="s">
        <v>119</v>
      </c>
      <c r="I207" s="18">
        <v>1</v>
      </c>
      <c r="J207" s="19">
        <v>7333005</v>
      </c>
      <c r="K207" s="20">
        <f t="shared" ref="K207" si="30">ROUND(I207*J207,0)</f>
        <v>7333005</v>
      </c>
      <c r="L207" s="4"/>
      <c r="N207" s="171"/>
    </row>
    <row r="208" spans="2:14" ht="30" customHeight="1" thickBot="1">
      <c r="B208" s="3"/>
      <c r="C208" s="21" t="s">
        <v>16</v>
      </c>
      <c r="D208" s="36"/>
      <c r="E208" s="36"/>
      <c r="F208" s="36"/>
      <c r="G208" s="38"/>
      <c r="H208" s="37"/>
      <c r="I208" s="18"/>
      <c r="J208" s="24"/>
      <c r="K208" s="25">
        <f>SUM(K207)</f>
        <v>7333005</v>
      </c>
      <c r="L208" s="4"/>
      <c r="N208" s="170"/>
    </row>
    <row r="209" spans="2:12" s="39" customFormat="1" ht="30" customHeight="1" thickBot="1">
      <c r="B209" s="40"/>
      <c r="C209" s="192" t="s">
        <v>17</v>
      </c>
      <c r="D209" s="193"/>
      <c r="E209" s="193"/>
      <c r="F209" s="193"/>
      <c r="G209" s="193"/>
      <c r="H209" s="193"/>
      <c r="I209" s="193"/>
      <c r="J209" s="194"/>
      <c r="K209" s="41">
        <f>SUM(K15:K208)/2</f>
        <v>451245203</v>
      </c>
      <c r="L209" s="42"/>
    </row>
    <row r="210" spans="2:12" s="39" customFormat="1">
      <c r="B210" s="40"/>
      <c r="C210" s="43"/>
      <c r="D210" s="43"/>
      <c r="E210" s="43"/>
      <c r="F210" s="43"/>
      <c r="G210" s="166"/>
      <c r="H210" s="43"/>
      <c r="I210" s="43"/>
      <c r="J210" s="43"/>
      <c r="K210" s="44"/>
      <c r="L210" s="42"/>
    </row>
    <row r="211" spans="2:12" s="39" customFormat="1" ht="30" customHeight="1" thickBot="1">
      <c r="B211" s="40"/>
      <c r="C211" s="45"/>
      <c r="D211" s="47"/>
      <c r="E211" s="47"/>
      <c r="F211" s="47"/>
      <c r="G211" s="70" t="s">
        <v>18</v>
      </c>
      <c r="H211" s="48"/>
      <c r="I211" s="49"/>
      <c r="J211" s="50"/>
      <c r="K211" s="51">
        <f>+K209</f>
        <v>451245203</v>
      </c>
      <c r="L211" s="42"/>
    </row>
    <row r="212" spans="2:12" s="39" customFormat="1" ht="30" customHeight="1" thickBot="1">
      <c r="B212" s="40"/>
      <c r="C212" s="45"/>
      <c r="D212" s="46"/>
      <c r="E212" s="45"/>
      <c r="F212" s="45"/>
      <c r="G212" s="167" t="s">
        <v>19</v>
      </c>
      <c r="H212" s="52"/>
      <c r="I212" s="53"/>
      <c r="J212" s="54"/>
      <c r="K212" s="41">
        <f>+K211</f>
        <v>451245203</v>
      </c>
      <c r="L212" s="42"/>
    </row>
    <row r="213" spans="2:12" s="39" customFormat="1" ht="14.4" thickBot="1">
      <c r="B213" s="40"/>
      <c r="C213" s="45"/>
      <c r="D213" s="46"/>
      <c r="E213" s="46"/>
      <c r="F213" s="46"/>
      <c r="G213" s="168"/>
      <c r="H213" s="45"/>
      <c r="I213" s="55"/>
      <c r="J213" s="56"/>
      <c r="K213" s="57"/>
      <c r="L213" s="42"/>
    </row>
    <row r="214" spans="2:12" s="39" customFormat="1">
      <c r="B214" s="40"/>
      <c r="C214" s="58"/>
      <c r="D214" s="197"/>
      <c r="E214" s="197"/>
      <c r="F214" s="197"/>
      <c r="G214" s="197"/>
      <c r="H214" s="197"/>
      <c r="I214" s="197"/>
      <c r="J214" s="197"/>
      <c r="K214" s="198"/>
      <c r="L214" s="59"/>
    </row>
    <row r="215" spans="2:12" s="39" customFormat="1" ht="46.5" customHeight="1">
      <c r="B215" s="40"/>
      <c r="C215" s="187" t="s">
        <v>20</v>
      </c>
      <c r="D215" s="188"/>
      <c r="E215" s="188"/>
      <c r="F215" s="188"/>
      <c r="G215" s="188"/>
      <c r="H215" s="195" t="s">
        <v>9</v>
      </c>
      <c r="I215" s="195"/>
      <c r="J215" s="195"/>
      <c r="K215" s="60" t="s">
        <v>21</v>
      </c>
      <c r="L215" s="61"/>
    </row>
    <row r="216" spans="2:12" s="39" customFormat="1" ht="32.25" customHeight="1">
      <c r="B216" s="40"/>
      <c r="C216" s="187" t="s">
        <v>22</v>
      </c>
      <c r="D216" s="188"/>
      <c r="E216" s="188"/>
      <c r="F216" s="188"/>
      <c r="G216" s="188"/>
      <c r="H216" s="196" t="s">
        <v>23</v>
      </c>
      <c r="I216" s="196"/>
      <c r="J216" s="62" t="s">
        <v>24</v>
      </c>
      <c r="K216" s="63">
        <v>0.24</v>
      </c>
      <c r="L216" s="61"/>
    </row>
    <row r="217" spans="2:12" s="39" customFormat="1" ht="30" customHeight="1">
      <c r="B217" s="40"/>
      <c r="C217" s="187" t="s">
        <v>25</v>
      </c>
      <c r="D217" s="188"/>
      <c r="E217" s="188"/>
      <c r="F217" s="188"/>
      <c r="G217" s="188"/>
      <c r="H217" s="211" t="s">
        <v>26</v>
      </c>
      <c r="I217" s="212"/>
      <c r="J217" s="62" t="s">
        <v>27</v>
      </c>
      <c r="K217" s="63">
        <v>0.01</v>
      </c>
      <c r="L217" s="61"/>
    </row>
    <row r="218" spans="2:12" s="39" customFormat="1" ht="58.5" customHeight="1">
      <c r="B218" s="40"/>
      <c r="C218" s="214"/>
      <c r="D218" s="215"/>
      <c r="E218" s="215"/>
      <c r="F218" s="215"/>
      <c r="G218" s="216"/>
      <c r="H218" s="213" t="s">
        <v>28</v>
      </c>
      <c r="I218" s="196"/>
      <c r="J218" s="62" t="s">
        <v>29</v>
      </c>
      <c r="K218" s="63">
        <v>0.05</v>
      </c>
      <c r="L218" s="42"/>
    </row>
    <row r="219" spans="2:12" ht="39" customHeight="1">
      <c r="B219" s="3"/>
      <c r="C219" s="217"/>
      <c r="D219" s="218"/>
      <c r="E219" s="218"/>
      <c r="F219" s="218"/>
      <c r="G219" s="219"/>
      <c r="H219" s="196" t="s">
        <v>30</v>
      </c>
      <c r="I219" s="196"/>
      <c r="J219" s="62" t="s">
        <v>31</v>
      </c>
      <c r="K219" s="63">
        <f>SUM(K216:K218)</f>
        <v>0.3</v>
      </c>
      <c r="L219" s="4"/>
    </row>
    <row r="220" spans="2:12" ht="47.25" customHeight="1" thickBot="1">
      <c r="B220" s="3"/>
      <c r="C220" s="220"/>
      <c r="D220" s="221"/>
      <c r="E220" s="221"/>
      <c r="F220" s="221"/>
      <c r="G220" s="222"/>
      <c r="H220" s="208"/>
      <c r="I220" s="209"/>
      <c r="J220" s="209"/>
      <c r="K220" s="210"/>
      <c r="L220" s="4"/>
    </row>
    <row r="221" spans="2:12" ht="14.4" thickBot="1">
      <c r="B221" s="64"/>
      <c r="C221" s="65"/>
      <c r="D221" s="65"/>
      <c r="E221" s="66"/>
      <c r="F221" s="65"/>
      <c r="G221" s="169"/>
      <c r="H221" s="65"/>
      <c r="I221" s="65"/>
      <c r="J221" s="65"/>
      <c r="K221" s="65"/>
      <c r="L221" s="68"/>
    </row>
    <row r="222" spans="2:12" ht="14.4" thickTop="1"/>
  </sheetData>
  <mergeCells count="28">
    <mergeCell ref="H220:K220"/>
    <mergeCell ref="C217:G217"/>
    <mergeCell ref="H217:I217"/>
    <mergeCell ref="H218:I218"/>
    <mergeCell ref="H219:I219"/>
    <mergeCell ref="C218:G220"/>
    <mergeCell ref="C216:G216"/>
    <mergeCell ref="C10:K10"/>
    <mergeCell ref="C209:J209"/>
    <mergeCell ref="C215:G215"/>
    <mergeCell ref="H215:J215"/>
    <mergeCell ref="H216:I216"/>
    <mergeCell ref="D214:K214"/>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224"/>
  <sheetViews>
    <sheetView showGridLines="0" tabSelected="1" view="pageBreakPreview" zoomScale="60" zoomScaleNormal="100" zoomScalePageLayoutView="145" workbookViewId="0">
      <selection activeCell="J207" sqref="J15:J207"/>
    </sheetView>
  </sheetViews>
  <sheetFormatPr baseColWidth="10" defaultColWidth="11.44140625" defaultRowHeight="13.8"/>
  <cols>
    <col min="1" max="2" width="2.77734375" style="1" customWidth="1"/>
    <col min="3" max="3" width="11.21875" style="1" customWidth="1"/>
    <col min="4" max="4" width="22.44140625" style="1" customWidth="1"/>
    <col min="5" max="5" width="16.21875" style="5" customWidth="1"/>
    <col min="6" max="6" width="21.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2.77734375" style="1" customWidth="1"/>
    <col min="14" max="16384" width="11.44140625" style="1"/>
  </cols>
  <sheetData>
    <row r="1" spans="2:12">
      <c r="B1" s="178" t="s">
        <v>0</v>
      </c>
      <c r="C1" s="178"/>
      <c r="D1" s="178"/>
      <c r="E1" s="178"/>
      <c r="F1" s="178"/>
      <c r="G1" s="178"/>
    </row>
    <row r="2" spans="2:12">
      <c r="B2" s="178" t="s">
        <v>1</v>
      </c>
      <c r="C2" s="178"/>
      <c r="D2" s="178"/>
      <c r="E2" s="178"/>
    </row>
    <row r="3" spans="2:12" ht="14.4" thickBot="1">
      <c r="C3" s="6"/>
      <c r="D3" s="7"/>
      <c r="E3" s="6"/>
      <c r="F3" s="7"/>
    </row>
    <row r="4" spans="2:12" ht="15" thickTop="1" thickBot="1">
      <c r="B4" s="179"/>
      <c r="C4" s="180"/>
      <c r="D4" s="180"/>
      <c r="E4" s="180"/>
      <c r="F4" s="180"/>
      <c r="G4" s="180"/>
      <c r="H4" s="180"/>
      <c r="I4" s="180"/>
      <c r="J4" s="180"/>
      <c r="K4" s="180"/>
      <c r="L4" s="181"/>
    </row>
    <row r="5" spans="2:12" ht="31.5" customHeight="1">
      <c r="B5" s="3"/>
      <c r="C5" s="223" t="s">
        <v>2</v>
      </c>
      <c r="D5" s="224"/>
      <c r="E5" s="224"/>
      <c r="F5" s="224"/>
      <c r="G5" s="224"/>
      <c r="H5" s="224"/>
      <c r="I5" s="224"/>
      <c r="J5" s="224"/>
      <c r="K5" s="225"/>
      <c r="L5" s="4"/>
    </row>
    <row r="6" spans="2:12">
      <c r="B6" s="3"/>
      <c r="C6" s="226" t="s">
        <v>32</v>
      </c>
      <c r="D6" s="227"/>
      <c r="E6" s="227"/>
      <c r="F6" s="227"/>
      <c r="G6" s="227"/>
      <c r="H6" s="227"/>
      <c r="I6" s="227"/>
      <c r="J6" s="227"/>
      <c r="K6" s="228"/>
      <c r="L6" s="4"/>
    </row>
    <row r="7" spans="2:12" s="2" customFormat="1">
      <c r="B7" s="69"/>
      <c r="C7" s="229" t="s">
        <v>33</v>
      </c>
      <c r="D7" s="229"/>
      <c r="E7" s="229"/>
      <c r="F7" s="229"/>
      <c r="G7" s="229"/>
      <c r="H7" s="229"/>
      <c r="I7" s="229"/>
      <c r="J7" s="229"/>
      <c r="K7" s="229"/>
      <c r="L7" s="10"/>
    </row>
    <row r="8" spans="2:12" ht="105.75" customHeight="1">
      <c r="B8" s="3"/>
      <c r="C8" s="229"/>
      <c r="D8" s="229"/>
      <c r="E8" s="229"/>
      <c r="F8" s="229"/>
      <c r="G8" s="229"/>
      <c r="H8" s="229"/>
      <c r="I8" s="229"/>
      <c r="J8" s="229"/>
      <c r="K8" s="229"/>
      <c r="L8" s="4"/>
    </row>
    <row r="9" spans="2:12" ht="34.5" customHeight="1">
      <c r="B9" s="3"/>
      <c r="C9" s="230" t="s">
        <v>34</v>
      </c>
      <c r="D9" s="176"/>
      <c r="E9" s="176"/>
      <c r="F9" s="176"/>
      <c r="G9" s="176"/>
      <c r="H9" s="176"/>
      <c r="I9" s="176"/>
      <c r="J9" s="176"/>
      <c r="K9" s="231"/>
      <c r="L9" s="4"/>
    </row>
    <row r="10" spans="2:12" ht="30" customHeight="1" thickBot="1">
      <c r="B10" s="3"/>
      <c r="C10" s="189"/>
      <c r="D10" s="190"/>
      <c r="E10" s="190"/>
      <c r="F10" s="190"/>
      <c r="G10" s="190"/>
      <c r="H10" s="190"/>
      <c r="I10" s="190"/>
      <c r="J10" s="190"/>
      <c r="K10" s="191"/>
      <c r="L10" s="4"/>
    </row>
    <row r="11" spans="2:12" ht="30" customHeight="1">
      <c r="B11" s="3"/>
      <c r="C11" s="205" t="s">
        <v>6</v>
      </c>
      <c r="D11" s="199" t="s">
        <v>7</v>
      </c>
      <c r="E11" s="207" t="s">
        <v>8</v>
      </c>
      <c r="F11" s="207"/>
      <c r="G11" s="205" t="s">
        <v>9</v>
      </c>
      <c r="H11" s="199" t="s">
        <v>10</v>
      </c>
      <c r="I11" s="199" t="s">
        <v>11</v>
      </c>
      <c r="J11" s="201" t="s">
        <v>12</v>
      </c>
      <c r="K11" s="203" t="s">
        <v>13</v>
      </c>
      <c r="L11" s="4"/>
    </row>
    <row r="12" spans="2:12" ht="30" customHeight="1" thickBot="1">
      <c r="B12" s="3"/>
      <c r="C12" s="206"/>
      <c r="D12" s="200"/>
      <c r="E12" s="11" t="s">
        <v>14</v>
      </c>
      <c r="F12" s="11" t="s">
        <v>15</v>
      </c>
      <c r="G12" s="206"/>
      <c r="H12" s="200"/>
      <c r="I12" s="200"/>
      <c r="J12" s="202"/>
      <c r="K12" s="204"/>
      <c r="L12" s="4"/>
    </row>
    <row r="13" spans="2:12" ht="30" customHeight="1" thickBot="1">
      <c r="B13" s="3"/>
      <c r="C13" s="12">
        <v>1</v>
      </c>
      <c r="D13" s="13" t="s">
        <v>93</v>
      </c>
      <c r="E13" s="13"/>
      <c r="F13" s="13"/>
      <c r="G13" s="163"/>
      <c r="H13" s="13"/>
      <c r="I13" s="13"/>
      <c r="J13" s="13"/>
      <c r="K13" s="14"/>
      <c r="L13" s="4"/>
    </row>
    <row r="14" spans="2:12" ht="30" customHeight="1">
      <c r="B14" s="3"/>
      <c r="C14" s="159" t="s">
        <v>94</v>
      </c>
      <c r="D14" s="160" t="s">
        <v>95</v>
      </c>
      <c r="E14" s="160"/>
      <c r="F14" s="160"/>
      <c r="G14" s="164"/>
      <c r="H14" s="160"/>
      <c r="I14" s="160"/>
      <c r="J14" s="160"/>
      <c r="K14" s="161"/>
      <c r="L14" s="4"/>
    </row>
    <row r="15" spans="2:12" ht="30" customHeight="1">
      <c r="B15" s="3"/>
      <c r="C15" s="15" t="s">
        <v>96</v>
      </c>
      <c r="D15" s="16" t="s">
        <v>96</v>
      </c>
      <c r="E15" s="16"/>
      <c r="F15" s="16"/>
      <c r="G15" s="17" t="s">
        <v>99</v>
      </c>
      <c r="H15" s="16" t="s">
        <v>100</v>
      </c>
      <c r="I15" s="18">
        <v>420</v>
      </c>
      <c r="J15" s="19"/>
      <c r="K15" s="20"/>
      <c r="L15" s="4"/>
    </row>
    <row r="16" spans="2:12" ht="30" customHeight="1">
      <c r="B16" s="3"/>
      <c r="C16" s="15" t="s">
        <v>97</v>
      </c>
      <c r="D16" s="16" t="s">
        <v>97</v>
      </c>
      <c r="E16" s="16"/>
      <c r="F16" s="16"/>
      <c r="G16" s="17" t="s">
        <v>101</v>
      </c>
      <c r="H16" s="16" t="s">
        <v>102</v>
      </c>
      <c r="I16" s="18">
        <v>45</v>
      </c>
      <c r="J16" s="19"/>
      <c r="K16" s="20"/>
      <c r="L16" s="4"/>
    </row>
    <row r="17" spans="2:12" ht="30" customHeight="1">
      <c r="B17" s="3"/>
      <c r="C17" s="15" t="s">
        <v>98</v>
      </c>
      <c r="D17" s="16" t="s">
        <v>98</v>
      </c>
      <c r="E17" s="16"/>
      <c r="F17" s="16"/>
      <c r="G17" s="17" t="s">
        <v>103</v>
      </c>
      <c r="H17" s="16" t="s">
        <v>104</v>
      </c>
      <c r="I17" s="18">
        <v>84</v>
      </c>
      <c r="J17" s="19"/>
      <c r="K17" s="20"/>
      <c r="L17" s="4"/>
    </row>
    <row r="18" spans="2:12" ht="30" customHeight="1" thickBot="1">
      <c r="B18" s="3"/>
      <c r="C18" s="21" t="s">
        <v>16</v>
      </c>
      <c r="D18" s="22"/>
      <c r="E18" s="22"/>
      <c r="F18" s="22"/>
      <c r="G18" s="23"/>
      <c r="H18" s="22"/>
      <c r="I18" s="18"/>
      <c r="J18" s="24"/>
      <c r="K18" s="25"/>
      <c r="L18" s="4"/>
    </row>
    <row r="19" spans="2:12" ht="30" customHeight="1" thickBot="1">
      <c r="B19" s="3"/>
      <c r="C19" s="12" t="s">
        <v>105</v>
      </c>
      <c r="D19" s="13" t="s">
        <v>106</v>
      </c>
      <c r="E19" s="13"/>
      <c r="F19" s="13"/>
      <c r="G19" s="163"/>
      <c r="H19" s="13"/>
      <c r="I19" s="13"/>
      <c r="J19" s="13"/>
      <c r="K19" s="14"/>
      <c r="L19" s="4"/>
    </row>
    <row r="20" spans="2:12" ht="30" customHeight="1">
      <c r="B20" s="3"/>
      <c r="C20" s="15" t="s">
        <v>107</v>
      </c>
      <c r="D20" s="16" t="s">
        <v>107</v>
      </c>
      <c r="E20" s="16"/>
      <c r="F20" s="16"/>
      <c r="G20" s="17" t="s">
        <v>109</v>
      </c>
      <c r="H20" s="16" t="s">
        <v>110</v>
      </c>
      <c r="I20" s="18">
        <v>42</v>
      </c>
      <c r="J20" s="19"/>
      <c r="K20" s="20"/>
      <c r="L20" s="4"/>
    </row>
    <row r="21" spans="2:12" ht="30" customHeight="1">
      <c r="B21" s="3"/>
      <c r="C21" s="15" t="s">
        <v>108</v>
      </c>
      <c r="D21" s="16" t="s">
        <v>108</v>
      </c>
      <c r="E21" s="16"/>
      <c r="F21" s="16"/>
      <c r="G21" s="17" t="s">
        <v>111</v>
      </c>
      <c r="H21" s="16" t="s">
        <v>100</v>
      </c>
      <c r="I21" s="18">
        <v>420</v>
      </c>
      <c r="J21" s="19"/>
      <c r="K21" s="20"/>
      <c r="L21" s="4"/>
    </row>
    <row r="22" spans="2:12" ht="30" customHeight="1" thickBot="1">
      <c r="B22" s="3"/>
      <c r="C22" s="21" t="s">
        <v>16</v>
      </c>
      <c r="D22" s="26"/>
      <c r="E22" s="27"/>
      <c r="F22" s="26"/>
      <c r="G22" s="165"/>
      <c r="H22" s="26"/>
      <c r="I22" s="18"/>
      <c r="J22" s="26"/>
      <c r="K22" s="25"/>
      <c r="L22" s="4"/>
    </row>
    <row r="23" spans="2:12" ht="30" customHeight="1" thickBot="1">
      <c r="B23" s="3"/>
      <c r="C23" s="12" t="s">
        <v>112</v>
      </c>
      <c r="D23" s="13" t="s">
        <v>113</v>
      </c>
      <c r="E23" s="13"/>
      <c r="F23" s="13"/>
      <c r="G23" s="163"/>
      <c r="H23" s="13"/>
      <c r="I23" s="13"/>
      <c r="J23" s="13"/>
      <c r="K23" s="14"/>
      <c r="L23" s="4"/>
    </row>
    <row r="24" spans="2:12" ht="30" customHeight="1">
      <c r="B24" s="3"/>
      <c r="C24" s="15" t="s">
        <v>114</v>
      </c>
      <c r="D24" s="28" t="s">
        <v>114</v>
      </c>
      <c r="E24" s="28"/>
      <c r="F24" s="28"/>
      <c r="G24" s="29" t="s">
        <v>116</v>
      </c>
      <c r="H24" s="28" t="s">
        <v>117</v>
      </c>
      <c r="I24" s="18">
        <v>429</v>
      </c>
      <c r="J24" s="19"/>
      <c r="K24" s="20"/>
      <c r="L24" s="4"/>
    </row>
    <row r="25" spans="2:12" ht="30" customHeight="1">
      <c r="B25" s="3"/>
      <c r="C25" s="15" t="s">
        <v>115</v>
      </c>
      <c r="D25" s="30" t="s">
        <v>115</v>
      </c>
      <c r="E25" s="30"/>
      <c r="F25" s="30"/>
      <c r="G25" s="29" t="s">
        <v>118</v>
      </c>
      <c r="H25" s="28" t="s">
        <v>119</v>
      </c>
      <c r="I25" s="18">
        <v>2</v>
      </c>
      <c r="J25" s="19"/>
      <c r="K25" s="20"/>
      <c r="L25" s="4"/>
    </row>
    <row r="26" spans="2:12" ht="30" customHeight="1" thickBot="1">
      <c r="B26" s="3"/>
      <c r="C26" s="31" t="s">
        <v>16</v>
      </c>
      <c r="D26" s="32"/>
      <c r="E26" s="32"/>
      <c r="F26" s="32"/>
      <c r="G26" s="33"/>
      <c r="H26" s="32"/>
      <c r="I26" s="18"/>
      <c r="J26" s="34"/>
      <c r="K26" s="35"/>
      <c r="L26" s="4"/>
    </row>
    <row r="27" spans="2:12" ht="30" customHeight="1" thickBot="1">
      <c r="B27" s="3"/>
      <c r="C27" s="12" t="s">
        <v>120</v>
      </c>
      <c r="D27" s="13" t="s">
        <v>122</v>
      </c>
      <c r="E27" s="13"/>
      <c r="F27" s="13"/>
      <c r="G27" s="163"/>
      <c r="H27" s="13"/>
      <c r="I27" s="13"/>
      <c r="J27" s="13"/>
      <c r="K27" s="14"/>
      <c r="L27" s="4"/>
    </row>
    <row r="28" spans="2:12" ht="30" customHeight="1">
      <c r="B28" s="3"/>
      <c r="C28" s="15" t="s">
        <v>121</v>
      </c>
      <c r="D28" s="28" t="s">
        <v>121</v>
      </c>
      <c r="E28" s="28"/>
      <c r="F28" s="28"/>
      <c r="G28" s="29" t="s">
        <v>123</v>
      </c>
      <c r="H28" s="28" t="s">
        <v>124</v>
      </c>
      <c r="I28" s="18">
        <v>92400</v>
      </c>
      <c r="J28" s="19"/>
      <c r="K28" s="20"/>
      <c r="L28" s="4"/>
    </row>
    <row r="29" spans="2:12" ht="30" customHeight="1" thickBot="1">
      <c r="B29" s="3"/>
      <c r="C29" s="21" t="s">
        <v>16</v>
      </c>
      <c r="D29" s="36"/>
      <c r="E29" s="36"/>
      <c r="F29" s="36"/>
      <c r="G29" s="38"/>
      <c r="H29" s="37"/>
      <c r="I29" s="18"/>
      <c r="J29" s="24"/>
      <c r="K29" s="25"/>
      <c r="L29" s="4"/>
    </row>
    <row r="30" spans="2:12" ht="30" customHeight="1" thickBot="1">
      <c r="B30" s="3"/>
      <c r="C30" s="12">
        <v>2</v>
      </c>
      <c r="D30" s="13" t="s">
        <v>125</v>
      </c>
      <c r="E30" s="13"/>
      <c r="F30" s="13"/>
      <c r="G30" s="163"/>
      <c r="H30" s="13"/>
      <c r="I30" s="13"/>
      <c r="J30" s="13"/>
      <c r="K30" s="14"/>
      <c r="L30" s="4"/>
    </row>
    <row r="31" spans="2:12" ht="30" customHeight="1">
      <c r="B31" s="3"/>
      <c r="C31" s="159" t="s">
        <v>126</v>
      </c>
      <c r="D31" s="160"/>
      <c r="E31" s="160"/>
      <c r="F31" s="160"/>
      <c r="G31" s="164"/>
      <c r="H31" s="160"/>
      <c r="I31" s="160"/>
      <c r="J31" s="160"/>
      <c r="K31" s="161"/>
      <c r="L31" s="4"/>
    </row>
    <row r="32" spans="2:12" ht="30" customHeight="1">
      <c r="B32" s="3"/>
      <c r="C32" s="15" t="s">
        <v>127</v>
      </c>
      <c r="D32" s="28" t="s">
        <v>127</v>
      </c>
      <c r="E32" s="28"/>
      <c r="F32" s="28"/>
      <c r="G32" s="29" t="s">
        <v>99</v>
      </c>
      <c r="H32" s="28" t="s">
        <v>100</v>
      </c>
      <c r="I32" s="18">
        <v>420</v>
      </c>
      <c r="J32" s="19"/>
      <c r="K32" s="20"/>
      <c r="L32" s="4"/>
    </row>
    <row r="33" spans="2:12" ht="30" customHeight="1">
      <c r="B33" s="3"/>
      <c r="C33" s="15" t="s">
        <v>128</v>
      </c>
      <c r="D33" s="28" t="s">
        <v>128</v>
      </c>
      <c r="E33" s="28"/>
      <c r="F33" s="28"/>
      <c r="G33" s="29" t="s">
        <v>101</v>
      </c>
      <c r="H33" s="28" t="s">
        <v>102</v>
      </c>
      <c r="I33" s="18">
        <v>45</v>
      </c>
      <c r="J33" s="19"/>
      <c r="K33" s="20"/>
      <c r="L33" s="4"/>
    </row>
    <row r="34" spans="2:12" ht="30" customHeight="1">
      <c r="B34" s="3"/>
      <c r="C34" s="15" t="s">
        <v>129</v>
      </c>
      <c r="D34" s="28" t="s">
        <v>129</v>
      </c>
      <c r="E34" s="28"/>
      <c r="F34" s="28"/>
      <c r="G34" s="29" t="s">
        <v>103</v>
      </c>
      <c r="H34" s="28" t="s">
        <v>104</v>
      </c>
      <c r="I34" s="18">
        <v>84</v>
      </c>
      <c r="J34" s="19"/>
      <c r="K34" s="20"/>
      <c r="L34" s="4"/>
    </row>
    <row r="35" spans="2:12" ht="30" customHeight="1" thickBot="1">
      <c r="B35" s="3"/>
      <c r="C35" s="21" t="s">
        <v>16</v>
      </c>
      <c r="D35" s="36"/>
      <c r="E35" s="36"/>
      <c r="F35" s="36"/>
      <c r="G35" s="38"/>
      <c r="H35" s="37"/>
      <c r="I35" s="18"/>
      <c r="J35" s="24"/>
      <c r="K35" s="25"/>
      <c r="L35" s="4"/>
    </row>
    <row r="36" spans="2:12" ht="30" customHeight="1" thickBot="1">
      <c r="B36" s="3"/>
      <c r="C36" s="12" t="s">
        <v>130</v>
      </c>
      <c r="D36" s="13" t="s">
        <v>106</v>
      </c>
      <c r="E36" s="13"/>
      <c r="F36" s="13"/>
      <c r="G36" s="163"/>
      <c r="H36" s="13"/>
      <c r="I36" s="13"/>
      <c r="J36" s="13"/>
      <c r="K36" s="14"/>
      <c r="L36" s="4"/>
    </row>
    <row r="37" spans="2:12" ht="30" customHeight="1">
      <c r="B37" s="3"/>
      <c r="C37" s="15" t="s">
        <v>131</v>
      </c>
      <c r="D37" s="28" t="s">
        <v>131</v>
      </c>
      <c r="E37" s="28"/>
      <c r="F37" s="28"/>
      <c r="G37" s="29" t="s">
        <v>109</v>
      </c>
      <c r="H37" s="28" t="s">
        <v>110</v>
      </c>
      <c r="I37" s="18">
        <v>42</v>
      </c>
      <c r="J37" s="19"/>
      <c r="K37" s="20"/>
      <c r="L37" s="4"/>
    </row>
    <row r="38" spans="2:12" ht="30" customHeight="1">
      <c r="B38" s="3"/>
      <c r="C38" s="15" t="s">
        <v>132</v>
      </c>
      <c r="D38" s="28" t="s">
        <v>132</v>
      </c>
      <c r="E38" s="28"/>
      <c r="F38" s="28"/>
      <c r="G38" s="29" t="s">
        <v>111</v>
      </c>
      <c r="H38" s="28" t="s">
        <v>100</v>
      </c>
      <c r="I38" s="18">
        <v>420</v>
      </c>
      <c r="J38" s="19"/>
      <c r="K38" s="20"/>
      <c r="L38" s="4"/>
    </row>
    <row r="39" spans="2:12" ht="30" customHeight="1" thickBot="1">
      <c r="B39" s="3"/>
      <c r="C39" s="21" t="s">
        <v>16</v>
      </c>
      <c r="D39" s="36"/>
      <c r="E39" s="36"/>
      <c r="F39" s="36"/>
      <c r="G39" s="38"/>
      <c r="H39" s="37"/>
      <c r="I39" s="18"/>
      <c r="J39" s="24"/>
      <c r="K39" s="25"/>
      <c r="L39" s="4"/>
    </row>
    <row r="40" spans="2:12" ht="30" customHeight="1" thickBot="1">
      <c r="B40" s="3"/>
      <c r="C40" s="12" t="s">
        <v>133</v>
      </c>
      <c r="D40" s="13" t="s">
        <v>113</v>
      </c>
      <c r="E40" s="13"/>
      <c r="F40" s="13"/>
      <c r="G40" s="163"/>
      <c r="H40" s="13"/>
      <c r="I40" s="13"/>
      <c r="J40" s="13"/>
      <c r="K40" s="14"/>
      <c r="L40" s="4"/>
    </row>
    <row r="41" spans="2:12" ht="30" customHeight="1">
      <c r="B41" s="3"/>
      <c r="C41" s="15" t="s">
        <v>134</v>
      </c>
      <c r="D41" s="28" t="s">
        <v>134</v>
      </c>
      <c r="E41" s="28"/>
      <c r="F41" s="28"/>
      <c r="G41" s="29" t="s">
        <v>116</v>
      </c>
      <c r="H41" s="28" t="s">
        <v>117</v>
      </c>
      <c r="I41" s="18">
        <v>429</v>
      </c>
      <c r="J41" s="19"/>
      <c r="K41" s="20"/>
      <c r="L41" s="4"/>
    </row>
    <row r="42" spans="2:12" ht="30" customHeight="1">
      <c r="B42" s="3"/>
      <c r="C42" s="15" t="s">
        <v>135</v>
      </c>
      <c r="D42" s="28" t="s">
        <v>135</v>
      </c>
      <c r="E42" s="28"/>
      <c r="F42" s="28"/>
      <c r="G42" s="29" t="s">
        <v>118</v>
      </c>
      <c r="H42" s="28" t="s">
        <v>119</v>
      </c>
      <c r="I42" s="18">
        <v>2</v>
      </c>
      <c r="J42" s="19"/>
      <c r="K42" s="20"/>
      <c r="L42" s="4"/>
    </row>
    <row r="43" spans="2:12" ht="30" customHeight="1" thickBot="1">
      <c r="B43" s="3"/>
      <c r="C43" s="21" t="s">
        <v>16</v>
      </c>
      <c r="D43" s="36"/>
      <c r="E43" s="36"/>
      <c r="F43" s="36"/>
      <c r="G43" s="38"/>
      <c r="H43" s="37"/>
      <c r="I43" s="18"/>
      <c r="J43" s="24"/>
      <c r="K43" s="25"/>
      <c r="L43" s="4"/>
    </row>
    <row r="44" spans="2:12" ht="30" customHeight="1" thickBot="1">
      <c r="B44" s="3"/>
      <c r="C44" s="12" t="s">
        <v>136</v>
      </c>
      <c r="D44" s="13" t="s">
        <v>122</v>
      </c>
      <c r="E44" s="13"/>
      <c r="F44" s="13"/>
      <c r="G44" s="163"/>
      <c r="H44" s="13"/>
      <c r="I44" s="13"/>
      <c r="J44" s="13"/>
      <c r="K44" s="14"/>
      <c r="L44" s="4"/>
    </row>
    <row r="45" spans="2:12" ht="30" customHeight="1">
      <c r="B45" s="3"/>
      <c r="C45" s="15" t="s">
        <v>137</v>
      </c>
      <c r="D45" s="28" t="s">
        <v>137</v>
      </c>
      <c r="E45" s="28"/>
      <c r="F45" s="28"/>
      <c r="G45" s="29" t="s">
        <v>123</v>
      </c>
      <c r="H45" s="28" t="s">
        <v>124</v>
      </c>
      <c r="I45" s="18">
        <v>92400</v>
      </c>
      <c r="J45" s="19"/>
      <c r="K45" s="20"/>
      <c r="L45" s="4"/>
    </row>
    <row r="46" spans="2:12" ht="30" customHeight="1" thickBot="1">
      <c r="B46" s="3"/>
      <c r="C46" s="21" t="s">
        <v>16</v>
      </c>
      <c r="D46" s="36"/>
      <c r="E46" s="36"/>
      <c r="F46" s="36"/>
      <c r="G46" s="38"/>
      <c r="H46" s="37"/>
      <c r="I46" s="18"/>
      <c r="J46" s="24"/>
      <c r="K46" s="25"/>
      <c r="L46" s="4"/>
    </row>
    <row r="47" spans="2:12" ht="30" customHeight="1" thickBot="1">
      <c r="B47" s="3"/>
      <c r="C47" s="12">
        <v>3</v>
      </c>
      <c r="D47" s="13" t="s">
        <v>138</v>
      </c>
      <c r="E47" s="13"/>
      <c r="F47" s="13"/>
      <c r="G47" s="163"/>
      <c r="H47" s="13"/>
      <c r="I47" s="13"/>
      <c r="J47" s="13"/>
      <c r="K47" s="14"/>
      <c r="L47" s="4"/>
    </row>
    <row r="48" spans="2:12" ht="30" customHeight="1">
      <c r="B48" s="3"/>
      <c r="C48" s="159" t="s">
        <v>139</v>
      </c>
      <c r="D48" s="160" t="s">
        <v>95</v>
      </c>
      <c r="E48" s="160"/>
      <c r="F48" s="160"/>
      <c r="G48" s="164"/>
      <c r="H48" s="160"/>
      <c r="I48" s="160"/>
      <c r="J48" s="160"/>
      <c r="K48" s="161"/>
      <c r="L48" s="4"/>
    </row>
    <row r="49" spans="2:12" ht="30" customHeight="1">
      <c r="B49" s="3"/>
      <c r="C49" s="15" t="s">
        <v>140</v>
      </c>
      <c r="D49" s="28" t="s">
        <v>140</v>
      </c>
      <c r="E49" s="28"/>
      <c r="F49" s="28"/>
      <c r="G49" s="29" t="s">
        <v>99</v>
      </c>
      <c r="H49" s="28" t="s">
        <v>100</v>
      </c>
      <c r="I49" s="18">
        <v>558</v>
      </c>
      <c r="J49" s="19"/>
      <c r="K49" s="20"/>
      <c r="L49" s="4"/>
    </row>
    <row r="50" spans="2:12" ht="30" customHeight="1">
      <c r="B50" s="3"/>
      <c r="C50" s="15" t="s">
        <v>141</v>
      </c>
      <c r="D50" s="28" t="s">
        <v>141</v>
      </c>
      <c r="E50" s="28"/>
      <c r="F50" s="28"/>
      <c r="G50" s="29" t="s">
        <v>101</v>
      </c>
      <c r="H50" s="28" t="s">
        <v>102</v>
      </c>
      <c r="I50" s="18">
        <v>51</v>
      </c>
      <c r="J50" s="19"/>
      <c r="K50" s="20"/>
      <c r="L50" s="4"/>
    </row>
    <row r="51" spans="2:12" ht="30" customHeight="1">
      <c r="B51" s="3"/>
      <c r="C51" s="15" t="s">
        <v>142</v>
      </c>
      <c r="D51" s="28" t="s">
        <v>142</v>
      </c>
      <c r="E51" s="28"/>
      <c r="F51" s="28"/>
      <c r="G51" s="29" t="s">
        <v>103</v>
      </c>
      <c r="H51" s="28" t="s">
        <v>104</v>
      </c>
      <c r="I51" s="18">
        <v>55.8</v>
      </c>
      <c r="J51" s="19"/>
      <c r="K51" s="20"/>
      <c r="L51" s="4"/>
    </row>
    <row r="52" spans="2:12" ht="30" customHeight="1" thickBot="1">
      <c r="B52" s="3"/>
      <c r="C52" s="21" t="s">
        <v>16</v>
      </c>
      <c r="D52" s="36"/>
      <c r="E52" s="36"/>
      <c r="F52" s="36"/>
      <c r="G52" s="38"/>
      <c r="H52" s="37"/>
      <c r="I52" s="18"/>
      <c r="J52" s="24"/>
      <c r="K52" s="25"/>
      <c r="L52" s="4"/>
    </row>
    <row r="53" spans="2:12" ht="30" customHeight="1" thickBot="1">
      <c r="B53" s="3"/>
      <c r="C53" s="12" t="s">
        <v>143</v>
      </c>
      <c r="D53" s="13" t="s">
        <v>106</v>
      </c>
      <c r="E53" s="13"/>
      <c r="F53" s="13"/>
      <c r="G53" s="163"/>
      <c r="H53" s="13"/>
      <c r="I53" s="13"/>
      <c r="J53" s="13"/>
      <c r="K53" s="14"/>
      <c r="L53" s="4"/>
    </row>
    <row r="54" spans="2:12" ht="30" customHeight="1">
      <c r="B54" s="3"/>
      <c r="C54" s="15" t="s">
        <v>144</v>
      </c>
      <c r="D54" s="28" t="s">
        <v>144</v>
      </c>
      <c r="E54" s="28"/>
      <c r="F54" s="28"/>
      <c r="G54" s="29" t="s">
        <v>109</v>
      </c>
      <c r="H54" s="28" t="s">
        <v>110</v>
      </c>
      <c r="I54" s="18">
        <v>55.8</v>
      </c>
      <c r="J54" s="19"/>
      <c r="K54" s="20"/>
      <c r="L54" s="4"/>
    </row>
    <row r="55" spans="2:12" ht="30" customHeight="1">
      <c r="B55" s="3"/>
      <c r="C55" s="15" t="s">
        <v>145</v>
      </c>
      <c r="D55" s="28" t="s">
        <v>145</v>
      </c>
      <c r="E55" s="28"/>
      <c r="F55" s="28"/>
      <c r="G55" s="29" t="s">
        <v>111</v>
      </c>
      <c r="H55" s="28" t="s">
        <v>100</v>
      </c>
      <c r="I55" s="18">
        <v>558</v>
      </c>
      <c r="J55" s="19"/>
      <c r="K55" s="20"/>
      <c r="L55" s="4"/>
    </row>
    <row r="56" spans="2:12" ht="30" customHeight="1" thickBot="1">
      <c r="B56" s="3"/>
      <c r="C56" s="21" t="s">
        <v>16</v>
      </c>
      <c r="D56" s="36"/>
      <c r="E56" s="36"/>
      <c r="F56" s="36"/>
      <c r="G56" s="38"/>
      <c r="H56" s="37"/>
      <c r="I56" s="18"/>
      <c r="J56" s="24"/>
      <c r="K56" s="25"/>
      <c r="L56" s="4"/>
    </row>
    <row r="57" spans="2:12" ht="30" customHeight="1" thickBot="1">
      <c r="B57" s="3"/>
      <c r="C57" s="12" t="s">
        <v>146</v>
      </c>
      <c r="D57" s="13" t="s">
        <v>113</v>
      </c>
      <c r="E57" s="13"/>
      <c r="F57" s="13"/>
      <c r="G57" s="163"/>
      <c r="H57" s="13"/>
      <c r="I57" s="13"/>
      <c r="J57" s="13"/>
      <c r="K57" s="14"/>
      <c r="L57" s="4"/>
    </row>
    <row r="58" spans="2:12" ht="30" customHeight="1">
      <c r="B58" s="3"/>
      <c r="C58" s="15" t="s">
        <v>147</v>
      </c>
      <c r="D58" s="28" t="s">
        <v>147</v>
      </c>
      <c r="E58" s="28"/>
      <c r="F58" s="28"/>
      <c r="G58" s="29" t="s">
        <v>116</v>
      </c>
      <c r="H58" s="28" t="s">
        <v>117</v>
      </c>
      <c r="I58" s="18">
        <v>429</v>
      </c>
      <c r="J58" s="19"/>
      <c r="K58" s="20"/>
      <c r="L58" s="4"/>
    </row>
    <row r="59" spans="2:12" ht="30" customHeight="1">
      <c r="B59" s="3"/>
      <c r="C59" s="15" t="s">
        <v>148</v>
      </c>
      <c r="D59" s="28" t="s">
        <v>148</v>
      </c>
      <c r="E59" s="28"/>
      <c r="F59" s="28"/>
      <c r="G59" s="29" t="s">
        <v>118</v>
      </c>
      <c r="H59" s="28" t="s">
        <v>119</v>
      </c>
      <c r="I59" s="18">
        <v>2</v>
      </c>
      <c r="J59" s="19"/>
      <c r="K59" s="20"/>
      <c r="L59" s="4"/>
    </row>
    <row r="60" spans="2:12" ht="30" customHeight="1">
      <c r="B60" s="3"/>
      <c r="C60" s="15" t="s">
        <v>151</v>
      </c>
      <c r="D60" s="28" t="s">
        <v>151</v>
      </c>
      <c r="E60" s="28"/>
      <c r="F60" s="28"/>
      <c r="G60" s="29" t="s">
        <v>149</v>
      </c>
      <c r="H60" s="28" t="s">
        <v>150</v>
      </c>
      <c r="I60" s="18">
        <v>1</v>
      </c>
      <c r="J60" s="19"/>
      <c r="K60" s="20"/>
      <c r="L60" s="4"/>
    </row>
    <row r="61" spans="2:12" ht="30" customHeight="1" thickBot="1">
      <c r="B61" s="3"/>
      <c r="C61" s="21" t="s">
        <v>16</v>
      </c>
      <c r="D61" s="36"/>
      <c r="E61" s="36"/>
      <c r="F61" s="36"/>
      <c r="G61" s="38"/>
      <c r="H61" s="37"/>
      <c r="I61" s="18"/>
      <c r="J61" s="24"/>
      <c r="K61" s="25"/>
      <c r="L61" s="4"/>
    </row>
    <row r="62" spans="2:12" ht="30" customHeight="1" thickBot="1">
      <c r="B62" s="3"/>
      <c r="C62" s="12" t="s">
        <v>152</v>
      </c>
      <c r="D62" s="13" t="s">
        <v>122</v>
      </c>
      <c r="E62" s="13"/>
      <c r="F62" s="13"/>
      <c r="G62" s="163"/>
      <c r="H62" s="13"/>
      <c r="I62" s="13"/>
      <c r="J62" s="13"/>
      <c r="K62" s="14"/>
      <c r="L62" s="4"/>
    </row>
    <row r="63" spans="2:12" ht="30" customHeight="1">
      <c r="B63" s="3"/>
      <c r="C63" s="15" t="s">
        <v>153</v>
      </c>
      <c r="D63" s="28" t="s">
        <v>153</v>
      </c>
      <c r="E63" s="28"/>
      <c r="F63" s="28"/>
      <c r="G63" s="29" t="s">
        <v>123</v>
      </c>
      <c r="H63" s="28" t="s">
        <v>124</v>
      </c>
      <c r="I63" s="18">
        <v>99360</v>
      </c>
      <c r="J63" s="19"/>
      <c r="K63" s="20"/>
      <c r="L63" s="4"/>
    </row>
    <row r="64" spans="2:12" ht="30" customHeight="1" thickBot="1">
      <c r="B64" s="3"/>
      <c r="C64" s="21" t="s">
        <v>16</v>
      </c>
      <c r="D64" s="36"/>
      <c r="E64" s="36"/>
      <c r="F64" s="36"/>
      <c r="G64" s="38"/>
      <c r="H64" s="37"/>
      <c r="I64" s="18"/>
      <c r="J64" s="24"/>
      <c r="K64" s="25"/>
      <c r="L64" s="4"/>
    </row>
    <row r="65" spans="2:12" ht="30" customHeight="1" thickBot="1">
      <c r="B65" s="3"/>
      <c r="C65" s="12">
        <v>4</v>
      </c>
      <c r="D65" s="13" t="s">
        <v>154</v>
      </c>
      <c r="E65" s="13"/>
      <c r="F65" s="13"/>
      <c r="G65" s="163"/>
      <c r="H65" s="13"/>
      <c r="I65" s="13"/>
      <c r="J65" s="13"/>
      <c r="K65" s="14"/>
      <c r="L65" s="4"/>
    </row>
    <row r="66" spans="2:12" ht="30" customHeight="1">
      <c r="B66" s="3"/>
      <c r="C66" s="159" t="s">
        <v>155</v>
      </c>
      <c r="D66" s="160" t="s">
        <v>95</v>
      </c>
      <c r="E66" s="160"/>
      <c r="F66" s="160"/>
      <c r="G66" s="164"/>
      <c r="H66" s="160"/>
      <c r="I66" s="160"/>
      <c r="J66" s="160"/>
      <c r="K66" s="161"/>
      <c r="L66" s="4"/>
    </row>
    <row r="67" spans="2:12" ht="30" customHeight="1">
      <c r="B67" s="3"/>
      <c r="C67" s="15" t="s">
        <v>156</v>
      </c>
      <c r="D67" s="28" t="s">
        <v>156</v>
      </c>
      <c r="E67" s="28"/>
      <c r="F67" s="28"/>
      <c r="G67" s="29" t="s">
        <v>99</v>
      </c>
      <c r="H67" s="28" t="s">
        <v>100</v>
      </c>
      <c r="I67" s="18">
        <v>64</v>
      </c>
      <c r="J67" s="19"/>
      <c r="K67" s="20"/>
      <c r="L67" s="4"/>
    </row>
    <row r="68" spans="2:12" ht="30" customHeight="1">
      <c r="B68" s="3"/>
      <c r="C68" s="15" t="s">
        <v>157</v>
      </c>
      <c r="D68" s="28" t="s">
        <v>157</v>
      </c>
      <c r="E68" s="28"/>
      <c r="F68" s="28"/>
      <c r="G68" s="29" t="s">
        <v>101</v>
      </c>
      <c r="H68" s="28" t="s">
        <v>102</v>
      </c>
      <c r="I68" s="18">
        <v>30</v>
      </c>
      <c r="J68" s="19"/>
      <c r="K68" s="20"/>
      <c r="L68" s="4"/>
    </row>
    <row r="69" spans="2:12" ht="30" customHeight="1">
      <c r="B69" s="3"/>
      <c r="C69" s="15" t="s">
        <v>158</v>
      </c>
      <c r="D69" s="28" t="s">
        <v>158</v>
      </c>
      <c r="E69" s="28"/>
      <c r="F69" s="28"/>
      <c r="G69" s="29" t="s">
        <v>103</v>
      </c>
      <c r="H69" s="28" t="s">
        <v>104</v>
      </c>
      <c r="I69" s="18">
        <v>0.52</v>
      </c>
      <c r="J69" s="19"/>
      <c r="K69" s="20"/>
      <c r="L69" s="4"/>
    </row>
    <row r="70" spans="2:12" ht="30" customHeight="1" thickBot="1">
      <c r="B70" s="3"/>
      <c r="C70" s="21" t="s">
        <v>16</v>
      </c>
      <c r="D70" s="36"/>
      <c r="E70" s="36"/>
      <c r="F70" s="36"/>
      <c r="G70" s="38"/>
      <c r="H70" s="37"/>
      <c r="I70" s="18"/>
      <c r="J70" s="24"/>
      <c r="K70" s="25"/>
      <c r="L70" s="4"/>
    </row>
    <row r="71" spans="2:12" ht="30" customHeight="1" thickBot="1">
      <c r="B71" s="3"/>
      <c r="C71" s="12" t="s">
        <v>159</v>
      </c>
      <c r="D71" s="13" t="s">
        <v>106</v>
      </c>
      <c r="E71" s="13"/>
      <c r="F71" s="13"/>
      <c r="G71" s="163"/>
      <c r="H71" s="13"/>
      <c r="I71" s="13"/>
      <c r="J71" s="13"/>
      <c r="K71" s="14"/>
      <c r="L71" s="4"/>
    </row>
    <row r="72" spans="2:12" ht="30" customHeight="1">
      <c r="B72" s="3"/>
      <c r="C72" s="15" t="s">
        <v>160</v>
      </c>
      <c r="D72" s="28" t="s">
        <v>160</v>
      </c>
      <c r="E72" s="28"/>
      <c r="F72" s="28"/>
      <c r="G72" s="29" t="s">
        <v>162</v>
      </c>
      <c r="H72" s="28" t="s">
        <v>100</v>
      </c>
      <c r="I72" s="18">
        <v>0.64</v>
      </c>
      <c r="J72" s="19"/>
      <c r="K72" s="20"/>
      <c r="L72" s="4"/>
    </row>
    <row r="73" spans="2:12" ht="30" customHeight="1">
      <c r="B73" s="3"/>
      <c r="C73" s="15" t="s">
        <v>161</v>
      </c>
      <c r="D73" s="28" t="s">
        <v>161</v>
      </c>
      <c r="E73" s="28"/>
      <c r="F73" s="28"/>
      <c r="G73" s="29" t="s">
        <v>163</v>
      </c>
      <c r="H73" s="28" t="s">
        <v>119</v>
      </c>
      <c r="I73" s="18">
        <v>4</v>
      </c>
      <c r="J73" s="19"/>
      <c r="K73" s="20"/>
      <c r="L73" s="4"/>
    </row>
    <row r="74" spans="2:12" ht="30" customHeight="1" thickBot="1">
      <c r="B74" s="3"/>
      <c r="C74" s="21" t="s">
        <v>16</v>
      </c>
      <c r="D74" s="36"/>
      <c r="E74" s="36"/>
      <c r="F74" s="36"/>
      <c r="G74" s="38"/>
      <c r="H74" s="37"/>
      <c r="I74" s="18"/>
      <c r="J74" s="24"/>
      <c r="K74" s="25"/>
      <c r="L74" s="4"/>
    </row>
    <row r="75" spans="2:12" ht="30" customHeight="1" thickBot="1">
      <c r="B75" s="3"/>
      <c r="C75" s="12" t="s">
        <v>164</v>
      </c>
      <c r="D75" s="13" t="s">
        <v>113</v>
      </c>
      <c r="E75" s="13"/>
      <c r="F75" s="13"/>
      <c r="G75" s="163"/>
      <c r="H75" s="13"/>
      <c r="I75" s="13"/>
      <c r="J75" s="13"/>
      <c r="K75" s="14"/>
      <c r="L75" s="4"/>
    </row>
    <row r="76" spans="2:12" ht="30" customHeight="1">
      <c r="B76" s="3"/>
      <c r="C76" s="15" t="s">
        <v>165</v>
      </c>
      <c r="D76" s="28" t="s">
        <v>165</v>
      </c>
      <c r="E76" s="28"/>
      <c r="F76" s="28"/>
      <c r="G76" s="29" t="s">
        <v>169</v>
      </c>
      <c r="H76" s="28" t="s">
        <v>119</v>
      </c>
      <c r="I76" s="18">
        <v>1</v>
      </c>
      <c r="J76" s="19"/>
      <c r="K76" s="20"/>
      <c r="L76" s="4"/>
    </row>
    <row r="77" spans="2:12" ht="30" customHeight="1">
      <c r="B77" s="3"/>
      <c r="C77" s="15" t="s">
        <v>166</v>
      </c>
      <c r="D77" s="28" t="s">
        <v>166</v>
      </c>
      <c r="E77" s="28"/>
      <c r="F77" s="28"/>
      <c r="G77" s="29" t="s">
        <v>170</v>
      </c>
      <c r="H77" s="28" t="s">
        <v>119</v>
      </c>
      <c r="I77" s="18">
        <v>1</v>
      </c>
      <c r="J77" s="19"/>
      <c r="K77" s="20"/>
      <c r="L77" s="4"/>
    </row>
    <row r="78" spans="2:12" ht="30" customHeight="1">
      <c r="B78" s="3"/>
      <c r="C78" s="15" t="s">
        <v>167</v>
      </c>
      <c r="D78" s="28" t="s">
        <v>167</v>
      </c>
      <c r="E78" s="28"/>
      <c r="F78" s="28"/>
      <c r="G78" s="29" t="s">
        <v>171</v>
      </c>
      <c r="H78" s="28" t="s">
        <v>119</v>
      </c>
      <c r="I78" s="18">
        <v>1</v>
      </c>
      <c r="J78" s="19"/>
      <c r="K78" s="20"/>
      <c r="L78" s="4"/>
    </row>
    <row r="79" spans="2:12" ht="30" customHeight="1">
      <c r="B79" s="3"/>
      <c r="C79" s="15" t="s">
        <v>168</v>
      </c>
      <c r="D79" s="28" t="s">
        <v>168</v>
      </c>
      <c r="E79" s="28"/>
      <c r="F79" s="28"/>
      <c r="G79" s="29" t="s">
        <v>172</v>
      </c>
      <c r="H79" s="28" t="s">
        <v>119</v>
      </c>
      <c r="I79" s="18">
        <v>1</v>
      </c>
      <c r="J79" s="19"/>
      <c r="K79" s="20"/>
      <c r="L79" s="4"/>
    </row>
    <row r="80" spans="2:12" ht="30" customHeight="1" thickBot="1">
      <c r="B80" s="3"/>
      <c r="C80" s="21" t="s">
        <v>16</v>
      </c>
      <c r="D80" s="36"/>
      <c r="E80" s="36"/>
      <c r="F80" s="36"/>
      <c r="G80" s="38"/>
      <c r="H80" s="37"/>
      <c r="I80" s="18"/>
      <c r="J80" s="24"/>
      <c r="K80" s="25"/>
      <c r="L80" s="4"/>
    </row>
    <row r="81" spans="2:12" ht="30" customHeight="1" thickBot="1">
      <c r="B81" s="3"/>
      <c r="C81" s="12" t="s">
        <v>173</v>
      </c>
      <c r="D81" s="13" t="s">
        <v>122</v>
      </c>
      <c r="E81" s="13"/>
      <c r="F81" s="13"/>
      <c r="G81" s="163"/>
      <c r="H81" s="13"/>
      <c r="I81" s="13"/>
      <c r="J81" s="13"/>
      <c r="K81" s="14"/>
      <c r="L81" s="4"/>
    </row>
    <row r="82" spans="2:12" ht="30" customHeight="1">
      <c r="B82" s="3"/>
      <c r="C82" s="15" t="s">
        <v>174</v>
      </c>
      <c r="D82" s="28" t="s">
        <v>174</v>
      </c>
      <c r="E82" s="28"/>
      <c r="F82" s="28"/>
      <c r="G82" s="29" t="s">
        <v>123</v>
      </c>
      <c r="H82" s="28" t="s">
        <v>124</v>
      </c>
      <c r="I82" s="18">
        <v>5800</v>
      </c>
      <c r="J82" s="19"/>
      <c r="K82" s="20"/>
      <c r="L82" s="4"/>
    </row>
    <row r="83" spans="2:12" ht="30" customHeight="1" thickBot="1">
      <c r="B83" s="3"/>
      <c r="C83" s="21" t="s">
        <v>16</v>
      </c>
      <c r="D83" s="36"/>
      <c r="E83" s="36"/>
      <c r="F83" s="36"/>
      <c r="G83" s="38"/>
      <c r="H83" s="37"/>
      <c r="I83" s="18"/>
      <c r="J83" s="24"/>
      <c r="K83" s="25"/>
      <c r="L83" s="4"/>
    </row>
    <row r="84" spans="2:12" ht="30" customHeight="1" thickBot="1">
      <c r="B84" s="3"/>
      <c r="C84" s="12">
        <v>5</v>
      </c>
      <c r="D84" s="13" t="s">
        <v>175</v>
      </c>
      <c r="E84" s="13"/>
      <c r="F84" s="13"/>
      <c r="G84" s="163"/>
      <c r="H84" s="13"/>
      <c r="I84" s="13"/>
      <c r="J84" s="13"/>
      <c r="K84" s="14"/>
      <c r="L84" s="4"/>
    </row>
    <row r="85" spans="2:12" ht="30" customHeight="1">
      <c r="B85" s="3"/>
      <c r="C85" s="159" t="s">
        <v>176</v>
      </c>
      <c r="D85" s="160" t="s">
        <v>95</v>
      </c>
      <c r="E85" s="160"/>
      <c r="F85" s="160"/>
      <c r="G85" s="164"/>
      <c r="H85" s="160"/>
      <c r="I85" s="160"/>
      <c r="J85" s="160"/>
      <c r="K85" s="161"/>
      <c r="L85" s="4"/>
    </row>
    <row r="86" spans="2:12" ht="30" customHeight="1">
      <c r="B86" s="3"/>
      <c r="C86" s="15" t="s">
        <v>177</v>
      </c>
      <c r="D86" s="28" t="s">
        <v>177</v>
      </c>
      <c r="E86" s="28"/>
      <c r="F86" s="28"/>
      <c r="G86" s="29" t="s">
        <v>101</v>
      </c>
      <c r="H86" s="28" t="s">
        <v>102</v>
      </c>
      <c r="I86" s="18">
        <v>8</v>
      </c>
      <c r="J86" s="19"/>
      <c r="K86" s="20"/>
      <c r="L86" s="4"/>
    </row>
    <row r="87" spans="2:12" ht="30" customHeight="1">
      <c r="B87" s="3"/>
      <c r="C87" s="15" t="s">
        <v>178</v>
      </c>
      <c r="D87" s="28" t="s">
        <v>178</v>
      </c>
      <c r="E87" s="28"/>
      <c r="F87" s="28"/>
      <c r="G87" s="29" t="s">
        <v>180</v>
      </c>
      <c r="H87" s="28" t="s">
        <v>100</v>
      </c>
      <c r="I87" s="18">
        <v>240</v>
      </c>
      <c r="J87" s="19"/>
      <c r="K87" s="20"/>
      <c r="L87" s="4"/>
    </row>
    <row r="88" spans="2:12" ht="30" customHeight="1">
      <c r="B88" s="3"/>
      <c r="C88" s="15" t="s">
        <v>179</v>
      </c>
      <c r="D88" s="28" t="s">
        <v>179</v>
      </c>
      <c r="E88" s="28"/>
      <c r="F88" s="28"/>
      <c r="G88" s="29" t="s">
        <v>181</v>
      </c>
      <c r="H88" s="28" t="s">
        <v>100</v>
      </c>
      <c r="I88" s="18">
        <v>97.2</v>
      </c>
      <c r="J88" s="19"/>
      <c r="K88" s="20"/>
      <c r="L88" s="4"/>
    </row>
    <row r="89" spans="2:12" ht="30" customHeight="1" thickBot="1">
      <c r="B89" s="3"/>
      <c r="C89" s="21" t="s">
        <v>16</v>
      </c>
      <c r="D89" s="36"/>
      <c r="E89" s="36"/>
      <c r="F89" s="36"/>
      <c r="G89" s="38"/>
      <c r="H89" s="37"/>
      <c r="I89" s="18"/>
      <c r="J89" s="24"/>
      <c r="K89" s="25"/>
      <c r="L89" s="4"/>
    </row>
    <row r="90" spans="2:12" ht="30" customHeight="1" thickBot="1">
      <c r="B90" s="3"/>
      <c r="C90" s="12" t="s">
        <v>182</v>
      </c>
      <c r="D90" s="13" t="s">
        <v>183</v>
      </c>
      <c r="E90" s="13"/>
      <c r="F90" s="13"/>
      <c r="G90" s="163"/>
      <c r="H90" s="13"/>
      <c r="I90" s="13"/>
      <c r="J90" s="13"/>
      <c r="K90" s="14"/>
      <c r="L90" s="4"/>
    </row>
    <row r="91" spans="2:12" ht="30" customHeight="1">
      <c r="B91" s="3"/>
      <c r="C91" s="15" t="s">
        <v>184</v>
      </c>
      <c r="D91" s="28" t="s">
        <v>184</v>
      </c>
      <c r="E91" s="28"/>
      <c r="F91" s="28"/>
      <c r="G91" s="29" t="s">
        <v>186</v>
      </c>
      <c r="H91" s="28" t="s">
        <v>117</v>
      </c>
      <c r="I91" s="18">
        <v>240</v>
      </c>
      <c r="J91" s="19"/>
      <c r="K91" s="20"/>
      <c r="L91" s="4"/>
    </row>
    <row r="92" spans="2:12" ht="30" customHeight="1">
      <c r="B92" s="3"/>
      <c r="C92" s="15" t="s">
        <v>185</v>
      </c>
      <c r="D92" s="28" t="s">
        <v>185</v>
      </c>
      <c r="E92" s="28"/>
      <c r="F92" s="28"/>
      <c r="G92" s="29" t="s">
        <v>187</v>
      </c>
      <c r="H92" s="28" t="s">
        <v>100</v>
      </c>
      <c r="I92" s="18">
        <v>240</v>
      </c>
      <c r="J92" s="19"/>
      <c r="K92" s="20"/>
      <c r="L92" s="4"/>
    </row>
    <row r="93" spans="2:12" ht="30" customHeight="1" thickBot="1">
      <c r="B93" s="3"/>
      <c r="C93" s="21" t="s">
        <v>16</v>
      </c>
      <c r="D93" s="36"/>
      <c r="E93" s="36"/>
      <c r="F93" s="36"/>
      <c r="G93" s="38"/>
      <c r="H93" s="37"/>
      <c r="I93" s="18"/>
      <c r="J93" s="24"/>
      <c r="K93" s="25"/>
      <c r="L93" s="4"/>
    </row>
    <row r="94" spans="2:12" ht="30" customHeight="1" thickBot="1">
      <c r="B94" s="3"/>
      <c r="C94" s="12" t="s">
        <v>188</v>
      </c>
      <c r="D94" s="13" t="s">
        <v>189</v>
      </c>
      <c r="E94" s="13"/>
      <c r="F94" s="13"/>
      <c r="G94" s="163"/>
      <c r="H94" s="13"/>
      <c r="I94" s="13"/>
      <c r="J94" s="13"/>
      <c r="K94" s="14"/>
      <c r="L94" s="4"/>
    </row>
    <row r="95" spans="2:12" ht="30" customHeight="1">
      <c r="B95" s="3"/>
      <c r="C95" s="15" t="s">
        <v>190</v>
      </c>
      <c r="D95" s="28" t="s">
        <v>190</v>
      </c>
      <c r="E95" s="28"/>
      <c r="F95" s="28"/>
      <c r="G95" s="29" t="s">
        <v>191</v>
      </c>
      <c r="H95" s="28" t="s">
        <v>100</v>
      </c>
      <c r="I95" s="18">
        <v>97.2</v>
      </c>
      <c r="J95" s="19"/>
      <c r="K95" s="20"/>
      <c r="L95" s="4"/>
    </row>
    <row r="96" spans="2:12" ht="30" customHeight="1" thickBot="1">
      <c r="B96" s="3"/>
      <c r="C96" s="21" t="s">
        <v>16</v>
      </c>
      <c r="D96" s="36"/>
      <c r="E96" s="36"/>
      <c r="F96" s="36"/>
      <c r="G96" s="38"/>
      <c r="H96" s="37"/>
      <c r="I96" s="18"/>
      <c r="J96" s="24"/>
      <c r="K96" s="25"/>
      <c r="L96" s="4"/>
    </row>
    <row r="97" spans="2:12" ht="30" customHeight="1" thickBot="1">
      <c r="B97" s="3"/>
      <c r="C97" s="12">
        <v>6</v>
      </c>
      <c r="D97" s="13" t="s">
        <v>192</v>
      </c>
      <c r="E97" s="13"/>
      <c r="F97" s="13"/>
      <c r="G97" s="163"/>
      <c r="H97" s="13"/>
      <c r="I97" s="13"/>
      <c r="J97" s="13"/>
      <c r="K97" s="14"/>
      <c r="L97" s="4"/>
    </row>
    <row r="98" spans="2:12" ht="30" customHeight="1">
      <c r="B98" s="3"/>
      <c r="C98" s="159" t="s">
        <v>193</v>
      </c>
      <c r="D98" s="160" t="s">
        <v>95</v>
      </c>
      <c r="E98" s="160"/>
      <c r="F98" s="160"/>
      <c r="G98" s="164"/>
      <c r="H98" s="160"/>
      <c r="I98" s="160"/>
      <c r="J98" s="160"/>
      <c r="K98" s="161"/>
      <c r="L98" s="4"/>
    </row>
    <row r="99" spans="2:12" ht="30" customHeight="1">
      <c r="B99" s="3"/>
      <c r="C99" s="15" t="s">
        <v>194</v>
      </c>
      <c r="D99" s="28" t="s">
        <v>194</v>
      </c>
      <c r="E99" s="28"/>
      <c r="F99" s="28"/>
      <c r="G99" s="29" t="s">
        <v>101</v>
      </c>
      <c r="H99" s="28" t="s">
        <v>102</v>
      </c>
      <c r="I99" s="18">
        <v>10.4</v>
      </c>
      <c r="J99" s="19"/>
      <c r="K99" s="20"/>
      <c r="L99" s="4"/>
    </row>
    <row r="100" spans="2:12" ht="30" customHeight="1">
      <c r="B100" s="3"/>
      <c r="C100" s="15" t="s">
        <v>195</v>
      </c>
      <c r="D100" s="28" t="s">
        <v>195</v>
      </c>
      <c r="E100" s="28"/>
      <c r="F100" s="28"/>
      <c r="G100" s="29" t="s">
        <v>99</v>
      </c>
      <c r="H100" s="28" t="s">
        <v>100</v>
      </c>
      <c r="I100" s="18">
        <v>6.72</v>
      </c>
      <c r="J100" s="19"/>
      <c r="K100" s="20"/>
      <c r="L100" s="4"/>
    </row>
    <row r="101" spans="2:12" ht="30" customHeight="1">
      <c r="B101" s="3"/>
      <c r="C101" s="15" t="s">
        <v>196</v>
      </c>
      <c r="D101" s="28" t="s">
        <v>196</v>
      </c>
      <c r="E101" s="28"/>
      <c r="F101" s="28"/>
      <c r="G101" s="29" t="s">
        <v>103</v>
      </c>
      <c r="H101" s="28" t="s">
        <v>104</v>
      </c>
      <c r="I101" s="18">
        <v>1.49</v>
      </c>
      <c r="J101" s="19"/>
      <c r="K101" s="20"/>
      <c r="L101" s="4"/>
    </row>
    <row r="102" spans="2:12" ht="30" customHeight="1" thickBot="1">
      <c r="B102" s="3"/>
      <c r="C102" s="21" t="s">
        <v>16</v>
      </c>
      <c r="D102" s="36"/>
      <c r="E102" s="36"/>
      <c r="F102" s="36"/>
      <c r="G102" s="38"/>
      <c r="H102" s="37"/>
      <c r="I102" s="18"/>
      <c r="J102" s="24"/>
      <c r="K102" s="25"/>
      <c r="L102" s="4"/>
    </row>
    <row r="103" spans="2:12" ht="30" customHeight="1" thickBot="1">
      <c r="B103" s="3"/>
      <c r="C103" s="12" t="s">
        <v>197</v>
      </c>
      <c r="D103" s="13" t="s">
        <v>198</v>
      </c>
      <c r="E103" s="13"/>
      <c r="F103" s="13"/>
      <c r="G103" s="163"/>
      <c r="H103" s="13"/>
      <c r="I103" s="13"/>
      <c r="J103" s="13"/>
      <c r="K103" s="14"/>
      <c r="L103" s="4"/>
    </row>
    <row r="104" spans="2:12" ht="30" customHeight="1">
      <c r="B104" s="3"/>
      <c r="C104" s="15" t="s">
        <v>199</v>
      </c>
      <c r="D104" s="28" t="s">
        <v>199</v>
      </c>
      <c r="E104" s="28"/>
      <c r="F104" s="28"/>
      <c r="G104" s="29" t="s">
        <v>162</v>
      </c>
      <c r="H104" s="28" t="s">
        <v>100</v>
      </c>
      <c r="I104" s="18">
        <v>2.14</v>
      </c>
      <c r="J104" s="19"/>
      <c r="K104" s="20"/>
      <c r="L104" s="4"/>
    </row>
    <row r="105" spans="2:12" ht="30" customHeight="1">
      <c r="B105" s="3"/>
      <c r="C105" s="15" t="s">
        <v>200</v>
      </c>
      <c r="D105" s="28" t="s">
        <v>200</v>
      </c>
      <c r="E105" s="28"/>
      <c r="F105" s="28"/>
      <c r="G105" s="29" t="s">
        <v>204</v>
      </c>
      <c r="H105" s="28" t="s">
        <v>102</v>
      </c>
      <c r="I105" s="18">
        <v>10.7</v>
      </c>
      <c r="J105" s="19"/>
      <c r="K105" s="20"/>
      <c r="L105" s="4"/>
    </row>
    <row r="106" spans="2:12" ht="30" customHeight="1">
      <c r="B106" s="3"/>
      <c r="C106" s="15" t="s">
        <v>201</v>
      </c>
      <c r="D106" s="28" t="s">
        <v>201</v>
      </c>
      <c r="E106" s="28"/>
      <c r="F106" s="28"/>
      <c r="G106" s="29" t="s">
        <v>205</v>
      </c>
      <c r="H106" s="28" t="s">
        <v>117</v>
      </c>
      <c r="I106" s="18">
        <v>8.6999999999999993</v>
      </c>
      <c r="J106" s="19"/>
      <c r="K106" s="20"/>
      <c r="L106" s="4"/>
    </row>
    <row r="107" spans="2:12" ht="30" customHeight="1">
      <c r="B107" s="3"/>
      <c r="C107" s="15" t="s">
        <v>202</v>
      </c>
      <c r="D107" s="28" t="s">
        <v>202</v>
      </c>
      <c r="E107" s="28"/>
      <c r="F107" s="28"/>
      <c r="G107" s="29" t="s">
        <v>206</v>
      </c>
      <c r="H107" s="28" t="s">
        <v>102</v>
      </c>
      <c r="I107" s="18">
        <v>8.5</v>
      </c>
      <c r="J107" s="19"/>
      <c r="K107" s="20"/>
      <c r="L107" s="4"/>
    </row>
    <row r="108" spans="2:12" ht="30" customHeight="1">
      <c r="B108" s="3"/>
      <c r="C108" s="15" t="s">
        <v>203</v>
      </c>
      <c r="D108" s="28" t="s">
        <v>203</v>
      </c>
      <c r="E108" s="28"/>
      <c r="F108" s="28"/>
      <c r="G108" s="29" t="s">
        <v>207</v>
      </c>
      <c r="H108" s="28" t="s">
        <v>100</v>
      </c>
      <c r="I108" s="18">
        <v>7</v>
      </c>
      <c r="J108" s="19"/>
      <c r="K108" s="20"/>
      <c r="L108" s="4"/>
    </row>
    <row r="109" spans="2:12" ht="30" customHeight="1" thickBot="1">
      <c r="B109" s="3"/>
      <c r="C109" s="21" t="s">
        <v>16</v>
      </c>
      <c r="D109" s="36"/>
      <c r="E109" s="36"/>
      <c r="F109" s="36"/>
      <c r="G109" s="38"/>
      <c r="H109" s="37"/>
      <c r="I109" s="18"/>
      <c r="J109" s="24"/>
      <c r="K109" s="25"/>
      <c r="L109" s="4"/>
    </row>
    <row r="110" spans="2:12" ht="30" customHeight="1" thickBot="1">
      <c r="B110" s="3"/>
      <c r="C110" s="12" t="s">
        <v>208</v>
      </c>
      <c r="D110" s="13" t="s">
        <v>209</v>
      </c>
      <c r="E110" s="13"/>
      <c r="F110" s="13"/>
      <c r="G110" s="163"/>
      <c r="H110" s="13"/>
      <c r="I110" s="13"/>
      <c r="J110" s="13"/>
      <c r="K110" s="14"/>
      <c r="L110" s="4"/>
    </row>
    <row r="111" spans="2:12" ht="30" customHeight="1">
      <c r="B111" s="3"/>
      <c r="C111" s="15" t="s">
        <v>210</v>
      </c>
      <c r="D111" s="28" t="s">
        <v>210</v>
      </c>
      <c r="E111" s="28"/>
      <c r="F111" s="28"/>
      <c r="G111" s="29" t="s">
        <v>213</v>
      </c>
      <c r="H111" s="28" t="s">
        <v>214</v>
      </c>
      <c r="I111" s="18">
        <v>124.98</v>
      </c>
      <c r="J111" s="19"/>
      <c r="K111" s="20"/>
      <c r="L111" s="4"/>
    </row>
    <row r="112" spans="2:12" ht="30" customHeight="1">
      <c r="B112" s="3"/>
      <c r="C112" s="15" t="s">
        <v>211</v>
      </c>
      <c r="D112" s="28" t="s">
        <v>211</v>
      </c>
      <c r="E112" s="28"/>
      <c r="F112" s="28"/>
      <c r="G112" s="29" t="s">
        <v>215</v>
      </c>
      <c r="H112" s="28" t="s">
        <v>117</v>
      </c>
      <c r="I112" s="18">
        <v>2</v>
      </c>
      <c r="J112" s="19"/>
      <c r="K112" s="20"/>
      <c r="L112" s="4"/>
    </row>
    <row r="113" spans="2:12" ht="30" customHeight="1">
      <c r="B113" s="3"/>
      <c r="C113" s="15" t="s">
        <v>212</v>
      </c>
      <c r="D113" s="28" t="s">
        <v>212</v>
      </c>
      <c r="E113" s="28"/>
      <c r="F113" s="28"/>
      <c r="G113" s="29" t="s">
        <v>216</v>
      </c>
      <c r="H113" s="28" t="s">
        <v>100</v>
      </c>
      <c r="I113" s="18">
        <v>3.6</v>
      </c>
      <c r="J113" s="19"/>
      <c r="K113" s="20"/>
      <c r="L113" s="4"/>
    </row>
    <row r="114" spans="2:12" ht="30" customHeight="1" thickBot="1">
      <c r="B114" s="3"/>
      <c r="C114" s="21" t="s">
        <v>16</v>
      </c>
      <c r="D114" s="36"/>
      <c r="E114" s="36"/>
      <c r="F114" s="36"/>
      <c r="G114" s="38"/>
      <c r="H114" s="37"/>
      <c r="I114" s="18"/>
      <c r="J114" s="24"/>
      <c r="K114" s="25"/>
      <c r="L114" s="4"/>
    </row>
    <row r="115" spans="2:12" ht="30" customHeight="1" thickBot="1">
      <c r="B115" s="3"/>
      <c r="C115" s="12" t="s">
        <v>217</v>
      </c>
      <c r="D115" s="13" t="s">
        <v>218</v>
      </c>
      <c r="E115" s="13"/>
      <c r="F115" s="13"/>
      <c r="G115" s="163"/>
      <c r="H115" s="13"/>
      <c r="I115" s="13"/>
      <c r="J115" s="13"/>
      <c r="K115" s="14"/>
      <c r="L115" s="4"/>
    </row>
    <row r="116" spans="2:12" ht="30" customHeight="1">
      <c r="B116" s="3"/>
      <c r="C116" s="15" t="s">
        <v>219</v>
      </c>
      <c r="D116" s="28" t="s">
        <v>219</v>
      </c>
      <c r="E116" s="28"/>
      <c r="F116" s="28"/>
      <c r="G116" s="29" t="s">
        <v>221</v>
      </c>
      <c r="H116" s="28" t="s">
        <v>100</v>
      </c>
      <c r="I116" s="18">
        <v>3.44</v>
      </c>
      <c r="J116" s="19"/>
      <c r="K116" s="20"/>
      <c r="L116" s="4"/>
    </row>
    <row r="117" spans="2:12" ht="30" customHeight="1">
      <c r="B117" s="3"/>
      <c r="C117" s="15" t="s">
        <v>220</v>
      </c>
      <c r="D117" s="28" t="s">
        <v>220</v>
      </c>
      <c r="E117" s="28"/>
      <c r="F117" s="28"/>
      <c r="G117" s="29" t="s">
        <v>222</v>
      </c>
      <c r="H117" s="28" t="s">
        <v>117</v>
      </c>
      <c r="I117" s="18">
        <v>9.92</v>
      </c>
      <c r="J117" s="19"/>
      <c r="K117" s="20"/>
      <c r="L117" s="4"/>
    </row>
    <row r="118" spans="2:12" ht="30" customHeight="1" thickBot="1">
      <c r="B118" s="3"/>
      <c r="C118" s="21" t="s">
        <v>16</v>
      </c>
      <c r="D118" s="36"/>
      <c r="E118" s="36"/>
      <c r="F118" s="36"/>
      <c r="G118" s="38"/>
      <c r="H118" s="37"/>
      <c r="I118" s="18"/>
      <c r="J118" s="24"/>
      <c r="K118" s="25"/>
      <c r="L118" s="4"/>
    </row>
    <row r="119" spans="2:12" ht="30" customHeight="1" thickBot="1">
      <c r="B119" s="3"/>
      <c r="C119" s="12" t="s">
        <v>223</v>
      </c>
      <c r="D119" s="13" t="s">
        <v>224</v>
      </c>
      <c r="E119" s="13"/>
      <c r="F119" s="13"/>
      <c r="G119" s="163"/>
      <c r="H119" s="13"/>
      <c r="I119" s="13"/>
      <c r="J119" s="13"/>
      <c r="K119" s="14"/>
      <c r="L119" s="4"/>
    </row>
    <row r="120" spans="2:12" ht="30" customHeight="1">
      <c r="B120" s="3"/>
      <c r="C120" s="15" t="s">
        <v>225</v>
      </c>
      <c r="D120" s="15" t="s">
        <v>225</v>
      </c>
      <c r="E120" s="28"/>
      <c r="F120" s="28"/>
      <c r="G120" s="29" t="s">
        <v>226</v>
      </c>
      <c r="H120" s="28" t="s">
        <v>100</v>
      </c>
      <c r="I120" s="18">
        <v>18.149999999999999</v>
      </c>
      <c r="J120" s="19"/>
      <c r="K120" s="20"/>
      <c r="L120" s="4"/>
    </row>
    <row r="121" spans="2:12" ht="30" customHeight="1" thickBot="1">
      <c r="B121" s="3"/>
      <c r="C121" s="21" t="s">
        <v>16</v>
      </c>
      <c r="D121" s="36"/>
      <c r="E121" s="36"/>
      <c r="F121" s="36"/>
      <c r="G121" s="38"/>
      <c r="H121" s="37"/>
      <c r="I121" s="18"/>
      <c r="J121" s="24"/>
      <c r="K121" s="25"/>
      <c r="L121" s="4"/>
    </row>
    <row r="122" spans="2:12" ht="30" customHeight="1" thickBot="1">
      <c r="B122" s="3"/>
      <c r="C122" s="12" t="s">
        <v>227</v>
      </c>
      <c r="D122" s="13" t="s">
        <v>228</v>
      </c>
      <c r="E122" s="13"/>
      <c r="F122" s="13"/>
      <c r="G122" s="163"/>
      <c r="H122" s="13"/>
      <c r="I122" s="13"/>
      <c r="J122" s="13"/>
      <c r="K122" s="14"/>
      <c r="L122" s="4"/>
    </row>
    <row r="123" spans="2:12" ht="30" customHeight="1">
      <c r="B123" s="3"/>
      <c r="C123" s="15" t="s">
        <v>229</v>
      </c>
      <c r="D123" s="28" t="s">
        <v>229</v>
      </c>
      <c r="E123" s="28"/>
      <c r="F123" s="28"/>
      <c r="G123" s="29" t="s">
        <v>231</v>
      </c>
      <c r="H123" s="28" t="s">
        <v>100</v>
      </c>
      <c r="I123" s="18">
        <v>3.76</v>
      </c>
      <c r="J123" s="19"/>
      <c r="K123" s="20"/>
      <c r="L123" s="4"/>
    </row>
    <row r="124" spans="2:12" ht="30" customHeight="1">
      <c r="B124" s="3"/>
      <c r="C124" s="15" t="s">
        <v>230</v>
      </c>
      <c r="D124" s="28" t="s">
        <v>230</v>
      </c>
      <c r="E124" s="28"/>
      <c r="F124" s="28"/>
      <c r="G124" s="29" t="s">
        <v>232</v>
      </c>
      <c r="H124" s="28" t="s">
        <v>100</v>
      </c>
      <c r="I124" s="18">
        <v>0.72</v>
      </c>
      <c r="J124" s="19"/>
      <c r="K124" s="20"/>
      <c r="L124" s="4"/>
    </row>
    <row r="125" spans="2:12" ht="30" customHeight="1" thickBot="1">
      <c r="B125" s="3"/>
      <c r="C125" s="21" t="s">
        <v>16</v>
      </c>
      <c r="D125" s="36"/>
      <c r="E125" s="36"/>
      <c r="F125" s="36"/>
      <c r="G125" s="38"/>
      <c r="H125" s="37"/>
      <c r="I125" s="18"/>
      <c r="J125" s="24"/>
      <c r="K125" s="25"/>
      <c r="L125" s="4"/>
    </row>
    <row r="126" spans="2:12" ht="30" customHeight="1" thickBot="1">
      <c r="B126" s="3"/>
      <c r="C126" s="12" t="s">
        <v>233</v>
      </c>
      <c r="D126" s="13" t="s">
        <v>234</v>
      </c>
      <c r="E126" s="13"/>
      <c r="F126" s="13"/>
      <c r="G126" s="163"/>
      <c r="H126" s="13"/>
      <c r="I126" s="13"/>
      <c r="J126" s="13"/>
      <c r="K126" s="14"/>
      <c r="L126" s="4"/>
    </row>
    <row r="127" spans="2:12" ht="30" customHeight="1">
      <c r="B127" s="3"/>
      <c r="C127" s="15" t="s">
        <v>235</v>
      </c>
      <c r="D127" s="28" t="s">
        <v>235</v>
      </c>
      <c r="E127" s="28"/>
      <c r="F127" s="28"/>
      <c r="G127" s="29" t="s">
        <v>247</v>
      </c>
      <c r="H127" s="28" t="s">
        <v>117</v>
      </c>
      <c r="I127" s="18">
        <v>6</v>
      </c>
      <c r="J127" s="19"/>
      <c r="K127" s="20"/>
      <c r="L127" s="4"/>
    </row>
    <row r="128" spans="2:12" ht="30" customHeight="1">
      <c r="B128" s="3"/>
      <c r="C128" s="15" t="s">
        <v>236</v>
      </c>
      <c r="D128" s="28" t="s">
        <v>236</v>
      </c>
      <c r="E128" s="28"/>
      <c r="F128" s="28"/>
      <c r="G128" s="29" t="s">
        <v>248</v>
      </c>
      <c r="H128" s="28" t="s">
        <v>119</v>
      </c>
      <c r="I128" s="18">
        <v>3</v>
      </c>
      <c r="J128" s="19"/>
      <c r="K128" s="20"/>
      <c r="L128" s="4"/>
    </row>
    <row r="129" spans="2:12" ht="30" customHeight="1">
      <c r="B129" s="3"/>
      <c r="C129" s="15" t="s">
        <v>237</v>
      </c>
      <c r="D129" s="28" t="s">
        <v>237</v>
      </c>
      <c r="E129" s="28"/>
      <c r="F129" s="28"/>
      <c r="G129" s="29" t="s">
        <v>249</v>
      </c>
      <c r="H129" s="28" t="s">
        <v>117</v>
      </c>
      <c r="I129" s="18">
        <v>4</v>
      </c>
      <c r="J129" s="19"/>
      <c r="K129" s="20"/>
      <c r="L129" s="4"/>
    </row>
    <row r="130" spans="2:12" ht="30" customHeight="1">
      <c r="B130" s="3"/>
      <c r="C130" s="15" t="s">
        <v>238</v>
      </c>
      <c r="D130" s="28" t="s">
        <v>238</v>
      </c>
      <c r="E130" s="28"/>
      <c r="F130" s="28"/>
      <c r="G130" s="29" t="s">
        <v>250</v>
      </c>
      <c r="H130" s="28" t="s">
        <v>251</v>
      </c>
      <c r="I130" s="18">
        <v>4</v>
      </c>
      <c r="J130" s="19"/>
      <c r="K130" s="20"/>
      <c r="L130" s="4"/>
    </row>
    <row r="131" spans="2:12" ht="30" customHeight="1">
      <c r="B131" s="3"/>
      <c r="C131" s="15" t="s">
        <v>239</v>
      </c>
      <c r="D131" s="28" t="s">
        <v>239</v>
      </c>
      <c r="E131" s="28"/>
      <c r="F131" s="28"/>
      <c r="G131" s="29" t="s">
        <v>252</v>
      </c>
      <c r="H131" s="28" t="s">
        <v>117</v>
      </c>
      <c r="I131" s="18">
        <v>4</v>
      </c>
      <c r="J131" s="19"/>
      <c r="K131" s="20"/>
      <c r="L131" s="4"/>
    </row>
    <row r="132" spans="2:12" ht="30" customHeight="1">
      <c r="B132" s="3"/>
      <c r="C132" s="15" t="s">
        <v>240</v>
      </c>
      <c r="D132" s="28" t="s">
        <v>240</v>
      </c>
      <c r="E132" s="28"/>
      <c r="F132" s="28"/>
      <c r="G132" s="29" t="s">
        <v>253</v>
      </c>
      <c r="H132" s="28" t="s">
        <v>251</v>
      </c>
      <c r="I132" s="18">
        <v>1</v>
      </c>
      <c r="J132" s="19"/>
      <c r="K132" s="20"/>
      <c r="L132" s="4"/>
    </row>
    <row r="133" spans="2:12" ht="30" customHeight="1">
      <c r="B133" s="3"/>
      <c r="C133" s="15" t="s">
        <v>241</v>
      </c>
      <c r="D133" s="28" t="s">
        <v>241</v>
      </c>
      <c r="E133" s="28"/>
      <c r="F133" s="28"/>
      <c r="G133" s="29" t="s">
        <v>254</v>
      </c>
      <c r="H133" s="28" t="s">
        <v>251</v>
      </c>
      <c r="I133" s="18">
        <v>1</v>
      </c>
      <c r="J133" s="19"/>
      <c r="K133" s="20"/>
      <c r="L133" s="4"/>
    </row>
    <row r="134" spans="2:12" ht="30" customHeight="1">
      <c r="B134" s="3"/>
      <c r="C134" s="15" t="s">
        <v>242</v>
      </c>
      <c r="D134" s="28" t="s">
        <v>242</v>
      </c>
      <c r="E134" s="28"/>
      <c r="F134" s="28"/>
      <c r="G134" s="29" t="s">
        <v>255</v>
      </c>
      <c r="H134" s="28" t="s">
        <v>251</v>
      </c>
      <c r="I134" s="18">
        <v>1</v>
      </c>
      <c r="J134" s="19"/>
      <c r="K134" s="20"/>
      <c r="L134" s="4"/>
    </row>
    <row r="135" spans="2:12" ht="30" customHeight="1">
      <c r="B135" s="3"/>
      <c r="C135" s="15" t="s">
        <v>243</v>
      </c>
      <c r="D135" s="28" t="s">
        <v>243</v>
      </c>
      <c r="E135" s="28"/>
      <c r="F135" s="28"/>
      <c r="G135" s="29" t="s">
        <v>256</v>
      </c>
      <c r="H135" s="28" t="s">
        <v>117</v>
      </c>
      <c r="I135" s="18">
        <v>2</v>
      </c>
      <c r="J135" s="19"/>
      <c r="K135" s="20"/>
      <c r="L135" s="4"/>
    </row>
    <row r="136" spans="2:12" ht="30" customHeight="1">
      <c r="B136" s="3"/>
      <c r="C136" s="15" t="s">
        <v>244</v>
      </c>
      <c r="D136" s="28" t="s">
        <v>244</v>
      </c>
      <c r="E136" s="28"/>
      <c r="F136" s="28"/>
      <c r="G136" s="29" t="s">
        <v>257</v>
      </c>
      <c r="H136" s="28" t="s">
        <v>119</v>
      </c>
      <c r="I136" s="18">
        <v>1</v>
      </c>
      <c r="J136" s="19"/>
      <c r="K136" s="20"/>
      <c r="L136" s="4"/>
    </row>
    <row r="137" spans="2:12" ht="30" customHeight="1">
      <c r="B137" s="3"/>
      <c r="C137" s="15" t="s">
        <v>245</v>
      </c>
      <c r="D137" s="28" t="s">
        <v>245</v>
      </c>
      <c r="E137" s="28"/>
      <c r="F137" s="28"/>
      <c r="G137" s="29" t="s">
        <v>258</v>
      </c>
      <c r="H137" s="28" t="s">
        <v>259</v>
      </c>
      <c r="I137" s="18">
        <v>1</v>
      </c>
      <c r="J137" s="19"/>
      <c r="K137" s="20"/>
      <c r="L137" s="4"/>
    </row>
    <row r="138" spans="2:12" ht="30" customHeight="1">
      <c r="B138" s="3"/>
      <c r="C138" s="15" t="s">
        <v>246</v>
      </c>
      <c r="D138" s="28" t="s">
        <v>246</v>
      </c>
      <c r="E138" s="28"/>
      <c r="F138" s="28"/>
      <c r="G138" s="29" t="s">
        <v>260</v>
      </c>
      <c r="H138" s="28" t="s">
        <v>119</v>
      </c>
      <c r="I138" s="18">
        <v>1</v>
      </c>
      <c r="J138" s="19"/>
      <c r="K138" s="20"/>
      <c r="L138" s="4"/>
    </row>
    <row r="139" spans="2:12" ht="30" customHeight="1" thickBot="1">
      <c r="B139" s="3"/>
      <c r="C139" s="21" t="s">
        <v>16</v>
      </c>
      <c r="D139" s="36"/>
      <c r="E139" s="36"/>
      <c r="F139" s="36"/>
      <c r="G139" s="38"/>
      <c r="H139" s="37"/>
      <c r="I139" s="18"/>
      <c r="J139" s="24"/>
      <c r="K139" s="25"/>
      <c r="L139" s="4"/>
    </row>
    <row r="140" spans="2:12" ht="30" customHeight="1" thickBot="1">
      <c r="B140" s="3"/>
      <c r="C140" s="12" t="s">
        <v>261</v>
      </c>
      <c r="D140" s="13" t="s">
        <v>189</v>
      </c>
      <c r="E140" s="13"/>
      <c r="F140" s="13"/>
      <c r="G140" s="163"/>
      <c r="H140" s="13"/>
      <c r="I140" s="13"/>
      <c r="J140" s="13"/>
      <c r="K140" s="14"/>
      <c r="L140" s="4"/>
    </row>
    <row r="141" spans="2:12" ht="30" customHeight="1">
      <c r="B141" s="3"/>
      <c r="C141" s="15" t="s">
        <v>262</v>
      </c>
      <c r="D141" s="28" t="s">
        <v>262</v>
      </c>
      <c r="E141" s="28"/>
      <c r="F141" s="28"/>
      <c r="G141" s="29" t="s">
        <v>263</v>
      </c>
      <c r="H141" s="28" t="s">
        <v>100</v>
      </c>
      <c r="I141" s="18">
        <v>7.8</v>
      </c>
      <c r="J141" s="19"/>
      <c r="K141" s="20"/>
      <c r="L141" s="4"/>
    </row>
    <row r="142" spans="2:12" ht="30" customHeight="1" thickBot="1">
      <c r="B142" s="3"/>
      <c r="C142" s="21" t="s">
        <v>16</v>
      </c>
      <c r="D142" s="36"/>
      <c r="E142" s="36"/>
      <c r="F142" s="36"/>
      <c r="G142" s="38"/>
      <c r="H142" s="37"/>
      <c r="I142" s="18"/>
      <c r="J142" s="24"/>
      <c r="K142" s="25"/>
      <c r="L142" s="4"/>
    </row>
    <row r="143" spans="2:12" ht="30" customHeight="1" thickBot="1">
      <c r="B143" s="3"/>
      <c r="C143" s="12" t="s">
        <v>264</v>
      </c>
      <c r="D143" s="13" t="s">
        <v>122</v>
      </c>
      <c r="E143" s="13"/>
      <c r="F143" s="13"/>
      <c r="G143" s="163"/>
      <c r="H143" s="13"/>
      <c r="I143" s="13"/>
      <c r="J143" s="13"/>
      <c r="K143" s="14"/>
      <c r="L143" s="4"/>
    </row>
    <row r="144" spans="2:12" ht="30" customHeight="1">
      <c r="B144" s="3"/>
      <c r="C144" s="15" t="s">
        <v>265</v>
      </c>
      <c r="D144" s="28" t="s">
        <v>265</v>
      </c>
      <c r="E144" s="28"/>
      <c r="F144" s="28"/>
      <c r="G144" s="29" t="s">
        <v>266</v>
      </c>
      <c r="H144" s="28" t="s">
        <v>124</v>
      </c>
      <c r="I144" s="18">
        <v>5225</v>
      </c>
      <c r="J144" s="19"/>
      <c r="K144" s="20"/>
      <c r="L144" s="4"/>
    </row>
    <row r="145" spans="2:12" ht="30" customHeight="1" thickBot="1">
      <c r="B145" s="3"/>
      <c r="C145" s="21" t="s">
        <v>16</v>
      </c>
      <c r="D145" s="36"/>
      <c r="E145" s="36"/>
      <c r="F145" s="36"/>
      <c r="G145" s="38"/>
      <c r="H145" s="37"/>
      <c r="I145" s="18"/>
      <c r="J145" s="24"/>
      <c r="K145" s="25"/>
      <c r="L145" s="4"/>
    </row>
    <row r="146" spans="2:12" ht="30" customHeight="1" thickBot="1">
      <c r="B146" s="3"/>
      <c r="C146" s="12">
        <v>7</v>
      </c>
      <c r="D146" s="13" t="s">
        <v>267</v>
      </c>
      <c r="E146" s="13"/>
      <c r="F146" s="13"/>
      <c r="G146" s="163"/>
      <c r="H146" s="13"/>
      <c r="I146" s="13"/>
      <c r="J146" s="13"/>
      <c r="K146" s="14"/>
      <c r="L146" s="4"/>
    </row>
    <row r="147" spans="2:12" ht="30" customHeight="1">
      <c r="B147" s="3"/>
      <c r="C147" s="159" t="s">
        <v>268</v>
      </c>
      <c r="D147" s="160" t="s">
        <v>95</v>
      </c>
      <c r="E147" s="160"/>
      <c r="F147" s="160"/>
      <c r="G147" s="164"/>
      <c r="H147" s="160"/>
      <c r="I147" s="160"/>
      <c r="J147" s="160"/>
      <c r="K147" s="161"/>
      <c r="L147" s="4"/>
    </row>
    <row r="148" spans="2:12" ht="30" customHeight="1">
      <c r="B148" s="3"/>
      <c r="C148" s="15" t="s">
        <v>269</v>
      </c>
      <c r="D148" s="28" t="s">
        <v>269</v>
      </c>
      <c r="E148" s="28"/>
      <c r="F148" s="28"/>
      <c r="G148" s="29" t="s">
        <v>101</v>
      </c>
      <c r="H148" s="28" t="s">
        <v>102</v>
      </c>
      <c r="I148" s="18">
        <v>26</v>
      </c>
      <c r="J148" s="19"/>
      <c r="K148" s="20"/>
      <c r="L148" s="4"/>
    </row>
    <row r="149" spans="2:12" ht="30" customHeight="1">
      <c r="B149" s="3"/>
      <c r="C149" s="15" t="s">
        <v>270</v>
      </c>
      <c r="D149" s="28" t="s">
        <v>270</v>
      </c>
      <c r="E149" s="28"/>
      <c r="F149" s="28"/>
      <c r="G149" s="29" t="s">
        <v>99</v>
      </c>
      <c r="H149" s="28" t="s">
        <v>100</v>
      </c>
      <c r="I149" s="18">
        <v>18.75</v>
      </c>
      <c r="J149" s="19"/>
      <c r="K149" s="20"/>
      <c r="L149" s="4"/>
    </row>
    <row r="150" spans="2:12" ht="30" customHeight="1">
      <c r="B150" s="3"/>
      <c r="C150" s="15" t="s">
        <v>271</v>
      </c>
      <c r="D150" s="28" t="s">
        <v>271</v>
      </c>
      <c r="E150" s="28"/>
      <c r="F150" s="28"/>
      <c r="G150" s="29" t="s">
        <v>103</v>
      </c>
      <c r="H150" s="28" t="s">
        <v>104</v>
      </c>
      <c r="I150" s="18">
        <v>1.95</v>
      </c>
      <c r="J150" s="19"/>
      <c r="K150" s="20"/>
      <c r="L150" s="4"/>
    </row>
    <row r="151" spans="2:12" ht="30" customHeight="1" thickBot="1">
      <c r="B151" s="3"/>
      <c r="C151" s="21" t="s">
        <v>16</v>
      </c>
      <c r="D151" s="36"/>
      <c r="E151" s="36"/>
      <c r="F151" s="36"/>
      <c r="G151" s="38"/>
      <c r="H151" s="37"/>
      <c r="I151" s="18"/>
      <c r="J151" s="24"/>
      <c r="K151" s="25"/>
      <c r="L151" s="4"/>
    </row>
    <row r="152" spans="2:12" ht="30" customHeight="1" thickBot="1">
      <c r="B152" s="3"/>
      <c r="C152" s="12" t="s">
        <v>272</v>
      </c>
      <c r="D152" s="13" t="s">
        <v>198</v>
      </c>
      <c r="E152" s="13"/>
      <c r="F152" s="13"/>
      <c r="G152" s="163"/>
      <c r="H152" s="13"/>
      <c r="I152" s="13"/>
      <c r="J152" s="13"/>
      <c r="K152" s="14"/>
      <c r="L152" s="4"/>
    </row>
    <row r="153" spans="2:12" ht="30" customHeight="1">
      <c r="B153" s="3"/>
      <c r="C153" s="15" t="s">
        <v>273</v>
      </c>
      <c r="D153" s="28" t="s">
        <v>273</v>
      </c>
      <c r="E153" s="28"/>
      <c r="F153" s="28"/>
      <c r="G153" s="29" t="s">
        <v>162</v>
      </c>
      <c r="H153" s="28" t="s">
        <v>100</v>
      </c>
      <c r="I153" s="18">
        <v>2.4300000000000002</v>
      </c>
      <c r="J153" s="19"/>
      <c r="K153" s="20"/>
      <c r="L153" s="4"/>
    </row>
    <row r="154" spans="2:12" ht="30" customHeight="1">
      <c r="B154" s="3"/>
      <c r="C154" s="15" t="s">
        <v>274</v>
      </c>
      <c r="D154" s="28" t="s">
        <v>274</v>
      </c>
      <c r="E154" s="28"/>
      <c r="F154" s="28"/>
      <c r="G154" s="29" t="s">
        <v>163</v>
      </c>
      <c r="H154" s="28" t="s">
        <v>119</v>
      </c>
      <c r="I154" s="18">
        <v>1.95</v>
      </c>
      <c r="J154" s="19"/>
      <c r="K154" s="20"/>
      <c r="L154" s="4"/>
    </row>
    <row r="155" spans="2:12" ht="30" customHeight="1">
      <c r="B155" s="3"/>
      <c r="C155" s="15" t="s">
        <v>275</v>
      </c>
      <c r="D155" s="28" t="s">
        <v>275</v>
      </c>
      <c r="E155" s="28"/>
      <c r="F155" s="28"/>
      <c r="G155" s="29" t="s">
        <v>276</v>
      </c>
      <c r="H155" s="28" t="s">
        <v>100</v>
      </c>
      <c r="I155" s="18">
        <v>9</v>
      </c>
      <c r="J155" s="19"/>
      <c r="K155" s="20"/>
      <c r="L155" s="4"/>
    </row>
    <row r="156" spans="2:12" ht="30" customHeight="1" thickBot="1">
      <c r="B156" s="3"/>
      <c r="C156" s="21" t="s">
        <v>16</v>
      </c>
      <c r="D156" s="36"/>
      <c r="E156" s="36"/>
      <c r="F156" s="36"/>
      <c r="G156" s="38"/>
      <c r="H156" s="37"/>
      <c r="I156" s="18"/>
      <c r="J156" s="24"/>
      <c r="K156" s="25"/>
      <c r="L156" s="4"/>
    </row>
    <row r="157" spans="2:12" ht="30" customHeight="1" thickBot="1">
      <c r="B157" s="3"/>
      <c r="C157" s="12" t="s">
        <v>277</v>
      </c>
      <c r="D157" s="13" t="s">
        <v>209</v>
      </c>
      <c r="E157" s="13"/>
      <c r="F157" s="13"/>
      <c r="G157" s="163"/>
      <c r="H157" s="13"/>
      <c r="I157" s="13"/>
      <c r="J157" s="13"/>
      <c r="K157" s="14"/>
      <c r="L157" s="4"/>
    </row>
    <row r="158" spans="2:12" ht="30" customHeight="1">
      <c r="B158" s="3"/>
      <c r="C158" s="15" t="s">
        <v>278</v>
      </c>
      <c r="D158" s="28" t="s">
        <v>278</v>
      </c>
      <c r="E158" s="28"/>
      <c r="F158" s="28"/>
      <c r="G158" s="29" t="s">
        <v>280</v>
      </c>
      <c r="H158" s="28" t="s">
        <v>214</v>
      </c>
      <c r="I158" s="18">
        <v>253.11</v>
      </c>
      <c r="J158" s="19"/>
      <c r="K158" s="20"/>
      <c r="L158" s="4"/>
    </row>
    <row r="159" spans="2:12" ht="30" customHeight="1">
      <c r="B159" s="3"/>
      <c r="C159" s="15" t="s">
        <v>279</v>
      </c>
      <c r="D159" s="28" t="s">
        <v>279</v>
      </c>
      <c r="E159" s="28"/>
      <c r="F159" s="28"/>
      <c r="G159" s="29" t="s">
        <v>216</v>
      </c>
      <c r="H159" s="28" t="s">
        <v>100</v>
      </c>
      <c r="I159" s="18">
        <v>9</v>
      </c>
      <c r="J159" s="19"/>
      <c r="K159" s="20"/>
      <c r="L159" s="4"/>
    </row>
    <row r="160" spans="2:12" ht="30" customHeight="1" thickBot="1">
      <c r="B160" s="3"/>
      <c r="C160" s="21" t="s">
        <v>16</v>
      </c>
      <c r="D160" s="36"/>
      <c r="E160" s="36"/>
      <c r="F160" s="36"/>
      <c r="G160" s="38"/>
      <c r="H160" s="37"/>
      <c r="I160" s="18"/>
      <c r="J160" s="24"/>
      <c r="K160" s="25"/>
      <c r="L160" s="4"/>
    </row>
    <row r="161" spans="2:12" ht="30" customHeight="1" thickBot="1">
      <c r="B161" s="3"/>
      <c r="C161" s="12" t="s">
        <v>281</v>
      </c>
      <c r="D161" s="13" t="s">
        <v>189</v>
      </c>
      <c r="E161" s="13"/>
      <c r="F161" s="13"/>
      <c r="G161" s="163"/>
      <c r="H161" s="13"/>
      <c r="I161" s="13"/>
      <c r="J161" s="13"/>
      <c r="K161" s="14"/>
      <c r="L161" s="4"/>
    </row>
    <row r="162" spans="2:12" ht="30" customHeight="1">
      <c r="B162" s="3"/>
      <c r="C162" s="15" t="s">
        <v>282</v>
      </c>
      <c r="D162" s="28" t="s">
        <v>282</v>
      </c>
      <c r="E162" s="28"/>
      <c r="F162" s="28"/>
      <c r="G162" s="29" t="s">
        <v>263</v>
      </c>
      <c r="H162" s="28" t="s">
        <v>100</v>
      </c>
      <c r="I162" s="18">
        <v>20</v>
      </c>
      <c r="J162" s="19"/>
      <c r="K162" s="20"/>
      <c r="L162" s="4"/>
    </row>
    <row r="163" spans="2:12" ht="30" customHeight="1" thickBot="1">
      <c r="B163" s="3"/>
      <c r="C163" s="21" t="s">
        <v>16</v>
      </c>
      <c r="D163" s="36"/>
      <c r="E163" s="36"/>
      <c r="F163" s="36"/>
      <c r="G163" s="38"/>
      <c r="H163" s="37"/>
      <c r="I163" s="18"/>
      <c r="J163" s="24"/>
      <c r="K163" s="25"/>
      <c r="L163" s="4"/>
    </row>
    <row r="164" spans="2:12" ht="30" customHeight="1" thickBot="1">
      <c r="B164" s="3"/>
      <c r="C164" s="12" t="s">
        <v>283</v>
      </c>
      <c r="D164" s="13" t="s">
        <v>122</v>
      </c>
      <c r="E164" s="13"/>
      <c r="F164" s="13"/>
      <c r="G164" s="163"/>
      <c r="H164" s="13"/>
      <c r="I164" s="13"/>
      <c r="J164" s="13"/>
      <c r="K164" s="14"/>
      <c r="L164" s="4"/>
    </row>
    <row r="165" spans="2:12" ht="30" customHeight="1">
      <c r="B165" s="3"/>
      <c r="C165" s="15" t="s">
        <v>284</v>
      </c>
      <c r="D165" s="28" t="s">
        <v>284</v>
      </c>
      <c r="E165" s="28"/>
      <c r="F165" s="28"/>
      <c r="G165" s="29" t="s">
        <v>266</v>
      </c>
      <c r="H165" s="28" t="s">
        <v>124</v>
      </c>
      <c r="I165" s="18">
        <v>4253</v>
      </c>
      <c r="J165" s="19"/>
      <c r="K165" s="20"/>
      <c r="L165" s="4"/>
    </row>
    <row r="166" spans="2:12" ht="30" customHeight="1" thickBot="1">
      <c r="B166" s="3"/>
      <c r="C166" s="21" t="s">
        <v>16</v>
      </c>
      <c r="D166" s="36"/>
      <c r="E166" s="36"/>
      <c r="F166" s="36"/>
      <c r="G166" s="38"/>
      <c r="H166" s="37"/>
      <c r="I166" s="18"/>
      <c r="J166" s="24"/>
      <c r="K166" s="25"/>
      <c r="L166" s="4"/>
    </row>
    <row r="167" spans="2:12" ht="30" customHeight="1" thickBot="1">
      <c r="B167" s="3"/>
      <c r="C167" s="12">
        <v>8</v>
      </c>
      <c r="D167" s="13" t="s">
        <v>285</v>
      </c>
      <c r="E167" s="13"/>
      <c r="F167" s="13"/>
      <c r="G167" s="163"/>
      <c r="H167" s="13"/>
      <c r="I167" s="13"/>
      <c r="J167" s="13"/>
      <c r="K167" s="14"/>
      <c r="L167" s="4"/>
    </row>
    <row r="168" spans="2:12" ht="30" customHeight="1">
      <c r="B168" s="3"/>
      <c r="C168" s="159" t="s">
        <v>286</v>
      </c>
      <c r="D168" s="160" t="s">
        <v>95</v>
      </c>
      <c r="E168" s="160"/>
      <c r="F168" s="160"/>
      <c r="G168" s="164"/>
      <c r="H168" s="160"/>
      <c r="I168" s="160"/>
      <c r="J168" s="160"/>
      <c r="K168" s="161"/>
      <c r="L168" s="4"/>
    </row>
    <row r="169" spans="2:12" ht="30" customHeight="1">
      <c r="B169" s="3"/>
      <c r="C169" s="15" t="s">
        <v>287</v>
      </c>
      <c r="D169" s="28" t="s">
        <v>287</v>
      </c>
      <c r="E169" s="28"/>
      <c r="F169" s="28"/>
      <c r="G169" s="29" t="s">
        <v>99</v>
      </c>
      <c r="H169" s="28" t="s">
        <v>100</v>
      </c>
      <c r="I169" s="18">
        <v>34</v>
      </c>
      <c r="J169" s="19"/>
      <c r="K169" s="20"/>
      <c r="L169" s="4"/>
    </row>
    <row r="170" spans="2:12" ht="30" customHeight="1">
      <c r="B170" s="3"/>
      <c r="C170" s="15" t="s">
        <v>288</v>
      </c>
      <c r="D170" s="28" t="s">
        <v>288</v>
      </c>
      <c r="E170" s="28"/>
      <c r="F170" s="28"/>
      <c r="G170" s="29" t="s">
        <v>290</v>
      </c>
      <c r="H170" s="28" t="s">
        <v>102</v>
      </c>
      <c r="I170" s="18">
        <v>4</v>
      </c>
      <c r="J170" s="19"/>
      <c r="K170" s="20"/>
      <c r="L170" s="4"/>
    </row>
    <row r="171" spans="2:12" ht="30" customHeight="1">
      <c r="B171" s="3"/>
      <c r="C171" s="15" t="s">
        <v>289</v>
      </c>
      <c r="D171" s="28" t="s">
        <v>289</v>
      </c>
      <c r="E171" s="28"/>
      <c r="F171" s="28"/>
      <c r="G171" s="29" t="s">
        <v>103</v>
      </c>
      <c r="H171" s="28" t="s">
        <v>104</v>
      </c>
      <c r="I171" s="18">
        <v>3.74</v>
      </c>
      <c r="J171" s="19"/>
      <c r="K171" s="20"/>
      <c r="L171" s="4"/>
    </row>
    <row r="172" spans="2:12" ht="30" customHeight="1" thickBot="1">
      <c r="B172" s="3"/>
      <c r="C172" s="21" t="s">
        <v>16</v>
      </c>
      <c r="D172" s="36"/>
      <c r="E172" s="36"/>
      <c r="F172" s="36"/>
      <c r="G172" s="38"/>
      <c r="H172" s="37"/>
      <c r="I172" s="18"/>
      <c r="J172" s="24"/>
      <c r="K172" s="25"/>
      <c r="L172" s="4"/>
    </row>
    <row r="173" spans="2:12" ht="30" customHeight="1" thickBot="1">
      <c r="B173" s="3"/>
      <c r="C173" s="12" t="s">
        <v>292</v>
      </c>
      <c r="D173" s="13" t="s">
        <v>296</v>
      </c>
      <c r="E173" s="13"/>
      <c r="F173" s="13"/>
      <c r="G173" s="163"/>
      <c r="H173" s="13"/>
      <c r="I173" s="13"/>
      <c r="J173" s="13"/>
      <c r="K173" s="14"/>
      <c r="L173" s="4"/>
    </row>
    <row r="174" spans="2:12" ht="30" customHeight="1">
      <c r="B174" s="3"/>
      <c r="C174" s="15" t="s">
        <v>291</v>
      </c>
      <c r="D174" s="28" t="s">
        <v>291</v>
      </c>
      <c r="E174" s="28"/>
      <c r="F174" s="28"/>
      <c r="G174" s="29" t="s">
        <v>162</v>
      </c>
      <c r="H174" s="28" t="s">
        <v>100</v>
      </c>
      <c r="I174" s="18">
        <v>6.8</v>
      </c>
      <c r="J174" s="19"/>
      <c r="K174" s="20"/>
      <c r="L174" s="4"/>
    </row>
    <row r="175" spans="2:12" ht="30" customHeight="1">
      <c r="B175" s="3"/>
      <c r="C175" s="15" t="s">
        <v>293</v>
      </c>
      <c r="D175" s="28" t="s">
        <v>293</v>
      </c>
      <c r="E175" s="28"/>
      <c r="F175" s="28"/>
      <c r="G175" s="29" t="s">
        <v>204</v>
      </c>
      <c r="H175" s="28" t="s">
        <v>102</v>
      </c>
      <c r="I175" s="18">
        <v>34</v>
      </c>
      <c r="J175" s="19"/>
      <c r="K175" s="20"/>
      <c r="L175" s="4"/>
    </row>
    <row r="176" spans="2:12" ht="30" customHeight="1">
      <c r="B176" s="3"/>
      <c r="C176" s="15" t="s">
        <v>294</v>
      </c>
      <c r="D176" s="28" t="s">
        <v>294</v>
      </c>
      <c r="E176" s="28"/>
      <c r="F176" s="28"/>
      <c r="G176" s="29" t="s">
        <v>205</v>
      </c>
      <c r="H176" s="28" t="s">
        <v>117</v>
      </c>
      <c r="I176" s="18">
        <v>5.7</v>
      </c>
      <c r="J176" s="19"/>
      <c r="K176" s="20"/>
      <c r="L176" s="4"/>
    </row>
    <row r="177" spans="2:12" ht="30" customHeight="1" thickBot="1">
      <c r="B177" s="3"/>
      <c r="C177" s="21" t="s">
        <v>16</v>
      </c>
      <c r="D177" s="36"/>
      <c r="E177" s="36"/>
      <c r="F177" s="36"/>
      <c r="G177" s="38"/>
      <c r="H177" s="37"/>
      <c r="I177" s="18"/>
      <c r="J177" s="24"/>
      <c r="K177" s="25"/>
      <c r="L177" s="4"/>
    </row>
    <row r="178" spans="2:12" ht="30" customHeight="1" thickBot="1">
      <c r="B178" s="3"/>
      <c r="C178" s="12" t="s">
        <v>295</v>
      </c>
      <c r="D178" s="13" t="s">
        <v>209</v>
      </c>
      <c r="E178" s="13"/>
      <c r="F178" s="13"/>
      <c r="G178" s="163"/>
      <c r="H178" s="13"/>
      <c r="I178" s="13"/>
      <c r="J178" s="13"/>
      <c r="K178" s="14"/>
      <c r="L178" s="4"/>
    </row>
    <row r="179" spans="2:12" ht="30" customHeight="1">
      <c r="B179" s="3"/>
      <c r="C179" s="15" t="s">
        <v>297</v>
      </c>
      <c r="D179" s="15" t="s">
        <v>297</v>
      </c>
      <c r="E179" s="28"/>
      <c r="F179" s="28"/>
      <c r="G179" s="29" t="s">
        <v>213</v>
      </c>
      <c r="H179" s="28" t="s">
        <v>214</v>
      </c>
      <c r="I179" s="18">
        <v>85.12</v>
      </c>
      <c r="J179" s="19"/>
      <c r="K179" s="20"/>
      <c r="L179" s="4"/>
    </row>
    <row r="180" spans="2:12" ht="30" customHeight="1" thickBot="1">
      <c r="B180" s="3"/>
      <c r="C180" s="21" t="s">
        <v>16</v>
      </c>
      <c r="D180" s="36"/>
      <c r="E180" s="36"/>
      <c r="F180" s="36"/>
      <c r="G180" s="38"/>
      <c r="H180" s="37"/>
      <c r="I180" s="18"/>
      <c r="J180" s="24"/>
      <c r="K180" s="25"/>
      <c r="L180" s="4"/>
    </row>
    <row r="181" spans="2:12" ht="30" customHeight="1" thickBot="1">
      <c r="B181" s="3"/>
      <c r="C181" s="12" t="s">
        <v>298</v>
      </c>
      <c r="D181" s="13" t="s">
        <v>299</v>
      </c>
      <c r="E181" s="13"/>
      <c r="F181" s="13"/>
      <c r="G181" s="163"/>
      <c r="H181" s="13"/>
      <c r="I181" s="13"/>
      <c r="J181" s="13"/>
      <c r="K181" s="14"/>
      <c r="L181" s="4"/>
    </row>
    <row r="182" spans="2:12" ht="30" customHeight="1">
      <c r="B182" s="3"/>
      <c r="C182" s="15" t="s">
        <v>300</v>
      </c>
      <c r="D182" s="28" t="s">
        <v>300</v>
      </c>
      <c r="E182" s="28"/>
      <c r="F182" s="28"/>
      <c r="G182" s="29" t="s">
        <v>302</v>
      </c>
      <c r="H182" s="28" t="s">
        <v>102</v>
      </c>
      <c r="I182" s="18">
        <v>34</v>
      </c>
      <c r="J182" s="19"/>
      <c r="K182" s="20"/>
      <c r="L182" s="4"/>
    </row>
    <row r="183" spans="2:12" ht="30" customHeight="1">
      <c r="B183" s="3"/>
      <c r="C183" s="15" t="s">
        <v>301</v>
      </c>
      <c r="D183" s="28" t="s">
        <v>301</v>
      </c>
      <c r="E183" s="28"/>
      <c r="F183" s="28"/>
      <c r="G183" s="29" t="s">
        <v>303</v>
      </c>
      <c r="H183" s="28" t="s">
        <v>100</v>
      </c>
      <c r="I183" s="18">
        <v>2</v>
      </c>
      <c r="J183" s="19"/>
      <c r="K183" s="20"/>
      <c r="L183" s="4"/>
    </row>
    <row r="184" spans="2:12" ht="30" customHeight="1" thickBot="1">
      <c r="B184" s="3"/>
      <c r="C184" s="21" t="s">
        <v>16</v>
      </c>
      <c r="D184" s="36"/>
      <c r="E184" s="36"/>
      <c r="F184" s="36"/>
      <c r="G184" s="38"/>
      <c r="H184" s="37"/>
      <c r="I184" s="18"/>
      <c r="J184" s="24"/>
      <c r="K184" s="25"/>
      <c r="L184" s="4"/>
    </row>
    <row r="185" spans="2:12" ht="30" customHeight="1" thickBot="1">
      <c r="B185" s="3"/>
      <c r="C185" s="12" t="s">
        <v>304</v>
      </c>
      <c r="D185" s="13" t="s">
        <v>305</v>
      </c>
      <c r="E185" s="13"/>
      <c r="F185" s="13"/>
      <c r="G185" s="163"/>
      <c r="H185" s="13"/>
      <c r="I185" s="13"/>
      <c r="J185" s="13"/>
      <c r="K185" s="14"/>
      <c r="L185" s="4"/>
    </row>
    <row r="186" spans="2:12" ht="30" customHeight="1">
      <c r="B186" s="3"/>
      <c r="C186" s="15" t="s">
        <v>306</v>
      </c>
      <c r="D186" s="28" t="s">
        <v>306</v>
      </c>
      <c r="E186" s="28"/>
      <c r="F186" s="28"/>
      <c r="G186" s="29" t="s">
        <v>307</v>
      </c>
      <c r="H186" s="28" t="s">
        <v>119</v>
      </c>
      <c r="I186" s="18">
        <v>1</v>
      </c>
      <c r="J186" s="19"/>
      <c r="K186" s="20"/>
      <c r="L186" s="4"/>
    </row>
    <row r="187" spans="2:12" ht="30" customHeight="1" thickBot="1">
      <c r="B187" s="3"/>
      <c r="C187" s="21" t="s">
        <v>16</v>
      </c>
      <c r="D187" s="36"/>
      <c r="E187" s="36"/>
      <c r="F187" s="36"/>
      <c r="G187" s="38"/>
      <c r="H187" s="37"/>
      <c r="I187" s="18"/>
      <c r="J187" s="24"/>
      <c r="K187" s="25"/>
      <c r="L187" s="4"/>
    </row>
    <row r="188" spans="2:12" ht="30" customHeight="1" thickBot="1">
      <c r="B188" s="3"/>
      <c r="C188" s="12">
        <v>9</v>
      </c>
      <c r="D188" s="13" t="s">
        <v>308</v>
      </c>
      <c r="E188" s="13"/>
      <c r="F188" s="13"/>
      <c r="G188" s="163"/>
      <c r="H188" s="13"/>
      <c r="I188" s="13"/>
      <c r="J188" s="13"/>
      <c r="K188" s="14"/>
      <c r="L188" s="4"/>
    </row>
    <row r="189" spans="2:12" ht="30" customHeight="1">
      <c r="B189" s="3"/>
      <c r="C189" s="159" t="s">
        <v>309</v>
      </c>
      <c r="D189" s="160" t="s">
        <v>95</v>
      </c>
      <c r="E189" s="160"/>
      <c r="F189" s="160"/>
      <c r="G189" s="164"/>
      <c r="H189" s="160"/>
      <c r="I189" s="160"/>
      <c r="J189" s="160"/>
      <c r="K189" s="161"/>
      <c r="L189" s="4"/>
    </row>
    <row r="190" spans="2:12" ht="30" customHeight="1">
      <c r="B190" s="3"/>
      <c r="C190" s="15" t="s">
        <v>310</v>
      </c>
      <c r="D190" s="28" t="s">
        <v>310</v>
      </c>
      <c r="E190" s="28"/>
      <c r="F190" s="28"/>
      <c r="G190" s="29" t="s">
        <v>99</v>
      </c>
      <c r="H190" s="28" t="s">
        <v>100</v>
      </c>
      <c r="I190" s="18">
        <v>34</v>
      </c>
      <c r="J190" s="19"/>
      <c r="K190" s="20"/>
      <c r="L190" s="4"/>
    </row>
    <row r="191" spans="2:12" ht="30" customHeight="1">
      <c r="B191" s="3"/>
      <c r="C191" s="15" t="s">
        <v>311</v>
      </c>
      <c r="D191" s="28" t="s">
        <v>311</v>
      </c>
      <c r="E191" s="28"/>
      <c r="F191" s="28"/>
      <c r="G191" s="29" t="s">
        <v>290</v>
      </c>
      <c r="H191" s="28" t="s">
        <v>102</v>
      </c>
      <c r="I191" s="18">
        <v>4</v>
      </c>
      <c r="J191" s="19"/>
      <c r="K191" s="20"/>
      <c r="L191" s="4"/>
    </row>
    <row r="192" spans="2:12" ht="30" customHeight="1">
      <c r="B192" s="3"/>
      <c r="C192" s="15" t="s">
        <v>312</v>
      </c>
      <c r="D192" s="28" t="s">
        <v>312</v>
      </c>
      <c r="E192" s="28"/>
      <c r="F192" s="28"/>
      <c r="G192" s="29" t="s">
        <v>103</v>
      </c>
      <c r="H192" s="28" t="s">
        <v>104</v>
      </c>
      <c r="I192" s="18">
        <v>3.74</v>
      </c>
      <c r="J192" s="19"/>
      <c r="K192" s="20"/>
      <c r="L192" s="4"/>
    </row>
    <row r="193" spans="2:12" ht="30" customHeight="1" thickBot="1">
      <c r="B193" s="3"/>
      <c r="C193" s="21" t="s">
        <v>16</v>
      </c>
      <c r="D193" s="36"/>
      <c r="E193" s="36"/>
      <c r="F193" s="36"/>
      <c r="G193" s="38"/>
      <c r="H193" s="37"/>
      <c r="I193" s="18"/>
      <c r="J193" s="24"/>
      <c r="K193" s="25"/>
      <c r="L193" s="4"/>
    </row>
    <row r="194" spans="2:12" ht="30" customHeight="1" thickBot="1">
      <c r="B194" s="3"/>
      <c r="C194" s="12" t="s">
        <v>313</v>
      </c>
      <c r="D194" s="13" t="s">
        <v>296</v>
      </c>
      <c r="E194" s="13"/>
      <c r="F194" s="13"/>
      <c r="G194" s="163"/>
      <c r="H194" s="13"/>
      <c r="I194" s="13"/>
      <c r="J194" s="13"/>
      <c r="K194" s="14"/>
      <c r="L194" s="4"/>
    </row>
    <row r="195" spans="2:12" ht="30" customHeight="1">
      <c r="B195" s="3"/>
      <c r="C195" s="15" t="s">
        <v>314</v>
      </c>
      <c r="D195" s="28" t="s">
        <v>314</v>
      </c>
      <c r="E195" s="28"/>
      <c r="F195" s="28"/>
      <c r="G195" s="29" t="s">
        <v>162</v>
      </c>
      <c r="H195" s="28" t="s">
        <v>100</v>
      </c>
      <c r="I195" s="18">
        <v>6.8</v>
      </c>
      <c r="J195" s="19"/>
      <c r="K195" s="20"/>
      <c r="L195" s="4"/>
    </row>
    <row r="196" spans="2:12" ht="30" customHeight="1">
      <c r="B196" s="3"/>
      <c r="C196" s="15" t="s">
        <v>315</v>
      </c>
      <c r="D196" s="28" t="s">
        <v>315</v>
      </c>
      <c r="E196" s="28"/>
      <c r="F196" s="28"/>
      <c r="G196" s="29" t="s">
        <v>204</v>
      </c>
      <c r="H196" s="28" t="s">
        <v>102</v>
      </c>
      <c r="I196" s="18">
        <v>34</v>
      </c>
      <c r="J196" s="19"/>
      <c r="K196" s="20"/>
      <c r="L196" s="4"/>
    </row>
    <row r="197" spans="2:12" ht="30" customHeight="1">
      <c r="B197" s="3"/>
      <c r="C197" s="15" t="s">
        <v>316</v>
      </c>
      <c r="D197" s="28" t="s">
        <v>316</v>
      </c>
      <c r="E197" s="28"/>
      <c r="F197" s="28"/>
      <c r="G197" s="29" t="s">
        <v>205</v>
      </c>
      <c r="H197" s="28" t="s">
        <v>117</v>
      </c>
      <c r="I197" s="18">
        <v>5.7</v>
      </c>
      <c r="J197" s="19"/>
      <c r="K197" s="20"/>
      <c r="L197" s="4"/>
    </row>
    <row r="198" spans="2:12" ht="30" customHeight="1" thickBot="1">
      <c r="B198" s="3"/>
      <c r="C198" s="21" t="s">
        <v>16</v>
      </c>
      <c r="D198" s="36"/>
      <c r="E198" s="36"/>
      <c r="F198" s="36"/>
      <c r="G198" s="38"/>
      <c r="H198" s="37"/>
      <c r="I198" s="18"/>
      <c r="J198" s="24"/>
      <c r="K198" s="25"/>
      <c r="L198" s="4"/>
    </row>
    <row r="199" spans="2:12" ht="30" customHeight="1" thickBot="1">
      <c r="B199" s="3"/>
      <c r="C199" s="12" t="s">
        <v>317</v>
      </c>
      <c r="D199" s="13" t="s">
        <v>318</v>
      </c>
      <c r="E199" s="13"/>
      <c r="F199" s="13"/>
      <c r="G199" s="163"/>
      <c r="H199" s="13"/>
      <c r="I199" s="13"/>
      <c r="J199" s="13"/>
      <c r="K199" s="14"/>
      <c r="L199" s="4"/>
    </row>
    <row r="200" spans="2:12" ht="30" customHeight="1">
      <c r="B200" s="3"/>
      <c r="C200" s="15" t="s">
        <v>319</v>
      </c>
      <c r="D200" s="15" t="s">
        <v>319</v>
      </c>
      <c r="E200" s="28"/>
      <c r="F200" s="28"/>
      <c r="G200" s="29" t="s">
        <v>213</v>
      </c>
      <c r="H200" s="28" t="s">
        <v>214</v>
      </c>
      <c r="I200" s="18">
        <v>85.12</v>
      </c>
      <c r="J200" s="19"/>
      <c r="K200" s="20"/>
      <c r="L200" s="4"/>
    </row>
    <row r="201" spans="2:12" ht="30" customHeight="1" thickBot="1">
      <c r="B201" s="3"/>
      <c r="C201" s="21" t="s">
        <v>16</v>
      </c>
      <c r="D201" s="36"/>
      <c r="E201" s="36"/>
      <c r="F201" s="36"/>
      <c r="G201" s="38"/>
      <c r="H201" s="37"/>
      <c r="I201" s="18"/>
      <c r="J201" s="24"/>
      <c r="K201" s="25"/>
      <c r="L201" s="4"/>
    </row>
    <row r="202" spans="2:12" ht="30" customHeight="1" thickBot="1">
      <c r="B202" s="3"/>
      <c r="C202" s="12" t="s">
        <v>320</v>
      </c>
      <c r="D202" s="13" t="s">
        <v>299</v>
      </c>
      <c r="E202" s="13"/>
      <c r="F202" s="13"/>
      <c r="G202" s="163"/>
      <c r="H202" s="13"/>
      <c r="I202" s="13"/>
      <c r="J202" s="13"/>
      <c r="K202" s="14"/>
      <c r="L202" s="4"/>
    </row>
    <row r="203" spans="2:12" ht="30" customHeight="1">
      <c r="B203" s="3"/>
      <c r="C203" s="15" t="s">
        <v>321</v>
      </c>
      <c r="D203" s="28" t="s">
        <v>321</v>
      </c>
      <c r="E203" s="28"/>
      <c r="F203" s="28"/>
      <c r="G203" s="29" t="s">
        <v>302</v>
      </c>
      <c r="H203" s="28" t="s">
        <v>102</v>
      </c>
      <c r="I203" s="18">
        <v>34</v>
      </c>
      <c r="J203" s="19"/>
      <c r="K203" s="20"/>
      <c r="L203" s="4"/>
    </row>
    <row r="204" spans="2:12" ht="30" customHeight="1">
      <c r="B204" s="3"/>
      <c r="C204" s="15" t="s">
        <v>322</v>
      </c>
      <c r="D204" s="28" t="s">
        <v>322</v>
      </c>
      <c r="E204" s="28"/>
      <c r="F204" s="28"/>
      <c r="G204" s="29" t="s">
        <v>303</v>
      </c>
      <c r="H204" s="28" t="s">
        <v>100</v>
      </c>
      <c r="I204" s="18">
        <v>2</v>
      </c>
      <c r="J204" s="19"/>
      <c r="K204" s="20"/>
      <c r="L204" s="4"/>
    </row>
    <row r="205" spans="2:12" ht="30" customHeight="1" thickBot="1">
      <c r="B205" s="3"/>
      <c r="C205" s="21" t="s">
        <v>16</v>
      </c>
      <c r="D205" s="36"/>
      <c r="E205" s="36"/>
      <c r="F205" s="36"/>
      <c r="G205" s="38"/>
      <c r="H205" s="37"/>
      <c r="I205" s="18"/>
      <c r="J205" s="24"/>
      <c r="K205" s="25"/>
      <c r="L205" s="4"/>
    </row>
    <row r="206" spans="2:12" ht="30" customHeight="1" thickBot="1">
      <c r="B206" s="3"/>
      <c r="C206" s="12" t="s">
        <v>323</v>
      </c>
      <c r="D206" s="13" t="s">
        <v>305</v>
      </c>
      <c r="E206" s="13"/>
      <c r="F206" s="13"/>
      <c r="G206" s="163"/>
      <c r="H206" s="13"/>
      <c r="I206" s="13"/>
      <c r="J206" s="13"/>
      <c r="K206" s="14"/>
      <c r="L206" s="4"/>
    </row>
    <row r="207" spans="2:12" ht="30" customHeight="1">
      <c r="B207" s="3"/>
      <c r="C207" s="15" t="s">
        <v>324</v>
      </c>
      <c r="D207" s="15" t="s">
        <v>324</v>
      </c>
      <c r="E207" s="28"/>
      <c r="F207" s="28"/>
      <c r="G207" s="29" t="s">
        <v>307</v>
      </c>
      <c r="H207" s="28" t="s">
        <v>119</v>
      </c>
      <c r="I207" s="18">
        <v>1</v>
      </c>
      <c r="J207" s="19"/>
      <c r="K207" s="20"/>
      <c r="L207" s="4"/>
    </row>
    <row r="208" spans="2:12" s="39" customFormat="1" ht="30" customHeight="1" thickBot="1">
      <c r="B208" s="40"/>
      <c r="C208" s="21" t="s">
        <v>16</v>
      </c>
      <c r="D208" s="36"/>
      <c r="E208" s="36"/>
      <c r="F208" s="36"/>
      <c r="G208" s="38"/>
      <c r="H208" s="37"/>
      <c r="I208" s="18"/>
      <c r="J208" s="24"/>
      <c r="K208" s="25"/>
      <c r="L208" s="42"/>
    </row>
    <row r="209" spans="2:12" s="39" customFormat="1" ht="14.4" thickBot="1">
      <c r="B209" s="40"/>
      <c r="C209" s="192" t="s">
        <v>17</v>
      </c>
      <c r="D209" s="193"/>
      <c r="E209" s="193"/>
      <c r="F209" s="193"/>
      <c r="G209" s="193"/>
      <c r="H209" s="193"/>
      <c r="I209" s="193"/>
      <c r="J209" s="194"/>
      <c r="K209" s="41"/>
      <c r="L209" s="42"/>
    </row>
    <row r="210" spans="2:12" s="39" customFormat="1" ht="30" customHeight="1">
      <c r="B210" s="40"/>
      <c r="C210" s="43"/>
      <c r="D210" s="43"/>
      <c r="E210" s="43"/>
      <c r="F210" s="43"/>
      <c r="G210" s="166"/>
      <c r="H210" s="43"/>
      <c r="I210" s="43"/>
      <c r="J210" s="43"/>
      <c r="K210" s="44"/>
      <c r="L210" s="42"/>
    </row>
    <row r="211" spans="2:12" s="39" customFormat="1" ht="30" customHeight="1" thickBot="1">
      <c r="B211" s="40"/>
      <c r="C211" s="45"/>
      <c r="D211" s="47"/>
      <c r="E211" s="47"/>
      <c r="F211" s="47"/>
      <c r="G211" s="70" t="s">
        <v>18</v>
      </c>
      <c r="H211" s="48"/>
      <c r="I211" s="49"/>
      <c r="J211" s="50"/>
      <c r="K211" s="51"/>
      <c r="L211" s="42"/>
    </row>
    <row r="212" spans="2:12" s="39" customFormat="1" ht="30" customHeight="1" thickBot="1">
      <c r="B212" s="40"/>
      <c r="C212" s="45"/>
      <c r="D212" s="46"/>
      <c r="E212" s="45"/>
      <c r="F212" s="45"/>
      <c r="G212" s="167" t="s">
        <v>19</v>
      </c>
      <c r="H212" s="52"/>
      <c r="I212" s="53"/>
      <c r="J212" s="54"/>
      <c r="K212" s="41"/>
      <c r="L212" s="42"/>
    </row>
    <row r="213" spans="2:12" s="39" customFormat="1" ht="14.4" thickBot="1">
      <c r="B213" s="40"/>
      <c r="C213" s="45"/>
      <c r="D213" s="46"/>
      <c r="E213" s="46"/>
      <c r="F213" s="46"/>
      <c r="G213" s="45"/>
      <c r="H213" s="45"/>
      <c r="I213" s="55"/>
      <c r="J213" s="56"/>
      <c r="K213" s="57"/>
      <c r="L213" s="42"/>
    </row>
    <row r="214" spans="2:12" s="39" customFormat="1">
      <c r="B214" s="40"/>
      <c r="C214" s="58"/>
      <c r="D214" s="197"/>
      <c r="E214" s="197"/>
      <c r="F214" s="197"/>
      <c r="G214" s="197"/>
      <c r="H214" s="197"/>
      <c r="I214" s="197"/>
      <c r="J214" s="197"/>
      <c r="K214" s="198"/>
      <c r="L214" s="59"/>
    </row>
    <row r="215" spans="2:12" s="39" customFormat="1" ht="46.5" customHeight="1">
      <c r="B215" s="40"/>
      <c r="C215" s="187" t="s">
        <v>20</v>
      </c>
      <c r="D215" s="188"/>
      <c r="E215" s="188"/>
      <c r="F215" s="188"/>
      <c r="G215" s="188"/>
      <c r="H215" s="195" t="s">
        <v>9</v>
      </c>
      <c r="I215" s="195"/>
      <c r="J215" s="195"/>
      <c r="K215" s="60" t="s">
        <v>21</v>
      </c>
      <c r="L215" s="61"/>
    </row>
    <row r="216" spans="2:12" s="39" customFormat="1" ht="32.25" customHeight="1">
      <c r="B216" s="40"/>
      <c r="C216" s="187" t="s">
        <v>22</v>
      </c>
      <c r="D216" s="188"/>
      <c r="E216" s="188"/>
      <c r="F216" s="188"/>
      <c r="G216" s="188"/>
      <c r="H216" s="196" t="s">
        <v>23</v>
      </c>
      <c r="I216" s="196"/>
      <c r="J216" s="62" t="s">
        <v>24</v>
      </c>
      <c r="K216" s="63" t="s">
        <v>35</v>
      </c>
      <c r="L216" s="61"/>
    </row>
    <row r="217" spans="2:12" s="39" customFormat="1" ht="30" customHeight="1">
      <c r="B217" s="40"/>
      <c r="C217" s="187" t="s">
        <v>25</v>
      </c>
      <c r="D217" s="188"/>
      <c r="E217" s="188"/>
      <c r="F217" s="188"/>
      <c r="G217" s="188"/>
      <c r="H217" s="211" t="s">
        <v>26</v>
      </c>
      <c r="I217" s="212"/>
      <c r="J217" s="62" t="s">
        <v>27</v>
      </c>
      <c r="K217" s="63" t="s">
        <v>35</v>
      </c>
      <c r="L217" s="61"/>
    </row>
    <row r="218" spans="2:12" s="39" customFormat="1" ht="58.5" customHeight="1">
      <c r="B218" s="40"/>
      <c r="C218" s="214"/>
      <c r="D218" s="215"/>
      <c r="E218" s="215"/>
      <c r="F218" s="215"/>
      <c r="G218" s="216"/>
      <c r="H218" s="213" t="s">
        <v>28</v>
      </c>
      <c r="I218" s="196"/>
      <c r="J218" s="62" t="s">
        <v>29</v>
      </c>
      <c r="K218" s="63" t="s">
        <v>35</v>
      </c>
      <c r="L218" s="42"/>
    </row>
    <row r="219" spans="2:12" ht="39" customHeight="1">
      <c r="B219" s="3"/>
      <c r="C219" s="217"/>
      <c r="D219" s="218"/>
      <c r="E219" s="218"/>
      <c r="F219" s="218"/>
      <c r="G219" s="219"/>
      <c r="H219" s="196" t="s">
        <v>30</v>
      </c>
      <c r="I219" s="196"/>
      <c r="J219" s="62" t="s">
        <v>31</v>
      </c>
      <c r="K219" s="63" t="s">
        <v>35</v>
      </c>
      <c r="L219" s="4"/>
    </row>
    <row r="220" spans="2:12" ht="47.25" customHeight="1" thickBot="1">
      <c r="B220" s="3"/>
      <c r="C220" s="220"/>
      <c r="D220" s="221"/>
      <c r="E220" s="221"/>
      <c r="F220" s="221"/>
      <c r="G220" s="222"/>
      <c r="H220" s="232"/>
      <c r="I220" s="232"/>
      <c r="J220" s="232"/>
      <c r="K220" s="233"/>
      <c r="L220" s="4"/>
    </row>
    <row r="221" spans="2:12" ht="47.25" customHeight="1">
      <c r="B221" s="3"/>
      <c r="C221" s="71"/>
      <c r="D221" s="71"/>
      <c r="E221" s="71"/>
      <c r="F221" s="71"/>
      <c r="G221" s="71"/>
      <c r="H221" s="71"/>
      <c r="I221" s="71"/>
      <c r="J221" s="71"/>
      <c r="K221" s="71"/>
      <c r="L221" s="4"/>
    </row>
    <row r="222" spans="2:12" ht="47.25" customHeight="1">
      <c r="B222" s="3"/>
      <c r="C222" s="71"/>
      <c r="D222" s="71"/>
      <c r="E222" s="71"/>
      <c r="F222" s="71"/>
      <c r="G222" s="72" t="s">
        <v>36</v>
      </c>
      <c r="H222" s="71"/>
      <c r="I222" s="71"/>
      <c r="J222" s="71"/>
      <c r="K222" s="71"/>
      <c r="L222" s="4"/>
    </row>
    <row r="223" spans="2:12" ht="14.4" thickBot="1">
      <c r="B223" s="64"/>
      <c r="C223" s="65"/>
      <c r="D223" s="65"/>
      <c r="E223" s="66"/>
      <c r="F223" s="65"/>
      <c r="G223" s="67"/>
      <c r="H223" s="65"/>
      <c r="I223" s="65"/>
      <c r="J223" s="65"/>
      <c r="K223" s="65"/>
      <c r="L223" s="68"/>
    </row>
    <row r="224" spans="2:12" ht="14.4" thickTop="1"/>
  </sheetData>
  <mergeCells count="28">
    <mergeCell ref="J11:J12"/>
    <mergeCell ref="K11:K12"/>
    <mergeCell ref="H219:I219"/>
    <mergeCell ref="C209:J209"/>
    <mergeCell ref="H220:K220"/>
    <mergeCell ref="C215:G215"/>
    <mergeCell ref="H215:J215"/>
    <mergeCell ref="C216:G216"/>
    <mergeCell ref="H216:I216"/>
    <mergeCell ref="C217:G217"/>
    <mergeCell ref="H217:I217"/>
    <mergeCell ref="C218:G220"/>
    <mergeCell ref="B1:G1"/>
    <mergeCell ref="B2:E2"/>
    <mergeCell ref="C5:K5"/>
    <mergeCell ref="B4:L4"/>
    <mergeCell ref="H218:I218"/>
    <mergeCell ref="D214:K214"/>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21875" style="73" customWidth="1"/>
    <col min="3" max="3" width="14.77734375" style="73" customWidth="1"/>
    <col min="4" max="4" width="13" style="73" customWidth="1"/>
    <col min="5" max="11" width="11.44140625" style="73"/>
    <col min="12" max="12" width="12.77734375" style="73" customWidth="1"/>
    <col min="13" max="14" width="11.44140625" style="73"/>
    <col min="15" max="15" width="18.77734375" style="73" customWidth="1"/>
    <col min="16" max="17" width="3.21875" style="73" customWidth="1"/>
    <col min="18" max="16384" width="11.44140625" style="73"/>
  </cols>
  <sheetData>
    <row r="1" spans="2:16">
      <c r="B1" s="178" t="s">
        <v>37</v>
      </c>
      <c r="C1" s="178"/>
      <c r="D1" s="178"/>
      <c r="E1" s="178"/>
      <c r="F1" s="178"/>
      <c r="G1" s="178"/>
      <c r="H1" s="178"/>
      <c r="I1" s="178"/>
      <c r="J1" s="178"/>
      <c r="K1" s="178"/>
      <c r="L1" s="178"/>
    </row>
    <row r="2" spans="2:16">
      <c r="B2" s="178" t="s">
        <v>1</v>
      </c>
      <c r="C2" s="178"/>
      <c r="D2" s="178"/>
      <c r="E2" s="178"/>
    </row>
    <row r="3" spans="2:16" ht="14.4" thickBot="1"/>
    <row r="4" spans="2:16" ht="25.5" customHeight="1" thickTop="1">
      <c r="B4" s="234"/>
      <c r="C4" s="235"/>
      <c r="D4" s="235"/>
      <c r="E4" s="235"/>
      <c r="F4" s="235"/>
      <c r="G4" s="235"/>
      <c r="H4" s="235"/>
      <c r="I4" s="235"/>
      <c r="J4" s="235"/>
      <c r="K4" s="235"/>
      <c r="L4" s="235"/>
      <c r="M4" s="235"/>
      <c r="N4" s="235"/>
      <c r="O4" s="235"/>
      <c r="P4" s="236"/>
    </row>
    <row r="5" spans="2:16" ht="36.75" customHeight="1">
      <c r="B5" s="75"/>
      <c r="C5" s="330" t="s">
        <v>38</v>
      </c>
      <c r="D5" s="330"/>
      <c r="E5" s="330"/>
      <c r="F5" s="330"/>
      <c r="G5" s="330"/>
      <c r="H5" s="330"/>
      <c r="I5" s="330"/>
      <c r="J5" s="330"/>
      <c r="K5" s="330"/>
      <c r="L5" s="330"/>
      <c r="M5" s="330"/>
      <c r="N5" s="330"/>
      <c r="O5" s="330"/>
      <c r="P5" s="74"/>
    </row>
    <row r="6" spans="2:16" ht="14.4" thickBot="1">
      <c r="B6" s="75"/>
      <c r="P6" s="74"/>
    </row>
    <row r="7" spans="2:16">
      <c r="B7" s="75"/>
      <c r="C7" s="334"/>
      <c r="D7" s="336"/>
      <c r="E7" s="337"/>
      <c r="F7" s="337"/>
      <c r="G7" s="337"/>
      <c r="H7" s="337"/>
      <c r="I7" s="337"/>
      <c r="J7" s="337"/>
      <c r="K7" s="338"/>
      <c r="L7" s="305"/>
      <c r="M7" s="306"/>
      <c r="N7" s="306"/>
      <c r="O7" s="307"/>
      <c r="P7" s="74"/>
    </row>
    <row r="8" spans="2:16">
      <c r="B8" s="75"/>
      <c r="C8" s="335"/>
      <c r="D8" s="317" t="s">
        <v>39</v>
      </c>
      <c r="E8" s="318"/>
      <c r="F8" s="318"/>
      <c r="G8" s="318"/>
      <c r="H8" s="318"/>
      <c r="I8" s="318"/>
      <c r="J8" s="318"/>
      <c r="K8" s="319"/>
      <c r="L8" s="308"/>
      <c r="M8" s="309"/>
      <c r="N8" s="309"/>
      <c r="O8" s="310"/>
      <c r="P8" s="74"/>
    </row>
    <row r="9" spans="2:16">
      <c r="B9" s="75"/>
      <c r="C9" s="335"/>
      <c r="D9" s="317"/>
      <c r="E9" s="318"/>
      <c r="F9" s="318"/>
      <c r="G9" s="318"/>
      <c r="H9" s="318"/>
      <c r="I9" s="318"/>
      <c r="J9" s="318"/>
      <c r="K9" s="319"/>
      <c r="L9" s="320" t="s">
        <v>40</v>
      </c>
      <c r="M9" s="311"/>
      <c r="N9" s="312"/>
      <c r="O9" s="313"/>
      <c r="P9" s="74"/>
    </row>
    <row r="10" spans="2:16">
      <c r="B10" s="75"/>
      <c r="C10" s="335"/>
      <c r="D10" s="317" t="s">
        <v>41</v>
      </c>
      <c r="E10" s="318"/>
      <c r="F10" s="318"/>
      <c r="G10" s="318"/>
      <c r="H10" s="318"/>
      <c r="I10" s="318"/>
      <c r="J10" s="318"/>
      <c r="K10" s="319"/>
      <c r="L10" s="339"/>
      <c r="M10" s="314"/>
      <c r="N10" s="315"/>
      <c r="O10" s="316"/>
      <c r="P10" s="74"/>
    </row>
    <row r="11" spans="2:16" ht="12.75" customHeight="1">
      <c r="B11" s="75"/>
      <c r="C11" s="335"/>
      <c r="D11" s="331"/>
      <c r="E11" s="332"/>
      <c r="F11" s="332"/>
      <c r="G11" s="332"/>
      <c r="H11" s="332"/>
      <c r="I11" s="332"/>
      <c r="J11" s="332"/>
      <c r="K11" s="333"/>
      <c r="L11" s="320" t="s">
        <v>42</v>
      </c>
      <c r="M11" s="320">
        <v>1</v>
      </c>
      <c r="N11" s="320" t="s">
        <v>43</v>
      </c>
      <c r="O11" s="303">
        <v>1</v>
      </c>
      <c r="P11" s="74"/>
    </row>
    <row r="12" spans="2:16">
      <c r="B12" s="75"/>
      <c r="C12" s="335"/>
      <c r="D12" s="331"/>
      <c r="E12" s="332"/>
      <c r="F12" s="332"/>
      <c r="G12" s="332"/>
      <c r="H12" s="332"/>
      <c r="I12" s="332"/>
      <c r="J12" s="332"/>
      <c r="K12" s="333"/>
      <c r="L12" s="321"/>
      <c r="M12" s="321"/>
      <c r="N12" s="321"/>
      <c r="O12" s="304"/>
      <c r="P12" s="74"/>
    </row>
    <row r="13" spans="2:16">
      <c r="B13" s="75"/>
      <c r="C13" s="335"/>
      <c r="D13" s="317" t="s">
        <v>44</v>
      </c>
      <c r="E13" s="318"/>
      <c r="F13" s="318"/>
      <c r="G13" s="318"/>
      <c r="H13" s="318"/>
      <c r="I13" s="318"/>
      <c r="J13" s="318"/>
      <c r="K13" s="319"/>
      <c r="L13" s="321"/>
      <c r="M13" s="321"/>
      <c r="N13" s="321"/>
      <c r="O13" s="304"/>
      <c r="P13" s="74"/>
    </row>
    <row r="14" spans="2:16" ht="14.4" thickBot="1">
      <c r="B14" s="75"/>
      <c r="C14" s="78"/>
      <c r="D14" s="79"/>
      <c r="E14" s="79"/>
      <c r="F14" s="79"/>
      <c r="G14" s="79"/>
      <c r="H14" s="79"/>
      <c r="I14" s="79"/>
      <c r="J14" s="79"/>
      <c r="K14" s="79"/>
      <c r="L14" s="79"/>
      <c r="M14" s="80"/>
      <c r="N14" s="80"/>
      <c r="O14" s="81"/>
      <c r="P14" s="74"/>
    </row>
    <row r="15" spans="2:16">
      <c r="B15" s="75"/>
      <c r="C15" s="82"/>
      <c r="D15" s="76"/>
      <c r="E15" s="76"/>
      <c r="F15" s="76"/>
      <c r="G15" s="76"/>
      <c r="H15" s="76"/>
      <c r="I15" s="76"/>
      <c r="J15" s="76"/>
      <c r="K15" s="76"/>
      <c r="L15" s="83" t="s">
        <v>45</v>
      </c>
      <c r="M15" s="84" t="s">
        <v>46</v>
      </c>
      <c r="N15" s="84" t="s">
        <v>47</v>
      </c>
      <c r="O15" s="85" t="s">
        <v>48</v>
      </c>
      <c r="P15" s="74"/>
    </row>
    <row r="16" spans="2:16">
      <c r="B16" s="75"/>
      <c r="C16" s="86"/>
      <c r="D16" s="77"/>
      <c r="E16" s="77"/>
      <c r="F16" s="77"/>
      <c r="G16" s="77"/>
      <c r="H16" s="77"/>
      <c r="I16" s="77"/>
      <c r="J16" s="77"/>
      <c r="K16" s="77"/>
      <c r="L16" s="87"/>
      <c r="M16" s="88"/>
      <c r="N16" s="88"/>
      <c r="O16" s="89"/>
      <c r="P16" s="74"/>
    </row>
    <row r="17" spans="2:16" ht="18" customHeight="1">
      <c r="B17" s="75"/>
      <c r="C17" s="243" t="s">
        <v>49</v>
      </c>
      <c r="D17" s="244"/>
      <c r="E17" s="244"/>
      <c r="F17" s="244"/>
      <c r="G17" s="77"/>
      <c r="H17" s="77"/>
      <c r="I17" s="77" t="s">
        <v>50</v>
      </c>
      <c r="K17" s="77"/>
      <c r="L17" s="87"/>
      <c r="O17" s="90"/>
      <c r="P17" s="74"/>
    </row>
    <row r="18" spans="2:16">
      <c r="B18" s="75"/>
      <c r="C18" s="91"/>
      <c r="D18" s="92"/>
      <c r="E18" s="92"/>
      <c r="F18" s="92"/>
      <c r="G18" s="92"/>
      <c r="H18" s="92"/>
      <c r="I18" s="92"/>
      <c r="J18" s="92"/>
      <c r="K18" s="92"/>
      <c r="L18" s="92"/>
      <c r="M18" s="92"/>
      <c r="N18" s="92"/>
      <c r="O18" s="93"/>
      <c r="P18" s="74"/>
    </row>
    <row r="19" spans="2:16" ht="14.4" thickBot="1">
      <c r="B19" s="75"/>
      <c r="C19" s="94"/>
      <c r="D19" s="95"/>
      <c r="E19" s="95"/>
      <c r="F19" s="95"/>
      <c r="G19" s="95"/>
      <c r="H19" s="95"/>
      <c r="I19" s="95"/>
      <c r="J19" s="95"/>
      <c r="K19" s="95"/>
      <c r="L19" s="95"/>
      <c r="M19" s="95"/>
      <c r="N19" s="95"/>
      <c r="O19" s="96"/>
      <c r="P19" s="74"/>
    </row>
    <row r="20" spans="2:16" ht="14.4" thickBot="1">
      <c r="B20" s="75"/>
      <c r="C20" s="97"/>
      <c r="D20" s="98"/>
      <c r="E20" s="98"/>
      <c r="F20" s="98"/>
      <c r="G20" s="98"/>
      <c r="H20" s="98"/>
      <c r="K20" s="98"/>
      <c r="L20" s="98"/>
      <c r="M20" s="98"/>
      <c r="N20" s="98"/>
      <c r="O20" s="99"/>
      <c r="P20" s="74"/>
    </row>
    <row r="21" spans="2:16">
      <c r="B21" s="75"/>
      <c r="C21" s="326" t="s">
        <v>51</v>
      </c>
      <c r="D21" s="327"/>
      <c r="E21" s="327"/>
      <c r="F21" s="327"/>
      <c r="G21" s="327"/>
      <c r="H21" s="327"/>
      <c r="I21" s="327"/>
      <c r="J21" s="327"/>
      <c r="K21" s="327"/>
      <c r="L21" s="327"/>
      <c r="M21" s="327"/>
      <c r="N21" s="327"/>
      <c r="O21" s="328"/>
      <c r="P21" s="74"/>
    </row>
    <row r="22" spans="2:16" ht="14.4" thickBot="1">
      <c r="B22" s="75"/>
      <c r="C22" s="100"/>
      <c r="O22" s="101"/>
      <c r="P22" s="74"/>
    </row>
    <row r="23" spans="2:16">
      <c r="B23" s="75"/>
      <c r="C23" s="102" t="s">
        <v>52</v>
      </c>
      <c r="D23" s="300" t="s">
        <v>53</v>
      </c>
      <c r="E23" s="301"/>
      <c r="F23" s="301"/>
      <c r="G23" s="301"/>
      <c r="H23" s="301"/>
      <c r="I23" s="301"/>
      <c r="J23" s="301"/>
      <c r="K23" s="301"/>
      <c r="L23" s="302"/>
      <c r="M23" s="324" t="s">
        <v>54</v>
      </c>
      <c r="N23" s="325"/>
      <c r="O23" s="102" t="s">
        <v>11</v>
      </c>
      <c r="P23" s="74"/>
    </row>
    <row r="24" spans="2:16" ht="14.4" thickBot="1">
      <c r="B24" s="75"/>
      <c r="C24" s="103"/>
      <c r="D24" s="292"/>
      <c r="E24" s="293"/>
      <c r="F24" s="293"/>
      <c r="G24" s="293"/>
      <c r="H24" s="293"/>
      <c r="I24" s="293"/>
      <c r="J24" s="293"/>
      <c r="K24" s="293"/>
      <c r="L24" s="294"/>
      <c r="M24" s="292"/>
      <c r="N24" s="294"/>
      <c r="O24" s="104"/>
      <c r="P24" s="74"/>
    </row>
    <row r="25" spans="2:16">
      <c r="B25" s="75"/>
      <c r="C25" s="267" t="s">
        <v>55</v>
      </c>
      <c r="D25" s="268"/>
      <c r="E25" s="268"/>
      <c r="F25" s="268"/>
      <c r="G25" s="268"/>
      <c r="H25" s="268"/>
      <c r="I25" s="268"/>
      <c r="J25" s="268"/>
      <c r="K25" s="268"/>
      <c r="L25" s="268"/>
      <c r="M25" s="268"/>
      <c r="N25" s="268"/>
      <c r="O25" s="269"/>
      <c r="P25" s="74"/>
    </row>
    <row r="26" spans="2:16">
      <c r="B26" s="75"/>
      <c r="C26" s="270"/>
      <c r="D26" s="271"/>
      <c r="E26" s="271"/>
      <c r="F26" s="271"/>
      <c r="G26" s="271"/>
      <c r="H26" s="271"/>
      <c r="I26" s="271"/>
      <c r="J26" s="271"/>
      <c r="K26" s="271"/>
      <c r="L26" s="271"/>
      <c r="M26" s="271"/>
      <c r="N26" s="271"/>
      <c r="O26" s="272"/>
      <c r="P26" s="74"/>
    </row>
    <row r="27" spans="2:16" ht="14.4" thickBot="1">
      <c r="B27" s="75"/>
      <c r="C27" s="273"/>
      <c r="D27" s="274"/>
      <c r="E27" s="274"/>
      <c r="F27" s="274"/>
      <c r="G27" s="274"/>
      <c r="H27" s="274"/>
      <c r="I27" s="274"/>
      <c r="J27" s="274"/>
      <c r="K27" s="274"/>
      <c r="L27" s="274"/>
      <c r="M27" s="274"/>
      <c r="N27" s="274"/>
      <c r="O27" s="275"/>
      <c r="P27" s="74"/>
    </row>
    <row r="28" spans="2:16">
      <c r="B28" s="75"/>
      <c r="C28" s="278" t="s">
        <v>53</v>
      </c>
      <c r="D28" s="322"/>
      <c r="E28" s="322"/>
      <c r="F28" s="322"/>
      <c r="G28" s="323"/>
      <c r="H28" s="281" t="s">
        <v>56</v>
      </c>
      <c r="I28" s="322"/>
      <c r="J28" s="290" t="s">
        <v>57</v>
      </c>
      <c r="K28" s="291"/>
      <c r="L28" s="106" t="s">
        <v>58</v>
      </c>
      <c r="M28" s="281" t="s">
        <v>59</v>
      </c>
      <c r="N28" s="280"/>
      <c r="O28" s="107" t="s">
        <v>60</v>
      </c>
      <c r="P28" s="74"/>
    </row>
    <row r="29" spans="2:16">
      <c r="B29" s="75"/>
      <c r="C29" s="251"/>
      <c r="D29" s="252"/>
      <c r="E29" s="252"/>
      <c r="F29" s="252"/>
      <c r="G29" s="277"/>
      <c r="H29" s="329"/>
      <c r="I29" s="277"/>
      <c r="J29" s="329"/>
      <c r="K29" s="277"/>
      <c r="L29" s="109"/>
      <c r="M29" s="298"/>
      <c r="N29" s="299"/>
      <c r="O29" s="110"/>
      <c r="P29" s="74"/>
    </row>
    <row r="30" spans="2:16">
      <c r="B30" s="75"/>
      <c r="C30" s="111"/>
      <c r="D30" s="112"/>
      <c r="E30" s="112"/>
      <c r="F30" s="112"/>
      <c r="G30" s="113"/>
      <c r="H30" s="114"/>
      <c r="I30" s="113"/>
      <c r="J30" s="114"/>
      <c r="K30" s="113"/>
      <c r="L30" s="109"/>
      <c r="M30" s="298"/>
      <c r="N30" s="299"/>
      <c r="O30" s="110"/>
      <c r="P30" s="74"/>
    </row>
    <row r="31" spans="2:16" ht="14.4" thickBot="1">
      <c r="B31" s="75"/>
      <c r="C31" s="263"/>
      <c r="D31" s="264"/>
      <c r="E31" s="264"/>
      <c r="F31" s="264"/>
      <c r="G31" s="276"/>
      <c r="H31" s="295"/>
      <c r="I31" s="276"/>
      <c r="J31" s="295"/>
      <c r="K31" s="276"/>
      <c r="L31" s="115"/>
      <c r="M31" s="296"/>
      <c r="N31" s="297"/>
      <c r="O31" s="110"/>
      <c r="P31" s="74"/>
    </row>
    <row r="32" spans="2:16" ht="14.4" thickBot="1">
      <c r="B32" s="75"/>
      <c r="C32" s="257" t="s">
        <v>61</v>
      </c>
      <c r="D32" s="258"/>
      <c r="E32" s="258"/>
      <c r="F32" s="258"/>
      <c r="G32" s="258"/>
      <c r="H32" s="258"/>
      <c r="I32" s="258"/>
      <c r="J32" s="258"/>
      <c r="K32" s="258"/>
      <c r="L32" s="258"/>
      <c r="M32" s="258"/>
      <c r="N32" s="259"/>
      <c r="O32" s="116"/>
      <c r="P32" s="74"/>
    </row>
    <row r="33" spans="2:16" ht="13.5" customHeight="1">
      <c r="B33" s="75"/>
      <c r="C33" s="267" t="s">
        <v>62</v>
      </c>
      <c r="D33" s="268"/>
      <c r="E33" s="268"/>
      <c r="F33" s="268"/>
      <c r="G33" s="268"/>
      <c r="H33" s="268"/>
      <c r="I33" s="268"/>
      <c r="J33" s="268"/>
      <c r="K33" s="268"/>
      <c r="L33" s="268"/>
      <c r="M33" s="268"/>
      <c r="N33" s="268"/>
      <c r="O33" s="269"/>
      <c r="P33" s="74"/>
    </row>
    <row r="34" spans="2:16">
      <c r="B34" s="75"/>
      <c r="C34" s="270"/>
      <c r="D34" s="271"/>
      <c r="E34" s="271"/>
      <c r="F34" s="271"/>
      <c r="G34" s="271"/>
      <c r="H34" s="271"/>
      <c r="I34" s="271"/>
      <c r="J34" s="271"/>
      <c r="K34" s="271"/>
      <c r="L34" s="271"/>
      <c r="M34" s="271"/>
      <c r="N34" s="271"/>
      <c r="O34" s="272"/>
      <c r="P34" s="74"/>
    </row>
    <row r="35" spans="2:16" ht="14.4" thickBot="1">
      <c r="B35" s="75"/>
      <c r="C35" s="273"/>
      <c r="D35" s="274"/>
      <c r="E35" s="274"/>
      <c r="F35" s="274"/>
      <c r="G35" s="274"/>
      <c r="H35" s="274"/>
      <c r="I35" s="274"/>
      <c r="J35" s="274"/>
      <c r="K35" s="274"/>
      <c r="L35" s="274"/>
      <c r="M35" s="274"/>
      <c r="N35" s="274"/>
      <c r="O35" s="275"/>
      <c r="P35" s="74"/>
    </row>
    <row r="36" spans="2:16">
      <c r="B36" s="75"/>
      <c r="C36" s="278" t="s">
        <v>53</v>
      </c>
      <c r="D36" s="279"/>
      <c r="E36" s="279"/>
      <c r="F36" s="279"/>
      <c r="G36" s="279"/>
      <c r="H36" s="279"/>
      <c r="I36" s="279"/>
      <c r="J36" s="280"/>
      <c r="K36" s="105" t="s">
        <v>54</v>
      </c>
      <c r="L36" s="106" t="s">
        <v>11</v>
      </c>
      <c r="M36" s="281" t="s">
        <v>63</v>
      </c>
      <c r="N36" s="280"/>
      <c r="O36" s="107" t="s">
        <v>60</v>
      </c>
      <c r="P36" s="74"/>
    </row>
    <row r="37" spans="2:16">
      <c r="B37" s="75"/>
      <c r="C37" s="251"/>
      <c r="D37" s="252"/>
      <c r="E37" s="252"/>
      <c r="F37" s="252"/>
      <c r="G37" s="252"/>
      <c r="H37" s="252"/>
      <c r="I37" s="252"/>
      <c r="J37" s="277"/>
      <c r="K37" s="118"/>
      <c r="L37" s="119"/>
      <c r="M37" s="282"/>
      <c r="N37" s="283"/>
      <c r="O37" s="110"/>
      <c r="P37" s="74"/>
    </row>
    <row r="38" spans="2:16" ht="14.4" thickBot="1">
      <c r="B38" s="75"/>
      <c r="C38" s="263"/>
      <c r="D38" s="264"/>
      <c r="E38" s="264"/>
      <c r="F38" s="264"/>
      <c r="G38" s="264"/>
      <c r="H38" s="264"/>
      <c r="I38" s="264"/>
      <c r="J38" s="276"/>
      <c r="K38" s="112"/>
      <c r="L38" s="120"/>
      <c r="M38" s="265"/>
      <c r="N38" s="266"/>
      <c r="O38" s="121"/>
      <c r="P38" s="74"/>
    </row>
    <row r="39" spans="2:16" ht="14.4" thickBot="1">
      <c r="B39" s="75"/>
      <c r="C39" s="257" t="s">
        <v>61</v>
      </c>
      <c r="D39" s="258"/>
      <c r="E39" s="258"/>
      <c r="F39" s="258"/>
      <c r="G39" s="258"/>
      <c r="H39" s="258"/>
      <c r="I39" s="258"/>
      <c r="J39" s="258"/>
      <c r="K39" s="258"/>
      <c r="L39" s="258"/>
      <c r="M39" s="258"/>
      <c r="N39" s="259"/>
      <c r="O39" s="122">
        <v>0</v>
      </c>
      <c r="P39" s="74"/>
    </row>
    <row r="40" spans="2:16">
      <c r="B40" s="75"/>
      <c r="C40" s="267" t="s">
        <v>64</v>
      </c>
      <c r="D40" s="268"/>
      <c r="E40" s="268"/>
      <c r="F40" s="268"/>
      <c r="G40" s="268"/>
      <c r="H40" s="268"/>
      <c r="I40" s="268"/>
      <c r="J40" s="268"/>
      <c r="K40" s="268"/>
      <c r="L40" s="268"/>
      <c r="M40" s="268"/>
      <c r="N40" s="268"/>
      <c r="O40" s="269"/>
      <c r="P40" s="74"/>
    </row>
    <row r="41" spans="2:16">
      <c r="B41" s="75"/>
      <c r="C41" s="270"/>
      <c r="D41" s="271"/>
      <c r="E41" s="271"/>
      <c r="F41" s="271"/>
      <c r="G41" s="271"/>
      <c r="H41" s="271"/>
      <c r="I41" s="271"/>
      <c r="J41" s="271"/>
      <c r="K41" s="271"/>
      <c r="L41" s="271"/>
      <c r="M41" s="271"/>
      <c r="N41" s="271"/>
      <c r="O41" s="272"/>
      <c r="P41" s="74"/>
    </row>
    <row r="42" spans="2:16" ht="14.4" thickBot="1">
      <c r="B42" s="75"/>
      <c r="C42" s="273"/>
      <c r="D42" s="274"/>
      <c r="E42" s="274"/>
      <c r="F42" s="274"/>
      <c r="G42" s="274"/>
      <c r="H42" s="274"/>
      <c r="I42" s="274"/>
      <c r="J42" s="274"/>
      <c r="K42" s="274"/>
      <c r="L42" s="274"/>
      <c r="M42" s="274"/>
      <c r="N42" s="274"/>
      <c r="O42" s="275"/>
      <c r="P42" s="74"/>
    </row>
    <row r="43" spans="2:16" ht="15.6">
      <c r="B43" s="75"/>
      <c r="C43" s="278" t="s">
        <v>65</v>
      </c>
      <c r="D43" s="279"/>
      <c r="E43" s="279"/>
      <c r="F43" s="279"/>
      <c r="G43" s="279"/>
      <c r="H43" s="279"/>
      <c r="I43" s="279"/>
      <c r="J43" s="106" t="s">
        <v>66</v>
      </c>
      <c r="K43" s="117" t="s">
        <v>67</v>
      </c>
      <c r="L43" s="123" t="s">
        <v>68</v>
      </c>
      <c r="M43" s="281" t="s">
        <v>69</v>
      </c>
      <c r="N43" s="280"/>
      <c r="O43" s="107" t="s">
        <v>60</v>
      </c>
      <c r="P43" s="74"/>
    </row>
    <row r="44" spans="2:16">
      <c r="B44" s="75"/>
      <c r="C44" s="251"/>
      <c r="D44" s="252"/>
      <c r="E44" s="252"/>
      <c r="F44" s="252"/>
      <c r="G44" s="252"/>
      <c r="H44" s="252"/>
      <c r="I44" s="252"/>
      <c r="J44" s="124"/>
      <c r="K44" s="125"/>
      <c r="L44" s="124"/>
      <c r="M44" s="286"/>
      <c r="N44" s="287"/>
      <c r="O44" s="110"/>
      <c r="P44" s="74"/>
    </row>
    <row r="45" spans="2:16" ht="14.4" thickBot="1">
      <c r="B45" s="75"/>
      <c r="C45" s="263"/>
      <c r="D45" s="264"/>
      <c r="E45" s="264"/>
      <c r="F45" s="264"/>
      <c r="G45" s="264"/>
      <c r="H45" s="264"/>
      <c r="I45" s="264"/>
      <c r="J45" s="126"/>
      <c r="K45" s="127"/>
      <c r="L45" s="126"/>
      <c r="M45" s="265"/>
      <c r="N45" s="266"/>
      <c r="O45" s="128"/>
      <c r="P45" s="74"/>
    </row>
    <row r="46" spans="2:16" ht="14.4" thickBot="1">
      <c r="B46" s="75"/>
      <c r="C46" s="257" t="s">
        <v>61</v>
      </c>
      <c r="D46" s="258"/>
      <c r="E46" s="258"/>
      <c r="F46" s="258"/>
      <c r="G46" s="258"/>
      <c r="H46" s="258"/>
      <c r="I46" s="258"/>
      <c r="J46" s="258"/>
      <c r="K46" s="258"/>
      <c r="L46" s="258"/>
      <c r="M46" s="258"/>
      <c r="N46" s="259"/>
      <c r="O46" s="116"/>
      <c r="P46" s="74"/>
    </row>
    <row r="47" spans="2:16">
      <c r="B47" s="75"/>
      <c r="C47" s="267" t="s">
        <v>70</v>
      </c>
      <c r="D47" s="268"/>
      <c r="E47" s="268"/>
      <c r="F47" s="268"/>
      <c r="G47" s="268"/>
      <c r="H47" s="268"/>
      <c r="I47" s="268"/>
      <c r="J47" s="268"/>
      <c r="K47" s="268"/>
      <c r="L47" s="268"/>
      <c r="M47" s="268"/>
      <c r="N47" s="268"/>
      <c r="O47" s="269"/>
      <c r="P47" s="74"/>
    </row>
    <row r="48" spans="2:16">
      <c r="B48" s="75"/>
      <c r="C48" s="270"/>
      <c r="D48" s="271"/>
      <c r="E48" s="271"/>
      <c r="F48" s="271"/>
      <c r="G48" s="271"/>
      <c r="H48" s="271"/>
      <c r="I48" s="271"/>
      <c r="J48" s="271"/>
      <c r="K48" s="271"/>
      <c r="L48" s="271"/>
      <c r="M48" s="271"/>
      <c r="N48" s="271"/>
      <c r="O48" s="272"/>
      <c r="P48" s="74"/>
    </row>
    <row r="49" spans="2:16" ht="14.4" thickBot="1">
      <c r="B49" s="75"/>
      <c r="C49" s="273"/>
      <c r="D49" s="274"/>
      <c r="E49" s="274"/>
      <c r="F49" s="274"/>
      <c r="G49" s="274"/>
      <c r="H49" s="274"/>
      <c r="I49" s="274"/>
      <c r="J49" s="274"/>
      <c r="K49" s="274"/>
      <c r="L49" s="274"/>
      <c r="M49" s="274"/>
      <c r="N49" s="274"/>
      <c r="O49" s="275"/>
      <c r="P49" s="74"/>
    </row>
    <row r="50" spans="2:16" ht="31.5" customHeight="1">
      <c r="B50" s="75"/>
      <c r="C50" s="278" t="s">
        <v>71</v>
      </c>
      <c r="D50" s="279"/>
      <c r="E50" s="279"/>
      <c r="F50" s="279"/>
      <c r="G50" s="279"/>
      <c r="H50" s="279"/>
      <c r="I50" s="279"/>
      <c r="J50" s="106" t="s">
        <v>72</v>
      </c>
      <c r="K50" s="129" t="s">
        <v>73</v>
      </c>
      <c r="L50" s="130" t="s">
        <v>74</v>
      </c>
      <c r="M50" s="284" t="s">
        <v>59</v>
      </c>
      <c r="N50" s="285"/>
      <c r="O50" s="132" t="s">
        <v>60</v>
      </c>
      <c r="P50" s="74"/>
    </row>
    <row r="51" spans="2:16">
      <c r="B51" s="75"/>
      <c r="C51" s="133"/>
      <c r="D51" s="134"/>
      <c r="E51" s="134"/>
      <c r="F51" s="134"/>
      <c r="G51" s="134"/>
      <c r="H51" s="134"/>
      <c r="I51" s="134"/>
      <c r="J51" s="135"/>
      <c r="K51" s="136"/>
      <c r="L51" s="137"/>
      <c r="M51" s="288"/>
      <c r="N51" s="289"/>
      <c r="O51" s="138"/>
      <c r="P51" s="74"/>
    </row>
    <row r="52" spans="2:16">
      <c r="B52" s="75"/>
      <c r="C52" s="133"/>
      <c r="D52" s="134"/>
      <c r="E52" s="134"/>
      <c r="F52" s="134"/>
      <c r="G52" s="134"/>
      <c r="H52" s="134"/>
      <c r="I52" s="134"/>
      <c r="J52" s="135"/>
      <c r="K52" s="136"/>
      <c r="L52" s="137"/>
      <c r="M52" s="288"/>
      <c r="N52" s="289"/>
      <c r="O52" s="138"/>
      <c r="P52" s="74"/>
    </row>
    <row r="53" spans="2:16">
      <c r="B53" s="75"/>
      <c r="C53" s="133"/>
      <c r="D53" s="134"/>
      <c r="E53" s="134"/>
      <c r="F53" s="134"/>
      <c r="G53" s="134"/>
      <c r="H53" s="134"/>
      <c r="I53" s="134"/>
      <c r="J53" s="135"/>
      <c r="K53" s="136"/>
      <c r="L53" s="137"/>
      <c r="M53" s="286"/>
      <c r="N53" s="287"/>
      <c r="O53" s="138"/>
      <c r="P53" s="74"/>
    </row>
    <row r="54" spans="2:16" ht="14.4" thickBot="1">
      <c r="B54" s="75"/>
      <c r="C54" s="263"/>
      <c r="D54" s="264"/>
      <c r="E54" s="264"/>
      <c r="F54" s="264"/>
      <c r="G54" s="264"/>
      <c r="H54" s="264"/>
      <c r="I54" s="264"/>
      <c r="J54" s="126"/>
      <c r="K54" s="127"/>
      <c r="L54" s="126"/>
      <c r="M54" s="265"/>
      <c r="N54" s="266"/>
      <c r="O54" s="128"/>
      <c r="P54" s="74"/>
    </row>
    <row r="55" spans="2:16" ht="14.4" thickBot="1">
      <c r="B55" s="75"/>
      <c r="C55" s="257" t="s">
        <v>61</v>
      </c>
      <c r="D55" s="258"/>
      <c r="E55" s="258"/>
      <c r="F55" s="258"/>
      <c r="G55" s="258"/>
      <c r="H55" s="258"/>
      <c r="I55" s="258"/>
      <c r="J55" s="258"/>
      <c r="K55" s="258"/>
      <c r="L55" s="258"/>
      <c r="M55" s="258"/>
      <c r="N55" s="259"/>
      <c r="O55" s="122"/>
      <c r="P55" s="74"/>
    </row>
    <row r="56" spans="2:16" ht="14.4" thickBot="1">
      <c r="B56" s="75"/>
      <c r="C56" s="100"/>
      <c r="O56" s="101"/>
      <c r="P56" s="74"/>
    </row>
    <row r="57" spans="2:16" ht="14.4" thickBot="1">
      <c r="B57" s="75"/>
      <c r="C57" s="260" t="s">
        <v>75</v>
      </c>
      <c r="D57" s="261"/>
      <c r="E57" s="261"/>
      <c r="F57" s="261"/>
      <c r="G57" s="261"/>
      <c r="H57" s="261"/>
      <c r="I57" s="261"/>
      <c r="J57" s="261"/>
      <c r="K57" s="261"/>
      <c r="L57" s="261"/>
      <c r="M57" s="261"/>
      <c r="N57" s="262"/>
      <c r="O57" s="139"/>
      <c r="P57" s="74"/>
    </row>
    <row r="58" spans="2:16">
      <c r="B58" s="75"/>
      <c r="C58" s="267" t="s">
        <v>76</v>
      </c>
      <c r="D58" s="268"/>
      <c r="E58" s="268"/>
      <c r="F58" s="268"/>
      <c r="G58" s="268"/>
      <c r="H58" s="268"/>
      <c r="I58" s="268"/>
      <c r="J58" s="268"/>
      <c r="K58" s="268"/>
      <c r="L58" s="268"/>
      <c r="M58" s="268"/>
      <c r="N58" s="268"/>
      <c r="O58" s="269"/>
      <c r="P58" s="74"/>
    </row>
    <row r="59" spans="2:16">
      <c r="B59" s="75"/>
      <c r="C59" s="270"/>
      <c r="D59" s="271"/>
      <c r="E59" s="271"/>
      <c r="F59" s="271"/>
      <c r="G59" s="271"/>
      <c r="H59" s="271"/>
      <c r="I59" s="271"/>
      <c r="J59" s="271"/>
      <c r="K59" s="271"/>
      <c r="L59" s="271"/>
      <c r="M59" s="271"/>
      <c r="N59" s="271"/>
      <c r="O59" s="272"/>
      <c r="P59" s="74"/>
    </row>
    <row r="60" spans="2:16" ht="14.4" thickBot="1">
      <c r="B60" s="75"/>
      <c r="C60" s="273"/>
      <c r="D60" s="274"/>
      <c r="E60" s="274"/>
      <c r="F60" s="274"/>
      <c r="G60" s="274"/>
      <c r="H60" s="274"/>
      <c r="I60" s="274"/>
      <c r="J60" s="274"/>
      <c r="K60" s="274"/>
      <c r="L60" s="274"/>
      <c r="M60" s="274"/>
      <c r="N60" s="274"/>
      <c r="O60" s="275"/>
      <c r="P60" s="74"/>
    </row>
    <row r="61" spans="2:16" ht="27.6">
      <c r="B61" s="75"/>
      <c r="C61" s="278" t="s">
        <v>77</v>
      </c>
      <c r="D61" s="279"/>
      <c r="E61" s="279"/>
      <c r="F61" s="279"/>
      <c r="G61" s="279"/>
      <c r="H61" s="279"/>
      <c r="I61" s="279"/>
      <c r="J61" s="117"/>
      <c r="K61" s="131"/>
      <c r="L61" s="130" t="s">
        <v>78</v>
      </c>
      <c r="M61" s="284" t="s">
        <v>79</v>
      </c>
      <c r="N61" s="285"/>
      <c r="O61" s="132"/>
      <c r="P61" s="74"/>
    </row>
    <row r="62" spans="2:16">
      <c r="B62" s="75"/>
      <c r="C62" s="251" t="s">
        <v>23</v>
      </c>
      <c r="D62" s="252"/>
      <c r="E62" s="252"/>
      <c r="F62" s="252"/>
      <c r="G62" s="252"/>
      <c r="H62" s="252"/>
      <c r="I62" s="252"/>
      <c r="J62" s="140"/>
      <c r="K62" s="141"/>
      <c r="L62" s="142"/>
      <c r="M62" s="253"/>
      <c r="N62" s="254"/>
      <c r="O62" s="143"/>
      <c r="P62" s="74"/>
    </row>
    <row r="63" spans="2:16">
      <c r="B63" s="75"/>
      <c r="C63" s="111" t="s">
        <v>80</v>
      </c>
      <c r="D63" s="112"/>
      <c r="E63" s="112"/>
      <c r="F63" s="112"/>
      <c r="G63" s="112"/>
      <c r="H63" s="112"/>
      <c r="I63" s="112"/>
      <c r="J63" s="140"/>
      <c r="K63" s="141"/>
      <c r="L63" s="142"/>
      <c r="M63" s="253"/>
      <c r="N63" s="254"/>
      <c r="O63" s="143"/>
      <c r="P63" s="74"/>
    </row>
    <row r="64" spans="2:16" ht="14.4" thickBot="1">
      <c r="B64" s="75"/>
      <c r="C64" s="94" t="s">
        <v>81</v>
      </c>
      <c r="D64" s="95"/>
      <c r="E64" s="95"/>
      <c r="F64" s="95"/>
      <c r="G64" s="95"/>
      <c r="H64" s="95"/>
      <c r="I64" s="95"/>
      <c r="J64" s="144"/>
      <c r="K64" s="145"/>
      <c r="L64" s="142"/>
      <c r="M64" s="255"/>
      <c r="N64" s="256"/>
      <c r="O64" s="143"/>
      <c r="P64" s="74"/>
    </row>
    <row r="65" spans="2:16" ht="14.4" thickBot="1">
      <c r="B65" s="75"/>
      <c r="C65" s="257" t="s">
        <v>61</v>
      </c>
      <c r="D65" s="258"/>
      <c r="E65" s="258"/>
      <c r="F65" s="258"/>
      <c r="G65" s="258"/>
      <c r="H65" s="258"/>
      <c r="I65" s="258"/>
      <c r="J65" s="258"/>
      <c r="K65" s="258"/>
      <c r="L65" s="258"/>
      <c r="M65" s="258"/>
      <c r="N65" s="259"/>
      <c r="O65" s="146"/>
      <c r="P65" s="74"/>
    </row>
    <row r="66" spans="2:16" ht="14.4" thickBot="1">
      <c r="B66" s="75"/>
      <c r="C66" s="100"/>
      <c r="O66" s="101"/>
      <c r="P66" s="74"/>
    </row>
    <row r="67" spans="2:16" ht="14.4" thickBot="1">
      <c r="B67" s="75"/>
      <c r="C67" s="260" t="s">
        <v>82</v>
      </c>
      <c r="D67" s="261"/>
      <c r="E67" s="261"/>
      <c r="F67" s="261"/>
      <c r="G67" s="261"/>
      <c r="H67" s="261"/>
      <c r="I67" s="261"/>
      <c r="J67" s="261"/>
      <c r="K67" s="261"/>
      <c r="L67" s="261"/>
      <c r="M67" s="261"/>
      <c r="N67" s="262"/>
      <c r="O67" s="147"/>
      <c r="P67" s="74"/>
    </row>
    <row r="68" spans="2:16">
      <c r="B68" s="75"/>
      <c r="C68" s="97"/>
      <c r="D68" s="98"/>
      <c r="E68" s="98"/>
      <c r="F68" s="98"/>
      <c r="G68" s="98"/>
      <c r="H68" s="98"/>
      <c r="I68" s="98"/>
      <c r="J68" s="98"/>
      <c r="K68" s="98"/>
      <c r="L68" s="98"/>
      <c r="M68" s="98"/>
      <c r="N68" s="98"/>
      <c r="O68" s="99"/>
      <c r="P68" s="74"/>
    </row>
    <row r="69" spans="2:16">
      <c r="B69" s="75"/>
      <c r="C69" s="100"/>
      <c r="O69" s="101"/>
      <c r="P69" s="74"/>
    </row>
    <row r="70" spans="2:16">
      <c r="B70" s="75"/>
      <c r="C70" s="100"/>
      <c r="O70" s="101"/>
      <c r="P70" s="74"/>
    </row>
    <row r="71" spans="2:16">
      <c r="B71" s="75"/>
      <c r="C71" s="100"/>
      <c r="H71" s="148" t="s">
        <v>83</v>
      </c>
      <c r="I71" s="148"/>
      <c r="J71" s="148"/>
      <c r="K71" s="148"/>
      <c r="O71" s="101"/>
      <c r="P71" s="74"/>
    </row>
    <row r="72" spans="2:16">
      <c r="B72" s="75"/>
      <c r="C72" s="100"/>
      <c r="H72" s="148" t="s">
        <v>84</v>
      </c>
      <c r="O72" s="101"/>
      <c r="P72" s="74"/>
    </row>
    <row r="73" spans="2:16">
      <c r="B73" s="75"/>
      <c r="C73" s="100"/>
      <c r="H73" s="148" t="s">
        <v>85</v>
      </c>
      <c r="O73" s="101"/>
      <c r="P73" s="74"/>
    </row>
    <row r="74" spans="2:16">
      <c r="B74" s="75"/>
      <c r="C74" s="86"/>
      <c r="D74" s="149"/>
      <c r="E74" s="149"/>
      <c r="F74" s="149"/>
      <c r="G74" s="149"/>
      <c r="H74" s="148" t="s">
        <v>86</v>
      </c>
      <c r="I74" s="149"/>
      <c r="J74" s="149"/>
      <c r="K74" s="149"/>
      <c r="L74" s="149"/>
      <c r="M74" s="149"/>
      <c r="N74" s="149"/>
      <c r="O74" s="150"/>
      <c r="P74" s="74"/>
    </row>
    <row r="75" spans="2:16">
      <c r="B75" s="75"/>
      <c r="C75" s="100"/>
      <c r="H75" s="73" t="s">
        <v>87</v>
      </c>
      <c r="O75" s="101"/>
      <c r="P75" s="74"/>
    </row>
    <row r="76" spans="2:16">
      <c r="B76" s="75"/>
      <c r="C76" s="151" t="s">
        <v>88</v>
      </c>
      <c r="D76" s="108"/>
      <c r="E76" s="108"/>
      <c r="F76" s="108"/>
      <c r="G76" s="108"/>
      <c r="H76" s="108"/>
      <c r="I76" s="108"/>
      <c r="J76" s="108"/>
      <c r="K76" s="108"/>
      <c r="L76" s="108"/>
      <c r="M76" s="108"/>
      <c r="N76" s="108"/>
      <c r="O76" s="152"/>
      <c r="P76" s="74"/>
    </row>
    <row r="77" spans="2:16">
      <c r="B77" s="75"/>
      <c r="C77" s="248"/>
      <c r="D77" s="249"/>
      <c r="E77" s="249"/>
      <c r="F77" s="249"/>
      <c r="G77" s="249"/>
      <c r="H77" s="249"/>
      <c r="I77" s="249"/>
      <c r="J77" s="249"/>
      <c r="K77" s="249"/>
      <c r="L77" s="249"/>
      <c r="M77" s="249"/>
      <c r="N77" s="249"/>
      <c r="O77" s="250"/>
      <c r="P77" s="74"/>
    </row>
    <row r="78" spans="2:16">
      <c r="B78" s="75"/>
      <c r="C78" s="248"/>
      <c r="D78" s="249"/>
      <c r="E78" s="249"/>
      <c r="F78" s="249"/>
      <c r="G78" s="249"/>
      <c r="H78" s="249"/>
      <c r="I78" s="249"/>
      <c r="J78" s="249"/>
      <c r="K78" s="249"/>
      <c r="L78" s="249"/>
      <c r="M78" s="249"/>
      <c r="N78" s="249"/>
      <c r="O78" s="250"/>
      <c r="P78" s="74"/>
    </row>
    <row r="79" spans="2:16">
      <c r="B79" s="75"/>
      <c r="C79" s="86"/>
      <c r="D79" s="149"/>
      <c r="E79" s="149"/>
      <c r="F79" s="149"/>
      <c r="G79" s="149"/>
      <c r="H79" s="149"/>
      <c r="I79" s="149"/>
      <c r="J79" s="149"/>
      <c r="K79" s="149"/>
      <c r="L79" s="149"/>
      <c r="M79" s="149"/>
      <c r="N79" s="149"/>
      <c r="O79" s="150"/>
      <c r="P79" s="74"/>
    </row>
    <row r="80" spans="2:16">
      <c r="B80" s="75"/>
      <c r="C80" s="153" t="s">
        <v>89</v>
      </c>
      <c r="D80" s="149"/>
      <c r="E80" s="149"/>
      <c r="F80" s="149"/>
      <c r="G80" s="149"/>
      <c r="H80" s="149"/>
      <c r="I80" s="149"/>
      <c r="J80" s="149"/>
      <c r="K80" s="149"/>
      <c r="L80" s="149"/>
      <c r="M80" s="149"/>
      <c r="N80" s="149"/>
      <c r="O80" s="150"/>
      <c r="P80" s="74"/>
    </row>
    <row r="81" spans="2:16" ht="12.75" customHeight="1">
      <c r="B81" s="75"/>
      <c r="C81" s="245" t="s">
        <v>90</v>
      </c>
      <c r="D81" s="246"/>
      <c r="E81" s="246"/>
      <c r="F81" s="246"/>
      <c r="G81" s="246"/>
      <c r="H81" s="246"/>
      <c r="I81" s="246"/>
      <c r="J81" s="246"/>
      <c r="K81" s="246"/>
      <c r="L81" s="246"/>
      <c r="M81" s="246"/>
      <c r="N81" s="246"/>
      <c r="O81" s="247"/>
      <c r="P81" s="74"/>
    </row>
    <row r="82" spans="2:16">
      <c r="B82" s="75"/>
      <c r="C82" s="245"/>
      <c r="D82" s="246"/>
      <c r="E82" s="246"/>
      <c r="F82" s="246"/>
      <c r="G82" s="246"/>
      <c r="H82" s="246"/>
      <c r="I82" s="246"/>
      <c r="J82" s="246"/>
      <c r="K82" s="246"/>
      <c r="L82" s="246"/>
      <c r="M82" s="246"/>
      <c r="N82" s="246"/>
      <c r="O82" s="247"/>
      <c r="P82" s="74"/>
    </row>
    <row r="83" spans="2:16" ht="13.05" customHeight="1">
      <c r="B83" s="75"/>
      <c r="C83" s="245" t="s">
        <v>91</v>
      </c>
      <c r="D83" s="246"/>
      <c r="E83" s="246"/>
      <c r="F83" s="246"/>
      <c r="G83" s="246"/>
      <c r="H83" s="246"/>
      <c r="I83" s="246"/>
      <c r="J83" s="246"/>
      <c r="K83" s="246"/>
      <c r="L83" s="246"/>
      <c r="M83" s="246"/>
      <c r="N83" s="246"/>
      <c r="O83" s="247"/>
      <c r="P83" s="74"/>
    </row>
    <row r="84" spans="2:16">
      <c r="B84" s="75"/>
      <c r="C84" s="245"/>
      <c r="D84" s="246"/>
      <c r="E84" s="246"/>
      <c r="F84" s="246"/>
      <c r="G84" s="246"/>
      <c r="H84" s="246"/>
      <c r="I84" s="246"/>
      <c r="J84" s="246"/>
      <c r="K84" s="246"/>
      <c r="L84" s="246"/>
      <c r="M84" s="246"/>
      <c r="N84" s="246"/>
      <c r="O84" s="247"/>
      <c r="P84" s="74"/>
    </row>
    <row r="85" spans="2:16">
      <c r="B85" s="75"/>
      <c r="C85" s="86"/>
      <c r="D85" s="149"/>
      <c r="E85" s="149"/>
      <c r="F85" s="149"/>
      <c r="G85" s="149"/>
      <c r="H85" s="149"/>
      <c r="I85" s="149"/>
      <c r="J85" s="149"/>
      <c r="K85" s="149"/>
      <c r="L85" s="149"/>
      <c r="M85" s="149"/>
      <c r="N85" s="149"/>
      <c r="O85" s="150"/>
      <c r="P85" s="74"/>
    </row>
    <row r="86" spans="2:16">
      <c r="B86" s="75"/>
      <c r="C86" s="100"/>
      <c r="H86" s="148" t="s">
        <v>83</v>
      </c>
      <c r="O86" s="101"/>
      <c r="P86" s="74"/>
    </row>
    <row r="87" spans="2:16">
      <c r="B87" s="75"/>
      <c r="C87" s="100"/>
      <c r="H87" s="73" t="s">
        <v>84</v>
      </c>
      <c r="I87" s="112"/>
      <c r="J87" s="112"/>
      <c r="K87" s="112"/>
      <c r="O87" s="101"/>
      <c r="P87" s="74"/>
    </row>
    <row r="88" spans="2:16">
      <c r="B88" s="75"/>
      <c r="C88" s="100"/>
      <c r="H88" s="73" t="s">
        <v>92</v>
      </c>
      <c r="I88" s="154"/>
      <c r="J88" s="154"/>
      <c r="K88" s="154"/>
      <c r="O88" s="101"/>
      <c r="P88" s="74"/>
    </row>
    <row r="89" spans="2:16">
      <c r="B89" s="75"/>
      <c r="C89" s="155"/>
      <c r="D89" s="149"/>
      <c r="E89" s="149"/>
      <c r="F89" s="149"/>
      <c r="G89" s="149"/>
      <c r="H89" s="73" t="s">
        <v>86</v>
      </c>
      <c r="L89" s="149"/>
      <c r="M89" s="149"/>
      <c r="N89" s="149"/>
      <c r="O89" s="150"/>
      <c r="P89" s="74"/>
    </row>
    <row r="90" spans="2:16" ht="17.25" customHeight="1">
      <c r="B90" s="75"/>
      <c r="C90" s="155"/>
      <c r="D90" s="154"/>
      <c r="E90" s="154"/>
      <c r="K90" s="237"/>
      <c r="L90" s="237"/>
      <c r="M90" s="237"/>
      <c r="N90" s="237"/>
      <c r="O90" s="238"/>
      <c r="P90" s="74"/>
    </row>
    <row r="91" spans="2:16" ht="18.75" customHeight="1" thickBot="1">
      <c r="B91" s="75"/>
      <c r="C91" s="241"/>
      <c r="D91" s="242"/>
      <c r="E91" s="242"/>
      <c r="F91" s="127"/>
      <c r="G91" s="127"/>
      <c r="H91" s="127"/>
      <c r="I91" s="127"/>
      <c r="J91" s="127"/>
      <c r="K91" s="239"/>
      <c r="L91" s="239"/>
      <c r="M91" s="239"/>
      <c r="N91" s="239"/>
      <c r="O91" s="240"/>
      <c r="P91" s="74"/>
    </row>
    <row r="92" spans="2:16" ht="14.4" thickBot="1">
      <c r="B92" s="156"/>
      <c r="C92" s="157"/>
      <c r="D92" s="157"/>
      <c r="E92" s="157"/>
      <c r="F92" s="157"/>
      <c r="G92" s="157"/>
      <c r="H92" s="157"/>
      <c r="I92" s="157"/>
      <c r="J92" s="157"/>
      <c r="K92" s="157"/>
      <c r="L92" s="157"/>
      <c r="M92" s="157"/>
      <c r="N92" s="157"/>
      <c r="O92" s="157"/>
      <c r="P92" s="158"/>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dcterms:created xsi:type="dcterms:W3CDTF">2006-06-27T16:47:25Z</dcterms:created>
  <dcterms:modified xsi:type="dcterms:W3CDTF">2026-10-08T18:20:23Z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