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47c5a82f91ce6ad0/Alcaldía Local Santa Fé/Formulación Mantenimiento Parques/Licitacion Publica/"/>
    </mc:Choice>
  </mc:AlternateContent>
  <xr:revisionPtr revIDLastSave="16" documentId="8_{2359D2E0-1C3E-D249-9968-0FD184D9B0B2}" xr6:coauthVersionLast="47" xr6:coauthVersionMax="47" xr10:uidLastSave="{F916750E-9186-4C40-9FF7-883FC1134E3E}"/>
  <bookViews>
    <workbookView xWindow="4100" yWindow="600" windowWidth="20700" windowHeight="15840" tabRatio="906" xr2:uid="{00000000-000D-0000-FFFF-FFFF00000000}"/>
  </bookViews>
  <sheets>
    <sheet name="PRESUPUESTO OFICIAL (Entidad)" sheetId="279" r:id="rId1"/>
    <sheet name="PROPUESTA ECONÓMICA" sheetId="29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 localSheetId="1">[9]!_xlbgnm.ane7</definedName>
    <definedName name="_____ane7">[9]!_xlbgnm.ane7</definedName>
    <definedName name="_____ane8" localSheetId="0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 localSheetId="1">[13]!_xlbgnm.ane7</definedName>
    <definedName name="____ane7">[13]!_xlbgnm.ane7</definedName>
    <definedName name="____ane8" localSheetId="0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 localSheetId="1">[15]!_xlbgnm.ane7</definedName>
    <definedName name="___ane7">[15]!_xlbgnm.ane7</definedName>
    <definedName name="___ane8" localSheetId="0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 localSheetId="1">[13]!_xlbgnm.ane7</definedName>
    <definedName name="__ane7">[13]!_xlbgnm.ane7</definedName>
    <definedName name="__ane8" localSheetId="0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 localSheetId="1">[13]!_xlbgnm.ane7</definedName>
    <definedName name="_ane7">[13]!_xlbgnm.ane7</definedName>
    <definedName name="_ane8" localSheetId="0">[13]!_xlbgnm.ane8</definedName>
    <definedName name="_ane8" localSheetId="1">[13]!_xlbgnm.ane8</definedName>
    <definedName name="_ane8">[13]!_xlbgnm.ane8</definedName>
    <definedName name="_APU221">#REF!</definedName>
    <definedName name="_APU465" localSheetId="0">[21]!absc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(Entidad)'!#REF!</definedName>
    <definedName name="_xlnm._FilterDatabase" localSheetId="1" hidden="1">'PROPUESTA ECONÓMICA'!#REF!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 localSheetId="1">[26]!absc</definedName>
    <definedName name="adoc1">[26]!absc</definedName>
    <definedName name="ADOC125" localSheetId="0">[29]!absc</definedName>
    <definedName name="ADOC125" localSheetId="1">[29]!absc</definedName>
    <definedName name="ADOC125">[29]!absc</definedName>
    <definedName name="adoq" localSheetId="0">[30]!absc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(Entidad)'!$B$1:$L$85</definedName>
    <definedName name="_xlnm.Print_Area" localSheetId="1">'PROPUESTA ECONÓMICA'!$B$1:$K$85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 localSheetId="1">[26]!absc</definedName>
    <definedName name="LOCA">[26]!absc</definedName>
    <definedName name="LOCA1" localSheetId="0">[38]!absc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 localSheetId="1">[95]!absc</definedName>
    <definedName name="PRUEBA">[95]!absc</definedName>
    <definedName name="prueba1" localSheetId="0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ECONÓMICA'!#REF!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(Entidad)'!$K$81</definedName>
    <definedName name="solver_lhs1" localSheetId="1" hidden="1">'PROPUESTA ECONÓMICA'!$J$81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(Entidad)'!$K$81</definedName>
    <definedName name="solver_opt" localSheetId="1" hidden="1">'PROPUESTA ECONÓMICA'!$J$81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(Entidad)'!$K$82</definedName>
    <definedName name="solver_rhs1" localSheetId="1" hidden="1">'PROPUESTA ECONÓMICA'!$J$82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5" i="279" l="1"/>
  <c r="K75" i="279"/>
  <c r="K74" i="279"/>
  <c r="J74" i="279"/>
  <c r="J73" i="279"/>
  <c r="K73" i="279"/>
  <c r="K72" i="279"/>
  <c r="J72" i="279"/>
  <c r="J71" i="279"/>
  <c r="K71" i="279"/>
  <c r="J70" i="279"/>
  <c r="K70" i="279" s="1"/>
  <c r="J69" i="279"/>
  <c r="K69" i="279" s="1"/>
  <c r="J68" i="279"/>
  <c r="K68" i="279"/>
  <c r="J67" i="279"/>
  <c r="K67" i="279"/>
  <c r="J66" i="279"/>
  <c r="K66" i="279"/>
  <c r="K63" i="279"/>
  <c r="J63" i="279"/>
  <c r="J62" i="279"/>
  <c r="K62" i="279"/>
  <c r="J61" i="279"/>
  <c r="K61" i="279"/>
  <c r="K58" i="279"/>
  <c r="J58" i="279"/>
  <c r="J55" i="279"/>
  <c r="K55" i="279"/>
  <c r="J54" i="279"/>
  <c r="K54" i="279"/>
  <c r="J51" i="279"/>
  <c r="K51" i="279" s="1"/>
  <c r="J50" i="279"/>
  <c r="K50" i="279"/>
  <c r="J49" i="279"/>
  <c r="K49" i="279"/>
  <c r="J46" i="279"/>
  <c r="K46" i="279"/>
  <c r="K45" i="279"/>
  <c r="J45" i="279"/>
  <c r="J42" i="279"/>
  <c r="K42" i="279"/>
  <c r="J41" i="279"/>
  <c r="K41" i="279"/>
  <c r="K38" i="279"/>
  <c r="J38" i="279"/>
  <c r="J37" i="279"/>
  <c r="K37" i="279"/>
  <c r="J36" i="279"/>
  <c r="K36" i="279"/>
  <c r="J33" i="279"/>
  <c r="K33" i="279" s="1"/>
  <c r="J32" i="279"/>
  <c r="K32" i="279"/>
  <c r="J29" i="279"/>
  <c r="K29" i="279"/>
  <c r="J28" i="279"/>
  <c r="K28" i="279"/>
  <c r="K27" i="279"/>
  <c r="J27" i="279"/>
  <c r="J24" i="279"/>
  <c r="K24" i="279"/>
  <c r="J23" i="279"/>
  <c r="K23" i="279"/>
  <c r="K22" i="279"/>
  <c r="J22" i="279"/>
  <c r="J19" i="279"/>
  <c r="K19" i="279"/>
  <c r="J18" i="279"/>
  <c r="K18" i="279"/>
  <c r="J17" i="279"/>
  <c r="K17" i="279" s="1"/>
  <c r="J16" i="279"/>
  <c r="K16" i="279"/>
  <c r="J13" i="279"/>
  <c r="K13" i="279"/>
  <c r="J12" i="279"/>
  <c r="K12" i="279"/>
  <c r="K11" i="279"/>
  <c r="J11" i="279"/>
  <c r="J76" i="294" l="1"/>
  <c r="K83" i="279"/>
  <c r="K76" i="279" l="1"/>
</calcChain>
</file>

<file path=xl/sharedStrings.xml><?xml version="1.0" encoding="utf-8"?>
<sst xmlns="http://schemas.openxmlformats.org/spreadsheetml/2006/main" count="395" uniqueCount="175">
  <si>
    <t xml:space="preserve">Formulario 1 - Propuesta económica  -  Licitación de obra pública de infraestructura social </t>
  </si>
  <si>
    <t>Nº</t>
  </si>
  <si>
    <t>ÍTEM DE PAGO</t>
  </si>
  <si>
    <t>DESCRIPCIÓN</t>
  </si>
  <si>
    <t>UND.</t>
  </si>
  <si>
    <t>CANTIDAD</t>
  </si>
  <si>
    <t xml:space="preserve">VALOR TOTAL                                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</si>
  <si>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</si>
  <si>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</si>
  <si>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</si>
  <si>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</si>
  <si>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</si>
  <si>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</si>
  <si>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</si>
  <si>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</si>
  <si>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</si>
  <si>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</si>
  <si>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</si>
  <si>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</si>
  <si>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</si>
  <si>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</si>
  <si>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PRESUPUESTO OFICIAL</t>
  </si>
  <si>
    <t>M2</t>
  </si>
  <si>
    <t>UN</t>
  </si>
  <si>
    <t>M3</t>
  </si>
  <si>
    <t>ML</t>
  </si>
  <si>
    <t>CODIGO IDRD</t>
  </si>
  <si>
    <t>FONDO DE DESARROLLO LOCAL DE SANTA FE</t>
  </si>
  <si>
    <t>01 ACTIVIDADES PRELIMINARES</t>
  </si>
  <si>
    <t>00695</t>
  </si>
  <si>
    <t>Cerramiento lona h=2.20 mts(Exc) **</t>
  </si>
  <si>
    <t>Nivelación y Compactación de Subrasante(MdeO+Cilin</t>
  </si>
  <si>
    <t>02 DEMOLICIONES</t>
  </si>
  <si>
    <t>10760</t>
  </si>
  <si>
    <t>Demolición carcamo equipo inclu. cargue y</t>
  </si>
  <si>
    <t>11389</t>
  </si>
  <si>
    <t>Demolición Cuneta Manual incly cargue y retiro</t>
  </si>
  <si>
    <t>03 EXCAVACIONES</t>
  </si>
  <si>
    <t>13195</t>
  </si>
  <si>
    <t>Excavacion manual con retiro suelo blando**</t>
  </si>
  <si>
    <t>13298</t>
  </si>
  <si>
    <t>20846</t>
  </si>
  <si>
    <t>04 RELLENOS</t>
  </si>
  <si>
    <t>05 ESTRUCTURA EN CONCRETO</t>
  </si>
  <si>
    <t>15955</t>
  </si>
  <si>
    <t>Cinta AjusteConc.3000psi(a=0.20;e=0.15m)sin ref</t>
  </si>
  <si>
    <t>16670</t>
  </si>
  <si>
    <t>Piso Caucho recicl 9cm (EPDM 1cm+SBR 8cm sum+inst)</t>
  </si>
  <si>
    <t>10352</t>
  </si>
  <si>
    <t>Cañuela T-C prefabricada (A-120) (canal)**</t>
  </si>
  <si>
    <t>13743</t>
  </si>
  <si>
    <t>Demarcacion pintura trafico multiple a=0.1 **</t>
  </si>
  <si>
    <t>12198</t>
  </si>
  <si>
    <t>Pintura Baranda M-80 (2 MANOS)</t>
  </si>
  <si>
    <t>10087</t>
  </si>
  <si>
    <t>Cerramiento contra impacto IDRD h= 5 **</t>
  </si>
  <si>
    <t>15973</t>
  </si>
  <si>
    <t>14656</t>
  </si>
  <si>
    <t>10661</t>
  </si>
  <si>
    <t>Desmonte juegos infantiles **</t>
  </si>
  <si>
    <t>EVENT</t>
  </si>
  <si>
    <t>12969</t>
  </si>
  <si>
    <t>12978</t>
  </si>
  <si>
    <t>Localización y replanteo</t>
  </si>
  <si>
    <t>1.1</t>
  </si>
  <si>
    <t>1.2</t>
  </si>
  <si>
    <t>1.3</t>
  </si>
  <si>
    <t>2.1</t>
  </si>
  <si>
    <t>2.2</t>
  </si>
  <si>
    <t>2.3</t>
  </si>
  <si>
    <t>2.4</t>
  </si>
  <si>
    <t>3.2</t>
  </si>
  <si>
    <t>3.3</t>
  </si>
  <si>
    <t>4.1</t>
  </si>
  <si>
    <t>4.2</t>
  </si>
  <si>
    <t>4.3</t>
  </si>
  <si>
    <t>5.1</t>
  </si>
  <si>
    <t>6.1</t>
  </si>
  <si>
    <t>6.2</t>
  </si>
  <si>
    <t>6.3</t>
  </si>
  <si>
    <t>7.1</t>
  </si>
  <si>
    <t>7.2</t>
  </si>
  <si>
    <t>8.1</t>
  </si>
  <si>
    <t>8.2</t>
  </si>
  <si>
    <t>9.1</t>
  </si>
  <si>
    <t>10.1</t>
  </si>
  <si>
    <t>11.1</t>
  </si>
  <si>
    <t>12.1</t>
  </si>
  <si>
    <t>13.1</t>
  </si>
  <si>
    <t>13.2</t>
  </si>
  <si>
    <t>VALOR UNITARIO CON AIU</t>
  </si>
  <si>
    <t>Cargue y Retiro de escombros con Minicargador</t>
  </si>
  <si>
    <t>Excavación mecánica (Cargue+Transp+Disp</t>
  </si>
  <si>
    <t>Riego de liga (Emulsion CRR-1)**</t>
  </si>
  <si>
    <t>Banca M-31</t>
  </si>
  <si>
    <t>JuegoMuellePanelLateralMediosTransport2-6añoCap:1n</t>
  </si>
  <si>
    <t>Objeto: CONTRATAR, A PRECIOS UNITARIOS FIJOS Y A MONTO AGOTABLE, LA EJECUCIÓN DE LAS ACTIVIDADES DE ADECUACIÓN, MANTENIMIENTO Y DOTACIÓN REQUERIDAS PARA EL MEJORAMIENTO DE LOS PARQUES DE PROXIMIDAD DE LA LOCALIDAD DE SANTA FE, EN BOGOTÁ D.C.</t>
  </si>
  <si>
    <t>$ 5.687,45</t>
  </si>
  <si>
    <t>$ 36.492,75</t>
  </si>
  <si>
    <t>$ 203.719,33</t>
  </si>
  <si>
    <t>$ 28.143,86</t>
  </si>
  <si>
    <t>$ 51.711,79</t>
  </si>
  <si>
    <t>$ 116.632,07</t>
  </si>
  <si>
    <t>$ 107.084,88</t>
  </si>
  <si>
    <t>$ 85.641,75</t>
  </si>
  <si>
    <t>$ 59.958,78</t>
  </si>
  <si>
    <t>$ 139.888,55</t>
  </si>
  <si>
    <t>$ 10.080,60</t>
  </si>
  <si>
    <t>$ 15.505,14</t>
  </si>
  <si>
    <t>$ 33.177,18</t>
  </si>
  <si>
    <t>$ 2.094.607,98</t>
  </si>
  <si>
    <t>$ 653.922,85</t>
  </si>
  <si>
    <t>$ 15.329.700,97</t>
  </si>
  <si>
    <t>$ 155.116,12</t>
  </si>
  <si>
    <t>$ 34.320,32</t>
  </si>
  <si>
    <t>$ 91.750,18</t>
  </si>
  <si>
    <t>VALOR UNITARIO</t>
  </si>
  <si>
    <t>Piso Caucho recicl 5cm (EPDM 1cm+SBR 4cm sum+inst)</t>
  </si>
  <si>
    <t>13.3</t>
  </si>
  <si>
    <t>Demol pav asfaltico e=0.10m (corte disco+cargue+retiro)</t>
  </si>
  <si>
    <t xml:space="preserve">JGO  </t>
  </si>
  <si>
    <t xml:space="preserve">Pintura cerramiento malla eslabonada                </t>
  </si>
  <si>
    <t>Estruc.Mult +Balonc.Tabl. Antiband (Sum+Inst)</t>
  </si>
  <si>
    <t>Recubrimiento sintetico Acrilico campos deportivos</t>
  </si>
  <si>
    <t>JuegoMuellePanelesFormasludicas2-8añosCap:1niño</t>
  </si>
  <si>
    <t>Reparación baranda **</t>
  </si>
  <si>
    <t>Mantenimiento de Juegos infantiles Incluye: Limpieza, Engrase y Ajustes</t>
  </si>
  <si>
    <t>Base asfaltica B-1350 e=5cm  compactado**</t>
  </si>
  <si>
    <t>Suministro e instalacion Geotextil   T-2100**</t>
  </si>
  <si>
    <t>Relleno compactado  Base granular tipo IDRDcontrap</t>
  </si>
  <si>
    <t>Relleno compactado Subbase granular tipo IDRD CDRC</t>
  </si>
  <si>
    <t>Señal IDG-S -2  Dos Caras (S/Especif-IDRD) Sum+Insta</t>
  </si>
  <si>
    <t>06 ACABADOS</t>
  </si>
  <si>
    <t>08 DEMARCACIONES</t>
  </si>
  <si>
    <t>09 PINTURA</t>
  </si>
  <si>
    <t>10 MALLAS Y CERRAMIENTOS</t>
  </si>
  <si>
    <t>11 JARDINERÍA</t>
  </si>
  <si>
    <t>12 JUEGOS INFANTILES</t>
  </si>
  <si>
    <t>13 DESMONTE, SUMINISTRO E INSTALACION</t>
  </si>
  <si>
    <t>9.2</t>
  </si>
  <si>
    <t>9.3</t>
  </si>
  <si>
    <t>12.2</t>
  </si>
  <si>
    <t>12.3</t>
  </si>
  <si>
    <t>13.4</t>
  </si>
  <si>
    <t>13.5</t>
  </si>
  <si>
    <t>13.6</t>
  </si>
  <si>
    <t>13.7</t>
  </si>
  <si>
    <t>13.8</t>
  </si>
  <si>
    <t>13.9</t>
  </si>
  <si>
    <t>13.10</t>
  </si>
  <si>
    <t>Punto de Soldadura 6013</t>
  </si>
  <si>
    <t>Señaletica normas generales zonas infantiles y zona biosaludables 120x80 cm*2 caras (Sum + Inst)</t>
  </si>
  <si>
    <t>Desmonte patas caneca M-120</t>
  </si>
  <si>
    <t>Desmonte banca M-31</t>
  </si>
  <si>
    <t>Desmonte piso de caucho (Trasiego+Retiro)</t>
  </si>
  <si>
    <t>10.2</t>
  </si>
  <si>
    <t>UND</t>
  </si>
  <si>
    <t>10250</t>
  </si>
  <si>
    <t>Caneca Acero Iinoxidable M-121 (sumin e insta) **</t>
  </si>
  <si>
    <t>$ 715.274,19</t>
  </si>
  <si>
    <t>13405</t>
  </si>
  <si>
    <t>$ 87.165,11</t>
  </si>
  <si>
    <t>Demolición placas piso h=20 + trasiego</t>
  </si>
  <si>
    <t>07 ASFALTO</t>
  </si>
  <si>
    <t>11309</t>
  </si>
  <si>
    <t>Corte y cicatrización de Raices Arbol 5 a 10M**</t>
  </si>
  <si>
    <t>$ 686.894,43</t>
  </si>
  <si>
    <t>3.1</t>
  </si>
  <si>
    <t>5.2</t>
  </si>
  <si>
    <t>12065</t>
  </si>
  <si>
    <t>Bordillo prefabricadoA-80(0.35x0.2x0.80m)ZV-conAtr</t>
  </si>
  <si>
    <t>$ 132.204,16</t>
  </si>
  <si>
    <t>Desmonte estruc. de cancha multiple + retiro</t>
  </si>
  <si>
    <t>$ 479.146,70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</si>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</sst>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_-[$$-240A]* #,##0.00_-;\-[$$-240A]* #,##0.00_-;_-[$$-240A]* &quot;-&quot;??_-;_-@_-"/>
    <numFmt numFmtId="184" formatCode="##0"/>
    <numFmt numFmtId="185" formatCode="0.000"/>
    <numFmt numFmtId="186" formatCode="0.0000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_-&quot;$&quot;\ * #,##0_-;\-&quot;$&quot;\ * #,##0_-;_-&quot;$&quot;\ * &quot;-&quot;??_-;_-@_-"/>
    <numFmt numFmtId="199" formatCode="_(&quot;$&quot;\ * #,##0_);_(&quot;$&quot;\ * \(#,##0\);_(&quot;$&quot;\ * &quot;-&quot;_);_(@_)"/>
    <numFmt numFmtId="200" formatCode="&quot;$&quot;\ #,##0"/>
  </numFmts>
  <fonts count="4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"/>
      <family val="2"/>
    </font>
    <font>
      <b/>
      <sz val="11"/>
      <name val="Verdana"/>
      <family val="2"/>
    </font>
    <font>
      <sz val="11"/>
      <name val="Verdana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4" fontId="6" fillId="0" borderId="30">
      <alignment horizontal="right"/>
    </xf>
    <xf numFmtId="184" fontId="6" fillId="0" borderId="30">
      <alignment horizontal="right"/>
    </xf>
    <xf numFmtId="2" fontId="6" fillId="0" borderId="0"/>
    <xf numFmtId="2" fontId="6" fillId="0" borderId="0"/>
    <xf numFmtId="2" fontId="6" fillId="0" borderId="0"/>
    <xf numFmtId="185" fontId="6" fillId="0" borderId="0"/>
    <xf numFmtId="185" fontId="6" fillId="0" borderId="0"/>
    <xf numFmtId="185" fontId="6" fillId="0" borderId="0"/>
    <xf numFmtId="186" fontId="7" fillId="0" borderId="0"/>
    <xf numFmtId="186" fontId="7" fillId="0" borderId="0"/>
    <xf numFmtId="186" fontId="7" fillId="0" borderId="0"/>
    <xf numFmtId="184" fontId="6" fillId="0" borderId="30">
      <alignment horizontal="right"/>
    </xf>
    <xf numFmtId="3" fontId="29" fillId="0" borderId="0" applyFont="0" applyFill="0" applyBorder="0" applyAlignment="0" applyProtection="0"/>
    <xf numFmtId="187" fontId="4" fillId="0" borderId="0">
      <protection locked="0"/>
    </xf>
    <xf numFmtId="188" fontId="29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0" fontId="30" fillId="0" borderId="0">
      <protection locked="0"/>
    </xf>
    <xf numFmtId="191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67" fontId="33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31">
      <protection locked="0"/>
    </xf>
    <xf numFmtId="44" fontId="40" fillId="0" borderId="0" applyFont="0" applyFill="0" applyBorder="0" applyAlignment="0" applyProtection="0"/>
    <xf numFmtId="42" fontId="43" fillId="0" borderId="0" applyFont="0" applyFill="0" applyBorder="0" applyAlignment="0" applyProtection="0"/>
    <xf numFmtId="199" fontId="1" fillId="0" borderId="0" applyFont="0" applyFill="0" applyBorder="0" applyAlignment="0" applyProtection="0"/>
  </cellStyleXfs>
  <cellXfs count="92">
    <xf numFmtId="0" fontId="0" fillId="0" borderId="0" xfId="0"/>
    <xf numFmtId="0" fontId="39" fillId="0" borderId="0" xfId="89" applyFont="1"/>
    <xf numFmtId="0" fontId="39" fillId="25" borderId="0" xfId="89" applyFont="1" applyFill="1"/>
    <xf numFmtId="0" fontId="39" fillId="0" borderId="0" xfId="128" applyFont="1"/>
    <xf numFmtId="0" fontId="39" fillId="0" borderId="0" xfId="128" applyFont="1" applyAlignment="1">
      <alignment horizontal="center"/>
    </xf>
    <xf numFmtId="2" fontId="39" fillId="0" borderId="0" xfId="128" applyNumberFormat="1" applyFont="1"/>
    <xf numFmtId="177" fontId="39" fillId="0" borderId="0" xfId="129" applyNumberFormat="1" applyFont="1"/>
    <xf numFmtId="39" fontId="38" fillId="0" borderId="0" xfId="129" applyNumberFormat="1" applyFont="1" applyAlignment="1">
      <alignment vertical="center"/>
    </xf>
    <xf numFmtId="0" fontId="38" fillId="0" borderId="24" xfId="79" applyFont="1" applyBorder="1" applyAlignment="1">
      <alignment vertical="center"/>
    </xf>
    <xf numFmtId="182" fontId="38" fillId="26" borderId="29" xfId="60" applyNumberFormat="1" applyFont="1" applyFill="1" applyBorder="1" applyAlignment="1">
      <alignment horizontal="center" vertical="center"/>
    </xf>
    <xf numFmtId="182" fontId="38" fillId="26" borderId="15" xfId="60" applyNumberFormat="1" applyFont="1" applyFill="1" applyBorder="1" applyAlignment="1">
      <alignment horizontal="center" vertical="center"/>
    </xf>
    <xf numFmtId="0" fontId="39" fillId="0" borderId="33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34" xfId="0" applyFont="1" applyBorder="1" applyAlignment="1">
      <alignment vertical="center" wrapText="1"/>
    </xf>
    <xf numFmtId="0" fontId="39" fillId="0" borderId="11" xfId="0" applyFont="1" applyBorder="1" applyAlignment="1">
      <alignment vertical="center" wrapText="1"/>
    </xf>
    <xf numFmtId="0" fontId="39" fillId="0" borderId="0" xfId="0" applyFont="1" applyAlignment="1">
      <alignment vertical="center" wrapText="1"/>
    </xf>
    <xf numFmtId="0" fontId="39" fillId="0" borderId="28" xfId="0" applyFont="1" applyBorder="1" applyAlignment="1">
      <alignment vertical="center" wrapText="1"/>
    </xf>
    <xf numFmtId="0" fontId="39" fillId="0" borderId="12" xfId="0" applyFont="1" applyBorder="1" applyAlignment="1">
      <alignment vertical="center" wrapText="1"/>
    </xf>
    <xf numFmtId="0" fontId="39" fillId="0" borderId="13" xfId="0" applyFont="1" applyBorder="1" applyAlignment="1">
      <alignment vertical="center" wrapText="1"/>
    </xf>
    <xf numFmtId="0" fontId="39" fillId="0" borderId="21" xfId="0" applyFont="1" applyBorder="1" applyAlignment="1">
      <alignment vertical="center" wrapText="1"/>
    </xf>
    <xf numFmtId="0" fontId="38" fillId="0" borderId="0" xfId="130" applyFont="1" applyAlignment="1">
      <alignment horizontal="center" vertical="top"/>
    </xf>
    <xf numFmtId="0" fontId="38" fillId="0" borderId="0" xfId="130" applyFont="1" applyAlignment="1">
      <alignment horizontal="center"/>
    </xf>
    <xf numFmtId="0" fontId="41" fillId="0" borderId="15" xfId="0" applyFont="1" applyBorder="1" applyAlignment="1">
      <alignment horizontal="center" vertical="center"/>
    </xf>
    <xf numFmtId="0" fontId="41" fillId="0" borderId="15" xfId="0" applyFont="1" applyBorder="1" applyAlignment="1">
      <alignment horizontal="justify" vertical="center" wrapText="1"/>
    </xf>
    <xf numFmtId="0" fontId="37" fillId="25" borderId="15" xfId="134" applyFont="1" applyFill="1" applyBorder="1" applyAlignment="1">
      <alignment horizontal="center" vertical="center" wrapText="1"/>
    </xf>
    <xf numFmtId="4" fontId="37" fillId="25" borderId="15" xfId="134" applyNumberFormat="1" applyFont="1" applyFill="1" applyBorder="1" applyAlignment="1">
      <alignment horizontal="center" vertical="center" wrapText="1"/>
    </xf>
    <xf numFmtId="0" fontId="38" fillId="28" borderId="15" xfId="128" applyFont="1" applyFill="1" applyBorder="1" applyAlignment="1">
      <alignment horizontal="left" vertical="center"/>
    </xf>
    <xf numFmtId="9" fontId="39" fillId="28" borderId="15" xfId="129" applyNumberFormat="1" applyFont="1" applyFill="1" applyBorder="1" applyAlignment="1">
      <alignment horizontal="center" vertical="center"/>
    </xf>
    <xf numFmtId="177" fontId="38" fillId="28" borderId="15" xfId="129" applyNumberFormat="1" applyFont="1" applyFill="1" applyBorder="1" applyAlignment="1">
      <alignment vertical="center"/>
    </xf>
    <xf numFmtId="0" fontId="39" fillId="28" borderId="15" xfId="128" applyFont="1" applyFill="1" applyBorder="1" applyAlignment="1">
      <alignment vertical="center"/>
    </xf>
    <xf numFmtId="183" fontId="38" fillId="28" borderId="15" xfId="73" applyNumberFormat="1" applyFont="1" applyFill="1" applyBorder="1" applyAlignment="1">
      <alignment vertical="center"/>
    </xf>
    <xf numFmtId="10" fontId="39" fillId="28" borderId="23" xfId="95" applyNumberFormat="1" applyFont="1" applyFill="1" applyBorder="1" applyAlignment="1">
      <alignment horizontal="center" vertical="center"/>
    </xf>
    <xf numFmtId="1" fontId="41" fillId="0" borderId="15" xfId="0" applyNumberFormat="1" applyFont="1" applyBorder="1" applyAlignment="1">
      <alignment horizontal="center" vertical="center"/>
    </xf>
    <xf numFmtId="0" fontId="41" fillId="27" borderId="15" xfId="0" applyFont="1" applyFill="1" applyBorder="1" applyAlignment="1">
      <alignment vertical="center"/>
    </xf>
    <xf numFmtId="0" fontId="41" fillId="27" borderId="15" xfId="0" applyFont="1" applyFill="1" applyBorder="1" applyAlignment="1">
      <alignment horizontal="center" vertical="center"/>
    </xf>
    <xf numFmtId="0" fontId="42" fillId="27" borderId="15" xfId="0" applyFont="1" applyFill="1" applyBorder="1" applyAlignment="1">
      <alignment horizontal="justify" vertical="center" wrapText="1"/>
    </xf>
    <xf numFmtId="44" fontId="41" fillId="27" borderId="15" xfId="252" applyFont="1" applyFill="1" applyBorder="1" applyAlignment="1">
      <alignment horizontal="right" vertical="center"/>
    </xf>
    <xf numFmtId="0" fontId="37" fillId="27" borderId="15" xfId="134" applyFont="1" applyFill="1" applyBorder="1" applyAlignment="1">
      <alignment vertical="center"/>
    </xf>
    <xf numFmtId="1" fontId="41" fillId="27" borderId="15" xfId="0" applyNumberFormat="1" applyFont="1" applyFill="1" applyBorder="1" applyAlignment="1">
      <alignment horizontal="center" vertical="center"/>
    </xf>
    <xf numFmtId="198" fontId="41" fillId="27" borderId="15" xfId="252" applyNumberFormat="1" applyFont="1" applyFill="1" applyBorder="1" applyAlignment="1">
      <alignment horizontal="right" vertical="center"/>
    </xf>
    <xf numFmtId="3" fontId="38" fillId="26" borderId="40" xfId="130" applyNumberFormat="1" applyFont="1" applyFill="1" applyBorder="1" applyAlignment="1">
      <alignment horizontal="center" vertical="center" wrapText="1"/>
    </xf>
    <xf numFmtId="198" fontId="41" fillId="0" borderId="15" xfId="252" applyNumberFormat="1" applyFont="1" applyFill="1" applyBorder="1" applyAlignment="1">
      <alignment horizontal="right" vertical="center"/>
    </xf>
    <xf numFmtId="0" fontId="42" fillId="0" borderId="15" xfId="0" applyFont="1" applyBorder="1" applyAlignment="1">
      <alignment horizontal="justify" vertical="center" wrapText="1"/>
    </xf>
    <xf numFmtId="0" fontId="41" fillId="0" borderId="15" xfId="0" applyFont="1" applyBorder="1" applyAlignment="1">
      <alignment vertical="center"/>
    </xf>
    <xf numFmtId="0" fontId="39" fillId="0" borderId="25" xfId="89" applyFont="1" applyBorder="1"/>
    <xf numFmtId="0" fontId="39" fillId="0" borderId="26" xfId="89" applyFont="1" applyBorder="1"/>
    <xf numFmtId="0" fontId="37" fillId="0" borderId="0" xfId="0" applyFont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39" fillId="25" borderId="25" xfId="89" applyFont="1" applyFill="1" applyBorder="1"/>
    <xf numFmtId="0" fontId="39" fillId="25" borderId="26" xfId="89" applyFont="1" applyFill="1" applyBorder="1"/>
    <xf numFmtId="0" fontId="44" fillId="0" borderId="15" xfId="231" applyFont="1" applyBorder="1" applyAlignment="1">
      <alignment horizontal="left" vertical="center" wrapText="1"/>
    </xf>
    <xf numFmtId="168" fontId="44" fillId="0" borderId="15" xfId="62" applyFont="1" applyFill="1" applyBorder="1" applyAlignment="1">
      <alignment horizontal="center" vertical="center"/>
    </xf>
    <xf numFmtId="0" fontId="44" fillId="0" borderId="15" xfId="134" applyFont="1" applyBorder="1" applyAlignment="1">
      <alignment horizontal="left" vertical="center"/>
    </xf>
    <xf numFmtId="0" fontId="44" fillId="0" borderId="15" xfId="134" applyFont="1" applyBorder="1" applyAlignment="1">
      <alignment horizontal="center" vertical="center"/>
    </xf>
    <xf numFmtId="0" fontId="39" fillId="0" borderId="0" xfId="90" applyFont="1"/>
    <xf numFmtId="0" fontId="39" fillId="0" borderId="25" xfId="90" applyFont="1" applyBorder="1"/>
    <xf numFmtId="0" fontId="39" fillId="0" borderId="26" xfId="90" applyFont="1" applyBorder="1"/>
    <xf numFmtId="42" fontId="38" fillId="0" borderId="0" xfId="253" applyFont="1"/>
    <xf numFmtId="178" fontId="39" fillId="0" borderId="26" xfId="90" applyNumberFormat="1" applyFont="1" applyBorder="1"/>
    <xf numFmtId="180" fontId="39" fillId="0" borderId="26" xfId="90" applyNumberFormat="1" applyFont="1" applyBorder="1"/>
    <xf numFmtId="0" fontId="39" fillId="0" borderId="35" xfId="90" applyFont="1" applyBorder="1"/>
    <xf numFmtId="0" fontId="39" fillId="0" borderId="36" xfId="89" applyFont="1" applyBorder="1"/>
    <xf numFmtId="181" fontId="39" fillId="0" borderId="36" xfId="34" applyNumberFormat="1" applyFont="1" applyBorder="1"/>
    <xf numFmtId="0" fontId="39" fillId="0" borderId="37" xfId="89" applyFont="1" applyBorder="1"/>
    <xf numFmtId="200" fontId="41" fillId="0" borderId="15" xfId="252" applyNumberFormat="1" applyFont="1" applyFill="1" applyBorder="1" applyAlignment="1">
      <alignment horizontal="right" vertical="center"/>
    </xf>
    <xf numFmtId="200" fontId="41" fillId="27" borderId="15" xfId="252" applyNumberFormat="1" applyFont="1" applyFill="1" applyBorder="1" applyAlignment="1">
      <alignment horizontal="right" vertical="center"/>
    </xf>
    <xf numFmtId="200" fontId="41" fillId="0" borderId="15" xfId="252" applyNumberFormat="1" applyFont="1" applyBorder="1" applyAlignment="1">
      <alignment horizontal="right" vertical="center"/>
    </xf>
    <xf numFmtId="1" fontId="39" fillId="0" borderId="0" xfId="89" applyNumberFormat="1" applyFont="1"/>
    <xf numFmtId="0" fontId="44" fillId="0" borderId="15" xfId="231" applyFont="1" applyBorder="1" applyAlignment="1">
      <alignment horizontal="center" vertical="center"/>
    </xf>
    <xf numFmtId="44" fontId="41" fillId="0" borderId="15" xfId="252" applyFont="1" applyBorder="1" applyAlignment="1">
      <alignment horizontal="right" vertical="center"/>
    </xf>
    <xf numFmtId="3" fontId="38" fillId="26" borderId="16" xfId="130" applyNumberFormat="1" applyFont="1" applyFill="1" applyBorder="1" applyAlignment="1">
      <alignment horizontal="center" vertical="center" wrapText="1"/>
    </xf>
    <xf numFmtId="3" fontId="38" fillId="26" borderId="20" xfId="130" applyNumberFormat="1" applyFont="1" applyFill="1" applyBorder="1" applyAlignment="1">
      <alignment horizontal="center" vertical="center" wrapText="1"/>
    </xf>
    <xf numFmtId="3" fontId="38" fillId="26" borderId="16" xfId="130" applyNumberFormat="1" applyFont="1" applyFill="1" applyBorder="1" applyAlignment="1">
      <alignment horizontal="center" vertical="center"/>
    </xf>
    <xf numFmtId="3" fontId="38" fillId="26" borderId="20" xfId="130" applyNumberFormat="1" applyFont="1" applyFill="1" applyBorder="1" applyAlignment="1">
      <alignment horizontal="center" vertical="center"/>
    </xf>
    <xf numFmtId="0" fontId="39" fillId="25" borderId="17" xfId="130" applyFont="1" applyFill="1" applyBorder="1" applyAlignment="1">
      <alignment horizontal="center" vertical="center" wrapText="1"/>
    </xf>
    <xf numFmtId="0" fontId="39" fillId="25" borderId="41" xfId="130" applyFont="1" applyFill="1" applyBorder="1" applyAlignment="1">
      <alignment horizontal="center" vertical="center" wrapText="1"/>
    </xf>
    <xf numFmtId="0" fontId="39" fillId="25" borderId="27" xfId="130" applyFont="1" applyFill="1" applyBorder="1" applyAlignment="1">
      <alignment horizontal="center" vertical="center" wrapText="1"/>
    </xf>
    <xf numFmtId="0" fontId="39" fillId="0" borderId="14" xfId="79" applyFont="1" applyBorder="1" applyAlignment="1">
      <alignment horizontal="center" vertical="center"/>
    </xf>
    <xf numFmtId="0" fontId="39" fillId="0" borderId="22" xfId="79" applyFont="1" applyBorder="1" applyAlignment="1">
      <alignment horizontal="center" vertical="center"/>
    </xf>
    <xf numFmtId="0" fontId="39" fillId="26" borderId="18" xfId="130" applyFont="1" applyFill="1" applyBorder="1" applyAlignment="1">
      <alignment vertical="center" wrapText="1"/>
    </xf>
    <xf numFmtId="0" fontId="39" fillId="26" borderId="19" xfId="130" applyFont="1" applyFill="1" applyBorder="1" applyAlignment="1">
      <alignment vertical="center" wrapText="1"/>
    </xf>
    <xf numFmtId="0" fontId="39" fillId="26" borderId="20" xfId="130" applyFont="1" applyFill="1" applyBorder="1" applyAlignment="1">
      <alignment vertical="center" wrapText="1"/>
    </xf>
    <xf numFmtId="3" fontId="38" fillId="26" borderId="19" xfId="130" applyNumberFormat="1" applyFont="1" applyFill="1" applyBorder="1" applyAlignment="1">
      <alignment horizontal="center" vertical="center" wrapText="1"/>
    </xf>
    <xf numFmtId="0" fontId="38" fillId="26" borderId="16" xfId="130" applyFont="1" applyFill="1" applyBorder="1" applyAlignment="1">
      <alignment horizontal="center" vertical="center" wrapText="1"/>
    </xf>
    <xf numFmtId="0" fontId="38" fillId="26" borderId="20" xfId="130" applyFont="1" applyFill="1" applyBorder="1" applyAlignment="1">
      <alignment horizontal="center" vertical="center" wrapText="1"/>
    </xf>
    <xf numFmtId="0" fontId="37" fillId="24" borderId="15" xfId="134" applyFont="1" applyFill="1" applyBorder="1" applyAlignment="1">
      <alignment horizontal="left" vertical="center"/>
    </xf>
    <xf numFmtId="0" fontId="44" fillId="0" borderId="38" xfId="89" applyFont="1" applyBorder="1" applyAlignment="1">
      <alignment horizontal="center" wrapText="1"/>
    </xf>
    <xf numFmtId="0" fontId="44" fillId="0" borderId="0" xfId="89" applyFont="1" applyAlignment="1">
      <alignment horizontal="center" wrapText="1"/>
    </xf>
    <xf numFmtId="0" fontId="37" fillId="0" borderId="39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0" borderId="0" xfId="130" applyFont="1" applyAlignment="1">
      <alignment horizontal="center" vertical="center"/>
    </xf>
    <xf numFmtId="0" fontId="44" fillId="27" borderId="15" xfId="89" applyFont="1" applyFill="1" applyBorder="1" applyAlignment="1">
      <alignment horizontal="justify" vertical="center" wrapText="1"/>
    </xf>
  </cellXfs>
  <cellStyles count="255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34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" xfId="252" builtinId="4"/>
    <cellStyle name="Moneda [0]" xfId="253" builtinId="7"/>
    <cellStyle name="Moneda [0] 3" xfId="254" xr:uid="{D57CFD0C-F8EB-6C4D-B563-FAC17D42D1C2}"/>
    <cellStyle name="Moneda 10 2" xfId="61" xr:uid="{00000000-0005-0000-0000-00008B000000}"/>
    <cellStyle name="Moneda 2" xfId="62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3" xr:uid="{00000000-0005-0000-0000-000097000000}"/>
    <cellStyle name="Moneda 2 3" xfId="69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70" xr:uid="{00000000-0005-0000-0000-0000A0000000}"/>
    <cellStyle name="Moneda 4" xfId="221" xr:uid="{00000000-0005-0000-0000-0000A1000000}"/>
    <cellStyle name="Monetario0" xfId="222" xr:uid="{00000000-0005-0000-0000-0000A2000000}"/>
    <cellStyle name="Neutral" xfId="71" builtinId="28" customBuiltin="1"/>
    <cellStyle name="Neutral 2" xfId="72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80" xr:uid="{00000000-0005-0000-0000-0000B4000000}"/>
    <cellStyle name="Normal 2 3 2" xfId="228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1" xr:uid="{00000000-0005-0000-0000-0000C4000000}"/>
    <cellStyle name="Normal 4 2" xfId="92" xr:uid="{00000000-0005-0000-0000-0000C5000000}"/>
    <cellStyle name="Normal 4 2 2" xfId="231" xr:uid="{00000000-0005-0000-0000-0000C6000000}"/>
    <cellStyle name="Normal 5" xfId="132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1" xr:uid="{00000000-0005-0000-0000-0000CD000000}"/>
    <cellStyle name="Notas 2" xfId="93" xr:uid="{00000000-0005-0000-0000-0000D0000000}"/>
    <cellStyle name="Notas 3" xfId="237" xr:uid="{00000000-0005-0000-0000-0000D1000000}"/>
    <cellStyle name="Percent" xfId="95" xr:uid="{00000000-0005-0000-0000-0000D2000000}"/>
    <cellStyle name="Porcentaje 2" xfId="238" xr:uid="{00000000-0005-0000-0000-0000D4000000}"/>
    <cellStyle name="Porcentaje 3" xfId="94" xr:uid="{00000000-0005-0000-0000-0000D5000000}"/>
    <cellStyle name="Porcentaje 4" xfId="239" xr:uid="{00000000-0005-0000-0000-0000D6000000}"/>
    <cellStyle name="Porcentaje 5" xfId="240" xr:uid="{00000000-0005-0000-0000-0000D7000000}"/>
    <cellStyle name="Porcentaje 5 2" xfId="241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2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3" xr:uid="{00000000-0005-0000-0000-0000EF000000}"/>
    <cellStyle name="Salida 2" xfId="116" xr:uid="{00000000-0005-0000-0000-0000F0000000}"/>
    <cellStyle name="Salida 3" xfId="244" xr:uid="{00000000-0005-0000-0000-0000F1000000}"/>
    <cellStyle name="Texto de advertencia 2" xfId="117" xr:uid="{00000000-0005-0000-0000-0000F2000000}"/>
    <cellStyle name="Texto de advertencia 3" xfId="245" xr:uid="{00000000-0005-0000-0000-0000F3000000}"/>
    <cellStyle name="Texto explicativo 2" xfId="118" xr:uid="{00000000-0005-0000-0000-0000F4000000}"/>
    <cellStyle name="Texto explicativo 3" xfId="246" xr:uid="{00000000-0005-0000-0000-0000F5000000}"/>
    <cellStyle name="Título 1 2" xfId="119" xr:uid="{00000000-0005-0000-0000-0000F6000000}"/>
    <cellStyle name="Título 1 3" xfId="247" xr:uid="{00000000-0005-0000-0000-0000F7000000}"/>
    <cellStyle name="Título 2 2" xfId="120" xr:uid="{00000000-0005-0000-0000-0000F8000000}"/>
    <cellStyle name="Título 2 3" xfId="248" xr:uid="{00000000-0005-0000-0000-0000F9000000}"/>
    <cellStyle name="Título 3 2" xfId="121" xr:uid="{00000000-0005-0000-0000-0000FA000000}"/>
    <cellStyle name="Título 3 3" xfId="249" xr:uid="{00000000-0005-0000-0000-0000FB000000}"/>
    <cellStyle name="Título 4" xfId="122" xr:uid="{00000000-0005-0000-0000-0000FC000000}"/>
    <cellStyle name="Título 5" xfId="250" xr:uid="{00000000-0005-0000-0000-0000FD000000}"/>
    <cellStyle name="Total" xfId="123" builtinId="25" customBuiltin="1"/>
    <cellStyle name="Total 2" xfId="124" xr:uid="{00000000-0005-0000-0000-0000FF000000}"/>
    <cellStyle name="Total 3" xfId="251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BEC298C7/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189B9E40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6EF3BCA7/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BEC298C7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CAPEX_POSOS"/>
      <sheetName val="CAPEX_ACACIAS_90K"/>
      <sheetName val="Análisis determinístico"/>
      <sheetName val="Hoja1"/>
      <sheetName val="C21_G115"/>
      <sheetName val="original_sist"/>
      <sheetName val="1"/>
      <sheetName val="INST"/>
      <sheetName val="1. MODELO 60KB"/>
      <sheetName val="Modelo Financiero Determ. "/>
      <sheetName val="&quot;S&quot;"/>
      <sheetName val="Sal_Integ"/>
      <sheetName val="CAPEX CASTILLA_CLUSTER"/>
      <sheetName val="CAPEX CHICHIMENE 70K_2013"/>
      <sheetName val="CAPEX CASTILLA_ESPESADORES"/>
      <sheetName val="TIPO"/>
      <sheetName val="CAPEX STAP3-4"/>
      <sheetName val="PRESUPUESTO "/>
      <sheetName val="recurso"/>
      <sheetName val="SABANA"/>
      <sheetName val="RESUMEN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icklist"/>
      <sheetName val="FRENTE"/>
      <sheetName val="AIU"/>
      <sheetName val="Lineas del PACC"/>
      <sheetName val="LISTAS"/>
      <sheetName val="MAT"/>
      <sheetName val="PERSONAL C-7A"/>
      <sheetName val="PROYECTOS TRÁNSITO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Sheet1"/>
      <sheetName val="TOC"/>
      <sheetName val="Personal Ejec"/>
      <sheetName val="Personal Plan"/>
      <sheetName val="PRESUPUESTO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$_Directo1"/>
      <sheetName val="prog_1"/>
      <sheetName val="Análisis_determinístico"/>
      <sheetName val="1__MODELO_60KB"/>
      <sheetName val="Modelo_Financiero_Determ__"/>
      <sheetName val="CAPEX_PO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1__MODELO_60KB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Equipo"/>
      <sheetName val="INV"/>
      <sheetName val="AASHTO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[EST0798.XLS]__cceficiente_sh_2"/>
      <sheetName val="Análisis_determinístico"/>
      <sheetName val="Modelo_financiero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2"/>
      <sheetName val="[EST0798.XLS]__cceficiente_sh_3"/>
      <sheetName val="[EST0798.XLS]__cceficiente_sh_9"/>
      <sheetName val="[EST0798.XLS]__cceficiente_sh_4"/>
      <sheetName val="[EST0798.XLS]__cceficiente_sh_5"/>
      <sheetName val="[EST0798.XLS]__cceficiente_sh_6"/>
      <sheetName val="[EST0798.XLS]__cceficiente_sh_8"/>
      <sheetName val="[EST0798.XLS]__cceficiente_sh_7"/>
      <sheetName val="[EST0798.XLS]__cceficiente_s_10"/>
      <sheetName val="[EST0798.XLS]__cceficiente_s_11"/>
      <sheetName val="[EST0798.XLS]__cceficiente_s_12"/>
      <sheetName val="Análisis_determinístico"/>
      <sheetName val="[EST0798.XLS]__cceficiente_s_13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_a  aaInformación GRUPO 4_A MI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ESTADO VÍA-CRIT.TECNIC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aCCIDENTES_DE_1995_-_199633"/>
      <sheetName val="aCCIDENTES_DE_1995_-_1996_xls10"/>
      <sheetName val="_aCCIDENTES_DE_1995___1996_xl_8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oja1 (2)"/>
      <sheetName val="Hoja1 (3)"/>
      <sheetName val="precios-básicos2002"/>
      <sheetName val="APUs"/>
      <sheetName val="#REF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CANT OBRA"/>
      <sheetName val="\Users\ANDRES FELIPE MUÑOZ\Down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LISTADO "/>
      <sheetName val="M.O.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ISTORICOS FUEL OIL EXP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2-AG96"/>
      <sheetName val=" ACTA FINAL + MODIFICATORIA "/>
      <sheetName val="ACTA No.1 "/>
      <sheetName val="INDICE"/>
      <sheetName val="_aCCIDENTES_DE_1995___1996_x_11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Formulario_N°_4"/>
      <sheetName val="Base_Muestras"/>
      <sheetName val="EVA"/>
      <sheetName val="Program"/>
      <sheetName val="GENERALIDADES"/>
      <sheetName val="analisis costo horario"/>
      <sheetName val="Lista Base"/>
      <sheetName val="aactividad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_aCCIDENTES_DE_1995___1996_x_13"/>
      <sheetName val="_aCCIDENTES_DE_1995___1996_x_12"/>
      <sheetName val="_a__aaInformación_GRUPO_4_A_MIn"/>
      <sheetName val="_a__aaInformación_GRUPO_4_A_MI1"/>
      <sheetName val="_a__aaInformación_GRUPO_4_A_MI2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17"/>
      <sheetName val="_aCCIDENTES_DE_1995___1996_x_16"/>
      <sheetName val="_aCCIDENTES_DE_1995___1996_x_14"/>
      <sheetName val="_aCCIDENTES_DE_1995___1996_x_1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E\a  aaInformación GRUPO 4\A M"/>
      <sheetName val="_E_a  aaInformación GRUPO 4_A M"/>
      <sheetName val="\Nuevos APU Córdoba\a  aaInform"/>
      <sheetName val="\E\Nuevos APU Córdoba\a  aaInfo"/>
      <sheetName val="\Users\JoseGabriel\Documents\Mi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MATERIAL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18"/>
      <sheetName val="_aCCIDENTES_DE_1995___1996_x_19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9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\Users\LENOVO\Downloads\a  aaIn"/>
      <sheetName val="\\Escritorio\amv_2011\a__aaInfo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PU (2)"/>
      <sheetName val="_aCCIDENTES_DE_1995___1996_x_92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Tabla CONPES 3714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MAT"/>
      <sheetName val="HER"/>
      <sheetName val="PER"/>
      <sheetName val="TRANS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aCCIDENTES%2520DE%25201995%2520"/>
      <sheetName val="REQUISITOS INF INTERVENTORÍ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 refreshError="1"/>
      <sheetData sheetId="313" refreshError="1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 refreshError="1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/>
      <sheetData sheetId="689" refreshError="1"/>
      <sheetData sheetId="690" refreshError="1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 refreshError="1"/>
      <sheetData sheetId="796" refreshError="1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 refreshError="1"/>
      <sheetData sheetId="1221" refreshError="1"/>
      <sheetData sheetId="1222" refreshError="1"/>
      <sheetData sheetId="1223" refreshError="1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/>
      <sheetData sheetId="1696"/>
      <sheetData sheetId="1697"/>
      <sheetData sheetId="1698"/>
      <sheetData sheetId="1699"/>
      <sheetData sheetId="1700" refreshError="1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 refreshError="1"/>
      <sheetData sheetId="1713" refreshError="1"/>
      <sheetData sheetId="1714" refreshError="1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_a  aaInformación GRUPO 4_A MIn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RBOL DE PROBLEMAS final"/>
      <sheetName val="IDENTIFICACION DEL PROBLEMA fin"/>
      <sheetName val="OBJETIVOS FINALES"/>
      <sheetName val="ESTRUCTURA DE PROYECTO"/>
      <sheetName val="OBJETIVOS ESPECIFICOS final"/>
      <sheetName val="LISTADO "/>
      <sheetName val="M.O."/>
      <sheetName val="HISTORICOS FUEL OIL EXP"/>
      <sheetName val="_aCCIDENTES_DE_1995___1996_xl_2"/>
      <sheetName val="//ccefici"/>
      <sheetName val="ACTA No.1 "/>
      <sheetName val="INST"/>
      <sheetName val="Equipo_Trans 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_aCCIDENTES_DE_1995___1996_xl_3"/>
      <sheetName val="0."/>
      <sheetName val="Base_Mater"/>
      <sheetName val="20."/>
      <sheetName val="17."/>
      <sheetName val="11.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REQUISITOS INF INTERVENTORÍA"/>
      <sheetName val="Formulario_N°_4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INDICE"/>
      <sheetName val="\\Gabrielaapabone\d copias\a  a"/>
      <sheetName val="PU (2)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\Users\rosalym\Desktop\BALANCE "/>
      <sheetName val="\Nuevos APU Córdoba\a  aaInform"/>
      <sheetName val="\E\Nuevos APU Córdoba\a  aaInfo"/>
      <sheetName val="\Users\JoseGabriel\Documents\Mi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/>
      <sheetData sheetId="568"/>
      <sheetData sheetId="569"/>
      <sheetData sheetId="570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/>
      <sheetData sheetId="639" refreshError="1"/>
      <sheetData sheetId="640" refreshError="1"/>
      <sheetData sheetId="641"/>
      <sheetData sheetId="642" refreshError="1"/>
      <sheetData sheetId="643" refreshError="1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/>
      <sheetData sheetId="812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 refreshError="1"/>
      <sheetData sheetId="851" refreshError="1"/>
      <sheetData sheetId="852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 refreshError="1"/>
      <sheetData sheetId="1116" refreshError="1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 refreshError="1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.O."/>
      <sheetName val="\Users\USUARIO\Downloads\MANTEN"/>
      <sheetName val="CONT_ADI"/>
      <sheetName val="Formulario N° 4"/>
      <sheetName val="MATERIALES"/>
      <sheetName val="EQUIPO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precios-básicos2002"/>
      <sheetName val="Concretos y morteros"/>
      <sheetName val="Datos iniciales "/>
      <sheetName val="Transporte"/>
      <sheetName val="AIU"/>
      <sheetName val="[a  aaInformación]__192_168_0_2"/>
      <sheetName val="PRESUP"/>
      <sheetName val="[a  aaInformación][a  aaInforma"/>
      <sheetName val="lisprecios"/>
      <sheetName val="PERSONAL"/>
      <sheetName val="PRESTACIONES SOCIALES"/>
      <sheetName val="Emboquillar"/>
      <sheetName val="Acometidacobrerígido"/>
      <sheetName val="Acometidatoma"/>
      <sheetName val="Acometidahasta1&quot;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n_4"/>
      <sheetName val="[a  aaInformación]__cceficien_3"/>
      <sheetName val="[a  aaInformación]//cceficiente"/>
      <sheetName val="[a  aaInformación]__cceficien_2"/>
      <sheetName val="46W9"/>
      <sheetName val="Presentacion"/>
      <sheetName val="[a  aaInformación]__cceficie_11"/>
      <sheetName val="[a  aaInformación]__cceficien_5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OCTUBRE"/>
      <sheetName val="CRA.MODI"/>
      <sheetName val="[a  aaInformación]__192_168_0_9"/>
      <sheetName val="a  aaInformaci%C3%B3n"/>
      <sheetName val="[a  aaInformación]__192_168_0_3"/>
      <sheetName val="[a  aaInformación]__192_168_0_4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_12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[a  aaInformación]__192_168__16"/>
      <sheetName val="[a  aaInformación]__192_168__15"/>
      <sheetName val="[a  aaInformación]__192_168__17"/>
      <sheetName val="[a  aaInformación]__192_168__18"/>
      <sheetName val="_MANTENIMIENTO RUTA 1001_MARZO "/>
      <sheetName val="__SERVIDOR_Public2_MANTENIMIENT"/>
      <sheetName val="_I_MANTENIMIENTO RUTA 1001_MARZ"/>
      <sheetName val="_I_I_MANTENIMIENTO RUTA 1001_MA"/>
      <sheetName val="PRECIOS"/>
      <sheetName val="[a  aaInformación]__cceficie_41"/>
      <sheetName val="[a  aaInformación]__cceficie_85"/>
      <sheetName val="//cceficiente_sharepoint_com/MA"/>
      <sheetName val="[a  aaInformación]__cceficie_47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62"/>
      <sheetName val="[a  aaInformación]__cceficie_61"/>
      <sheetName val="[a  aaInformación]__cceficie_52"/>
      <sheetName val="[a  aaInformación]__cceficie_58"/>
      <sheetName val="[a  aaInformación]__cceficie_53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76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0"/>
      <sheetName val="[a  aaInformación]__cceficie_81"/>
      <sheetName val="[a  aaInformación]__cceficie_82"/>
      <sheetName val="[a  aaInformación]__cceficie_83"/>
      <sheetName val="[a  aaInformación]__cceficie_84"/>
      <sheetName val="ITEMS"/>
      <sheetName val="[a  aaInformación]__cceficie_86"/>
      <sheetName val="[a  aaInformación]__cceficie_88"/>
      <sheetName val="[a  aaInformación]__cceficie_87"/>
      <sheetName val="\Users\LENOVO\Downloads\Users\A"/>
      <sheetName val="[a  aaInformación]__cceficie_89"/>
      <sheetName val="[a  aaInformación]__cceficie_90"/>
      <sheetName val="[a  aaInformación]__cceficie_91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MANTENIMIENTO_RUTA_1001_MARZO_"/>
      <sheetName val="ANEXO_IX"/>
      <sheetName val="\I\MANTENIMIENTO_RUTA_1001_MARZ"/>
      <sheetName val="\F\MANTENIMIENTO_RUTA_1001_MARZ"/>
      <sheetName val="AJIZAL 3335"/>
      <sheetName val="SABANETA 3335"/>
      <sheetName val="Datos Generales"/>
      <sheetName val="HER"/>
      <sheetName val="MAT"/>
      <sheetName val="PER"/>
      <sheetName val="TRANS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\Pc2\amv1-real\MANTENIMIENTO R"/>
      <sheetName val="a__aaInformación7"/>
      <sheetName val="aCCIDENTES_DE_1995_-_19964"/>
      <sheetName val="Formulario_N°_4"/>
      <sheetName val="[a__aaInformación][a__aaInforma"/>
      <sheetName val="PRESTACIONES_SOCIALES"/>
      <sheetName val="Concretos_y_morteros"/>
      <sheetName val="Datos_iniciales_"/>
      <sheetName val="Fornato_6"/>
      <sheetName val="\G\I\MANTENIMIENTO_RUTA_1001_MA"/>
      <sheetName val="\D\MANTENIMIENTO_RUTA_1001_MARZ"/>
      <sheetName val="\G\D\MANTENIMIENTO_RUTA_1001_MA"/>
      <sheetName val="\I\I\MANTENIMIENTO_RUTA_1001_MA"/>
      <sheetName val="M_O_"/>
      <sheetName val="\MANTENIMIENTO%20RUTA%201001_MA"/>
      <sheetName val="Res-Accide-10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Banderas"/>
      <sheetName val="\G\MANTENIMIENTO RUTA 1001_MARZ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Tabla 1.1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Presupuesto"/>
      <sheetName val="List.Mat"/>
      <sheetName val="List.Equi"/>
      <sheetName val="List.M.Obra"/>
      <sheetName val="Unit"/>
      <sheetName val="PresuPDosPozos"/>
      <sheetName val="Summary"/>
      <sheetName val="UNITARIOS"/>
      <sheetName val="PE-02"/>
      <sheetName val="BASE"/>
      <sheetName val="PE_02"/>
      <sheetName val="DATOS GRAFICOS"/>
      <sheetName val="Estruc_ Tarif"/>
      <sheetName val="Listado"/>
      <sheetName val="BASE DATOS"/>
      <sheetName val="RECIBO FINAL"/>
      <sheetName val="Listas"/>
      <sheetName val="Desmonte y Limpieza"/>
      <sheetName val="7.12"/>
      <sheetName val="Tablas"/>
      <sheetName val="UNITARIOS GENERALES.xls"/>
      <sheetName val="PESOS"/>
      <sheetName val="letra"/>
      <sheetName val="5. MODIFICATORIA"/>
      <sheetName val="RECURSOS"/>
      <sheetName val="ANALISIS DE PRECIOS UNITARIOS"/>
      <sheetName val="CRA.MODI"/>
      <sheetName val="Anexo 13"/>
      <sheetName val="Datos"/>
      <sheetName val="ACTA 1 INICIO"/>
      <sheetName val="\Documents and Settings\Adminis"/>
      <sheetName val="\Cofinanciacion\FICHAS Y FORMAT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A\Cofinanciacion\FICHAS Y FORM"/>
      <sheetName val="BASES"/>
      <sheetName val="Hoja1"/>
      <sheetName val="MC SF GAVIONES"/>
      <sheetName val="civ_roma"/>
      <sheetName val="Sheet1"/>
      <sheetName val="UNITARIOS_GENERALES"/>
      <sheetName val="5__MODIFICATORIA"/>
      <sheetName val="AIUsan"/>
      <sheetName val="UNITARIOS%20GENERALES.xls"/>
      <sheetName val="ANEXO 9 (MATERIAL)"/>
      <sheetName val="PRESUP. RESUMEN"/>
      <sheetName val="Formato"/>
      <sheetName val="Parámetros"/>
      <sheetName val="Jornales"/>
      <sheetName val="Modelo"/>
      <sheetName val="PU"/>
      <sheetName val="EYD 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>
        <row r="7">
          <cell r="A7" t="str">
            <v>ACCF</v>
          </cell>
        </row>
      </sheetData>
      <sheetData sheetId="27">
        <row r="9">
          <cell r="A9" t="str">
            <v>ANDA</v>
          </cell>
        </row>
      </sheetData>
      <sheetData sheetId="28">
        <row r="8">
          <cell r="C8">
            <v>0.8</v>
          </cell>
        </row>
      </sheetData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>
        <row r="1">
          <cell r="A1">
            <v>0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cantidades_pH3"/>
      <sheetName val="TARIFAS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Análisis de precios"/>
      <sheetName val="RELACI~1"/>
      <sheetName val="RELACI~1.XLS"/>
      <sheetName val="\\Phenom_x3\d\ADMINISTRACIÓN VI"/>
      <sheetName val="Hoja1"/>
      <sheetName val="IV. MANO DE OBRA"/>
      <sheetName val="listado apu"/>
      <sheetName val="perfil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nfo Ejec"/>
      <sheetName val="PENDIENTES_X_COBRAR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/>
      <sheetData sheetId="1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2"/>
      <sheetName val="TIPO_P32"/>
      <sheetName val="INF_DIARIO2"/>
      <sheetName val="INF_SAGA2"/>
      <sheetName val="C-3_ACTAS2"/>
      <sheetName val="Puntos"/>
      <sheetName val="Valor_Oferta"/>
      <sheetName val="Tabla_de_amortización"/>
      <sheetName val="Mark-Up_"/>
      <sheetName val="IMPROVEMENTS_TO_SITE"/>
      <sheetName val="7422CW00"/>
      <sheetName val="Constantes"/>
      <sheetName val="ESPEC"/>
      <sheetName val="DATOS"/>
      <sheetName val="Proyectos incrementales"/>
      <sheetName val="calculation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Imbobiliaria B2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_programado"/>
      <sheetName val="fisico"/>
      <sheetName val="GRAFICA"/>
      <sheetName val="Tablas"/>
      <sheetName val="ECP"/>
      <sheetName val="COMFABOY"/>
      <sheetName val="CONT-CUSIANA"/>
      <sheetName val="data"/>
      <sheetName val="DIA1"/>
      <sheetName val="Formato C2 % "/>
      <sheetName val="Curva S % OBRA"/>
      <sheetName val="Data Base-R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>
        <row r="33">
          <cell r="A33" t="str">
            <v xml:space="preserve">OAJA0740   </v>
          </cell>
        </row>
      </sheetData>
      <sheetData sheetId="2">
        <row r="33">
          <cell r="B33" t="str">
            <v xml:space="preserve">ESPECIALIDAD  :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Formular"/>
      <sheetName val="Recursos"/>
      <sheetName val="General"/>
      <sheetName val="210.2.2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EACTA"/>
      <sheetName val="Estructura"/>
      <sheetName val="Hoja1"/>
      <sheetName val="GENERALIDADES "/>
      <sheetName val="Info-Portaf"/>
      <sheetName val="Datos"/>
      <sheetName val="precios-básicos2002"/>
      <sheetName val="ITEMS"/>
      <sheetName val="GENERALIDADES_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/>
      <sheetData sheetId="5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LECTRICO"/>
      <sheetName val="Vuelt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CIC-NOV"/>
      <sheetName val="base de diseño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TARIFAS-JORNAL-DIST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>
        <row r="2">
          <cell r="A2" t="str">
            <v>MUNICIPIO DE SONSON ANTIOQUIA</v>
          </cell>
        </row>
      </sheetData>
      <sheetData sheetId="9">
        <row r="2">
          <cell r="A2" t="str">
            <v>MUNICIPIO DE SONSON ANTIOQUIA</v>
          </cell>
        </row>
      </sheetData>
      <sheetData sheetId="10"/>
      <sheetData sheetId="11"/>
      <sheetData sheetId="12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 refreshError="1"/>
      <sheetData sheetId="51">
        <row r="1">
          <cell r="A1">
            <v>0</v>
          </cell>
        </row>
      </sheetData>
      <sheetData sheetId="52"/>
      <sheetData sheetId="53"/>
      <sheetData sheetId="54"/>
      <sheetData sheetId="55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días habiles 2015"/>
      <sheetName val="INS"/>
      <sheetName val="Ppto"/>
      <sheetName val="Plan auditoría"/>
      <sheetName val="Análisis de precios"/>
      <sheetName val="FIBRA ÓPTICA"/>
      <sheetName val="Formulas"/>
      <sheetName val="ELECTRICO"/>
      <sheetName val="Vuelta"/>
      <sheetName val="2103mar%20.xls"/>
      <sheetName val="Hoja1"/>
      <sheetName val="BASE"/>
      <sheetName val="1_Preliminares"/>
      <sheetName val="M.Obra"/>
      <sheetName val="ManoDeObr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Precios"/>
      <sheetName val="320.1"/>
      <sheetName val="330.2"/>
      <sheetName val="700.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Indicadores Gestión"/>
      <sheetName val="PR-04"/>
      <sheetName val="tipo_recurso"/>
      <sheetName val="Listado"/>
      <sheetName val="tipos_entidad"/>
      <sheetName val="Unidades"/>
      <sheetName val="Distanc"/>
      <sheetName val="Cuadro de áreas y volmúmenes"/>
      <sheetName val="Generales"/>
      <sheetName val="MANTENIMIENTO"/>
      <sheetName val="Actual Data (MAP)"/>
      <sheetName val="Actual Data (STX)"/>
      <sheetName val="TUBERIA"/>
      <sheetName val="UNITARIOS"/>
      <sheetName val="320_1"/>
      <sheetName val="330_2"/>
      <sheetName val="700_1"/>
      <sheetName val="basicos"/>
      <sheetName val="APU"/>
      <sheetName val="INV"/>
      <sheetName val="AASHTO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>
        <row r="2">
          <cell r="A2" t="str">
            <v>INVÍAS - TERRITORIAL CORDOBA - GRUPO 3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A2" t="str">
            <v>INVÍAS - TERRITORIAL CORDOBA - GRUPO 3</v>
          </cell>
        </row>
      </sheetData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A2" t="str">
            <v>INVÍAS - TERRITORIAL CORDOBA - GRUPO 3</v>
          </cell>
        </row>
      </sheetData>
      <sheetData sheetId="128">
        <row r="2">
          <cell r="A2" t="str">
            <v>INVÍAS - TERRITORIAL CORDOBA - GRUPO 3</v>
          </cell>
        </row>
      </sheetData>
      <sheetData sheetId="129">
        <row r="2">
          <cell r="A2" t="str">
            <v>INVÍAS - TERRITORIAL CORDOBA - GRUPO 3</v>
          </cell>
        </row>
      </sheetData>
      <sheetData sheetId="130">
        <row r="2">
          <cell r="A2" t="str">
            <v>INVÍAS - TERRITORIAL CORDOBA - GRUPO 3</v>
          </cell>
        </row>
      </sheetData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>
        <row r="2">
          <cell r="A2" t="str">
            <v>INVÍAS - TERRITORIAL CORDOBA - GRUPO 3</v>
          </cell>
        </row>
      </sheetData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/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/>
      <sheetData sheetId="140">
        <row r="2">
          <cell r="A2" t="str">
            <v>INVÍAS - TERRITORIAL CORDOBA - GRUPO 3</v>
          </cell>
        </row>
      </sheetData>
      <sheetData sheetId="141">
        <row r="2">
          <cell r="A2" t="str">
            <v>INVÍAS - TERRITORIAL CORDOBA - GRUPO 3</v>
          </cell>
        </row>
      </sheetData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>
        <row r="2">
          <cell r="A2" t="str">
            <v>INVÍAS - TERRITORIAL CORDOBA - GRUPO 3</v>
          </cell>
        </row>
      </sheetData>
      <sheetData sheetId="180"/>
      <sheetData sheetId="181">
        <row r="2">
          <cell r="A2" t="str">
            <v>INVÍAS - TERRITORIAL CORDOBA - GRUPO 3</v>
          </cell>
        </row>
      </sheetData>
      <sheetData sheetId="182">
        <row r="2">
          <cell r="A2" t="str">
            <v>INVÍAS - TERRITORIAL CORDOBA - GRUPO 3</v>
          </cell>
        </row>
      </sheetData>
      <sheetData sheetId="183">
        <row r="2">
          <cell r="A2" t="str">
            <v>INVÍAS - TERRITORIAL CORDOBA - GRUPO 3</v>
          </cell>
        </row>
      </sheetData>
      <sheetData sheetId="184">
        <row r="2">
          <cell r="A2" t="str">
            <v>INVÍAS - TERRITORIAL CORDOBA - GRUPO 3</v>
          </cell>
        </row>
      </sheetData>
      <sheetData sheetId="185">
        <row r="2">
          <cell r="A2" t="str">
            <v>INVÍAS - TERRITORIAL CORDOBA - GRUPO 3</v>
          </cell>
        </row>
      </sheetData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>
        <row r="2">
          <cell r="A2" t="str">
            <v>INVÍAS - TERRITORIAL CORDOBA - GRUPO 3</v>
          </cell>
        </row>
      </sheetData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>
        <row r="2">
          <cell r="A2" t="str">
            <v>INVÍAS - TERRITORIAL CORDOBA - GRUPO 3</v>
          </cell>
        </row>
      </sheetData>
      <sheetData sheetId="236" refreshError="1"/>
      <sheetData sheetId="237" refreshError="1"/>
      <sheetData sheetId="238">
        <row r="2">
          <cell r="A2" t="str">
            <v>INVÍAS - TERRITORIAL CORDOBA - GRUPO 3</v>
          </cell>
        </row>
      </sheetData>
      <sheetData sheetId="239">
        <row r="2">
          <cell r="A2" t="str">
            <v>INVÍAS - TERRITORIAL CORDOBA - GRUPO 3</v>
          </cell>
        </row>
      </sheetData>
      <sheetData sheetId="240">
        <row r="2">
          <cell r="A2" t="str">
            <v>INVÍAS - TERRITORIAL CORDOBA - GRUPO 3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>
        <row r="2">
          <cell r="A2" t="str">
            <v>INVÍAS - TERRITORIAL CORDOBA - GRUPO 3</v>
          </cell>
        </row>
      </sheetData>
      <sheetData sheetId="288"/>
      <sheetData sheetId="289"/>
      <sheetData sheetId="290">
        <row r="2">
          <cell r="A2" t="str">
            <v>INVÍAS - TERRITORIAL CORDOBA - GRUPO 3</v>
          </cell>
        </row>
      </sheetData>
      <sheetData sheetId="291">
        <row r="2">
          <cell r="A2" t="str">
            <v>INVÍAS - TERRITORIAL CORDOBA - GRUPO 3</v>
          </cell>
        </row>
      </sheetData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>
        <row r="2">
          <cell r="A2" t="str">
            <v>INVÍAS - TERRITORIAL CORDOBA - GRUPO 3</v>
          </cell>
        </row>
      </sheetData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>
        <row r="2">
          <cell r="A2" t="str">
            <v>INVÍAS - TERRITORIAL CORDOBA - GRUPO 3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Análisis de precios"/>
      <sheetName val="todos"/>
      <sheetName val="LISTADO OBRAS"/>
      <sheetName val="Dto Equipos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"/>
      <sheetName val="Desmonte_y_Limpieza"/>
      <sheetName val="PR_1"/>
      <sheetName val="5_2"/>
      <sheetName val="MC_SF_GAVIONES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Form5 _Pág_ 2"/>
      <sheetName val="Form5 _Pág_ 1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LISTADO"/>
      <sheetName val="1"/>
      <sheetName val="Datos-Gráfica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 Renovación"/>
      <sheetName val="AC2-AG96"/>
      <sheetName val="Formulario N° 4"/>
      <sheetName val="MATERIALES"/>
      <sheetName val="ACTA_DE_OBRA"/>
      <sheetName val="ACTA_DE_OBRA1"/>
      <sheetName val="ACTA_DE_OBRA2"/>
      <sheetName val="Análisis_de_precios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Hoja2"/>
      <sheetName val="LISTA DE PRECIO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6">
          <cell r="E6">
            <v>538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Form5__Pág__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PROG_DIARIA"/>
      <sheetName val="tabla_retención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original_sist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Estrategia"/>
      <sheetName val="prestaciones"/>
      <sheetName val="Salarios"/>
      <sheetName val="seguros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>
        <row r="2">
          <cell r="BZ2" t="str">
            <v xml:space="preserve">          ACERIA   M.C.C.</v>
          </cell>
        </row>
      </sheetData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>
        <row r="2">
          <cell r="BZ2" t="str">
            <v xml:space="preserve">          ACERIA   M.C.C.</v>
          </cell>
        </row>
      </sheetData>
      <sheetData sheetId="69">
        <row r="2">
          <cell r="BZ2" t="str">
            <v xml:space="preserve">          ACERIA   M.C.C.</v>
          </cell>
        </row>
      </sheetData>
      <sheetData sheetId="70"/>
      <sheetData sheetId="71">
        <row r="2">
          <cell r="BZ2" t="str">
            <v xml:space="preserve">          ACERIA   M.C.C.</v>
          </cell>
        </row>
      </sheetData>
      <sheetData sheetId="72"/>
      <sheetData sheetId="73">
        <row r="2">
          <cell r="BZ2" t="str">
            <v xml:space="preserve">          ACERIA   M.C.C.</v>
          </cell>
        </row>
      </sheetData>
      <sheetData sheetId="74"/>
      <sheetData sheetId="75"/>
      <sheetData sheetId="76"/>
      <sheetData sheetId="77">
        <row r="2">
          <cell r="BZ2" t="str">
            <v xml:space="preserve">          ACERIA   M.C.C.</v>
          </cell>
        </row>
      </sheetData>
      <sheetData sheetId="78"/>
      <sheetData sheetId="79"/>
      <sheetData sheetId="80">
        <row r="2">
          <cell r="BZ2" t="str">
            <v xml:space="preserve">          ACERIA   M.C.C.</v>
          </cell>
        </row>
      </sheetData>
      <sheetData sheetId="81"/>
      <sheetData sheetId="82">
        <row r="2">
          <cell r="BZ2" t="str">
            <v xml:space="preserve">          ACERIA   M.C.C.</v>
          </cell>
        </row>
      </sheetData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/>
      <sheetData sheetId="166">
        <row r="2">
          <cell r="BZ2" t="str">
            <v xml:space="preserve">          ACERIA   M.C.C.</v>
          </cell>
        </row>
      </sheetData>
      <sheetData sheetId="167">
        <row r="2">
          <cell r="BZ2" t="str">
            <v xml:space="preserve">          ACERIA   M.C.C.</v>
          </cell>
        </row>
      </sheetData>
      <sheetData sheetId="168">
        <row r="2">
          <cell r="BZ2" t="str">
            <v xml:space="preserve">          ACERIA   M.C.C.</v>
          </cell>
        </row>
      </sheetData>
      <sheetData sheetId="169"/>
      <sheetData sheetId="170">
        <row r="2">
          <cell r="BZ2" t="str">
            <v xml:space="preserve">          ACERIA   M.C.C.</v>
          </cell>
        </row>
      </sheetData>
      <sheetData sheetId="171">
        <row r="2">
          <cell r="BZ2" t="str">
            <v xml:space="preserve">          ACERIA   M.C.C.</v>
          </cell>
        </row>
      </sheetData>
      <sheetData sheetId="172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Bases_2A"/>
      <sheetName val="Petroq_"/>
      <sheetName val="Serv_Ind_"/>
      <sheetName val="Manto,_Otr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>
        <row r="20">
          <cell r="C20">
            <v>2265.5</v>
          </cell>
        </row>
      </sheetData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Bajadas"/>
      <sheetName val="Lp"/>
      <sheetName val="5. ELECTRICO"/>
      <sheetName val="A.P.U"/>
      <sheetName val="c2.5y2.6"/>
      <sheetName val="PR_1"/>
      <sheetName val="PUNITARIOS_PARA_241201_2S"/>
      <sheetName val="ESTADO_RED_TEC"/>
      <sheetName val="PREACTA_10"/>
      <sheetName val="PREACTA_9"/>
      <sheetName val="c2_5y2_6"/>
      <sheetName val="PR_12"/>
      <sheetName val="PUNITARIOS_PARA_241201_2S2"/>
      <sheetName val="ESTADO_RED_TEC2"/>
      <sheetName val="PREACTA_102"/>
      <sheetName val="PREACTA_92"/>
      <sheetName val="c2_5y2_62"/>
      <sheetName val="PR_11"/>
      <sheetName val="PUNITARIOS_PARA_241201_2S1"/>
      <sheetName val="ESTADO_RED_TEC1"/>
      <sheetName val="PREACTA_101"/>
      <sheetName val="PREACTA_91"/>
      <sheetName val="c2_5y2_61"/>
      <sheetName val="PR_13"/>
      <sheetName val="PUNITARIOS_PARA_241201_2S3"/>
      <sheetName val="ESTADO_RED_TEC3"/>
      <sheetName val="PREACTA_103"/>
      <sheetName val="PREACTA_93"/>
      <sheetName val="c2_5y2_63"/>
      <sheetName val="PR_15"/>
      <sheetName val="PUNITARIOS_PARA_241201_2S5"/>
      <sheetName val="ESTADO_RED_TEC5"/>
      <sheetName val="PREACTA_105"/>
      <sheetName val="PREACTA_95"/>
      <sheetName val="c2_5y2_65"/>
      <sheetName val="PR_14"/>
      <sheetName val="PUNITARIOS_PARA_241201_2S4"/>
      <sheetName val="ESTADO_RED_TEC4"/>
      <sheetName val="PREACTA_104"/>
      <sheetName val="PREACTA_94"/>
      <sheetName val="c2_5y2_64"/>
      <sheetName val="PR_16"/>
      <sheetName val="PUNITARIOS_PARA_241201_2S6"/>
      <sheetName val="ESTADO_RED_TEC6"/>
      <sheetName val="PREACTA_106"/>
      <sheetName val="PREACTA_96"/>
      <sheetName val="c2_5y2_66"/>
      <sheetName val="PR_17"/>
      <sheetName val="PUNITARIOS_PARA_241201_2S7"/>
      <sheetName val="ESTADO_RED_TEC7"/>
      <sheetName val="PREACTA_107"/>
      <sheetName val="PREACTA_97"/>
      <sheetName val="c2_5y2_67"/>
      <sheetName val="PR_18"/>
      <sheetName val="PUNITARIOS_PARA_241201_2S8"/>
      <sheetName val="ESTADO_RED_TEC8"/>
      <sheetName val="PREACTA_108"/>
      <sheetName val="PREACTA_98"/>
      <sheetName val="c2_5y2_68"/>
      <sheetName val="PR_19"/>
      <sheetName val="PUNITARIOS_PARA_241201_2S9"/>
      <sheetName val="ESTADO_RED_TEC9"/>
      <sheetName val="PREACTA_109"/>
      <sheetName val="PREACTA_99"/>
      <sheetName val="c2_5y2_69"/>
      <sheetName val="PR_110"/>
      <sheetName val="PUNITARIOS_PARA_241201_2S10"/>
      <sheetName val="ESTADO_RED_TEC10"/>
      <sheetName val="PREACTA_1010"/>
      <sheetName val="PREACTA_910"/>
      <sheetName val="c2_5y2_610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PREACTA_6"/>
      <sheetName val="TABLA_2008"/>
      <sheetName val="LISTA DE PRECIOS"/>
      <sheetName val="062"/>
      <sheetName val="Listado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GCB2000"/>
      <sheetName val=" Liquidacion de Obra por Tramos"/>
      <sheetName val="FORMULA"/>
      <sheetName val="CLASIFICACION"/>
      <sheetName val="Presup_Cancha"/>
      <sheetName val="TRAPMO"/>
      <sheetName val="UNITARIOS"/>
      <sheetName val="THE"/>
      <sheetName val="ATHE"/>
      <sheetName val="BALANCE"/>
      <sheetName val="ITEMS NO REVISTOS"/>
      <sheetName val="APU ELECTRICO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2,2,6,1 Pilotes 0,30"/>
      <sheetName val="OCTUBRE"/>
      <sheetName val="OBRAS SES"/>
      <sheetName val="NARIÑO"/>
      <sheetName val="Requisición1"/>
      <sheetName val="PERSONAL"/>
      <sheetName val="Tarifa MT"/>
      <sheetName val="Hoja2"/>
      <sheetName val="Cuadr."/>
      <sheetName val="PUNITARIOS PARA 241201 2S.xls"/>
      <sheetName val="Summary"/>
      <sheetName val="CODCONST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PREACTA Y CONTRATISTAS"/>
      <sheetName val="PLAN DE INVERSION ANTICIPO"/>
      <sheetName val="inv mensual"/>
      <sheetName val="borrador flujo inv"/>
      <sheetName val="social-ambiental"/>
      <sheetName val="AU"/>
      <sheetName val="7.1.8.1.1"/>
      <sheetName val="APU NO PREVISTO"/>
      <sheetName val="PPTA (3)"/>
      <sheetName val="PPTA (2)"/>
      <sheetName val="PPTA"/>
      <sheetName val="inst"/>
      <sheetName val="TABLAS"/>
      <sheetName val="mdo"/>
      <sheetName val="equip"/>
      <sheetName val="mat"/>
      <sheetName val="CIRCUITOS CODENSA"/>
      <sheetName val="materiales"/>
      <sheetName val="otros"/>
      <sheetName val="Poblacion"/>
      <sheetName val="CONT_ADI"/>
      <sheetName val="glvc"/>
      <sheetName val="SALARIOS"/>
      <sheetName val="CURVA"/>
      <sheetName val="CHINCHINA FINAL . A CEROS"/>
      <sheetName val="Memoria de calculo"/>
      <sheetName val="DEST. MEDIOS"/>
      <sheetName val="COMBUASF"/>
      <sheetName val="BALCRUDO"/>
      <sheetName val="CARGASPROC."/>
      <sheetName val="G L P  FINAL"/>
      <sheetName val="Proveedores y acreedores"/>
      <sheetName val="c2_5y2_614"/>
      <sheetName val="BASE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for 6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INDICE"/>
      <sheetName val="APU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>
        <row r="48">
          <cell r="E48">
            <v>0</v>
          </cell>
        </row>
      </sheetData>
      <sheetData sheetId="153"/>
      <sheetData sheetId="154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>
        <row r="48">
          <cell r="E48">
            <v>0</v>
          </cell>
        </row>
      </sheetData>
      <sheetData sheetId="291">
        <row r="48">
          <cell r="E48">
            <v>0</v>
          </cell>
        </row>
      </sheetData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>
        <row r="48">
          <cell r="E48">
            <v>0</v>
          </cell>
        </row>
      </sheetData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SAL_BPX"/>
      <sheetName val="Caida Escalonada Alcant"/>
      <sheetName val="Datos"/>
      <sheetName val="CUADRILLAS"/>
      <sheetName val="[A MInformes M]__cceficiente__3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D4C28-B8E2-F34B-B674-A60BCEDF4716}">
  <dimension ref="B1:O86"/>
  <sheetViews>
    <sheetView showGridLines="0" tabSelected="1" zoomScale="90" zoomScaleNormal="90" zoomScaleSheetLayoutView="100" zoomScalePageLayoutView="85" workbookViewId="0">
      <selection activeCell="C1" sqref="C1:E1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0.6640625" style="1" customWidth="1"/>
    <col min="5" max="5" width="17.5" style="1" customWidth="1"/>
    <col min="6" max="6" width="73.5" style="1" customWidth="1"/>
    <col min="7" max="7" width="8.5" style="1" customWidth="1"/>
    <col min="8" max="8" width="18.5" style="1" customWidth="1"/>
    <col min="9" max="9" width="18.6640625" style="1" hidden="1" customWidth="1"/>
    <col min="10" max="10" width="18.6640625" style="1" customWidth="1"/>
    <col min="11" max="11" width="26.5" style="1" customWidth="1"/>
    <col min="12" max="12" width="3.5" style="1" customWidth="1"/>
    <col min="13" max="13" width="2.5" style="1" customWidth="1"/>
    <col min="14" max="14" width="27.6640625" style="1" customWidth="1"/>
    <col min="15" max="15" width="33" style="1" customWidth="1"/>
    <col min="16" max="16" width="37.83203125" style="1" customWidth="1"/>
    <col min="17" max="16384" width="11.5" style="1"/>
  </cols>
  <sheetData>
    <row r="1" spans="2:12" ht="50" customHeight="1">
      <c r="B1" s="44"/>
      <c r="C1" s="86" t="s">
        <v>0</v>
      </c>
      <c r="D1" s="87"/>
      <c r="E1" s="87"/>
      <c r="F1" s="20"/>
      <c r="G1" s="20"/>
      <c r="H1" s="20"/>
      <c r="I1" s="20"/>
      <c r="J1" s="20"/>
      <c r="K1" s="20"/>
      <c r="L1" s="45"/>
    </row>
    <row r="2" spans="2:12" ht="15.75" customHeight="1">
      <c r="B2" s="44"/>
      <c r="C2" s="88"/>
      <c r="D2" s="89"/>
      <c r="E2" s="89"/>
      <c r="F2" s="21"/>
      <c r="G2" s="21"/>
      <c r="H2" s="21"/>
      <c r="I2" s="21"/>
      <c r="J2" s="21"/>
      <c r="K2" s="21"/>
      <c r="L2" s="45"/>
    </row>
    <row r="3" spans="2:12" ht="15.75" customHeight="1">
      <c r="B3" s="44"/>
      <c r="C3" s="46"/>
      <c r="D3" s="47"/>
      <c r="E3" s="47"/>
      <c r="F3" s="21"/>
      <c r="G3" s="21"/>
      <c r="H3" s="21"/>
      <c r="I3" s="21"/>
      <c r="J3" s="21"/>
      <c r="K3" s="21"/>
      <c r="L3" s="45"/>
    </row>
    <row r="4" spans="2:12" ht="20" customHeight="1">
      <c r="B4" s="44"/>
      <c r="C4" s="90" t="s">
        <v>27</v>
      </c>
      <c r="D4" s="90"/>
      <c r="E4" s="90"/>
      <c r="F4" s="90"/>
      <c r="G4" s="90"/>
      <c r="H4" s="90"/>
      <c r="I4" s="90"/>
      <c r="J4" s="90"/>
      <c r="K4" s="90"/>
      <c r="L4" s="45"/>
    </row>
    <row r="5" spans="2:12" ht="20" customHeight="1">
      <c r="B5" s="44"/>
      <c r="C5" s="46"/>
      <c r="D5" s="47"/>
      <c r="E5" s="47"/>
      <c r="F5" s="21"/>
      <c r="G5" s="21"/>
      <c r="H5" s="21"/>
      <c r="I5" s="21"/>
      <c r="J5" s="21"/>
      <c r="K5" s="21"/>
      <c r="L5" s="45"/>
    </row>
    <row r="6" spans="2:12" ht="20" customHeight="1">
      <c r="B6" s="44"/>
      <c r="C6" s="90" t="s">
        <v>21</v>
      </c>
      <c r="D6" s="90"/>
      <c r="E6" s="90"/>
      <c r="F6" s="90"/>
      <c r="G6" s="90"/>
      <c r="H6" s="90"/>
      <c r="I6" s="90"/>
      <c r="J6" s="90"/>
      <c r="K6" s="90"/>
      <c r="L6" s="45"/>
    </row>
    <row r="7" spans="2:12" s="2" customFormat="1" ht="48.5" customHeight="1">
      <c r="B7" s="48"/>
      <c r="C7" s="91" t="s">
        <v>96</v>
      </c>
      <c r="D7" s="91"/>
      <c r="E7" s="91"/>
      <c r="F7" s="91"/>
      <c r="G7" s="91"/>
      <c r="H7" s="91"/>
      <c r="I7" s="91"/>
      <c r="J7" s="91"/>
      <c r="K7" s="91"/>
      <c r="L7" s="49"/>
    </row>
    <row r="8" spans="2:12" ht="16.75" customHeight="1">
      <c r="B8" s="44"/>
      <c r="C8" s="85"/>
      <c r="D8" s="85"/>
      <c r="E8" s="85"/>
      <c r="F8" s="85"/>
      <c r="G8" s="85"/>
      <c r="H8" s="85"/>
      <c r="I8" s="85"/>
      <c r="J8" s="85"/>
      <c r="K8" s="85"/>
      <c r="L8" s="45"/>
    </row>
    <row r="9" spans="2:12" ht="43.5" customHeight="1">
      <c r="B9" s="44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116</v>
      </c>
      <c r="J9" s="25" t="s">
        <v>90</v>
      </c>
      <c r="K9" s="25" t="s">
        <v>6</v>
      </c>
      <c r="L9" s="45"/>
    </row>
    <row r="10" spans="2:12" ht="20" customHeight="1">
      <c r="B10" s="44"/>
      <c r="C10" s="33"/>
      <c r="D10" s="33"/>
      <c r="E10" s="34"/>
      <c r="F10" s="35" t="s">
        <v>28</v>
      </c>
      <c r="G10" s="34"/>
      <c r="H10" s="34"/>
      <c r="I10" s="36"/>
      <c r="J10" s="36"/>
      <c r="K10" s="37"/>
      <c r="L10" s="45"/>
    </row>
    <row r="11" spans="2:12" ht="20" customHeight="1">
      <c r="B11" s="44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v>1806.8700000000001</v>
      </c>
      <c r="I11" s="64" t="s">
        <v>97</v>
      </c>
      <c r="J11" s="64">
        <f>+I11*1.3453</f>
        <v>7651.3264849999996</v>
      </c>
      <c r="K11" s="41">
        <f>+ROUND(H11*J11,0)</f>
        <v>13824952</v>
      </c>
      <c r="L11" s="45"/>
    </row>
    <row r="12" spans="2:12" ht="20" customHeight="1">
      <c r="B12" s="44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>
        <v>400.9</v>
      </c>
      <c r="I12" s="64" t="s">
        <v>98</v>
      </c>
      <c r="J12" s="64">
        <f t="shared" ref="J12:J13" si="0">+I12*1.3453</f>
        <v>49093.696574999994</v>
      </c>
      <c r="K12" s="41">
        <f t="shared" ref="K12:K13" si="1">+ROUND(H12*J12,0)</f>
        <v>19681663</v>
      </c>
      <c r="L12" s="45"/>
    </row>
    <row r="13" spans="2:12" ht="20" customHeight="1">
      <c r="B13" s="44"/>
      <c r="C13" s="22">
        <v>3</v>
      </c>
      <c r="D13" s="22" t="s">
        <v>66</v>
      </c>
      <c r="E13" s="22">
        <v>15085</v>
      </c>
      <c r="F13" s="50" t="s">
        <v>31</v>
      </c>
      <c r="G13" s="51" t="s">
        <v>22</v>
      </c>
      <c r="H13" s="32">
        <v>1347.3600000000001</v>
      </c>
      <c r="I13" s="64">
        <v>2326.9299999999998</v>
      </c>
      <c r="J13" s="64">
        <f t="shared" si="0"/>
        <v>3130.4189289999995</v>
      </c>
      <c r="K13" s="41">
        <f t="shared" si="1"/>
        <v>4217801</v>
      </c>
      <c r="L13" s="45"/>
    </row>
    <row r="14" spans="2:12" ht="20" customHeight="1">
      <c r="B14" s="44"/>
      <c r="C14" s="43"/>
      <c r="D14" s="43"/>
      <c r="E14" s="22"/>
      <c r="F14" s="23"/>
      <c r="G14" s="22"/>
      <c r="H14" s="32"/>
      <c r="I14" s="64"/>
      <c r="J14" s="64"/>
      <c r="K14" s="41"/>
      <c r="L14" s="45"/>
    </row>
    <row r="15" spans="2:12" ht="20" customHeight="1">
      <c r="B15" s="44"/>
      <c r="C15" s="33"/>
      <c r="D15" s="33"/>
      <c r="E15" s="34"/>
      <c r="F15" s="35" t="s">
        <v>32</v>
      </c>
      <c r="G15" s="34"/>
      <c r="H15" s="38"/>
      <c r="I15" s="65"/>
      <c r="J15" s="65"/>
      <c r="K15" s="39"/>
      <c r="L15" s="45"/>
    </row>
    <row r="16" spans="2:12" ht="20" customHeight="1">
      <c r="B16" s="44"/>
      <c r="C16" s="22">
        <v>4</v>
      </c>
      <c r="D16" s="22" t="s">
        <v>67</v>
      </c>
      <c r="E16" s="22">
        <v>10208</v>
      </c>
      <c r="F16" s="50" t="s">
        <v>119</v>
      </c>
      <c r="G16" s="51" t="s">
        <v>22</v>
      </c>
      <c r="H16" s="32">
        <v>1347.3600000000001</v>
      </c>
      <c r="I16" s="64" t="s">
        <v>99</v>
      </c>
      <c r="J16" s="64">
        <f t="shared" ref="J16:J19" si="2">+I16*1.3453</f>
        <v>274063.614649</v>
      </c>
      <c r="K16" s="41">
        <f t="shared" ref="K16:K19" si="3">+ROUND(H16*J16,0)</f>
        <v>369262352</v>
      </c>
      <c r="L16" s="45"/>
    </row>
    <row r="17" spans="2:12" ht="20" customHeight="1">
      <c r="B17" s="44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>
        <v>29.3</v>
      </c>
      <c r="I17" s="64" t="s">
        <v>100</v>
      </c>
      <c r="J17" s="64">
        <f t="shared" si="2"/>
        <v>37861.934858000001</v>
      </c>
      <c r="K17" s="41">
        <f t="shared" si="3"/>
        <v>1109355</v>
      </c>
      <c r="L17" s="45"/>
    </row>
    <row r="18" spans="2:12" ht="20" customHeight="1">
      <c r="B18" s="44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>
        <v>66.599999999999994</v>
      </c>
      <c r="I18" s="64" t="s">
        <v>101</v>
      </c>
      <c r="J18" s="64">
        <f t="shared" si="2"/>
        <v>69567.871086999992</v>
      </c>
      <c r="K18" s="41">
        <f t="shared" si="3"/>
        <v>4633220</v>
      </c>
      <c r="L18" s="45"/>
    </row>
    <row r="19" spans="2:12" ht="20" customHeight="1">
      <c r="B19" s="44"/>
      <c r="C19" s="22">
        <v>7</v>
      </c>
      <c r="D19" s="22" t="s">
        <v>70</v>
      </c>
      <c r="E19" s="22" t="s">
        <v>160</v>
      </c>
      <c r="F19" s="23" t="s">
        <v>162</v>
      </c>
      <c r="G19" s="22" t="s">
        <v>22</v>
      </c>
      <c r="H19" s="32">
        <v>56</v>
      </c>
      <c r="I19" s="64" t="s">
        <v>161</v>
      </c>
      <c r="J19" s="64">
        <f t="shared" si="2"/>
        <v>117263.22248299999</v>
      </c>
      <c r="K19" s="41">
        <f t="shared" si="3"/>
        <v>6566740</v>
      </c>
      <c r="L19" s="45"/>
    </row>
    <row r="20" spans="2:12" ht="20" customHeight="1">
      <c r="B20" s="44"/>
      <c r="C20" s="22"/>
      <c r="D20" s="22"/>
      <c r="E20" s="22"/>
      <c r="F20" s="23"/>
      <c r="G20" s="22"/>
      <c r="H20" s="32"/>
      <c r="I20" s="64"/>
      <c r="J20" s="64"/>
      <c r="K20" s="41"/>
      <c r="L20" s="45"/>
    </row>
    <row r="21" spans="2:12" ht="20" customHeight="1">
      <c r="B21" s="44"/>
      <c r="C21" s="34"/>
      <c r="D21" s="34"/>
      <c r="E21" s="34"/>
      <c r="F21" s="35" t="s">
        <v>37</v>
      </c>
      <c r="G21" s="34"/>
      <c r="H21" s="38"/>
      <c r="I21" s="65"/>
      <c r="J21" s="65"/>
      <c r="K21" s="39"/>
      <c r="L21" s="45"/>
    </row>
    <row r="22" spans="2:12" ht="20" customHeight="1">
      <c r="B22" s="44"/>
      <c r="C22" s="22">
        <v>8</v>
      </c>
      <c r="D22" s="22" t="s">
        <v>167</v>
      </c>
      <c r="E22" s="22" t="s">
        <v>38</v>
      </c>
      <c r="F22" s="23" t="s">
        <v>39</v>
      </c>
      <c r="G22" s="22" t="s">
        <v>24</v>
      </c>
      <c r="H22" s="32">
        <v>9</v>
      </c>
      <c r="I22" s="64" t="s">
        <v>102</v>
      </c>
      <c r="J22" s="64">
        <f t="shared" ref="J22:J24" si="4">+I22*1.3453</f>
        <v>156905.12377100001</v>
      </c>
      <c r="K22" s="41">
        <f t="shared" ref="K22:K24" si="5">+ROUND(H22*J22,0)</f>
        <v>1412146</v>
      </c>
      <c r="L22" s="45"/>
    </row>
    <row r="23" spans="2:12" ht="20" customHeight="1">
      <c r="B23" s="44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32">
        <v>9</v>
      </c>
      <c r="I23" s="64" t="s">
        <v>103</v>
      </c>
      <c r="J23" s="64">
        <f t="shared" si="4"/>
        <v>144061.28906400001</v>
      </c>
      <c r="K23" s="41">
        <f t="shared" si="5"/>
        <v>1296552</v>
      </c>
      <c r="L23" s="45"/>
    </row>
    <row r="24" spans="2:12" ht="20" customHeight="1">
      <c r="B24" s="44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32">
        <v>352.09</v>
      </c>
      <c r="I24" s="64" t="s">
        <v>104</v>
      </c>
      <c r="J24" s="64">
        <f t="shared" si="4"/>
        <v>115213.84627499999</v>
      </c>
      <c r="K24" s="41">
        <f t="shared" si="5"/>
        <v>40565643</v>
      </c>
      <c r="L24" s="45"/>
    </row>
    <row r="25" spans="2:12" ht="20" customHeight="1">
      <c r="B25" s="44"/>
      <c r="C25" s="22"/>
      <c r="D25" s="22"/>
      <c r="E25" s="22"/>
      <c r="F25" s="23"/>
      <c r="G25" s="22"/>
      <c r="H25" s="32"/>
      <c r="I25" s="64"/>
      <c r="J25" s="64"/>
      <c r="K25" s="41"/>
      <c r="L25" s="45"/>
    </row>
    <row r="26" spans="2:12" ht="20" customHeight="1">
      <c r="B26" s="44"/>
      <c r="C26" s="34"/>
      <c r="D26" s="34"/>
      <c r="E26" s="34"/>
      <c r="F26" s="35" t="s">
        <v>42</v>
      </c>
      <c r="G26" s="34"/>
      <c r="H26" s="38"/>
      <c r="I26" s="65"/>
      <c r="J26" s="65"/>
      <c r="K26" s="39"/>
      <c r="L26" s="45"/>
    </row>
    <row r="27" spans="2:12" ht="20" customHeight="1">
      <c r="B27" s="44"/>
      <c r="C27" s="22">
        <v>11</v>
      </c>
      <c r="D27" s="22" t="s">
        <v>73</v>
      </c>
      <c r="E27" s="68">
        <v>11921</v>
      </c>
      <c r="F27" s="52" t="s">
        <v>128</v>
      </c>
      <c r="G27" s="53" t="s">
        <v>22</v>
      </c>
      <c r="H27" s="32">
        <v>1313.16</v>
      </c>
      <c r="I27" s="64">
        <v>11915.58</v>
      </c>
      <c r="J27" s="64">
        <f t="shared" ref="J27:J29" si="6">+I27*1.3453</f>
        <v>16030.029773999999</v>
      </c>
      <c r="K27" s="41">
        <f t="shared" ref="K27:K29" si="7">+ROUND(H27*J27,0)</f>
        <v>21049994</v>
      </c>
      <c r="L27" s="45"/>
    </row>
    <row r="28" spans="2:12" ht="20" customHeight="1">
      <c r="B28" s="44"/>
      <c r="C28" s="22">
        <v>12</v>
      </c>
      <c r="D28" s="22" t="s">
        <v>74</v>
      </c>
      <c r="E28" s="68">
        <v>16837</v>
      </c>
      <c r="F28" s="52" t="s">
        <v>129</v>
      </c>
      <c r="G28" s="53" t="s">
        <v>24</v>
      </c>
      <c r="H28" s="32">
        <v>356.43</v>
      </c>
      <c r="I28" s="64">
        <v>224923.82</v>
      </c>
      <c r="J28" s="64">
        <f t="shared" si="6"/>
        <v>302590.01504600001</v>
      </c>
      <c r="K28" s="41">
        <f t="shared" si="7"/>
        <v>107852159</v>
      </c>
      <c r="L28" s="45"/>
    </row>
    <row r="29" spans="2:12" ht="20" customHeight="1">
      <c r="B29" s="44"/>
      <c r="C29" s="22">
        <v>13</v>
      </c>
      <c r="D29" s="22" t="s">
        <v>75</v>
      </c>
      <c r="E29" s="68">
        <v>17951</v>
      </c>
      <c r="F29" s="50" t="s">
        <v>130</v>
      </c>
      <c r="G29" s="51" t="s">
        <v>24</v>
      </c>
      <c r="H29" s="32">
        <v>6.8400000000000007</v>
      </c>
      <c r="I29" s="64">
        <v>205448.33</v>
      </c>
      <c r="J29" s="64">
        <f t="shared" si="6"/>
        <v>276389.63834899996</v>
      </c>
      <c r="K29" s="41">
        <f t="shared" si="7"/>
        <v>1890505</v>
      </c>
      <c r="L29" s="45"/>
    </row>
    <row r="30" spans="2:12" ht="20" customHeight="1">
      <c r="B30" s="44"/>
      <c r="C30" s="22"/>
      <c r="D30" s="22"/>
      <c r="E30" s="22"/>
      <c r="F30" s="42"/>
      <c r="G30" s="22"/>
      <c r="H30" s="32"/>
      <c r="I30" s="64"/>
      <c r="J30" s="64"/>
      <c r="K30" s="41"/>
      <c r="L30" s="45"/>
    </row>
    <row r="31" spans="2:12" ht="20" customHeight="1">
      <c r="B31" s="44"/>
      <c r="C31" s="34"/>
      <c r="D31" s="34"/>
      <c r="E31" s="34"/>
      <c r="F31" s="35" t="s">
        <v>43</v>
      </c>
      <c r="G31" s="34"/>
      <c r="H31" s="38"/>
      <c r="I31" s="65"/>
      <c r="J31" s="65"/>
      <c r="K31" s="39"/>
      <c r="L31" s="45"/>
    </row>
    <row r="32" spans="2:12" ht="20" customHeight="1">
      <c r="B32" s="44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32">
        <v>84.1</v>
      </c>
      <c r="I32" s="66" t="s">
        <v>106</v>
      </c>
      <c r="J32" s="64">
        <f t="shared" ref="J32:J33" si="8">+I32*1.3453</f>
        <v>188192.06631499997</v>
      </c>
      <c r="K32" s="41">
        <f t="shared" ref="K32:K33" si="9">+ROUND(H32*J32,0)</f>
        <v>15826953</v>
      </c>
      <c r="L32" s="45"/>
    </row>
    <row r="33" spans="2:12" ht="20" customHeight="1">
      <c r="B33" s="44"/>
      <c r="C33" s="22">
        <v>15</v>
      </c>
      <c r="D33" s="22" t="s">
        <v>168</v>
      </c>
      <c r="E33" s="22" t="s">
        <v>169</v>
      </c>
      <c r="F33" s="23" t="s">
        <v>170</v>
      </c>
      <c r="G33" s="22" t="s">
        <v>25</v>
      </c>
      <c r="H33" s="32">
        <v>25</v>
      </c>
      <c r="I33" s="69" t="s">
        <v>171</v>
      </c>
      <c r="J33" s="64">
        <f t="shared" si="8"/>
        <v>177854.256448</v>
      </c>
      <c r="K33" s="41">
        <f t="shared" si="9"/>
        <v>4446356</v>
      </c>
      <c r="L33" s="45"/>
    </row>
    <row r="34" spans="2:12" ht="20" customHeight="1">
      <c r="B34" s="44"/>
      <c r="C34" s="22"/>
      <c r="D34" s="22"/>
      <c r="E34" s="22"/>
      <c r="F34" s="23"/>
      <c r="G34" s="22"/>
      <c r="H34" s="32"/>
      <c r="I34" s="64"/>
      <c r="J34" s="64"/>
      <c r="K34" s="41"/>
      <c r="L34" s="45"/>
    </row>
    <row r="35" spans="2:12" ht="20" customHeight="1">
      <c r="B35" s="44"/>
      <c r="C35" s="34"/>
      <c r="D35" s="34"/>
      <c r="E35" s="34"/>
      <c r="F35" s="35" t="s">
        <v>132</v>
      </c>
      <c r="G35" s="34"/>
      <c r="H35" s="38"/>
      <c r="I35" s="65"/>
      <c r="J35" s="65"/>
      <c r="K35" s="39"/>
      <c r="L35" s="45"/>
    </row>
    <row r="36" spans="2:12" ht="20" customHeight="1">
      <c r="B36" s="44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32">
        <v>30.8</v>
      </c>
      <c r="I36" s="64" t="s">
        <v>105</v>
      </c>
      <c r="J36" s="64">
        <f t="shared" ref="J36:J38" si="10">+I36*1.3453</f>
        <v>80662.546733999989</v>
      </c>
      <c r="K36" s="41">
        <f t="shared" ref="K36:K38" si="11">+ROUND(H36*J36,0)</f>
        <v>2484406</v>
      </c>
      <c r="L36" s="45"/>
    </row>
    <row r="37" spans="2:12" ht="20" customHeight="1">
      <c r="B37" s="44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32">
        <v>115.68</v>
      </c>
      <c r="I37" s="64">
        <v>516895</v>
      </c>
      <c r="J37" s="64">
        <f t="shared" si="10"/>
        <v>695378.84349999996</v>
      </c>
      <c r="K37" s="41">
        <f t="shared" si="11"/>
        <v>80441425</v>
      </c>
      <c r="L37" s="45"/>
    </row>
    <row r="38" spans="2:12" ht="20" customHeight="1">
      <c r="B38" s="44"/>
      <c r="C38" s="22">
        <v>18</v>
      </c>
      <c r="D38" s="22" t="s">
        <v>79</v>
      </c>
      <c r="E38" s="22">
        <v>16677</v>
      </c>
      <c r="F38" s="23" t="s">
        <v>117</v>
      </c>
      <c r="G38" s="22" t="s">
        <v>22</v>
      </c>
      <c r="H38" s="32">
        <v>355.54954195260854</v>
      </c>
      <c r="I38" s="64">
        <v>355743</v>
      </c>
      <c r="J38" s="64">
        <f t="shared" si="10"/>
        <v>478581.05789999996</v>
      </c>
      <c r="K38" s="41">
        <f t="shared" si="11"/>
        <v>170159276</v>
      </c>
      <c r="L38" s="45"/>
    </row>
    <row r="39" spans="2:12" ht="20" customHeight="1">
      <c r="B39" s="44"/>
      <c r="C39" s="22"/>
      <c r="D39" s="22"/>
      <c r="E39" s="22"/>
      <c r="F39" s="23"/>
      <c r="G39" s="22"/>
      <c r="H39" s="32"/>
      <c r="I39" s="64"/>
      <c r="J39" s="64"/>
      <c r="K39" s="41"/>
      <c r="L39" s="45"/>
    </row>
    <row r="40" spans="2:12" ht="20" customHeight="1">
      <c r="B40" s="44"/>
      <c r="C40" s="34"/>
      <c r="D40" s="34"/>
      <c r="E40" s="34"/>
      <c r="F40" s="35" t="s">
        <v>163</v>
      </c>
      <c r="G40" s="34"/>
      <c r="H40" s="38"/>
      <c r="I40" s="65"/>
      <c r="J40" s="65"/>
      <c r="K40" s="39"/>
      <c r="L40" s="45"/>
    </row>
    <row r="41" spans="2:12" ht="20" customHeight="1">
      <c r="B41" s="44"/>
      <c r="C41" s="22">
        <v>19</v>
      </c>
      <c r="D41" s="22" t="s">
        <v>80</v>
      </c>
      <c r="E41" s="68">
        <v>10407</v>
      </c>
      <c r="F41" s="50" t="s">
        <v>127</v>
      </c>
      <c r="G41" s="51" t="s">
        <v>22</v>
      </c>
      <c r="H41" s="32">
        <v>1386.56</v>
      </c>
      <c r="I41" s="64">
        <v>82372.070000000007</v>
      </c>
      <c r="J41" s="64">
        <f t="shared" ref="J41:J42" si="12">+I41*1.3453</f>
        <v>110815.14577100001</v>
      </c>
      <c r="K41" s="41">
        <f t="shared" ref="K41:K42" si="13">+ROUND(H41*J41,0)</f>
        <v>153651849</v>
      </c>
      <c r="L41" s="45"/>
    </row>
    <row r="42" spans="2:12" ht="20" customHeight="1">
      <c r="B42" s="44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32">
        <v>1386.56</v>
      </c>
      <c r="I42" s="64" t="s">
        <v>107</v>
      </c>
      <c r="J42" s="64">
        <f t="shared" si="12"/>
        <v>13561.43118</v>
      </c>
      <c r="K42" s="41">
        <f t="shared" si="13"/>
        <v>18803738</v>
      </c>
      <c r="L42" s="45"/>
    </row>
    <row r="43" spans="2:12" ht="20" customHeight="1">
      <c r="B43" s="44"/>
      <c r="C43" s="22"/>
      <c r="D43" s="22"/>
      <c r="E43" s="22"/>
      <c r="F43" s="23"/>
      <c r="G43" s="22"/>
      <c r="H43" s="32"/>
      <c r="I43" s="64"/>
      <c r="J43" s="64"/>
      <c r="K43" s="41"/>
      <c r="L43" s="45"/>
    </row>
    <row r="44" spans="2:12" ht="20" customHeight="1">
      <c r="B44" s="44"/>
      <c r="C44" s="34"/>
      <c r="D44" s="34"/>
      <c r="E44" s="34"/>
      <c r="F44" s="35" t="s">
        <v>133</v>
      </c>
      <c r="G44" s="34"/>
      <c r="H44" s="38"/>
      <c r="I44" s="65"/>
      <c r="J44" s="65"/>
      <c r="K44" s="39"/>
      <c r="L44" s="45"/>
    </row>
    <row r="45" spans="2:12" ht="20" customHeight="1">
      <c r="B45" s="44"/>
      <c r="C45" s="22">
        <v>21</v>
      </c>
      <c r="D45" s="22" t="s">
        <v>82</v>
      </c>
      <c r="E45" s="68">
        <v>10256</v>
      </c>
      <c r="F45" s="50" t="s">
        <v>51</v>
      </c>
      <c r="G45" s="51" t="s">
        <v>22</v>
      </c>
      <c r="H45" s="32">
        <v>200</v>
      </c>
      <c r="I45" s="64">
        <v>15505.14</v>
      </c>
      <c r="J45" s="64">
        <f t="shared" ref="J45:J46" si="14">+I45*1.3453</f>
        <v>20859.064842</v>
      </c>
      <c r="K45" s="41">
        <f t="shared" ref="K45:K46" si="15">+ROUND(H45*J45,0)</f>
        <v>4171813</v>
      </c>
      <c r="L45" s="45"/>
    </row>
    <row r="46" spans="2:12" ht="20" customHeight="1">
      <c r="B46" s="44"/>
      <c r="C46" s="22">
        <v>22</v>
      </c>
      <c r="D46" s="22" t="s">
        <v>83</v>
      </c>
      <c r="E46" s="68">
        <v>12541</v>
      </c>
      <c r="F46" s="50" t="s">
        <v>123</v>
      </c>
      <c r="G46" s="51" t="s">
        <v>22</v>
      </c>
      <c r="H46" s="32">
        <v>1313.36</v>
      </c>
      <c r="I46" s="64" t="s">
        <v>108</v>
      </c>
      <c r="J46" s="64">
        <f t="shared" si="14"/>
        <v>20859.064842</v>
      </c>
      <c r="K46" s="41">
        <f t="shared" si="15"/>
        <v>27395461</v>
      </c>
      <c r="L46" s="45"/>
    </row>
    <row r="47" spans="2:12" ht="20" customHeight="1">
      <c r="B47" s="44"/>
      <c r="C47" s="22"/>
      <c r="D47" s="22"/>
      <c r="E47" s="22"/>
      <c r="F47" s="23"/>
      <c r="G47" s="22"/>
      <c r="H47" s="32"/>
      <c r="I47" s="64"/>
      <c r="J47" s="64"/>
      <c r="K47" s="41"/>
      <c r="L47" s="45"/>
    </row>
    <row r="48" spans="2:12" ht="20" customHeight="1">
      <c r="B48" s="44"/>
      <c r="C48" s="34"/>
      <c r="D48" s="34"/>
      <c r="E48" s="34"/>
      <c r="F48" s="35" t="s">
        <v>134</v>
      </c>
      <c r="G48" s="34"/>
      <c r="H48" s="38"/>
      <c r="I48" s="65"/>
      <c r="J48" s="65"/>
      <c r="K48" s="39"/>
      <c r="L48" s="45"/>
    </row>
    <row r="49" spans="2:14" ht="20" customHeight="1">
      <c r="B49" s="44"/>
      <c r="C49" s="22">
        <v>23</v>
      </c>
      <c r="D49" s="22" t="s">
        <v>84</v>
      </c>
      <c r="E49" s="68">
        <v>10021</v>
      </c>
      <c r="F49" s="50" t="s">
        <v>121</v>
      </c>
      <c r="G49" s="51" t="s">
        <v>22</v>
      </c>
      <c r="H49" s="32">
        <v>78.501817089675498</v>
      </c>
      <c r="I49" s="64">
        <v>24685.45</v>
      </c>
      <c r="J49" s="64">
        <f t="shared" ref="J49:J51" si="16">+I49*1.3453</f>
        <v>33209.335885</v>
      </c>
      <c r="K49" s="41">
        <f t="shared" ref="K49:K51" si="17">+ROUND(H49*J49,0)</f>
        <v>2606993</v>
      </c>
      <c r="L49" s="45"/>
      <c r="N49" s="67"/>
    </row>
    <row r="50" spans="2:14" ht="20" customHeight="1">
      <c r="B50" s="44"/>
      <c r="C50" s="22">
        <v>24</v>
      </c>
      <c r="D50" s="22" t="s">
        <v>139</v>
      </c>
      <c r="E50" s="22" t="s">
        <v>52</v>
      </c>
      <c r="F50" s="23" t="s">
        <v>53</v>
      </c>
      <c r="G50" s="22" t="s">
        <v>25</v>
      </c>
      <c r="H50" s="32">
        <v>194</v>
      </c>
      <c r="I50" s="64" t="s">
        <v>109</v>
      </c>
      <c r="J50" s="64">
        <f t="shared" si="16"/>
        <v>44633.260254000001</v>
      </c>
      <c r="K50" s="41">
        <f t="shared" si="17"/>
        <v>8658852</v>
      </c>
      <c r="L50" s="45"/>
    </row>
    <row r="51" spans="2:14" ht="20" customHeight="1">
      <c r="B51" s="44"/>
      <c r="C51" s="22">
        <v>25</v>
      </c>
      <c r="D51" s="22" t="s">
        <v>140</v>
      </c>
      <c r="E51" s="68">
        <v>13689</v>
      </c>
      <c r="F51" s="50" t="s">
        <v>150</v>
      </c>
      <c r="G51" s="51" t="s">
        <v>23</v>
      </c>
      <c r="H51" s="32">
        <v>150</v>
      </c>
      <c r="I51" s="64">
        <v>10595.65</v>
      </c>
      <c r="J51" s="64">
        <f t="shared" si="16"/>
        <v>14254.327944999999</v>
      </c>
      <c r="K51" s="41">
        <f t="shared" si="17"/>
        <v>2138149</v>
      </c>
      <c r="L51" s="45"/>
    </row>
    <row r="52" spans="2:14" ht="20" customHeight="1">
      <c r="B52" s="44"/>
      <c r="C52" s="22"/>
      <c r="D52" s="22"/>
      <c r="E52" s="22"/>
      <c r="F52" s="23"/>
      <c r="G52" s="22"/>
      <c r="H52" s="32"/>
      <c r="I52" s="64"/>
      <c r="J52" s="64"/>
      <c r="K52" s="41"/>
      <c r="L52" s="45"/>
    </row>
    <row r="53" spans="2:14" ht="20" customHeight="1">
      <c r="B53" s="44"/>
      <c r="C53" s="34"/>
      <c r="D53" s="34"/>
      <c r="E53" s="34"/>
      <c r="F53" s="35" t="s">
        <v>135</v>
      </c>
      <c r="G53" s="34"/>
      <c r="H53" s="38"/>
      <c r="I53" s="65"/>
      <c r="J53" s="65"/>
      <c r="K53" s="39"/>
      <c r="L53" s="45"/>
    </row>
    <row r="54" spans="2:14" ht="20" customHeight="1">
      <c r="B54" s="44"/>
      <c r="C54" s="22">
        <v>26</v>
      </c>
      <c r="D54" s="22" t="s">
        <v>85</v>
      </c>
      <c r="E54" s="68">
        <v>10452</v>
      </c>
      <c r="F54" s="50" t="s">
        <v>122</v>
      </c>
      <c r="G54" s="51" t="s">
        <v>120</v>
      </c>
      <c r="H54" s="32">
        <v>3</v>
      </c>
      <c r="I54" s="64">
        <v>9426034.5399999991</v>
      </c>
      <c r="J54" s="64">
        <f t="shared" ref="J54:J55" si="18">+I54*1.3453</f>
        <v>12680844.266661998</v>
      </c>
      <c r="K54" s="41">
        <f t="shared" ref="K54:K55" si="19">+ROUND(H54*J54,0)</f>
        <v>38042533</v>
      </c>
      <c r="L54" s="45"/>
    </row>
    <row r="55" spans="2:14" ht="20" customHeight="1">
      <c r="B55" s="44"/>
      <c r="C55" s="22">
        <v>27</v>
      </c>
      <c r="D55" s="22" t="s">
        <v>155</v>
      </c>
      <c r="E55" s="22" t="s">
        <v>54</v>
      </c>
      <c r="F55" s="23" t="s">
        <v>55</v>
      </c>
      <c r="G55" s="22" t="s">
        <v>25</v>
      </c>
      <c r="H55" s="32">
        <v>13.7</v>
      </c>
      <c r="I55" s="66" t="s">
        <v>110</v>
      </c>
      <c r="J55" s="64">
        <f t="shared" si="18"/>
        <v>2817876.1154939998</v>
      </c>
      <c r="K55" s="41">
        <f t="shared" si="19"/>
        <v>38604903</v>
      </c>
      <c r="L55" s="45"/>
    </row>
    <row r="56" spans="2:14" ht="20" customHeight="1">
      <c r="B56" s="44"/>
      <c r="C56" s="22"/>
      <c r="D56" s="22"/>
      <c r="E56" s="22"/>
      <c r="F56" s="23"/>
      <c r="G56" s="22"/>
      <c r="H56" s="32"/>
      <c r="I56" s="64"/>
      <c r="J56" s="64"/>
      <c r="K56" s="41"/>
      <c r="L56" s="45"/>
    </row>
    <row r="57" spans="2:14" ht="20" customHeight="1">
      <c r="B57" s="44"/>
      <c r="C57" s="34"/>
      <c r="D57" s="34"/>
      <c r="E57" s="34"/>
      <c r="F57" s="35" t="s">
        <v>136</v>
      </c>
      <c r="G57" s="34"/>
      <c r="H57" s="38"/>
      <c r="I57" s="65"/>
      <c r="J57" s="65"/>
      <c r="K57" s="39"/>
      <c r="L57" s="45"/>
    </row>
    <row r="58" spans="2:14" ht="20" customHeight="1">
      <c r="B58" s="44"/>
      <c r="C58" s="22">
        <v>28</v>
      </c>
      <c r="D58" s="22" t="s">
        <v>86</v>
      </c>
      <c r="E58" s="22" t="s">
        <v>164</v>
      </c>
      <c r="F58" s="23" t="s">
        <v>165</v>
      </c>
      <c r="G58" s="22" t="s">
        <v>23</v>
      </c>
      <c r="H58" s="32">
        <v>1</v>
      </c>
      <c r="I58" s="66" t="s">
        <v>166</v>
      </c>
      <c r="J58" s="64">
        <f>+I58*1.3453</f>
        <v>924079.07667900005</v>
      </c>
      <c r="K58" s="41">
        <f>+ROUND(H58*J58,0)</f>
        <v>924079</v>
      </c>
      <c r="L58" s="45"/>
    </row>
    <row r="59" spans="2:14" ht="20" customHeight="1">
      <c r="B59" s="44"/>
      <c r="C59" s="22"/>
      <c r="D59" s="22"/>
      <c r="E59" s="22"/>
      <c r="F59" s="23"/>
      <c r="G59" s="22"/>
      <c r="H59" s="32"/>
      <c r="I59" s="64"/>
      <c r="J59" s="64"/>
      <c r="K59" s="41"/>
      <c r="L59" s="45"/>
    </row>
    <row r="60" spans="2:14" ht="20" customHeight="1">
      <c r="B60" s="44"/>
      <c r="C60" s="34"/>
      <c r="D60" s="34"/>
      <c r="E60" s="34"/>
      <c r="F60" s="35" t="s">
        <v>137</v>
      </c>
      <c r="G60" s="34"/>
      <c r="H60" s="38"/>
      <c r="I60" s="65"/>
      <c r="J60" s="65"/>
      <c r="K60" s="39"/>
      <c r="L60" s="45"/>
    </row>
    <row r="61" spans="2:14" ht="20" customHeight="1">
      <c r="B61" s="44"/>
      <c r="C61" s="22">
        <v>29</v>
      </c>
      <c r="D61" s="22" t="s">
        <v>87</v>
      </c>
      <c r="E61" s="68">
        <v>13729</v>
      </c>
      <c r="F61" s="50" t="s">
        <v>126</v>
      </c>
      <c r="G61" s="51" t="s">
        <v>23</v>
      </c>
      <c r="H61" s="32">
        <v>4</v>
      </c>
      <c r="I61" s="64">
        <v>1035033</v>
      </c>
      <c r="J61" s="64">
        <f t="shared" ref="J61:J63" si="20">+I61*1.3453</f>
        <v>1392429.8949</v>
      </c>
      <c r="K61" s="41">
        <f t="shared" ref="K61:K63" si="21">+ROUND(H61*J61,0)</f>
        <v>5569720</v>
      </c>
      <c r="L61" s="45"/>
    </row>
    <row r="62" spans="2:14" ht="20" customHeight="1">
      <c r="B62" s="44"/>
      <c r="C62" s="22">
        <v>30</v>
      </c>
      <c r="D62" s="22" t="s">
        <v>141</v>
      </c>
      <c r="E62" s="22" t="s">
        <v>56</v>
      </c>
      <c r="F62" s="23" t="s">
        <v>95</v>
      </c>
      <c r="G62" s="22" t="s">
        <v>23</v>
      </c>
      <c r="H62" s="32">
        <v>1</v>
      </c>
      <c r="I62" s="64" t="s">
        <v>112</v>
      </c>
      <c r="J62" s="64">
        <f t="shared" si="20"/>
        <v>20623046.714940999</v>
      </c>
      <c r="K62" s="41">
        <f t="shared" si="21"/>
        <v>20623047</v>
      </c>
      <c r="L62" s="45"/>
    </row>
    <row r="63" spans="2:14" ht="20" customHeight="1">
      <c r="B63" s="44"/>
      <c r="C63" s="22">
        <v>31</v>
      </c>
      <c r="D63" s="22" t="s">
        <v>142</v>
      </c>
      <c r="E63" s="68">
        <v>16137</v>
      </c>
      <c r="F63" s="50" t="s">
        <v>124</v>
      </c>
      <c r="G63" s="51" t="s">
        <v>23</v>
      </c>
      <c r="H63" s="32">
        <v>3</v>
      </c>
      <c r="I63" s="64">
        <v>11266368.51</v>
      </c>
      <c r="J63" s="64">
        <f t="shared" si="20"/>
        <v>15156645.556503</v>
      </c>
      <c r="K63" s="41">
        <f t="shared" si="21"/>
        <v>45469937</v>
      </c>
      <c r="L63" s="45"/>
    </row>
    <row r="64" spans="2:14" ht="20" customHeight="1">
      <c r="B64" s="44"/>
      <c r="C64" s="22"/>
      <c r="D64" s="22"/>
      <c r="E64" s="22"/>
      <c r="F64" s="23"/>
      <c r="G64" s="22"/>
      <c r="H64" s="32"/>
      <c r="I64" s="64"/>
      <c r="J64" s="64"/>
      <c r="K64" s="41"/>
      <c r="L64" s="45"/>
    </row>
    <row r="65" spans="2:15" ht="20" customHeight="1">
      <c r="B65" s="44"/>
      <c r="C65" s="34"/>
      <c r="D65" s="34"/>
      <c r="E65" s="34"/>
      <c r="F65" s="35" t="s">
        <v>138</v>
      </c>
      <c r="G65" s="34"/>
      <c r="H65" s="38"/>
      <c r="I65" s="65"/>
      <c r="J65" s="65"/>
      <c r="K65" s="39"/>
      <c r="L65" s="45"/>
    </row>
    <row r="66" spans="2:15" ht="20" customHeight="1">
      <c r="B66" s="44"/>
      <c r="C66" s="22">
        <v>32</v>
      </c>
      <c r="D66" s="22" t="s">
        <v>88</v>
      </c>
      <c r="E66" s="68">
        <v>10439</v>
      </c>
      <c r="F66" s="50" t="s">
        <v>172</v>
      </c>
      <c r="G66" s="51" t="s">
        <v>120</v>
      </c>
      <c r="H66" s="32">
        <v>3</v>
      </c>
      <c r="I66" s="64" t="s">
        <v>173</v>
      </c>
      <c r="J66" s="64">
        <f t="shared" ref="J66:J75" si="22">+I66*1.3453</f>
        <v>644596.05550999998</v>
      </c>
      <c r="K66" s="41">
        <f t="shared" ref="K66:K75" si="23">+ROUND(H66*J66,0)</f>
        <v>1933788</v>
      </c>
      <c r="L66" s="45"/>
    </row>
    <row r="67" spans="2:15" ht="20" customHeight="1">
      <c r="B67" s="44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60</v>
      </c>
      <c r="H67" s="32">
        <v>9</v>
      </c>
      <c r="I67" s="64" t="s">
        <v>113</v>
      </c>
      <c r="J67" s="64">
        <f t="shared" si="22"/>
        <v>208677.71623599998</v>
      </c>
      <c r="K67" s="41">
        <f t="shared" si="23"/>
        <v>1878099</v>
      </c>
      <c r="L67" s="45"/>
    </row>
    <row r="68" spans="2:15" ht="20" customHeight="1">
      <c r="B68" s="44"/>
      <c r="C68" s="22">
        <v>34</v>
      </c>
      <c r="D68" s="22" t="s">
        <v>118</v>
      </c>
      <c r="E68" s="68">
        <v>12818</v>
      </c>
      <c r="F68" s="50" t="s">
        <v>125</v>
      </c>
      <c r="G68" s="51" t="s">
        <v>25</v>
      </c>
      <c r="H68" s="32">
        <v>15</v>
      </c>
      <c r="I68" s="64">
        <v>137512.35999999999</v>
      </c>
      <c r="J68" s="64">
        <f t="shared" si="22"/>
        <v>184995.37790799997</v>
      </c>
      <c r="K68" s="41">
        <f t="shared" si="23"/>
        <v>2774931</v>
      </c>
      <c r="L68" s="45"/>
    </row>
    <row r="69" spans="2:15" ht="20" customHeight="1">
      <c r="B69" s="44"/>
      <c r="C69" s="22">
        <v>35</v>
      </c>
      <c r="D69" s="22" t="s">
        <v>143</v>
      </c>
      <c r="E69" s="22" t="s">
        <v>61</v>
      </c>
      <c r="F69" s="23" t="s">
        <v>152</v>
      </c>
      <c r="G69" s="22" t="s">
        <v>23</v>
      </c>
      <c r="H69" s="32">
        <v>2</v>
      </c>
      <c r="I69" s="64" t="s">
        <v>114</v>
      </c>
      <c r="J69" s="64">
        <f t="shared" si="22"/>
        <v>46171.126495999997</v>
      </c>
      <c r="K69" s="41">
        <f t="shared" si="23"/>
        <v>92342</v>
      </c>
      <c r="L69" s="45"/>
    </row>
    <row r="70" spans="2:15" ht="20" customHeight="1">
      <c r="B70" s="44"/>
      <c r="C70" s="22">
        <v>36</v>
      </c>
      <c r="D70" s="22" t="s">
        <v>144</v>
      </c>
      <c r="E70" s="22" t="s">
        <v>62</v>
      </c>
      <c r="F70" s="23" t="s">
        <v>153</v>
      </c>
      <c r="G70" s="22" t="s">
        <v>23</v>
      </c>
      <c r="H70" s="32">
        <v>3</v>
      </c>
      <c r="I70" s="64" t="s">
        <v>115</v>
      </c>
      <c r="J70" s="64">
        <f t="shared" si="22"/>
        <v>123431.51715399999</v>
      </c>
      <c r="K70" s="41">
        <f t="shared" si="23"/>
        <v>370295</v>
      </c>
      <c r="L70" s="45"/>
    </row>
    <row r="71" spans="2:15" ht="20" customHeight="1">
      <c r="B71" s="44"/>
      <c r="C71" s="22">
        <v>37</v>
      </c>
      <c r="D71" s="22" t="s">
        <v>145</v>
      </c>
      <c r="E71" s="68">
        <v>14439</v>
      </c>
      <c r="F71" s="50" t="s">
        <v>154</v>
      </c>
      <c r="G71" s="51" t="s">
        <v>22</v>
      </c>
      <c r="H71" s="32">
        <v>449.51</v>
      </c>
      <c r="I71" s="64">
        <v>13249.08</v>
      </c>
      <c r="J71" s="64">
        <f t="shared" si="22"/>
        <v>17823.987323999998</v>
      </c>
      <c r="K71" s="41">
        <f t="shared" si="23"/>
        <v>8012061</v>
      </c>
      <c r="L71" s="45"/>
    </row>
    <row r="72" spans="2:15" ht="20" customHeight="1">
      <c r="B72" s="44"/>
      <c r="C72" s="22">
        <v>38</v>
      </c>
      <c r="D72" s="22" t="s">
        <v>146</v>
      </c>
      <c r="E72" s="68" t="s">
        <v>157</v>
      </c>
      <c r="F72" s="50" t="s">
        <v>158</v>
      </c>
      <c r="G72" s="51" t="s">
        <v>156</v>
      </c>
      <c r="H72" s="32">
        <v>8</v>
      </c>
      <c r="I72" s="64" t="s">
        <v>159</v>
      </c>
      <c r="J72" s="64">
        <f t="shared" si="22"/>
        <v>962258.36780699983</v>
      </c>
      <c r="K72" s="41">
        <f t="shared" si="23"/>
        <v>7698067</v>
      </c>
      <c r="L72" s="45"/>
    </row>
    <row r="73" spans="2:15" ht="20" customHeight="1">
      <c r="B73" s="44"/>
      <c r="C73" s="22">
        <v>39</v>
      </c>
      <c r="D73" s="22" t="s">
        <v>147</v>
      </c>
      <c r="E73" s="22" t="s">
        <v>57</v>
      </c>
      <c r="F73" s="23" t="s">
        <v>94</v>
      </c>
      <c r="G73" s="22" t="s">
        <v>23</v>
      </c>
      <c r="H73" s="32">
        <v>4</v>
      </c>
      <c r="I73" s="64" t="s">
        <v>111</v>
      </c>
      <c r="J73" s="64">
        <f t="shared" si="22"/>
        <v>879722.4101049999</v>
      </c>
      <c r="K73" s="41">
        <f t="shared" si="23"/>
        <v>3518890</v>
      </c>
      <c r="L73" s="45"/>
    </row>
    <row r="74" spans="2:15" ht="28" customHeight="1">
      <c r="B74" s="44"/>
      <c r="C74" s="22">
        <v>40</v>
      </c>
      <c r="D74" s="22" t="s">
        <v>148</v>
      </c>
      <c r="E74" s="68">
        <v>15650</v>
      </c>
      <c r="F74" s="50" t="s">
        <v>131</v>
      </c>
      <c r="G74" s="51" t="s">
        <v>23</v>
      </c>
      <c r="H74" s="32">
        <v>1</v>
      </c>
      <c r="I74" s="64">
        <v>753853.5</v>
      </c>
      <c r="J74" s="64">
        <f t="shared" si="22"/>
        <v>1014159.11355</v>
      </c>
      <c r="K74" s="41">
        <f t="shared" si="23"/>
        <v>1014159</v>
      </c>
      <c r="L74" s="45"/>
    </row>
    <row r="75" spans="2:15" ht="34" customHeight="1">
      <c r="B75" s="44"/>
      <c r="C75" s="22">
        <v>41</v>
      </c>
      <c r="D75" s="22" t="s">
        <v>149</v>
      </c>
      <c r="E75" s="22">
        <v>20827</v>
      </c>
      <c r="F75" s="50" t="s">
        <v>151</v>
      </c>
      <c r="G75" s="51" t="s">
        <v>23</v>
      </c>
      <c r="H75" s="32">
        <v>3</v>
      </c>
      <c r="I75" s="64">
        <v>2311790.38</v>
      </c>
      <c r="J75" s="64">
        <f t="shared" si="22"/>
        <v>3110051.5982139995</v>
      </c>
      <c r="K75" s="41">
        <f t="shared" si="23"/>
        <v>9330155</v>
      </c>
      <c r="L75" s="45"/>
    </row>
    <row r="76" spans="2:15" s="54" customFormat="1" ht="30" customHeight="1">
      <c r="B76" s="55"/>
      <c r="C76" s="3"/>
      <c r="D76" s="3"/>
      <c r="E76" s="3"/>
      <c r="F76" s="26" t="s">
        <v>7</v>
      </c>
      <c r="G76" s="27"/>
      <c r="H76" s="28"/>
      <c r="I76" s="29"/>
      <c r="J76" s="29"/>
      <c r="K76" s="30">
        <f>SUM(K11:K75)</f>
        <v>1270005359</v>
      </c>
      <c r="L76" s="56"/>
      <c r="N76" s="57"/>
      <c r="O76" s="57"/>
    </row>
    <row r="77" spans="2:15" s="54" customFormat="1" ht="15" thickBot="1">
      <c r="B77" s="55"/>
      <c r="C77" s="3"/>
      <c r="D77" s="4"/>
      <c r="E77" s="4"/>
      <c r="F77" s="3"/>
      <c r="G77" s="3"/>
      <c r="H77" s="5"/>
      <c r="I77" s="6"/>
      <c r="J77" s="6"/>
      <c r="K77" s="7"/>
      <c r="L77" s="56"/>
    </row>
    <row r="78" spans="2:15" s="54" customFormat="1">
      <c r="B78" s="55"/>
      <c r="C78" s="8"/>
      <c r="D78" s="77"/>
      <c r="E78" s="77"/>
      <c r="F78" s="77"/>
      <c r="G78" s="77"/>
      <c r="H78" s="77"/>
      <c r="I78" s="77"/>
      <c r="J78" s="77"/>
      <c r="K78" s="78"/>
      <c r="L78" s="58"/>
    </row>
    <row r="79" spans="2:15" s="54" customFormat="1" ht="46.5" customHeight="1">
      <c r="B79" s="55"/>
      <c r="C79" s="79" t="s">
        <v>8</v>
      </c>
      <c r="D79" s="80"/>
      <c r="E79" s="80"/>
      <c r="F79" s="81"/>
      <c r="G79" s="70" t="s">
        <v>9</v>
      </c>
      <c r="H79" s="82"/>
      <c r="I79" s="71"/>
      <c r="J79" s="40"/>
      <c r="K79" s="9" t="s">
        <v>10</v>
      </c>
      <c r="L79" s="59"/>
    </row>
    <row r="80" spans="2:15" s="54" customFormat="1" ht="56.25" customHeight="1">
      <c r="B80" s="55"/>
      <c r="C80" s="79" t="s">
        <v>11</v>
      </c>
      <c r="D80" s="80"/>
      <c r="E80" s="80"/>
      <c r="F80" s="81"/>
      <c r="G80" s="72" t="s">
        <v>12</v>
      </c>
      <c r="H80" s="73"/>
      <c r="I80" s="10" t="s">
        <v>13</v>
      </c>
      <c r="J80" s="10" t="s">
        <v>13</v>
      </c>
      <c r="K80" s="31">
        <v>0.29530000000000001</v>
      </c>
      <c r="L80" s="59"/>
    </row>
    <row r="81" spans="2:12" s="54" customFormat="1" ht="30" customHeight="1">
      <c r="B81" s="55"/>
      <c r="C81" s="79" t="s">
        <v>14</v>
      </c>
      <c r="D81" s="80"/>
      <c r="E81" s="80"/>
      <c r="F81" s="81"/>
      <c r="G81" s="83" t="s">
        <v>15</v>
      </c>
      <c r="H81" s="84"/>
      <c r="I81" s="10" t="s">
        <v>16</v>
      </c>
      <c r="J81" s="10" t="s">
        <v>16</v>
      </c>
      <c r="K81" s="31">
        <v>0.01</v>
      </c>
      <c r="L81" s="59"/>
    </row>
    <row r="82" spans="2:12" s="54" customFormat="1" ht="58.5" customHeight="1">
      <c r="B82" s="55"/>
      <c r="C82" s="11"/>
      <c r="D82" s="12"/>
      <c r="E82" s="12"/>
      <c r="F82" s="13"/>
      <c r="G82" s="70" t="s">
        <v>17</v>
      </c>
      <c r="H82" s="71"/>
      <c r="I82" s="10" t="s">
        <v>18</v>
      </c>
      <c r="J82" s="10" t="s">
        <v>18</v>
      </c>
      <c r="K82" s="31">
        <v>0.04</v>
      </c>
      <c r="L82" s="56"/>
    </row>
    <row r="83" spans="2:12" ht="57" customHeight="1">
      <c r="B83" s="44"/>
      <c r="C83" s="14"/>
      <c r="D83" s="15"/>
      <c r="E83" s="15"/>
      <c r="F83" s="16"/>
      <c r="G83" s="72" t="s">
        <v>19</v>
      </c>
      <c r="H83" s="73"/>
      <c r="I83" s="10" t="s">
        <v>20</v>
      </c>
      <c r="J83" s="10" t="s">
        <v>20</v>
      </c>
      <c r="K83" s="31">
        <f>SUM(K80:K82)</f>
        <v>0.3453</v>
      </c>
      <c r="L83" s="45"/>
    </row>
    <row r="84" spans="2:12" ht="15" thickBot="1">
      <c r="B84" s="44"/>
      <c r="C84" s="17"/>
      <c r="D84" s="18"/>
      <c r="E84" s="18"/>
      <c r="F84" s="19"/>
      <c r="G84" s="74"/>
      <c r="H84" s="74"/>
      <c r="I84" s="74"/>
      <c r="J84" s="75"/>
      <c r="K84" s="76"/>
      <c r="L84" s="45"/>
    </row>
    <row r="85" spans="2:12" ht="15" thickBot="1">
      <c r="B85" s="60"/>
      <c r="C85" s="61"/>
      <c r="D85" s="61"/>
      <c r="E85" s="61"/>
      <c r="F85" s="62"/>
      <c r="G85" s="61"/>
      <c r="H85" s="61"/>
      <c r="I85" s="61"/>
      <c r="J85" s="61"/>
      <c r="K85" s="61"/>
      <c r="L85" s="63"/>
    </row>
    <row r="86" spans="2:12" ht="15" thickTop="1"/>
  </sheetData>
  <sortState xmlns:xlrd2="http://schemas.microsoft.com/office/spreadsheetml/2017/richdata2" ref="E66:J75">
    <sortCondition ref="E66:E75"/>
  </sortState>
  <mergeCells count="16">
    <mergeCell ref="C8:K8"/>
    <mergeCell ref="C1:E1"/>
    <mergeCell ref="C2:E2"/>
    <mergeCell ref="C4:K4"/>
    <mergeCell ref="C6:K6"/>
    <mergeCell ref="C7:K7"/>
    <mergeCell ref="G82:H82"/>
    <mergeCell ref="G83:H83"/>
    <mergeCell ref="G84:K84"/>
    <mergeCell ref="D78:K78"/>
    <mergeCell ref="C79:F79"/>
    <mergeCell ref="G79:I79"/>
    <mergeCell ref="C80:F80"/>
    <mergeCell ref="G80:H80"/>
    <mergeCell ref="C81:F81"/>
    <mergeCell ref="G81:H81"/>
  </mergeCells>
  <phoneticPr fontId="6" type="noConversion"/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26526-02CB-F440-8808-30E6DD36E946}">
  <dimension ref="B1:N86"/>
  <sheetViews>
    <sheetView showGridLines="0" topLeftCell="A56" zoomScale="90" zoomScaleNormal="90" zoomScaleSheetLayoutView="100" zoomScalePageLayoutView="85" workbookViewId="0">
      <selection activeCell="C81" sqref="C81:F81"/>
    </sheetView>
  </sheetViews>
  <sheetFormatPr baseColWidth="10" defaultColWidth="11.5" defaultRowHeight="14"/>
  <cols>
    <col min="1" max="2" width="3.5" style="1" customWidth="1"/>
    <col min="3" max="3" width="5.1640625" style="1" customWidth="1"/>
    <col min="4" max="4" width="10.6640625" style="1" customWidth="1"/>
    <col min="5" max="5" width="17.5" style="1" customWidth="1"/>
    <col min="6" max="6" width="73.5" style="1" customWidth="1"/>
    <col min="7" max="7" width="8.5" style="1" customWidth="1"/>
    <col min="8" max="8" width="18.5" style="1" customWidth="1"/>
    <col min="9" max="9" width="18.6640625" style="1" customWidth="1"/>
    <col min="10" max="10" width="26.5" style="1" customWidth="1"/>
    <col min="11" max="11" width="3.5" style="1" customWidth="1"/>
    <col min="12" max="12" width="2.5" style="1" customWidth="1"/>
    <col min="13" max="13" width="27.6640625" style="1" customWidth="1"/>
    <col min="14" max="14" width="33" style="1" customWidth="1"/>
    <col min="15" max="15" width="37.83203125" style="1" customWidth="1"/>
    <col min="16" max="16384" width="11.5" style="1"/>
  </cols>
  <sheetData>
    <row r="1" spans="2:11" ht="54" customHeight="1">
      <c r="B1" s="44"/>
      <c r="C1" s="86" t="s">
        <v>0</v>
      </c>
      <c r="D1" s="87"/>
      <c r="E1" s="87"/>
      <c r="F1" s="20"/>
      <c r="G1" s="20"/>
      <c r="H1" s="20"/>
      <c r="I1" s="20"/>
      <c r="J1" s="20"/>
      <c r="K1" s="45"/>
    </row>
    <row r="2" spans="2:11" ht="15.75" customHeight="1">
      <c r="B2" s="44"/>
      <c r="C2" s="88"/>
      <c r="D2" s="89"/>
      <c r="E2" s="89"/>
      <c r="F2" s="21"/>
      <c r="G2" s="21"/>
      <c r="H2" s="21"/>
      <c r="I2" s="21"/>
      <c r="J2" s="21"/>
      <c r="K2" s="45"/>
    </row>
    <row r="3" spans="2:11" ht="15.75" customHeight="1">
      <c r="B3" s="44"/>
      <c r="C3" s="46"/>
      <c r="D3" s="47"/>
      <c r="E3" s="47"/>
      <c r="F3" s="21"/>
      <c r="G3" s="21"/>
      <c r="H3" s="21"/>
      <c r="I3" s="21"/>
      <c r="J3" s="21"/>
      <c r="K3" s="45"/>
    </row>
    <row r="4" spans="2:11" ht="20" customHeight="1">
      <c r="B4" s="44"/>
      <c r="C4" s="90" t="s">
        <v>27</v>
      </c>
      <c r="D4" s="90"/>
      <c r="E4" s="90"/>
      <c r="F4" s="90"/>
      <c r="G4" s="90"/>
      <c r="H4" s="90"/>
      <c r="I4" s="90"/>
      <c r="J4" s="90"/>
      <c r="K4" s="45"/>
    </row>
    <row r="5" spans="2:11" ht="20" customHeight="1">
      <c r="B5" s="44"/>
      <c r="C5" s="46"/>
      <c r="D5" s="47"/>
      <c r="E5" s="47"/>
      <c r="F5" s="21"/>
      <c r="G5" s="21"/>
      <c r="H5" s="21"/>
      <c r="I5" s="21"/>
      <c r="J5" s="21"/>
      <c r="K5" s="45"/>
    </row>
    <row r="6" spans="2:11" ht="20" customHeight="1">
      <c r="B6" s="44"/>
      <c r="C6" s="90" t="s">
        <v>174</v>
      </c>
      <c r="D6" s="90"/>
      <c r="E6" s="90"/>
      <c r="F6" s="90"/>
      <c r="G6" s="90"/>
      <c r="H6" s="90"/>
      <c r="I6" s="90"/>
      <c r="J6" s="90"/>
      <c r="K6" s="45"/>
    </row>
    <row r="7" spans="2:11" s="2" customFormat="1" ht="48.5" customHeight="1">
      <c r="B7" s="48"/>
      <c r="C7" s="91" t="s">
        <v>96</v>
      </c>
      <c r="D7" s="91"/>
      <c r="E7" s="91"/>
      <c r="F7" s="91"/>
      <c r="G7" s="91"/>
      <c r="H7" s="91"/>
      <c r="I7" s="91"/>
      <c r="J7" s="91"/>
      <c r="K7" s="49"/>
    </row>
    <row r="8" spans="2:11" ht="16.75" customHeight="1">
      <c r="B8" s="44"/>
      <c r="C8" s="85"/>
      <c r="D8" s="85"/>
      <c r="E8" s="85"/>
      <c r="F8" s="85"/>
      <c r="G8" s="85"/>
      <c r="H8" s="85"/>
      <c r="I8" s="85"/>
      <c r="J8" s="85"/>
      <c r="K8" s="45"/>
    </row>
    <row r="9" spans="2:11" ht="43.5" customHeight="1">
      <c r="B9" s="44"/>
      <c r="C9" s="24" t="s">
        <v>1</v>
      </c>
      <c r="D9" s="24" t="s">
        <v>2</v>
      </c>
      <c r="E9" s="24" t="s">
        <v>26</v>
      </c>
      <c r="F9" s="24" t="s">
        <v>3</v>
      </c>
      <c r="G9" s="24" t="s">
        <v>4</v>
      </c>
      <c r="H9" s="24" t="s">
        <v>5</v>
      </c>
      <c r="I9" s="25" t="s">
        <v>90</v>
      </c>
      <c r="J9" s="25" t="s">
        <v>6</v>
      </c>
      <c r="K9" s="45"/>
    </row>
    <row r="10" spans="2:11" ht="20" customHeight="1">
      <c r="B10" s="44"/>
      <c r="C10" s="33"/>
      <c r="D10" s="33"/>
      <c r="E10" s="34"/>
      <c r="F10" s="35" t="s">
        <v>28</v>
      </c>
      <c r="G10" s="34"/>
      <c r="H10" s="34"/>
      <c r="I10" s="36"/>
      <c r="J10" s="37"/>
      <c r="K10" s="45"/>
    </row>
    <row r="11" spans="2:11" ht="20" customHeight="1">
      <c r="B11" s="44"/>
      <c r="C11" s="22">
        <v>1</v>
      </c>
      <c r="D11" s="22" t="s">
        <v>64</v>
      </c>
      <c r="E11" s="22" t="s">
        <v>29</v>
      </c>
      <c r="F11" s="23" t="s">
        <v>63</v>
      </c>
      <c r="G11" s="22" t="s">
        <v>22</v>
      </c>
      <c r="H11" s="32">
        <v>1806.8700000000001</v>
      </c>
      <c r="I11" s="64"/>
      <c r="J11" s="41"/>
      <c r="K11" s="45"/>
    </row>
    <row r="12" spans="2:11" ht="20" customHeight="1">
      <c r="B12" s="44"/>
      <c r="C12" s="22">
        <v>2</v>
      </c>
      <c r="D12" s="22" t="s">
        <v>65</v>
      </c>
      <c r="E12" s="22">
        <v>11646</v>
      </c>
      <c r="F12" s="23" t="s">
        <v>30</v>
      </c>
      <c r="G12" s="22" t="s">
        <v>25</v>
      </c>
      <c r="H12" s="32">
        <v>400.9</v>
      </c>
      <c r="I12" s="64"/>
      <c r="J12" s="41"/>
      <c r="K12" s="45"/>
    </row>
    <row r="13" spans="2:11" ht="20" customHeight="1">
      <c r="B13" s="44"/>
      <c r="C13" s="22">
        <v>3</v>
      </c>
      <c r="D13" s="22" t="s">
        <v>66</v>
      </c>
      <c r="E13" s="22">
        <v>15085</v>
      </c>
      <c r="F13" s="50" t="s">
        <v>31</v>
      </c>
      <c r="G13" s="51" t="s">
        <v>22</v>
      </c>
      <c r="H13" s="32">
        <v>1347.3600000000001</v>
      </c>
      <c r="I13" s="64"/>
      <c r="J13" s="41"/>
      <c r="K13" s="45"/>
    </row>
    <row r="14" spans="2:11" ht="20" customHeight="1">
      <c r="B14" s="44"/>
      <c r="C14" s="43"/>
      <c r="D14" s="43"/>
      <c r="E14" s="22"/>
      <c r="F14" s="23"/>
      <c r="G14" s="22"/>
      <c r="H14" s="32"/>
      <c r="I14" s="64"/>
      <c r="J14" s="41"/>
      <c r="K14" s="45"/>
    </row>
    <row r="15" spans="2:11" ht="20" customHeight="1">
      <c r="B15" s="44"/>
      <c r="C15" s="33"/>
      <c r="D15" s="33"/>
      <c r="E15" s="34"/>
      <c r="F15" s="35" t="s">
        <v>32</v>
      </c>
      <c r="G15" s="34"/>
      <c r="H15" s="38"/>
      <c r="I15" s="65"/>
      <c r="J15" s="39"/>
      <c r="K15" s="45"/>
    </row>
    <row r="16" spans="2:11" ht="20" customHeight="1">
      <c r="B16" s="44"/>
      <c r="C16" s="22">
        <v>4</v>
      </c>
      <c r="D16" s="22" t="s">
        <v>67</v>
      </c>
      <c r="E16" s="22">
        <v>10208</v>
      </c>
      <c r="F16" s="50" t="s">
        <v>119</v>
      </c>
      <c r="G16" s="51" t="s">
        <v>22</v>
      </c>
      <c r="H16" s="32">
        <v>1347.3600000000001</v>
      </c>
      <c r="I16" s="64"/>
      <c r="J16" s="41"/>
      <c r="K16" s="45"/>
    </row>
    <row r="17" spans="2:11" ht="20" customHeight="1">
      <c r="B17" s="44"/>
      <c r="C17" s="22">
        <v>5</v>
      </c>
      <c r="D17" s="22" t="s">
        <v>68</v>
      </c>
      <c r="E17" s="22" t="s">
        <v>33</v>
      </c>
      <c r="F17" s="23" t="s">
        <v>34</v>
      </c>
      <c r="G17" s="22" t="s">
        <v>25</v>
      </c>
      <c r="H17" s="32">
        <v>29.3</v>
      </c>
      <c r="I17" s="64"/>
      <c r="J17" s="41"/>
      <c r="K17" s="45"/>
    </row>
    <row r="18" spans="2:11" ht="20" customHeight="1">
      <c r="B18" s="44"/>
      <c r="C18" s="22">
        <v>6</v>
      </c>
      <c r="D18" s="22" t="s">
        <v>69</v>
      </c>
      <c r="E18" s="22" t="s">
        <v>35</v>
      </c>
      <c r="F18" s="23" t="s">
        <v>36</v>
      </c>
      <c r="G18" s="22" t="s">
        <v>25</v>
      </c>
      <c r="H18" s="32">
        <v>66.599999999999994</v>
      </c>
      <c r="I18" s="64"/>
      <c r="J18" s="41"/>
      <c r="K18" s="45"/>
    </row>
    <row r="19" spans="2:11" ht="20" customHeight="1">
      <c r="B19" s="44"/>
      <c r="C19" s="22">
        <v>7</v>
      </c>
      <c r="D19" s="22" t="s">
        <v>70</v>
      </c>
      <c r="E19" s="22" t="s">
        <v>160</v>
      </c>
      <c r="F19" s="23" t="s">
        <v>162</v>
      </c>
      <c r="G19" s="22" t="s">
        <v>22</v>
      </c>
      <c r="H19" s="32">
        <v>56</v>
      </c>
      <c r="I19" s="64"/>
      <c r="J19" s="41"/>
      <c r="K19" s="45"/>
    </row>
    <row r="20" spans="2:11" ht="20" customHeight="1">
      <c r="B20" s="44"/>
      <c r="C20" s="22"/>
      <c r="D20" s="22"/>
      <c r="E20" s="22"/>
      <c r="F20" s="23"/>
      <c r="G20" s="22"/>
      <c r="H20" s="32"/>
      <c r="I20" s="64"/>
      <c r="J20" s="41"/>
      <c r="K20" s="45"/>
    </row>
    <row r="21" spans="2:11" ht="20" customHeight="1">
      <c r="B21" s="44"/>
      <c r="C21" s="34"/>
      <c r="D21" s="34"/>
      <c r="E21" s="34"/>
      <c r="F21" s="35" t="s">
        <v>37</v>
      </c>
      <c r="G21" s="34"/>
      <c r="H21" s="38"/>
      <c r="I21" s="65"/>
      <c r="J21" s="39"/>
      <c r="K21" s="45"/>
    </row>
    <row r="22" spans="2:11" ht="20" customHeight="1">
      <c r="B22" s="44"/>
      <c r="C22" s="22">
        <v>8</v>
      </c>
      <c r="D22" s="22" t="s">
        <v>167</v>
      </c>
      <c r="E22" s="22" t="s">
        <v>38</v>
      </c>
      <c r="F22" s="23" t="s">
        <v>39</v>
      </c>
      <c r="G22" s="22" t="s">
        <v>24</v>
      </c>
      <c r="H22" s="32">
        <v>9</v>
      </c>
      <c r="I22" s="64"/>
      <c r="J22" s="41"/>
      <c r="K22" s="45"/>
    </row>
    <row r="23" spans="2:11" ht="20" customHeight="1">
      <c r="B23" s="44"/>
      <c r="C23" s="22">
        <v>9</v>
      </c>
      <c r="D23" s="22" t="s">
        <v>71</v>
      </c>
      <c r="E23" s="22" t="s">
        <v>40</v>
      </c>
      <c r="F23" s="23" t="s">
        <v>91</v>
      </c>
      <c r="G23" s="22" t="s">
        <v>24</v>
      </c>
      <c r="H23" s="32">
        <v>9</v>
      </c>
      <c r="I23" s="64"/>
      <c r="J23" s="41"/>
      <c r="K23" s="45"/>
    </row>
    <row r="24" spans="2:11" ht="20" customHeight="1">
      <c r="B24" s="44"/>
      <c r="C24" s="22">
        <v>10</v>
      </c>
      <c r="D24" s="22" t="s">
        <v>72</v>
      </c>
      <c r="E24" s="22" t="s">
        <v>41</v>
      </c>
      <c r="F24" s="23" t="s">
        <v>92</v>
      </c>
      <c r="G24" s="22" t="s">
        <v>24</v>
      </c>
      <c r="H24" s="32">
        <v>352.09</v>
      </c>
      <c r="I24" s="64"/>
      <c r="J24" s="41"/>
      <c r="K24" s="45"/>
    </row>
    <row r="25" spans="2:11" ht="20" customHeight="1">
      <c r="B25" s="44"/>
      <c r="C25" s="22"/>
      <c r="D25" s="22"/>
      <c r="E25" s="22"/>
      <c r="F25" s="23"/>
      <c r="G25" s="22"/>
      <c r="H25" s="32"/>
      <c r="I25" s="64"/>
      <c r="J25" s="41"/>
      <c r="K25" s="45"/>
    </row>
    <row r="26" spans="2:11" ht="20" customHeight="1">
      <c r="B26" s="44"/>
      <c r="C26" s="34"/>
      <c r="D26" s="34"/>
      <c r="E26" s="34"/>
      <c r="F26" s="35" t="s">
        <v>42</v>
      </c>
      <c r="G26" s="34"/>
      <c r="H26" s="38"/>
      <c r="I26" s="65"/>
      <c r="J26" s="39"/>
      <c r="K26" s="45"/>
    </row>
    <row r="27" spans="2:11" ht="20" customHeight="1">
      <c r="B27" s="44"/>
      <c r="C27" s="22">
        <v>11</v>
      </c>
      <c r="D27" s="22" t="s">
        <v>73</v>
      </c>
      <c r="E27" s="68">
        <v>11921</v>
      </c>
      <c r="F27" s="52" t="s">
        <v>128</v>
      </c>
      <c r="G27" s="53" t="s">
        <v>22</v>
      </c>
      <c r="H27" s="32">
        <v>1313.16</v>
      </c>
      <c r="I27" s="64"/>
      <c r="J27" s="41"/>
      <c r="K27" s="45"/>
    </row>
    <row r="28" spans="2:11" ht="20" customHeight="1">
      <c r="B28" s="44"/>
      <c r="C28" s="22">
        <v>12</v>
      </c>
      <c r="D28" s="22" t="s">
        <v>74</v>
      </c>
      <c r="E28" s="68">
        <v>16837</v>
      </c>
      <c r="F28" s="52" t="s">
        <v>129</v>
      </c>
      <c r="G28" s="53" t="s">
        <v>24</v>
      </c>
      <c r="H28" s="32">
        <v>356.43</v>
      </c>
      <c r="I28" s="64"/>
      <c r="J28" s="41"/>
      <c r="K28" s="45"/>
    </row>
    <row r="29" spans="2:11" ht="20" customHeight="1">
      <c r="B29" s="44"/>
      <c r="C29" s="22">
        <v>13</v>
      </c>
      <c r="D29" s="22" t="s">
        <v>75</v>
      </c>
      <c r="E29" s="68">
        <v>17951</v>
      </c>
      <c r="F29" s="50" t="s">
        <v>130</v>
      </c>
      <c r="G29" s="51" t="s">
        <v>24</v>
      </c>
      <c r="H29" s="32">
        <v>6.8400000000000007</v>
      </c>
      <c r="I29" s="64"/>
      <c r="J29" s="41"/>
      <c r="K29" s="45"/>
    </row>
    <row r="30" spans="2:11" ht="20" customHeight="1">
      <c r="B30" s="44"/>
      <c r="C30" s="22"/>
      <c r="D30" s="22"/>
      <c r="E30" s="22"/>
      <c r="F30" s="42"/>
      <c r="G30" s="22"/>
      <c r="H30" s="32"/>
      <c r="I30" s="64"/>
      <c r="J30" s="41"/>
      <c r="K30" s="45"/>
    </row>
    <row r="31" spans="2:11" ht="20" customHeight="1">
      <c r="B31" s="44"/>
      <c r="C31" s="34"/>
      <c r="D31" s="34"/>
      <c r="E31" s="34"/>
      <c r="F31" s="35" t="s">
        <v>43</v>
      </c>
      <c r="G31" s="34"/>
      <c r="H31" s="38"/>
      <c r="I31" s="65"/>
      <c r="J31" s="39"/>
      <c r="K31" s="45"/>
    </row>
    <row r="32" spans="2:11" ht="20" customHeight="1">
      <c r="B32" s="44"/>
      <c r="C32" s="22">
        <v>14</v>
      </c>
      <c r="D32" s="22" t="s">
        <v>76</v>
      </c>
      <c r="E32" s="22" t="s">
        <v>48</v>
      </c>
      <c r="F32" s="23" t="s">
        <v>49</v>
      </c>
      <c r="G32" s="22" t="s">
        <v>25</v>
      </c>
      <c r="H32" s="32">
        <v>84.1</v>
      </c>
      <c r="I32" s="64"/>
      <c r="J32" s="41"/>
      <c r="K32" s="45"/>
    </row>
    <row r="33" spans="2:11" ht="20" customHeight="1">
      <c r="B33" s="44"/>
      <c r="C33" s="22">
        <v>15</v>
      </c>
      <c r="D33" s="22" t="s">
        <v>168</v>
      </c>
      <c r="E33" s="22" t="s">
        <v>169</v>
      </c>
      <c r="F33" s="23" t="s">
        <v>170</v>
      </c>
      <c r="G33" s="22" t="s">
        <v>25</v>
      </c>
      <c r="H33" s="32">
        <v>25</v>
      </c>
      <c r="I33" s="64"/>
      <c r="J33" s="41"/>
      <c r="K33" s="45"/>
    </row>
    <row r="34" spans="2:11" ht="20" customHeight="1">
      <c r="B34" s="44"/>
      <c r="C34" s="22"/>
      <c r="D34" s="22"/>
      <c r="E34" s="22"/>
      <c r="F34" s="23"/>
      <c r="G34" s="22"/>
      <c r="H34" s="32"/>
      <c r="I34" s="64"/>
      <c r="J34" s="41"/>
      <c r="K34" s="45"/>
    </row>
    <row r="35" spans="2:11" ht="20" customHeight="1">
      <c r="B35" s="44"/>
      <c r="C35" s="34"/>
      <c r="D35" s="34"/>
      <c r="E35" s="34"/>
      <c r="F35" s="35" t="s">
        <v>132</v>
      </c>
      <c r="G35" s="34"/>
      <c r="H35" s="38"/>
      <c r="I35" s="65"/>
      <c r="J35" s="39"/>
      <c r="K35" s="45"/>
    </row>
    <row r="36" spans="2:11" ht="20" customHeight="1">
      <c r="B36" s="44"/>
      <c r="C36" s="22">
        <v>16</v>
      </c>
      <c r="D36" s="22" t="s">
        <v>77</v>
      </c>
      <c r="E36" s="22" t="s">
        <v>44</v>
      </c>
      <c r="F36" s="23" t="s">
        <v>45</v>
      </c>
      <c r="G36" s="22" t="s">
        <v>25</v>
      </c>
      <c r="H36" s="32">
        <v>30.8</v>
      </c>
      <c r="I36" s="64"/>
      <c r="J36" s="41"/>
      <c r="K36" s="45"/>
    </row>
    <row r="37" spans="2:11" ht="20" customHeight="1">
      <c r="B37" s="44"/>
      <c r="C37" s="22">
        <v>17</v>
      </c>
      <c r="D37" s="22" t="s">
        <v>78</v>
      </c>
      <c r="E37" s="22" t="s">
        <v>46</v>
      </c>
      <c r="F37" s="23" t="s">
        <v>47</v>
      </c>
      <c r="G37" s="22" t="s">
        <v>22</v>
      </c>
      <c r="H37" s="32">
        <v>115.68</v>
      </c>
      <c r="I37" s="64"/>
      <c r="J37" s="41"/>
      <c r="K37" s="45"/>
    </row>
    <row r="38" spans="2:11" ht="20" customHeight="1">
      <c r="B38" s="44"/>
      <c r="C38" s="22">
        <v>18</v>
      </c>
      <c r="D38" s="22" t="s">
        <v>79</v>
      </c>
      <c r="E38" s="22">
        <v>16677</v>
      </c>
      <c r="F38" s="23" t="s">
        <v>117</v>
      </c>
      <c r="G38" s="22" t="s">
        <v>22</v>
      </c>
      <c r="H38" s="32">
        <v>355.54954195260854</v>
      </c>
      <c r="I38" s="64"/>
      <c r="J38" s="41"/>
      <c r="K38" s="45"/>
    </row>
    <row r="39" spans="2:11" ht="20" customHeight="1">
      <c r="B39" s="44"/>
      <c r="C39" s="22"/>
      <c r="D39" s="22"/>
      <c r="E39" s="22"/>
      <c r="F39" s="23"/>
      <c r="G39" s="22"/>
      <c r="H39" s="32"/>
      <c r="I39" s="64"/>
      <c r="J39" s="41"/>
      <c r="K39" s="45"/>
    </row>
    <row r="40" spans="2:11" ht="20" customHeight="1">
      <c r="B40" s="44"/>
      <c r="C40" s="34"/>
      <c r="D40" s="34"/>
      <c r="E40" s="34"/>
      <c r="F40" s="35" t="s">
        <v>163</v>
      </c>
      <c r="G40" s="34"/>
      <c r="H40" s="38"/>
      <c r="I40" s="65"/>
      <c r="J40" s="39"/>
      <c r="K40" s="45"/>
    </row>
    <row r="41" spans="2:11" ht="20" customHeight="1">
      <c r="B41" s="44"/>
      <c r="C41" s="22">
        <v>19</v>
      </c>
      <c r="D41" s="22" t="s">
        <v>80</v>
      </c>
      <c r="E41" s="68">
        <v>10407</v>
      </c>
      <c r="F41" s="50" t="s">
        <v>127</v>
      </c>
      <c r="G41" s="51" t="s">
        <v>22</v>
      </c>
      <c r="H41" s="32">
        <v>1386.56</v>
      </c>
      <c r="I41" s="64"/>
      <c r="J41" s="41"/>
      <c r="K41" s="45"/>
    </row>
    <row r="42" spans="2:11" ht="20" customHeight="1">
      <c r="B42" s="44"/>
      <c r="C42" s="22">
        <v>20</v>
      </c>
      <c r="D42" s="22" t="s">
        <v>81</v>
      </c>
      <c r="E42" s="22" t="s">
        <v>50</v>
      </c>
      <c r="F42" s="23" t="s">
        <v>93</v>
      </c>
      <c r="G42" s="22" t="s">
        <v>22</v>
      </c>
      <c r="H42" s="32">
        <v>1386.56</v>
      </c>
      <c r="I42" s="64"/>
      <c r="J42" s="41"/>
      <c r="K42" s="45"/>
    </row>
    <row r="43" spans="2:11" ht="20" customHeight="1">
      <c r="B43" s="44"/>
      <c r="C43" s="22"/>
      <c r="D43" s="22"/>
      <c r="E43" s="22"/>
      <c r="F43" s="23"/>
      <c r="G43" s="22"/>
      <c r="H43" s="32"/>
      <c r="I43" s="64"/>
      <c r="J43" s="41"/>
      <c r="K43" s="45"/>
    </row>
    <row r="44" spans="2:11" ht="20" customHeight="1">
      <c r="B44" s="44"/>
      <c r="C44" s="34"/>
      <c r="D44" s="34"/>
      <c r="E44" s="34"/>
      <c r="F44" s="35" t="s">
        <v>133</v>
      </c>
      <c r="G44" s="34"/>
      <c r="H44" s="38"/>
      <c r="I44" s="65"/>
      <c r="J44" s="39"/>
      <c r="K44" s="45"/>
    </row>
    <row r="45" spans="2:11" ht="20" customHeight="1">
      <c r="B45" s="44"/>
      <c r="C45" s="22">
        <v>21</v>
      </c>
      <c r="D45" s="22" t="s">
        <v>82</v>
      </c>
      <c r="E45" s="68">
        <v>10256</v>
      </c>
      <c r="F45" s="50" t="s">
        <v>51</v>
      </c>
      <c r="G45" s="51" t="s">
        <v>22</v>
      </c>
      <c r="H45" s="32">
        <v>200</v>
      </c>
      <c r="I45" s="64"/>
      <c r="J45" s="41"/>
      <c r="K45" s="45"/>
    </row>
    <row r="46" spans="2:11" ht="20" customHeight="1">
      <c r="B46" s="44"/>
      <c r="C46" s="22">
        <v>22</v>
      </c>
      <c r="D46" s="22" t="s">
        <v>83</v>
      </c>
      <c r="E46" s="68">
        <v>12541</v>
      </c>
      <c r="F46" s="50" t="s">
        <v>123</v>
      </c>
      <c r="G46" s="51" t="s">
        <v>22</v>
      </c>
      <c r="H46" s="32">
        <v>1313.36</v>
      </c>
      <c r="I46" s="64"/>
      <c r="J46" s="41"/>
      <c r="K46" s="45"/>
    </row>
    <row r="47" spans="2:11" ht="20" customHeight="1">
      <c r="B47" s="44"/>
      <c r="C47" s="22"/>
      <c r="D47" s="22"/>
      <c r="E47" s="22"/>
      <c r="F47" s="23"/>
      <c r="G47" s="22"/>
      <c r="H47" s="32"/>
      <c r="I47" s="64"/>
      <c r="J47" s="41"/>
      <c r="K47" s="45"/>
    </row>
    <row r="48" spans="2:11" ht="20" customHeight="1">
      <c r="B48" s="44"/>
      <c r="C48" s="34"/>
      <c r="D48" s="34"/>
      <c r="E48" s="34"/>
      <c r="F48" s="35" t="s">
        <v>134</v>
      </c>
      <c r="G48" s="34"/>
      <c r="H48" s="38"/>
      <c r="I48" s="65"/>
      <c r="J48" s="39"/>
      <c r="K48" s="45"/>
    </row>
    <row r="49" spans="2:13" ht="20" customHeight="1">
      <c r="B49" s="44"/>
      <c r="C49" s="22">
        <v>23</v>
      </c>
      <c r="D49" s="22" t="s">
        <v>84</v>
      </c>
      <c r="E49" s="68">
        <v>10021</v>
      </c>
      <c r="F49" s="50" t="s">
        <v>121</v>
      </c>
      <c r="G49" s="51" t="s">
        <v>22</v>
      </c>
      <c r="H49" s="32">
        <v>78.501817089675498</v>
      </c>
      <c r="I49" s="64"/>
      <c r="J49" s="41"/>
      <c r="K49" s="45"/>
      <c r="M49" s="67"/>
    </row>
    <row r="50" spans="2:13" ht="20" customHeight="1">
      <c r="B50" s="44"/>
      <c r="C50" s="22">
        <v>24</v>
      </c>
      <c r="D50" s="22" t="s">
        <v>139</v>
      </c>
      <c r="E50" s="22" t="s">
        <v>52</v>
      </c>
      <c r="F50" s="23" t="s">
        <v>53</v>
      </c>
      <c r="G50" s="22" t="s">
        <v>25</v>
      </c>
      <c r="H50" s="32">
        <v>194</v>
      </c>
      <c r="I50" s="64"/>
      <c r="J50" s="41"/>
      <c r="K50" s="45"/>
    </row>
    <row r="51" spans="2:13" ht="20" customHeight="1">
      <c r="B51" s="44"/>
      <c r="C51" s="22">
        <v>25</v>
      </c>
      <c r="D51" s="22" t="s">
        <v>140</v>
      </c>
      <c r="E51" s="68">
        <v>13689</v>
      </c>
      <c r="F51" s="50" t="s">
        <v>150</v>
      </c>
      <c r="G51" s="51" t="s">
        <v>23</v>
      </c>
      <c r="H51" s="32">
        <v>150</v>
      </c>
      <c r="I51" s="64"/>
      <c r="J51" s="41"/>
      <c r="K51" s="45"/>
    </row>
    <row r="52" spans="2:13" ht="20" customHeight="1">
      <c r="B52" s="44"/>
      <c r="C52" s="22"/>
      <c r="D52" s="22"/>
      <c r="E52" s="22"/>
      <c r="F52" s="23"/>
      <c r="G52" s="22"/>
      <c r="H52" s="32"/>
      <c r="I52" s="64"/>
      <c r="J52" s="41"/>
      <c r="K52" s="45"/>
    </row>
    <row r="53" spans="2:13" ht="20" customHeight="1">
      <c r="B53" s="44"/>
      <c r="C53" s="34"/>
      <c r="D53" s="34"/>
      <c r="E53" s="34"/>
      <c r="F53" s="35" t="s">
        <v>135</v>
      </c>
      <c r="G53" s="34"/>
      <c r="H53" s="38"/>
      <c r="I53" s="65"/>
      <c r="J53" s="39"/>
      <c r="K53" s="45"/>
    </row>
    <row r="54" spans="2:13" ht="20" customHeight="1">
      <c r="B54" s="44"/>
      <c r="C54" s="22">
        <v>26</v>
      </c>
      <c r="D54" s="22" t="s">
        <v>85</v>
      </c>
      <c r="E54" s="68">
        <v>10452</v>
      </c>
      <c r="F54" s="50" t="s">
        <v>122</v>
      </c>
      <c r="G54" s="51" t="s">
        <v>120</v>
      </c>
      <c r="H54" s="32">
        <v>3</v>
      </c>
      <c r="I54" s="64"/>
      <c r="J54" s="41"/>
      <c r="K54" s="45"/>
    </row>
    <row r="55" spans="2:13" ht="20" customHeight="1">
      <c r="B55" s="44"/>
      <c r="C55" s="22">
        <v>27</v>
      </c>
      <c r="D55" s="22" t="s">
        <v>155</v>
      </c>
      <c r="E55" s="22" t="s">
        <v>54</v>
      </c>
      <c r="F55" s="23" t="s">
        <v>55</v>
      </c>
      <c r="G55" s="22" t="s">
        <v>25</v>
      </c>
      <c r="H55" s="32">
        <v>13.7</v>
      </c>
      <c r="I55" s="64"/>
      <c r="J55" s="41"/>
      <c r="K55" s="45"/>
    </row>
    <row r="56" spans="2:13" ht="20" customHeight="1">
      <c r="B56" s="44"/>
      <c r="C56" s="22"/>
      <c r="D56" s="22"/>
      <c r="E56" s="22"/>
      <c r="F56" s="23"/>
      <c r="G56" s="22"/>
      <c r="H56" s="32"/>
      <c r="I56" s="64"/>
      <c r="J56" s="41"/>
      <c r="K56" s="45"/>
    </row>
    <row r="57" spans="2:13" ht="20" customHeight="1">
      <c r="B57" s="44"/>
      <c r="C57" s="34"/>
      <c r="D57" s="34"/>
      <c r="E57" s="34"/>
      <c r="F57" s="35" t="s">
        <v>136</v>
      </c>
      <c r="G57" s="34"/>
      <c r="H57" s="38"/>
      <c r="I57" s="65"/>
      <c r="J57" s="39"/>
      <c r="K57" s="45"/>
    </row>
    <row r="58" spans="2:13" ht="20" customHeight="1">
      <c r="B58" s="44"/>
      <c r="C58" s="22">
        <v>28</v>
      </c>
      <c r="D58" s="22" t="s">
        <v>86</v>
      </c>
      <c r="E58" s="22" t="s">
        <v>164</v>
      </c>
      <c r="F58" s="23" t="s">
        <v>165</v>
      </c>
      <c r="G58" s="22" t="s">
        <v>23</v>
      </c>
      <c r="H58" s="32">
        <v>1</v>
      </c>
      <c r="I58" s="64"/>
      <c r="J58" s="41"/>
      <c r="K58" s="45"/>
    </row>
    <row r="59" spans="2:13" ht="20" customHeight="1">
      <c r="B59" s="44"/>
      <c r="C59" s="22"/>
      <c r="D59" s="22"/>
      <c r="E59" s="22"/>
      <c r="F59" s="23"/>
      <c r="G59" s="22"/>
      <c r="H59" s="32"/>
      <c r="I59" s="64"/>
      <c r="J59" s="41"/>
      <c r="K59" s="45"/>
    </row>
    <row r="60" spans="2:13" ht="20" customHeight="1">
      <c r="B60" s="44"/>
      <c r="C60" s="34"/>
      <c r="D60" s="34"/>
      <c r="E60" s="34"/>
      <c r="F60" s="35" t="s">
        <v>137</v>
      </c>
      <c r="G60" s="34"/>
      <c r="H60" s="38"/>
      <c r="I60" s="65"/>
      <c r="J60" s="39"/>
      <c r="K60" s="45"/>
    </row>
    <row r="61" spans="2:13" ht="20" customHeight="1">
      <c r="B61" s="44"/>
      <c r="C61" s="22">
        <v>29</v>
      </c>
      <c r="D61" s="22" t="s">
        <v>87</v>
      </c>
      <c r="E61" s="68">
        <v>13729</v>
      </c>
      <c r="F61" s="50" t="s">
        <v>126</v>
      </c>
      <c r="G61" s="51" t="s">
        <v>23</v>
      </c>
      <c r="H61" s="32">
        <v>4</v>
      </c>
      <c r="I61" s="64"/>
      <c r="J61" s="41"/>
      <c r="K61" s="45"/>
    </row>
    <row r="62" spans="2:13" ht="20" customHeight="1">
      <c r="B62" s="44"/>
      <c r="C62" s="22">
        <v>30</v>
      </c>
      <c r="D62" s="22" t="s">
        <v>141</v>
      </c>
      <c r="E62" s="22" t="s">
        <v>56</v>
      </c>
      <c r="F62" s="23" t="s">
        <v>95</v>
      </c>
      <c r="G62" s="22" t="s">
        <v>23</v>
      </c>
      <c r="H62" s="32">
        <v>1</v>
      </c>
      <c r="I62" s="64"/>
      <c r="J62" s="41"/>
      <c r="K62" s="45"/>
    </row>
    <row r="63" spans="2:13" ht="20" customHeight="1">
      <c r="B63" s="44"/>
      <c r="C63" s="22">
        <v>31</v>
      </c>
      <c r="D63" s="22" t="s">
        <v>142</v>
      </c>
      <c r="E63" s="68">
        <v>16137</v>
      </c>
      <c r="F63" s="50" t="s">
        <v>124</v>
      </c>
      <c r="G63" s="51" t="s">
        <v>23</v>
      </c>
      <c r="H63" s="32">
        <v>3</v>
      </c>
      <c r="I63" s="64"/>
      <c r="J63" s="41"/>
      <c r="K63" s="45"/>
    </row>
    <row r="64" spans="2:13" ht="20" customHeight="1">
      <c r="B64" s="44"/>
      <c r="C64" s="22"/>
      <c r="D64" s="22"/>
      <c r="E64" s="22"/>
      <c r="F64" s="23"/>
      <c r="G64" s="22"/>
      <c r="H64" s="32"/>
      <c r="I64" s="64"/>
      <c r="J64" s="41"/>
      <c r="K64" s="45"/>
    </row>
    <row r="65" spans="2:14" ht="20" customHeight="1">
      <c r="B65" s="44"/>
      <c r="C65" s="34"/>
      <c r="D65" s="34"/>
      <c r="E65" s="34"/>
      <c r="F65" s="35" t="s">
        <v>138</v>
      </c>
      <c r="G65" s="34"/>
      <c r="H65" s="38"/>
      <c r="I65" s="65"/>
      <c r="J65" s="39"/>
      <c r="K65" s="45"/>
    </row>
    <row r="66" spans="2:14" ht="20" customHeight="1">
      <c r="B66" s="44"/>
      <c r="C66" s="22">
        <v>32</v>
      </c>
      <c r="D66" s="22" t="s">
        <v>88</v>
      </c>
      <c r="E66" s="68">
        <v>10439</v>
      </c>
      <c r="F66" s="50" t="s">
        <v>172</v>
      </c>
      <c r="G66" s="51" t="s">
        <v>120</v>
      </c>
      <c r="H66" s="32">
        <v>3</v>
      </c>
      <c r="I66" s="64"/>
      <c r="J66" s="41"/>
      <c r="K66" s="45"/>
    </row>
    <row r="67" spans="2:14" ht="20" customHeight="1">
      <c r="B67" s="44"/>
      <c r="C67" s="22">
        <v>33</v>
      </c>
      <c r="D67" s="22" t="s">
        <v>89</v>
      </c>
      <c r="E67" s="22" t="s">
        <v>58</v>
      </c>
      <c r="F67" s="23" t="s">
        <v>59</v>
      </c>
      <c r="G67" s="22" t="s">
        <v>60</v>
      </c>
      <c r="H67" s="32">
        <v>9</v>
      </c>
      <c r="I67" s="64"/>
      <c r="J67" s="41"/>
      <c r="K67" s="45"/>
    </row>
    <row r="68" spans="2:14" ht="20" customHeight="1">
      <c r="B68" s="44"/>
      <c r="C68" s="22">
        <v>34</v>
      </c>
      <c r="D68" s="22" t="s">
        <v>118</v>
      </c>
      <c r="E68" s="68">
        <v>12818</v>
      </c>
      <c r="F68" s="50" t="s">
        <v>125</v>
      </c>
      <c r="G68" s="51" t="s">
        <v>25</v>
      </c>
      <c r="H68" s="32">
        <v>15</v>
      </c>
      <c r="I68" s="64"/>
      <c r="J68" s="41"/>
      <c r="K68" s="45"/>
    </row>
    <row r="69" spans="2:14" ht="20" customHeight="1">
      <c r="B69" s="44"/>
      <c r="C69" s="22">
        <v>35</v>
      </c>
      <c r="D69" s="22" t="s">
        <v>143</v>
      </c>
      <c r="E69" s="22" t="s">
        <v>61</v>
      </c>
      <c r="F69" s="23" t="s">
        <v>152</v>
      </c>
      <c r="G69" s="22" t="s">
        <v>23</v>
      </c>
      <c r="H69" s="32">
        <v>2</v>
      </c>
      <c r="I69" s="64"/>
      <c r="J69" s="41"/>
      <c r="K69" s="45"/>
    </row>
    <row r="70" spans="2:14" ht="20" customHeight="1">
      <c r="B70" s="44"/>
      <c r="C70" s="22">
        <v>36</v>
      </c>
      <c r="D70" s="22" t="s">
        <v>144</v>
      </c>
      <c r="E70" s="22" t="s">
        <v>62</v>
      </c>
      <c r="F70" s="23" t="s">
        <v>153</v>
      </c>
      <c r="G70" s="22" t="s">
        <v>23</v>
      </c>
      <c r="H70" s="32">
        <v>3</v>
      </c>
      <c r="I70" s="64"/>
      <c r="J70" s="41"/>
      <c r="K70" s="45"/>
    </row>
    <row r="71" spans="2:14" ht="20" customHeight="1">
      <c r="B71" s="44"/>
      <c r="C71" s="22">
        <v>37</v>
      </c>
      <c r="D71" s="22" t="s">
        <v>145</v>
      </c>
      <c r="E71" s="68">
        <v>14439</v>
      </c>
      <c r="F71" s="50" t="s">
        <v>154</v>
      </c>
      <c r="G71" s="51" t="s">
        <v>22</v>
      </c>
      <c r="H71" s="32">
        <v>449.51</v>
      </c>
      <c r="I71" s="64"/>
      <c r="J71" s="41"/>
      <c r="K71" s="45"/>
    </row>
    <row r="72" spans="2:14" ht="20" customHeight="1">
      <c r="B72" s="44"/>
      <c r="C72" s="22">
        <v>38</v>
      </c>
      <c r="D72" s="22" t="s">
        <v>146</v>
      </c>
      <c r="E72" s="68" t="s">
        <v>157</v>
      </c>
      <c r="F72" s="50" t="s">
        <v>158</v>
      </c>
      <c r="G72" s="51" t="s">
        <v>156</v>
      </c>
      <c r="H72" s="32">
        <v>8</v>
      </c>
      <c r="I72" s="64"/>
      <c r="J72" s="41"/>
      <c r="K72" s="45"/>
    </row>
    <row r="73" spans="2:14" ht="20" customHeight="1">
      <c r="B73" s="44"/>
      <c r="C73" s="22">
        <v>39</v>
      </c>
      <c r="D73" s="22" t="s">
        <v>147</v>
      </c>
      <c r="E73" s="22" t="s">
        <v>57</v>
      </c>
      <c r="F73" s="23" t="s">
        <v>94</v>
      </c>
      <c r="G73" s="22" t="s">
        <v>23</v>
      </c>
      <c r="H73" s="32">
        <v>4</v>
      </c>
      <c r="I73" s="64"/>
      <c r="J73" s="41"/>
      <c r="K73" s="45"/>
    </row>
    <row r="74" spans="2:14" ht="28" customHeight="1">
      <c r="B74" s="44"/>
      <c r="C74" s="22">
        <v>40</v>
      </c>
      <c r="D74" s="22" t="s">
        <v>148</v>
      </c>
      <c r="E74" s="68">
        <v>15650</v>
      </c>
      <c r="F74" s="50" t="s">
        <v>131</v>
      </c>
      <c r="G74" s="51" t="s">
        <v>23</v>
      </c>
      <c r="H74" s="32">
        <v>1</v>
      </c>
      <c r="I74" s="64"/>
      <c r="J74" s="41"/>
      <c r="K74" s="45"/>
    </row>
    <row r="75" spans="2:14" ht="34" customHeight="1">
      <c r="B75" s="44"/>
      <c r="C75" s="22">
        <v>41</v>
      </c>
      <c r="D75" s="22" t="s">
        <v>149</v>
      </c>
      <c r="E75" s="22">
        <v>20827</v>
      </c>
      <c r="F75" s="50" t="s">
        <v>151</v>
      </c>
      <c r="G75" s="51" t="s">
        <v>23</v>
      </c>
      <c r="H75" s="32">
        <v>3</v>
      </c>
      <c r="I75" s="64"/>
      <c r="J75" s="41"/>
      <c r="K75" s="45"/>
    </row>
    <row r="76" spans="2:14" s="54" customFormat="1" ht="30" customHeight="1">
      <c r="B76" s="55"/>
      <c r="C76" s="3"/>
      <c r="D76" s="3"/>
      <c r="E76" s="3"/>
      <c r="F76" s="26" t="s">
        <v>7</v>
      </c>
      <c r="G76" s="27"/>
      <c r="H76" s="28"/>
      <c r="I76" s="29"/>
      <c r="J76" s="30">
        <f>SUM(J11:J75)</f>
        <v>0</v>
      </c>
      <c r="K76" s="56"/>
      <c r="M76" s="57"/>
      <c r="N76" s="57"/>
    </row>
    <row r="77" spans="2:14" s="54" customFormat="1" ht="15" thickBot="1">
      <c r="B77" s="55"/>
      <c r="C77" s="3"/>
      <c r="D77" s="4"/>
      <c r="E77" s="4"/>
      <c r="F77" s="3"/>
      <c r="G77" s="3"/>
      <c r="H77" s="5"/>
      <c r="I77" s="6"/>
      <c r="J77" s="7"/>
      <c r="K77" s="56"/>
    </row>
    <row r="78" spans="2:14" s="54" customFormat="1">
      <c r="B78" s="55"/>
      <c r="C78" s="8"/>
      <c r="D78" s="77"/>
      <c r="E78" s="77"/>
      <c r="F78" s="77"/>
      <c r="G78" s="77"/>
      <c r="H78" s="77"/>
      <c r="I78" s="77"/>
      <c r="J78" s="78"/>
      <c r="K78" s="58"/>
    </row>
    <row r="79" spans="2:14" s="54" customFormat="1" ht="46.5" customHeight="1">
      <c r="B79" s="55"/>
      <c r="C79" s="79" t="s">
        <v>8</v>
      </c>
      <c r="D79" s="80"/>
      <c r="E79" s="80"/>
      <c r="F79" s="81"/>
      <c r="G79" s="70" t="s">
        <v>9</v>
      </c>
      <c r="H79" s="82"/>
      <c r="I79" s="40"/>
      <c r="J79" s="9" t="s">
        <v>10</v>
      </c>
      <c r="K79" s="59"/>
    </row>
    <row r="80" spans="2:14" s="54" customFormat="1" ht="56.25" customHeight="1">
      <c r="B80" s="55"/>
      <c r="C80" s="79" t="s">
        <v>11</v>
      </c>
      <c r="D80" s="80"/>
      <c r="E80" s="80"/>
      <c r="F80" s="81"/>
      <c r="G80" s="72" t="s">
        <v>12</v>
      </c>
      <c r="H80" s="73"/>
      <c r="I80" s="10" t="s">
        <v>13</v>
      </c>
      <c r="J80" s="31"/>
      <c r="K80" s="59"/>
    </row>
    <row r="81" spans="2:11" s="54" customFormat="1" ht="30" customHeight="1">
      <c r="B81" s="55"/>
      <c r="C81" s="79" t="s">
        <v>14</v>
      </c>
      <c r="D81" s="80"/>
      <c r="E81" s="80"/>
      <c r="F81" s="81"/>
      <c r="G81" s="83" t="s">
        <v>15</v>
      </c>
      <c r="H81" s="84"/>
      <c r="I81" s="10" t="s">
        <v>16</v>
      </c>
      <c r="J81" s="31"/>
      <c r="K81" s="59"/>
    </row>
    <row r="82" spans="2:11" s="54" customFormat="1" ht="58.5" customHeight="1">
      <c r="B82" s="55"/>
      <c r="C82" s="11"/>
      <c r="D82" s="12"/>
      <c r="E82" s="12"/>
      <c r="F82" s="13"/>
      <c r="G82" s="70" t="s">
        <v>17</v>
      </c>
      <c r="H82" s="71"/>
      <c r="I82" s="10" t="s">
        <v>18</v>
      </c>
      <c r="J82" s="31"/>
      <c r="K82" s="56"/>
    </row>
    <row r="83" spans="2:11" ht="57" customHeight="1">
      <c r="B83" s="44"/>
      <c r="C83" s="14"/>
      <c r="D83" s="15"/>
      <c r="E83" s="15"/>
      <c r="F83" s="16"/>
      <c r="G83" s="72" t="s">
        <v>19</v>
      </c>
      <c r="H83" s="73"/>
      <c r="I83" s="10" t="s">
        <v>20</v>
      </c>
      <c r="J83" s="31"/>
      <c r="K83" s="45"/>
    </row>
    <row r="84" spans="2:11" ht="15" thickBot="1">
      <c r="B84" s="44"/>
      <c r="C84" s="17"/>
      <c r="D84" s="18"/>
      <c r="E84" s="18"/>
      <c r="F84" s="19"/>
      <c r="G84" s="74"/>
      <c r="H84" s="74"/>
      <c r="I84" s="75"/>
      <c r="J84" s="76"/>
      <c r="K84" s="45"/>
    </row>
    <row r="85" spans="2:11" ht="15" thickBot="1">
      <c r="B85" s="60"/>
      <c r="C85" s="61"/>
      <c r="D85" s="61"/>
      <c r="E85" s="61"/>
      <c r="F85" s="62"/>
      <c r="G85" s="61"/>
      <c r="H85" s="61"/>
      <c r="I85" s="61"/>
      <c r="J85" s="61"/>
      <c r="K85" s="63"/>
    </row>
    <row r="86" spans="2:11" ht="15" thickTop="1"/>
  </sheetData>
  <mergeCells count="16">
    <mergeCell ref="G82:H82"/>
    <mergeCell ref="G83:H83"/>
    <mergeCell ref="G84:J84"/>
    <mergeCell ref="D78:J78"/>
    <mergeCell ref="C79:F79"/>
    <mergeCell ref="G79:H79"/>
    <mergeCell ref="C80:F80"/>
    <mergeCell ref="G80:H80"/>
    <mergeCell ref="C81:F81"/>
    <mergeCell ref="G81:H81"/>
    <mergeCell ref="C1:E1"/>
    <mergeCell ref="C2:E2"/>
    <mergeCell ref="C4:J4"/>
    <mergeCell ref="C6:J6"/>
    <mergeCell ref="C7:J7"/>
    <mergeCell ref="C8:J8"/>
  </mergeCells>
  <pageMargins left="0.11811023622047245" right="0.11811023622047245" top="0.6692913385826772" bottom="0.15748031496062992" header="0.31496062992125984" footer="0.31496062992125984"/>
  <pageSetup scale="44" orientation="portrait" r:id="rId1"/>
  <headerFooter>
    <oddHeader xml:space="preserve">&amp;C&amp;"Verdana,Negrita"&amp;11Formulario 1 - Propuesta económica  - Licitación de obra pública de infraestructura social </oddHeader>
    <oddFooter xml:space="preserve">&amp;RVersión: 2 de xx de julio de2025 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0EE42C7-FE7F-43DD-A465-F178476A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ECONÓMICA</vt:lpstr>
      <vt:lpstr>'PRESUPUESTO OFICIAL (Entidad)'!Área_de_impresión</vt:lpstr>
      <vt:lpstr>'PROPUESTA ECONÓMICA'!Área_de_impresión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DORA ALIX HERNANDEZ CEBALLOS</cp:lastModifiedBy>
  <cp:revision/>
  <dcterms:created xsi:type="dcterms:W3CDTF">2006-06-27T16:47:25Z</dcterms:created>
  <dcterms:modified xsi:type="dcterms:W3CDTF">2026-10-09T16:14:57Z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