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24226"/>
  <mc:AlternateContent xmlns:mc="http://schemas.openxmlformats.org/markup-compatibility/2006">
    <mc:Choice Requires="x15">
      <x15ac:absPath xmlns:x15ac="http://schemas.microsoft.com/office/spreadsheetml/2010/11/ac" url="C:\Users\User\Desktop\LC00XX SENA ITAGUI LOTES\"/>
    </mc:Choice>
  </mc:AlternateContent>
  <xr:revisionPtr revIDLastSave="0" documentId="13_ncr:1_{4ABE0FEA-5018-4ABF-89DE-338C2E7B58B4}" xr6:coauthVersionLast="47" xr6:coauthVersionMax="47" xr10:uidLastSave="{00000000-0000-0000-0000-000000000000}"/>
  <bookViews>
    <workbookView xWindow="-120" yWindow="-120" windowWidth="20730" windowHeight="11160" activeTab="1" xr2:uid="{00000000-000D-0000-FFFF-FFFF00000000}"/>
  </bookViews>
  <sheets>
    <sheet name="LOTE 6" sheetId="6" r:id="rId1"/>
    <sheet name="LOTE 8" sheetId="8" r:id="rId2"/>
  </sheets>
  <definedNames>
    <definedName name="_xlnm.Print_Area" localSheetId="0">'LOTE 6'!$A$1:$H$43</definedName>
    <definedName name="_xlnm.Print_Area" localSheetId="1">'LOTE 8'!$A$1:$H$42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14" i="8" l="1"/>
  <c r="F14" i="8"/>
  <c r="H14" i="8" s="1"/>
  <c r="G13" i="8"/>
  <c r="F13" i="8"/>
  <c r="H13" i="8" s="1"/>
  <c r="G12" i="8"/>
  <c r="F12" i="8"/>
  <c r="H12" i="8" s="1"/>
  <c r="G11" i="8"/>
  <c r="F11" i="8"/>
  <c r="H11" i="8" s="1"/>
  <c r="G10" i="8"/>
  <c r="F10" i="8"/>
  <c r="H10" i="8" s="1"/>
  <c r="G9" i="8"/>
  <c r="F9" i="8"/>
  <c r="H9" i="8" s="1"/>
  <c r="G8" i="8"/>
  <c r="F8" i="8"/>
  <c r="H8" i="8" s="1"/>
  <c r="G7" i="8"/>
  <c r="F7" i="8"/>
  <c r="H7" i="8" s="1"/>
  <c r="G6" i="8"/>
  <c r="F6" i="8"/>
  <c r="H6" i="8" s="1"/>
  <c r="G5" i="8"/>
  <c r="F5" i="8"/>
  <c r="H5" i="8" s="1"/>
  <c r="G15" i="6"/>
  <c r="F15" i="6"/>
  <c r="H15" i="6" s="1"/>
  <c r="G14" i="6"/>
  <c r="F14" i="6"/>
  <c r="H14" i="6" s="1"/>
  <c r="G13" i="6"/>
  <c r="F13" i="6"/>
  <c r="H13" i="6" s="1"/>
  <c r="G12" i="6"/>
  <c r="F12" i="6"/>
  <c r="H12" i="6" s="1"/>
  <c r="G11" i="6"/>
  <c r="F11" i="6"/>
  <c r="H11" i="6" s="1"/>
  <c r="G10" i="6"/>
  <c r="F10" i="6"/>
  <c r="H10" i="6" s="1"/>
  <c r="G9" i="6"/>
  <c r="F9" i="6"/>
  <c r="H9" i="6" s="1"/>
  <c r="G8" i="6"/>
  <c r="F8" i="6"/>
  <c r="H8" i="6" s="1"/>
  <c r="G7" i="6"/>
  <c r="F7" i="6"/>
  <c r="H7" i="6" s="1"/>
  <c r="G6" i="6"/>
  <c r="F6" i="6"/>
  <c r="H6" i="6" s="1"/>
  <c r="G5" i="6"/>
  <c r="F5" i="6"/>
  <c r="H5" i="6" s="1"/>
  <c r="H15" i="8" l="1"/>
  <c r="H16" i="6"/>
</calcChain>
</file>

<file path=xl/sharedStrings.xml><?xml version="1.0" encoding="utf-8"?>
<sst xmlns="http://schemas.openxmlformats.org/spreadsheetml/2006/main" count="96" uniqueCount="47">
  <si>
    <t>Razón Social del Proponente</t>
  </si>
  <si>
    <t>NIT</t>
  </si>
  <si>
    <t>Teléfonos</t>
  </si>
  <si>
    <t>Ciudad</t>
  </si>
  <si>
    <t xml:space="preserve">Dirección electrónica  </t>
  </si>
  <si>
    <t>901398448-2</t>
  </si>
  <si>
    <t>gerencia@bidforcep.com</t>
  </si>
  <si>
    <t>BIDFOR SAS</t>
  </si>
  <si>
    <t>MEDELLIN</t>
  </si>
  <si>
    <t>ITEM</t>
  </si>
  <si>
    <t>VALOR TOTAL CON IVA INCLUIDO</t>
  </si>
  <si>
    <t>ANEXO No. 10
OFERTA ECONÓMICA</t>
  </si>
  <si>
    <t xml:space="preserve">El oferente deberá presentar una propuesta técnica, económica en las condiciones y cantidades que a continuación se detallan, para lo cual, todos los valores deberán expresarse en pesos colombianos, no estarán sujetos a revisiones, cambios ni ajustes durante el plazo de validez de la oferta y ejecución y vigencia del contrato. </t>
  </si>
  <si>
    <t>DESCRIPCIÓN</t>
  </si>
  <si>
    <t>UNIDAD DE MEDIDA</t>
  </si>
  <si>
    <t>CANTIDAD</t>
  </si>
  <si>
    <t>VALOR UNITARIO (SIN IVA)</t>
  </si>
  <si>
    <t>VALOR UNITARIO (CON IVA)</t>
  </si>
  <si>
    <t>VALOR TOTAL (SIN IVA)</t>
  </si>
  <si>
    <t>VALOR TOTAL (CON IVA)</t>
  </si>
  <si>
    <t xml:space="preserve">
_______________________
JHAIVLENNE GUTIERREZ FIGUEROA 
C.C. 1.020.4884.496 de Bello
BIDFOR S.A.S
Celular: 3045203455
Correo: gerencia@bidforcep.com
</t>
  </si>
  <si>
    <t>Diagonal 80 A Transversal 45 D – 35 Floresta.</t>
  </si>
  <si>
    <t xml:space="preserve">Dirección </t>
  </si>
  <si>
    <t>Unidad</t>
  </si>
  <si>
    <t>Kilogramo</t>
  </si>
  <si>
    <t xml:space="preserve">
NOTA 1: Para efecto de la evaluación económica, se tomarán como referente los valores presentados en la oferta con su “IVA” tal como se establece en la invitación pública.</t>
  </si>
  <si>
    <t>Bloque de madera maciza aserrada (viga estructural) de 280 cm de largo, con un ancho de entre 20 cm y 25 cm, y un espesor mínimo real de 10 cm. El material debe corresponder a especies de maderas duras o semiduras con buen comportamiento estructural y de carpintería, debidamente secas (humedad máxima del 18%) para evitar alabeos, torceduras o fisuras críticas. Las piezas deben entregarse limpias, rectas y con aristas bien definidas.</t>
  </si>
  <si>
    <t>Lámina de madera de pino de 2 cm de espesor, con dimensiones comerciales de 1.44 metros de ancho × 2.44 metros de largo. El tablero debe ser calibrado, con ambas caras perfectamente cepilladas y lijadas, libre de nudos sueltos o grietas estructurales. Madera seca en cámara con un contenido de humedad estabilizado para evitar deformaciones mecánicas</t>
  </si>
  <si>
    <t>Madera Teka
Rastra de madera de Teca (Tectona grandis) semiaserrada / escuadrada. Las piezas deben contar con unas dimensiones nominales de las medidas: 11 cm de espesor × 50 cm de ancho × 300cm de largo, presentando un alto contenido de duramen y excelente estabilidad estructural. El proveedor deberá adjuntar obligatoriamente los salvoconductos y certificaciones ambientales que acrediten la legalidad y procedencia de la madera al momento de la entrega en almacén</t>
  </si>
  <si>
    <t>Madera Roble
Rastra de madera maciza de Roble, con dimensiones nominales netas de 11 cm de espesor, 50 cm de ancho y 300 cm de largo. Las piezas deben ser aserradas/escuadradas, presentar una excelente estabilidad estructural, caras uniformes y estar libres de nudos caídos o grietas críticas que afecten su resistencia mecánica. El contratista deberá entregar de forma obligatoria el Salvoconducto Único Nacional en Línea (SUNL) expedido por la autoridad ambiental correspondiente al momento de la recepción física en almacén</t>
  </si>
  <si>
    <t>Madera Nogal
Rastra de madera maciza de Nogal, con dimensiones nominales netas de 11 cm de espesor, 50 cm de ancho y 300 cm de largo. Las piezas deben ser aserradas/escuadradas, con caras uniformes, fibra derecha y estar libres de nudos sueltos, pudrición o grietas críticas. Madera con humedad estabilizada para prevenir torceduras mecánicas. El contratista deberá entregar de forma obligatoria el Salvoconducto Único Nacional en Línea (SUNL) expedido por la autoridad ambiental correspondiente al momento del ingreso físico del bien al almacén de la entidad.</t>
  </si>
  <si>
    <t>BROCAS PARA MADERA
Juego de broca para madera en espiral con punta guía set de 6 piezas de 1/8" a 5/16"</t>
  </si>
  <si>
    <t>Tarugo de madera
8*30mm</t>
  </si>
  <si>
    <t>Cuadro / Bloque plano de madera maciza o manufacturada.
Cuadro de madera de 30 cm × 40 cm. Las piezas deben contar con un corte limpio a escuadra y cantos perfilados sin desportilladuras. Superficie regular con ambas caras perfectamente lijadas, secas y libres de alabeos, nudos caídos o deformaciones estructurales.</t>
  </si>
  <si>
    <t>Madera tratada estructural / Madera tratada para construcción
Largueros de madera estructural aserrada, cepillada por sus cuatro caras y técnicamente inmunizada contra plagas y humedad. Contenido de humedad máximo del 18%. Las piezas se requieren en las siguientes dimensiones comerciales netas (post-cepillado) unidades de sección 2"×3" por 2.40 metros de largo.</t>
  </si>
  <si>
    <t>Madera tratada estructural / Madera tratada para construcción
Largueros de madera estructural aserrada, cepillada por sus cuatro caras y técnicamente inmunizada contra plagas y humedad. Contenido de humedad máximo del 18%. Las piezas se requieren en las siguientes dimensiones comerciales netas (post-cepillado) unidades de sección 2"×4" por 2.40 metros de largo</t>
  </si>
  <si>
    <t>Madera de Pino (especies aptas para uso estructural como Pino Pátula o Pino Caribea).
Listón de madera de pino cepillado por sus cuatro caras, de uso estructural, con dimensiones nominales netas de 3.3 cm de espesor × 14 cm de ancho × 3.962 metros de longitud. El material debe estar técnicamente clasificado para garantizar una óptima retención de fijaciones mecánicas y presentar un contenido de humedad estabilizado no superior al 20%. Las piezas entregadas en almacén deben ser completamente rectas, libres de nudos caídos, pudrición o deformaciones mecánicas severas.</t>
  </si>
  <si>
    <t>Filamento PLA diámetro 1,75mm para impresora 3D, carreta de 1 Kg. Características: Material PLA - Diámetro 1,75mm, -Tolerancia: +/- 0,2 mm. -Temperatura de impresión: 196º C - 210º C.- Temperatura de base 45-55 ºC. -Velocidad de impresión: de 40 a 100 mm/segundo. Peso 1KG. Alta resistencia, Gran flexibilidad, Buena Fluidez, Libre de burbujas, Precisión de color.Empaque material sellado al vacio con Desecante. Que garantice una impresión suave y estable. Bicolor</t>
  </si>
  <si>
    <t>Filamento PLA Textura de Madera diametro 1,75mm para impresora 3D
Filamento PLA diametro 1,75mm para impresora 3D, carreta de 1 Kg. Caracteristicas: Material PLA - Diametro 1,75mm, -Tolerancia: +/- 0,2 mm. -Temperatura de impresón: 196º C - 210º C.- Temperatura de base 45-55 ºC. -Velocidad de impresión: de 40 a 100 mm/segundo. -Color Textura de Madera, Peso 1KG. Alta resistencia, Gran flexibilidad, Buena Fluidez, Libre de burbujas, Precision de color.Empaque material sellado al vacio con Desecante. Que garantice una impresión suave y estable</t>
  </si>
  <si>
    <t>Calibrador ( Pie de Rey)
Calibrador Analogo
Para medicines en milimetros y Pulgadas
• Rango de medición: 0–150 mm ( 0-6 Pulgadas) (modelo 1205 2503S).
• Resolución: 0.05 mm.
• Exactitud: ±0.05 mm.
• Material: Acero inoxidable.
• Norma: DIN 862.
• Acabado: Cromo satinado
• Tipos de medición: interna, externa y profundidad.
• Varilla de profundidad redonda integrada.</t>
  </si>
  <si>
    <t>Resina fotopolimerizable para impresión 3D,  tipo Cast
Tecnología compatible: LCD / DLP (UV 405 nm)
Color: Azul (Royal Blue)
Resolución: Alta precisión en detalles finos
Viscosidad: Media (fluidez optimizada para impresión estable)
Contracción: Baja (mejor precisión dimensional)
Dureza: Media (equilibrio entre rigidez y flexibilidad)
Olor: Bajo en comparación con resinas estándar
Temperatura de trabajo: 20°C – 30°C
Presentación  500ml</t>
  </si>
  <si>
    <t>Unidad de pelicula para impresoras UV 3D UNIZ IBEE Zmud - Pelicula de liberación para impresora UNIZ IBEE Zmud con orificios para sujeción
Material: FEP / nFEP / PFA (según versión)
Compatibilidad: Impresora 3D UNIZ IBEE Zmud
Tipo de tecnología: LCD / UV (405 nm)
Espesor típico: 0.1 mm – 0.2 mm
Transparencia: Alta (excelente transmisión UV)
Resistencia química: Alta (compatible con resinas fotopoliméricas)
Resistencia térmica: Moderada (apta para operación continua)
Flexibilidad: Alta (facilita el desprendimiento de capas)</t>
  </si>
  <si>
    <t>Agua desmineralizada (Uso en Chiller)
Especificaciones técnicas
Apariencia: Líquido transparente e incoloro
Fórmula química: H₂O
Pureza: Alta (libre de iones disueltos)
Propiedades físico-químicas
pH: 5.0 – 7.5
Conductividad: ≤ 4.3 µS/cm
Sólidos disueltos (TDS): &lt; 1 mg/L
Dureza total: 0 ppm
Densidad: 0.997 – 1.002 g/ml
Presentación 5 GL</t>
  </si>
  <si>
    <t>Calibrador de Roscas 58 Hojas ( Galga de Roscas 58 Hojas)
Descripcion General: Instrumento de medición mecánico utilizado para la verificación y determinación del paso de roscas externas, tanto métricas como en pulgadas. Está diseñado para identificar de manera rápida y precisa el perfil y el paso de la rosca mediante hojas calibradas, siendo una herramienta esencial en procesos de manufactura, mantenimiento y formación técnica.
Características técnicas:
Conjunto de 58 hojas calibradas individuales.
Medición de roscas externas tanto metricas como en pulgadas
Ángulo de medición de rosca:  58° (roscas tipo Whitworth)
Compatible con roscas métricas de 60°
Hojas fabricadas en acero templado para mayor durabilidad y resistencia al desgaste.
Sistema tipo abanico con eje central que facilita la selección y comparación del paso (calibradores tipo peine de múltiples hojas)
Grabado visible del paso en cada hoja para fácil identificación.
Aplicaciones:
Identificación del paso de rosca en tornillos, pernos y ejes roscados.
Verificación de roscas durante procesos de mecanizado.
Control de calidad dimensional.
Uso en talleres de mecanizado, laboratorios de metrología y entornos de formación técnica (Fablab, CNC, ajuste y mantenimiento)</t>
  </si>
  <si>
    <t>Galga de radios  en milimetros (medidor de radios cóncavos y convexos)
Descripción técnica
Instrumento manual de medición utilizado para la verificación e identificación de radios internos (cóncavos) y externos (convexos) en superficies curvas. Está conformada por un conjunto de hojas calibradas con distintos valores de radio, lo que permite una comparación directa y precisa con la pieza a medir. Es una herramienta esencial en procesos de mecanizado, ajuste, control de calidad y formación técnica.
Código UNSPSC recomendado
41111616 – Galgas de medición
Especificaciones técnicas mínimas (requeridas para la compra)
Tipo: Galga de radios cóncavos y convexos
Cantidad de hojas:
✔️ Mínimo 16 hojas (preferible 32 hojas para uso formativo)
Rango de medición:
Milimétrico: desde R 1 mm hasta R 15 mm (aprox.)
Sistema de medición: Comparación directa por contacto
Material:
Acero inoxidable o acero templado
Marcación: Valor del radio grabado en cada hoja (láser o estampado)
Presentación: Tipo abanico con tornillo o pasador central
Precisión: Adecuada para control dimensional y verificación geométrica
Acabado: Superficie lisa, sin rebabas, resistente a la corrosión</t>
  </si>
  <si>
    <t>"Galga de radios  en Pulgadas  (medidor de radios cóncavos y convexos)
Descripción técnica
Instrumento manual de medición utilizado para la verificación e identificación de radios internos (cóncavos) y externos (convexos) en superficies curvas. Está conformada por un conjunto de hojas calibradas con distintos valores de radio, lo que permite una comparación directa y precisa con la pieza a medir. Es una herramienta esencial en procesos de mecanizado, ajuste, control de calidad y formación técnica.
Código UNSPSC recomendado
41111616 – Galgas de medición"
Especificaciones técnicas mínimas (requeridas para la compra)
Tipo: Galga de radios cóncavos y convexos
Cantidad de hojas:
✔️ Mínimo 16 hojas (preferible 32 hojas para uso formativo)
Rango de medición:
Pulgadas (Imperial): desde 1/64” hasta 1/2”
Sistema de medición: Comparación directa por contacto
Material:
Acero inoxidable o acero templado
Marcación: Valor del radio grabado en cada hoja (láser o estampado)
Presentación: Tipo abanico con tornillo o pasador central
Precisión:
Adecuada para control dimensional y verificación geométrica
Acabado: Superficie lisa, sin rebabas, resistente a la corrosión</t>
  </si>
  <si>
    <t>Calibrador Vernier de carátula 0–150 mm
Descripción técnica
Instrumento de medición dimensional de alta precisión, diseñado para medir dimensiones externas, internas y profundidades mediante sistema mecánico de carátula analógica
Especificaciones técnicas mínimas (requeridas para la compra)
Tipo: Calibrador Vernier con carátula (dial caliper)
Rango de medición: 0 a 150 mm (6”)
Graduación / resolución: 0.01 mm
Sistema de lectura:
Carátula analógica con aguja
Escala principal en milímetros
Exactitud máxima permitida: ±0.03 mm
Material:
Acero inoxidable endurecido
Funciones de medición: 
Medición exterior
Medición interior
Medición de profundidad
Ajustes: Tornillo de bloqueo
Ajuste fino de desplazamiento
Carátula: Alta visibilidad
Protección contra polvo
Incluye Caja Estuche rígido plástico o metálico
Manual básico del fabricante
Instrumento calibrado de fábrica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</si>
</sst>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0."/>
    <numFmt numFmtId="165" formatCode="_-&quot;$&quot;\ * #,##0_-;\-&quot;$&quot;\ * #,##0_-;_-&quot;$&quot;\ * &quot;-&quot;??_-;_-@_-"/>
  </numFmts>
  <fonts count="11" x14ac:knownFonts="1">
    <font>
      <sz val="10"/>
      <color rgb="FF000000"/>
      <name val="Times New Roman"/>
      <charset val="204"/>
    </font>
    <font>
      <b/>
      <sz val="10"/>
      <color rgb="FF000009"/>
      <name val="Arial"/>
      <family val="2"/>
    </font>
    <font>
      <sz val="10"/>
      <color rgb="FF000000"/>
      <name val="Times New Roman"/>
      <family val="1"/>
    </font>
    <font>
      <sz val="10"/>
      <color rgb="FF000000"/>
      <name val="Arial"/>
      <family val="2"/>
    </font>
    <font>
      <b/>
      <sz val="10"/>
      <color rgb="FF000000"/>
      <name val="Arial"/>
      <family val="2"/>
    </font>
    <font>
      <sz val="10"/>
      <color rgb="FF000000"/>
      <name val="Times New Roman"/>
      <family val="1"/>
    </font>
    <font>
      <sz val="10"/>
      <color theme="1"/>
      <name val="Arial"/>
      <family val="2"/>
    </font>
    <font>
      <b/>
      <sz val="8"/>
      <color rgb="FF000000"/>
      <name val="Verdana"/>
      <family val="2"/>
    </font>
    <font>
      <sz val="8"/>
      <color rgb="FF000000"/>
      <name val="Verdana"/>
      <family val="2"/>
    </font>
    <font>
      <b/>
      <sz val="10"/>
      <color theme="1"/>
      <name val="Arial"/>
      <family val="2"/>
    </font>
    <font>
      <b/>
      <sz val="7"/>
      <color rgb="FF000000"/>
      <name val="Calibri"/>
      <family val="2"/>
    </font>
  </fonts>
  <fills count="6">
    <fill>
      <patternFill patternType="none"/>
    </fill>
    <fill>
      <patternFill patternType="gray125"/>
    </fill>
    <fill>
      <patternFill patternType="solid">
        <fgColor theme="0" tint="-0.249977111117893"/>
        <bgColor indexed="64"/>
      </patternFill>
    </fill>
    <fill>
      <patternFill patternType="solid">
        <fgColor rgb="FFC0E6F5"/>
        <bgColor indexed="64"/>
      </patternFill>
    </fill>
    <fill>
      <patternFill patternType="solid">
        <fgColor rgb="FFFBE2D5"/>
        <bgColor indexed="64"/>
      </patternFill>
    </fill>
    <fill>
      <patternFill patternType="solid">
        <fgColor rgb="FFDAE9F8"/>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s>
  <cellStyleXfs count="3">
    <xf numFmtId="0" fontId="0" fillId="0" borderId="0"/>
    <xf numFmtId="44" fontId="2" fillId="0" borderId="0" applyFont="0" applyFill="0" applyBorder="0" applyAlignment="0" applyProtection="0"/>
    <xf numFmtId="9" fontId="5" fillId="0" borderId="0" applyFont="0" applyFill="0" applyBorder="0" applyAlignment="0" applyProtection="0"/>
  </cellStyleXfs>
  <cellXfs count="39">
    <xf numFmtId="0" fontId="0" fillId="0" borderId="0" xfId="0" applyAlignment="1">
      <alignment horizontal="left" vertical="top"/>
    </xf>
    <xf numFmtId="44" fontId="3" fillId="0" borderId="0" xfId="1" applyFont="1" applyFill="1" applyBorder="1" applyAlignment="1">
      <alignment horizontal="left" vertical="center"/>
    </xf>
    <xf numFmtId="9" fontId="3" fillId="0" borderId="0" xfId="2" applyFont="1" applyAlignment="1">
      <alignment horizontal="left" vertical="center"/>
    </xf>
    <xf numFmtId="0" fontId="3" fillId="0" borderId="0" xfId="0" applyFont="1" applyAlignment="1">
      <alignment horizontal="center" vertical="center"/>
    </xf>
    <xf numFmtId="0" fontId="7" fillId="0" borderId="1" xfId="0" applyFont="1" applyBorder="1" applyAlignment="1">
      <alignment horizontal="center" vertical="center" wrapText="1"/>
    </xf>
    <xf numFmtId="0" fontId="8" fillId="0" borderId="1" xfId="0" applyFont="1" applyBorder="1" applyAlignment="1">
      <alignment horizontal="left" vertical="center" wrapText="1"/>
    </xf>
    <xf numFmtId="0" fontId="8"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8" fillId="0" borderId="0" xfId="0" applyFont="1" applyAlignment="1">
      <alignment horizontal="center" vertical="center" wrapText="1"/>
    </xf>
    <xf numFmtId="0" fontId="8" fillId="0" borderId="0" xfId="0" applyFont="1" applyAlignment="1">
      <alignment horizontal="left" vertical="center" wrapText="1"/>
    </xf>
    <xf numFmtId="9" fontId="8" fillId="0" borderId="0" xfId="0" applyNumberFormat="1" applyFont="1" applyAlignment="1">
      <alignment horizontal="center" vertical="center" wrapText="1"/>
    </xf>
    <xf numFmtId="0" fontId="7" fillId="0" borderId="0" xfId="0" applyFont="1" applyAlignment="1">
      <alignment horizontal="center" vertical="center" wrapText="1"/>
    </xf>
    <xf numFmtId="165" fontId="6" fillId="0" borderId="0" xfId="1" applyNumberFormat="1" applyFont="1" applyFill="1" applyBorder="1" applyAlignment="1">
      <alignment horizontal="left" vertical="center" wrapText="1"/>
    </xf>
    <xf numFmtId="0" fontId="3" fillId="0" borderId="5" xfId="0" applyFont="1" applyBorder="1" applyAlignment="1">
      <alignment horizontal="left" vertical="center"/>
    </xf>
    <xf numFmtId="0" fontId="3" fillId="0" borderId="6" xfId="0" applyFont="1" applyBorder="1" applyAlignment="1">
      <alignment horizontal="left" vertical="center"/>
    </xf>
    <xf numFmtId="0" fontId="3" fillId="0" borderId="7" xfId="0" applyFont="1" applyBorder="1" applyAlignment="1">
      <alignment horizontal="left" vertical="center"/>
    </xf>
    <xf numFmtId="0" fontId="3" fillId="0" borderId="0" xfId="0" applyFont="1" applyAlignment="1">
      <alignment horizontal="left" vertical="center" wrapText="1"/>
    </xf>
    <xf numFmtId="0" fontId="3" fillId="0" borderId="0" xfId="0" applyFont="1" applyAlignment="1">
      <alignment horizontal="left" vertical="center"/>
    </xf>
    <xf numFmtId="0" fontId="10" fillId="3" borderId="1" xfId="0" applyFont="1" applyFill="1" applyBorder="1" applyAlignment="1">
      <alignment horizontal="center" vertical="center"/>
    </xf>
    <xf numFmtId="0" fontId="10" fillId="3"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0" fillId="5" borderId="1" xfId="0" applyFont="1" applyFill="1" applyBorder="1" applyAlignment="1">
      <alignment horizontal="center" vertical="center" wrapText="1"/>
    </xf>
    <xf numFmtId="44" fontId="6" fillId="0" borderId="8" xfId="1" applyNumberFormat="1" applyFont="1" applyFill="1" applyBorder="1" applyAlignment="1">
      <alignment horizontal="left" vertical="center" wrapText="1"/>
    </xf>
    <xf numFmtId="44" fontId="9" fillId="0" borderId="1" xfId="1" applyNumberFormat="1" applyFont="1" applyFill="1" applyBorder="1" applyAlignment="1">
      <alignment horizontal="left" vertical="center" wrapText="1"/>
    </xf>
    <xf numFmtId="44" fontId="3" fillId="0" borderId="0" xfId="2" applyNumberFormat="1" applyFont="1" applyAlignment="1">
      <alignment horizontal="left" vertical="center"/>
    </xf>
    <xf numFmtId="0" fontId="3" fillId="0" borderId="0" xfId="0" applyFont="1" applyAlignment="1">
      <alignment horizontal="left" vertical="center" wrapText="1"/>
    </xf>
    <xf numFmtId="0" fontId="3" fillId="0" borderId="0" xfId="0" applyFont="1" applyAlignment="1">
      <alignment horizontal="left" vertical="center"/>
    </xf>
    <xf numFmtId="0" fontId="3" fillId="0" borderId="5" xfId="0" applyFont="1" applyBorder="1" applyAlignment="1">
      <alignment horizontal="left" vertical="center"/>
    </xf>
    <xf numFmtId="0" fontId="3" fillId="0" borderId="6" xfId="0" applyFont="1" applyBorder="1" applyAlignment="1">
      <alignment horizontal="left" vertical="center"/>
    </xf>
    <xf numFmtId="0" fontId="3" fillId="0" borderId="7" xfId="0" applyFont="1" applyBorder="1" applyAlignment="1">
      <alignment horizontal="left" vertical="center"/>
    </xf>
    <xf numFmtId="0" fontId="3"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164" fontId="1" fillId="2" borderId="1" xfId="0" applyNumberFormat="1" applyFont="1" applyFill="1" applyBorder="1" applyAlignment="1">
      <alignment horizontal="center" vertical="center" wrapText="1" shrinkToFit="1"/>
    </xf>
    <xf numFmtId="0" fontId="7" fillId="0" borderId="0" xfId="0" applyFont="1" applyAlignment="1">
      <alignment horizontal="left" vertical="center" wrapText="1"/>
    </xf>
  </cellXfs>
  <cellStyles count="3">
    <cellStyle name="Moneda" xfId="1" builtinId="4"/>
    <cellStyle name="Normal" xfId="0" builtinId="0"/>
    <cellStyle name="Porcentaje" xfId="2"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44824</xdr:colOff>
      <xdr:row>34</xdr:row>
      <xdr:rowOff>413542</xdr:rowOff>
    </xdr:from>
    <xdr:to>
      <xdr:col>5</xdr:col>
      <xdr:colOff>662195</xdr:colOff>
      <xdr:row>42</xdr:row>
      <xdr:rowOff>79387</xdr:rowOff>
    </xdr:to>
    <xdr:pic>
      <xdr:nvPicPr>
        <xdr:cNvPr id="3" name="Imagen 2">
          <a:extLst>
            <a:ext uri="{FF2B5EF4-FFF2-40B4-BE49-F238E27FC236}">
              <a16:creationId xmlns:a16="http://schemas.microsoft.com/office/drawing/2014/main" id="{D52C7698-5A15-40CC-8849-3D1DED071283}"/>
            </a:ext>
          </a:extLst>
        </xdr:cNvPr>
        <xdr:cNvPicPr>
          <a:picLocks noChangeAspect="1"/>
        </xdr:cNvPicPr>
      </xdr:nvPicPr>
      <xdr:blipFill>
        <a:blip xmlns:r="http://schemas.openxmlformats.org/officeDocument/2006/relationships" r:embed="rId1"/>
        <a:stretch>
          <a:fillRect/>
        </a:stretch>
      </xdr:blipFill>
      <xdr:spPr>
        <a:xfrm>
          <a:off x="44824" y="59982892"/>
          <a:ext cx="6818146" cy="1246996"/>
        </a:xfrm>
        <a:prstGeom prst="rect">
          <a:avLst/>
        </a:prstGeom>
      </xdr:spPr>
    </xdr:pic>
    <xdr:clientData/>
  </xdr:twoCellAnchor>
  <xdr:twoCellAnchor editAs="oneCell">
    <xdr:from>
      <xdr:col>1</xdr:col>
      <xdr:colOff>3143441</xdr:colOff>
      <xdr:row>0</xdr:row>
      <xdr:rowOff>9525</xdr:rowOff>
    </xdr:from>
    <xdr:to>
      <xdr:col>4</xdr:col>
      <xdr:colOff>292242</xdr:colOff>
      <xdr:row>0</xdr:row>
      <xdr:rowOff>1485900</xdr:rowOff>
    </xdr:to>
    <xdr:pic>
      <xdr:nvPicPr>
        <xdr:cNvPr id="4" name="Picture 46">
          <a:extLst>
            <a:ext uri="{FF2B5EF4-FFF2-40B4-BE49-F238E27FC236}">
              <a16:creationId xmlns:a16="http://schemas.microsoft.com/office/drawing/2014/main" id="{77D811D8-409C-45F9-9730-FCA96361C6B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667316" y="9525"/>
          <a:ext cx="1854151" cy="1476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44824</xdr:colOff>
      <xdr:row>33</xdr:row>
      <xdr:rowOff>413542</xdr:rowOff>
    </xdr:from>
    <xdr:to>
      <xdr:col>4</xdr:col>
      <xdr:colOff>662195</xdr:colOff>
      <xdr:row>41</xdr:row>
      <xdr:rowOff>79387</xdr:rowOff>
    </xdr:to>
    <xdr:pic>
      <xdr:nvPicPr>
        <xdr:cNvPr id="3" name="Imagen 2">
          <a:extLst>
            <a:ext uri="{FF2B5EF4-FFF2-40B4-BE49-F238E27FC236}">
              <a16:creationId xmlns:a16="http://schemas.microsoft.com/office/drawing/2014/main" id="{F4B37F1E-8FAD-480C-9FAA-85E8CA2B8155}"/>
            </a:ext>
          </a:extLst>
        </xdr:cNvPr>
        <xdr:cNvPicPr>
          <a:picLocks noChangeAspect="1"/>
        </xdr:cNvPicPr>
      </xdr:nvPicPr>
      <xdr:blipFill>
        <a:blip xmlns:r="http://schemas.openxmlformats.org/officeDocument/2006/relationships" r:embed="rId1"/>
        <a:stretch>
          <a:fillRect/>
        </a:stretch>
      </xdr:blipFill>
      <xdr:spPr>
        <a:xfrm>
          <a:off x="44824" y="47714692"/>
          <a:ext cx="6818146" cy="1246995"/>
        </a:xfrm>
        <a:prstGeom prst="rect">
          <a:avLst/>
        </a:prstGeom>
      </xdr:spPr>
    </xdr:pic>
    <xdr:clientData/>
  </xdr:twoCellAnchor>
  <xdr:twoCellAnchor editAs="oneCell">
    <xdr:from>
      <xdr:col>1</xdr:col>
      <xdr:colOff>3641672</xdr:colOff>
      <xdr:row>0</xdr:row>
      <xdr:rowOff>31506</xdr:rowOff>
    </xdr:from>
    <xdr:to>
      <xdr:col>3</xdr:col>
      <xdr:colOff>525429</xdr:colOff>
      <xdr:row>0</xdr:row>
      <xdr:rowOff>1507881</xdr:rowOff>
    </xdr:to>
    <xdr:pic>
      <xdr:nvPicPr>
        <xdr:cNvPr id="4" name="Picture 46">
          <a:extLst>
            <a:ext uri="{FF2B5EF4-FFF2-40B4-BE49-F238E27FC236}">
              <a16:creationId xmlns:a16="http://schemas.microsoft.com/office/drawing/2014/main" id="{5A2D3375-9E53-4235-A2C6-12145C1B16E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69210" y="31506"/>
          <a:ext cx="1851411" cy="1476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gerencia@bidforcep.com" TargetMode="External"/><Relationship Id="rId1" Type="http://schemas.openxmlformats.org/officeDocument/2006/relationships/hyperlink" Target="mailto:gerencia@bidforcep.com"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mailto:gerencia@bidforcep.com" TargetMode="External"/><Relationship Id="rId1" Type="http://schemas.openxmlformats.org/officeDocument/2006/relationships/hyperlink" Target="mailto:gerencia@bidforcep.com" TargetMode="External"/><Relationship Id="rId4"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AEEC54-C0B8-4FD9-A442-7686BF9BEE87}">
  <dimension ref="A1:N35"/>
  <sheetViews>
    <sheetView showGridLines="0" topLeftCell="A14" zoomScaleNormal="100" zoomScaleSheetLayoutView="115" workbookViewId="0">
      <selection activeCell="I16" sqref="I16"/>
    </sheetView>
  </sheetViews>
  <sheetFormatPr baseColWidth="10" defaultColWidth="9.33203125" defaultRowHeight="12.75" x14ac:dyDescent="0.2"/>
  <cols>
    <col min="1" max="1" width="9.1640625" style="3" customWidth="1"/>
    <col min="2" max="2" width="55.33203125" style="17" customWidth="1"/>
    <col min="3" max="3" width="14.6640625" style="17" bestFit="1" customWidth="1"/>
    <col min="4" max="4" width="12.33203125" style="3" bestFit="1" customWidth="1"/>
    <col min="5" max="6" width="17" style="3" bestFit="1" customWidth="1"/>
    <col min="7" max="7" width="17" style="17" bestFit="1" customWidth="1"/>
    <col min="8" max="8" width="18.1640625" style="17" bestFit="1" customWidth="1"/>
    <col min="9" max="9" width="19.33203125" style="17" bestFit="1" customWidth="1"/>
    <col min="10" max="10" width="15" style="17" bestFit="1" customWidth="1"/>
    <col min="11" max="13" width="13.83203125" style="17" bestFit="1" customWidth="1"/>
    <col min="14" max="14" width="19.33203125" style="17" bestFit="1" customWidth="1"/>
    <col min="15" max="16384" width="9.33203125" style="17"/>
  </cols>
  <sheetData>
    <row r="1" spans="1:14" ht="123" customHeight="1" x14ac:dyDescent="0.2">
      <c r="A1" s="30"/>
      <c r="B1" s="30"/>
      <c r="C1" s="30"/>
      <c r="D1" s="30"/>
      <c r="E1" s="30"/>
      <c r="F1" s="30"/>
      <c r="G1" s="30"/>
      <c r="H1" s="30"/>
      <c r="I1" s="16"/>
    </row>
    <row r="2" spans="1:14" ht="36.75" customHeight="1" x14ac:dyDescent="0.2">
      <c r="A2" s="31" t="s">
        <v>11</v>
      </c>
      <c r="B2" s="32"/>
      <c r="C2" s="32"/>
      <c r="D2" s="32"/>
      <c r="E2" s="32"/>
      <c r="F2" s="32"/>
      <c r="G2" s="32"/>
      <c r="H2" s="33"/>
      <c r="I2" s="16"/>
    </row>
    <row r="3" spans="1:14" ht="63" customHeight="1" x14ac:dyDescent="0.2">
      <c r="A3" s="34" t="s">
        <v>12</v>
      </c>
      <c r="B3" s="35"/>
      <c r="C3" s="35"/>
      <c r="D3" s="35"/>
      <c r="E3" s="35"/>
      <c r="F3" s="35"/>
      <c r="G3" s="35"/>
      <c r="H3" s="36"/>
      <c r="I3" s="16"/>
    </row>
    <row r="4" spans="1:14" ht="18" x14ac:dyDescent="0.2">
      <c r="A4" s="18" t="s">
        <v>9</v>
      </c>
      <c r="B4" s="18" t="s">
        <v>13</v>
      </c>
      <c r="C4" s="19" t="s">
        <v>14</v>
      </c>
      <c r="D4" s="18" t="s">
        <v>15</v>
      </c>
      <c r="E4" s="20" t="s">
        <v>16</v>
      </c>
      <c r="F4" s="20" t="s">
        <v>17</v>
      </c>
      <c r="G4" s="21" t="s">
        <v>18</v>
      </c>
      <c r="H4" s="21" t="s">
        <v>19</v>
      </c>
      <c r="I4" s="16"/>
    </row>
    <row r="5" spans="1:14" ht="94.5" x14ac:dyDescent="0.2">
      <c r="A5" s="6">
        <v>1</v>
      </c>
      <c r="B5" s="5" t="s">
        <v>26</v>
      </c>
      <c r="C5" s="7" t="s">
        <v>23</v>
      </c>
      <c r="D5" s="4">
        <v>1</v>
      </c>
      <c r="E5" s="22">
        <v>41446.033591949963</v>
      </c>
      <c r="F5" s="22">
        <f>+E5*1.19</f>
        <v>49320.779974420453</v>
      </c>
      <c r="G5" s="22">
        <f>+E5*D5</f>
        <v>41446.033591949963</v>
      </c>
      <c r="H5" s="22">
        <f>+F5*D5</f>
        <v>49320.779974420453</v>
      </c>
      <c r="I5" s="24"/>
      <c r="J5" s="1"/>
      <c r="K5" s="1"/>
      <c r="L5" s="1"/>
      <c r="M5" s="1"/>
      <c r="N5" s="1"/>
    </row>
    <row r="6" spans="1:14" ht="73.5" x14ac:dyDescent="0.2">
      <c r="A6" s="6">
        <v>2</v>
      </c>
      <c r="B6" s="5" t="s">
        <v>27</v>
      </c>
      <c r="C6" s="7" t="s">
        <v>23</v>
      </c>
      <c r="D6" s="4">
        <v>1</v>
      </c>
      <c r="E6" s="22">
        <v>289597.05488067947</v>
      </c>
      <c r="F6" s="22">
        <f t="shared" ref="F6:F15" si="0">+E6*1.19</f>
        <v>344620.49530800857</v>
      </c>
      <c r="G6" s="22">
        <f t="shared" ref="G6:G15" si="1">+E6*D6</f>
        <v>289597.05488067947</v>
      </c>
      <c r="H6" s="22">
        <f t="shared" ref="H6:H15" si="2">+F6*D6</f>
        <v>344620.49530800857</v>
      </c>
      <c r="I6" s="24"/>
      <c r="J6" s="1"/>
      <c r="K6" s="1"/>
      <c r="L6" s="1"/>
      <c r="M6" s="1"/>
      <c r="N6" s="1"/>
    </row>
    <row r="7" spans="1:14" ht="105" x14ac:dyDescent="0.2">
      <c r="A7" s="6">
        <v>3</v>
      </c>
      <c r="B7" s="5" t="s">
        <v>28</v>
      </c>
      <c r="C7" s="7" t="s">
        <v>23</v>
      </c>
      <c r="D7" s="4">
        <v>1</v>
      </c>
      <c r="E7" s="22">
        <v>275874.81878599065</v>
      </c>
      <c r="F7" s="22">
        <f t="shared" si="0"/>
        <v>328291.03435532883</v>
      </c>
      <c r="G7" s="22">
        <f t="shared" si="1"/>
        <v>275874.81878599065</v>
      </c>
      <c r="H7" s="22">
        <f t="shared" si="2"/>
        <v>328291.03435532883</v>
      </c>
      <c r="I7" s="24"/>
      <c r="J7" s="1"/>
      <c r="K7" s="1"/>
      <c r="L7" s="1"/>
      <c r="M7" s="1"/>
      <c r="N7" s="1"/>
    </row>
    <row r="8" spans="1:14" ht="126" x14ac:dyDescent="0.2">
      <c r="A8" s="6">
        <v>4</v>
      </c>
      <c r="B8" s="5" t="s">
        <v>29</v>
      </c>
      <c r="C8" s="7" t="s">
        <v>23</v>
      </c>
      <c r="D8" s="4">
        <v>1</v>
      </c>
      <c r="E8" s="22">
        <v>319487.90558354551</v>
      </c>
      <c r="F8" s="22">
        <f t="shared" si="0"/>
        <v>380190.60764441913</v>
      </c>
      <c r="G8" s="22">
        <f t="shared" si="1"/>
        <v>319487.90558354551</v>
      </c>
      <c r="H8" s="22">
        <f t="shared" si="2"/>
        <v>380190.60764441913</v>
      </c>
      <c r="I8" s="24"/>
      <c r="J8" s="1"/>
      <c r="K8" s="1"/>
      <c r="L8" s="1"/>
      <c r="M8" s="1"/>
      <c r="N8" s="1"/>
    </row>
    <row r="9" spans="1:14" ht="126" x14ac:dyDescent="0.2">
      <c r="A9" s="6">
        <v>5</v>
      </c>
      <c r="B9" s="5" t="s">
        <v>30</v>
      </c>
      <c r="C9" s="7" t="s">
        <v>23</v>
      </c>
      <c r="D9" s="4">
        <v>1</v>
      </c>
      <c r="E9" s="22">
        <v>208427.18948612583</v>
      </c>
      <c r="F9" s="22">
        <f t="shared" si="0"/>
        <v>248028.35548848973</v>
      </c>
      <c r="G9" s="22">
        <f t="shared" si="1"/>
        <v>208427.18948612583</v>
      </c>
      <c r="H9" s="22">
        <f t="shared" si="2"/>
        <v>248028.35548848973</v>
      </c>
      <c r="I9" s="24"/>
      <c r="J9" s="1"/>
      <c r="K9" s="1"/>
      <c r="L9" s="1"/>
      <c r="M9" s="1"/>
      <c r="N9" s="1"/>
    </row>
    <row r="10" spans="1:14" ht="31.5" x14ac:dyDescent="0.2">
      <c r="A10" s="6">
        <v>6</v>
      </c>
      <c r="B10" s="5" t="s">
        <v>31</v>
      </c>
      <c r="C10" s="7" t="s">
        <v>23</v>
      </c>
      <c r="D10" s="4">
        <v>1</v>
      </c>
      <c r="E10" s="22">
        <v>21227.506295398329</v>
      </c>
      <c r="F10" s="22">
        <f t="shared" si="0"/>
        <v>25260.73249152401</v>
      </c>
      <c r="G10" s="22">
        <f t="shared" si="1"/>
        <v>21227.506295398329</v>
      </c>
      <c r="H10" s="22">
        <f t="shared" si="2"/>
        <v>25260.73249152401</v>
      </c>
      <c r="I10" s="24"/>
      <c r="J10" s="1"/>
      <c r="K10" s="1"/>
      <c r="L10" s="1"/>
      <c r="M10" s="1"/>
      <c r="N10" s="1"/>
    </row>
    <row r="11" spans="1:14" ht="21" x14ac:dyDescent="0.2">
      <c r="A11" s="6">
        <v>7</v>
      </c>
      <c r="B11" s="5" t="s">
        <v>32</v>
      </c>
      <c r="C11" s="7" t="s">
        <v>23</v>
      </c>
      <c r="D11" s="4">
        <v>1</v>
      </c>
      <c r="E11" s="22">
        <v>71.20056867615402</v>
      </c>
      <c r="F11" s="22">
        <f t="shared" si="0"/>
        <v>84.728676724623284</v>
      </c>
      <c r="G11" s="22">
        <f t="shared" si="1"/>
        <v>71.20056867615402</v>
      </c>
      <c r="H11" s="22">
        <f t="shared" si="2"/>
        <v>84.728676724623284</v>
      </c>
      <c r="I11" s="24"/>
      <c r="J11" s="1"/>
      <c r="K11" s="1"/>
      <c r="L11" s="1"/>
      <c r="M11" s="1"/>
      <c r="N11" s="1"/>
    </row>
    <row r="12" spans="1:14" ht="73.5" x14ac:dyDescent="0.2">
      <c r="A12" s="6">
        <v>8</v>
      </c>
      <c r="B12" s="5" t="s">
        <v>33</v>
      </c>
      <c r="C12" s="7" t="s">
        <v>23</v>
      </c>
      <c r="D12" s="4">
        <v>1</v>
      </c>
      <c r="E12" s="22">
        <v>36794.871656976924</v>
      </c>
      <c r="F12" s="22">
        <f t="shared" si="0"/>
        <v>43785.89727180254</v>
      </c>
      <c r="G12" s="22">
        <f t="shared" si="1"/>
        <v>36794.871656976924</v>
      </c>
      <c r="H12" s="22">
        <f t="shared" si="2"/>
        <v>43785.89727180254</v>
      </c>
      <c r="I12" s="24"/>
      <c r="J12" s="1"/>
      <c r="K12" s="1"/>
      <c r="L12" s="1"/>
      <c r="M12" s="1"/>
      <c r="N12" s="1"/>
    </row>
    <row r="13" spans="1:14" ht="84" x14ac:dyDescent="0.2">
      <c r="A13" s="6">
        <v>9</v>
      </c>
      <c r="B13" s="5" t="s">
        <v>34</v>
      </c>
      <c r="C13" s="7" t="s">
        <v>23</v>
      </c>
      <c r="D13" s="4">
        <v>1</v>
      </c>
      <c r="E13" s="22">
        <v>14994.71805282423</v>
      </c>
      <c r="F13" s="22">
        <f t="shared" si="0"/>
        <v>17843.714482860833</v>
      </c>
      <c r="G13" s="22">
        <f t="shared" si="1"/>
        <v>14994.71805282423</v>
      </c>
      <c r="H13" s="22">
        <f t="shared" si="2"/>
        <v>17843.714482860833</v>
      </c>
      <c r="I13" s="24"/>
      <c r="J13" s="1"/>
      <c r="K13" s="1"/>
      <c r="L13" s="1"/>
      <c r="M13" s="1"/>
      <c r="N13" s="1"/>
    </row>
    <row r="14" spans="1:14" ht="84" x14ac:dyDescent="0.2">
      <c r="A14" s="6">
        <v>10</v>
      </c>
      <c r="B14" s="5" t="s">
        <v>35</v>
      </c>
      <c r="C14" s="7" t="s">
        <v>23</v>
      </c>
      <c r="D14" s="4">
        <v>1</v>
      </c>
      <c r="E14" s="22">
        <v>16894.616987926391</v>
      </c>
      <c r="F14" s="22">
        <f t="shared" si="0"/>
        <v>20104.594215632405</v>
      </c>
      <c r="G14" s="22">
        <f t="shared" si="1"/>
        <v>16894.616987926391</v>
      </c>
      <c r="H14" s="22">
        <f t="shared" si="2"/>
        <v>20104.594215632405</v>
      </c>
      <c r="I14" s="24"/>
      <c r="J14" s="1"/>
      <c r="K14" s="1"/>
      <c r="L14" s="1"/>
      <c r="M14" s="1"/>
      <c r="N14" s="1"/>
    </row>
    <row r="15" spans="1:14" ht="126" x14ac:dyDescent="0.2">
      <c r="A15" s="6">
        <v>11</v>
      </c>
      <c r="B15" s="5" t="s">
        <v>36</v>
      </c>
      <c r="C15" s="7" t="s">
        <v>23</v>
      </c>
      <c r="D15" s="4">
        <v>1</v>
      </c>
      <c r="E15" s="22">
        <v>39889.966462848024</v>
      </c>
      <c r="F15" s="22">
        <f t="shared" si="0"/>
        <v>47469.060090789149</v>
      </c>
      <c r="G15" s="22">
        <f t="shared" si="1"/>
        <v>39889.966462848024</v>
      </c>
      <c r="H15" s="22">
        <f t="shared" si="2"/>
        <v>47469.060090789149</v>
      </c>
      <c r="I15" s="24"/>
      <c r="J15" s="1"/>
      <c r="K15" s="1"/>
      <c r="L15" s="1"/>
      <c r="M15" s="1"/>
      <c r="N15" s="1"/>
    </row>
    <row r="16" spans="1:14" x14ac:dyDescent="0.2">
      <c r="A16" s="37" t="s">
        <v>10</v>
      </c>
      <c r="B16" s="37"/>
      <c r="C16" s="37"/>
      <c r="D16" s="37"/>
      <c r="E16" s="37"/>
      <c r="F16" s="37"/>
      <c r="G16" s="37"/>
      <c r="H16" s="23">
        <f>SUM(H5:H15)</f>
        <v>1505000.0000000002</v>
      </c>
      <c r="I16" s="24"/>
      <c r="J16" s="1"/>
      <c r="K16" s="1"/>
      <c r="L16" s="1"/>
      <c r="M16" s="1"/>
      <c r="N16" s="1"/>
    </row>
    <row r="17" spans="1:14" x14ac:dyDescent="0.2">
      <c r="A17" s="8"/>
      <c r="B17" s="9"/>
      <c r="C17" s="10"/>
      <c r="D17" s="11"/>
      <c r="E17" s="11"/>
      <c r="F17" s="11"/>
      <c r="G17" s="12"/>
      <c r="H17" s="12"/>
      <c r="I17" s="2"/>
      <c r="J17" s="1"/>
      <c r="K17" s="1"/>
      <c r="L17" s="1"/>
      <c r="M17" s="1"/>
      <c r="N17" s="1"/>
    </row>
    <row r="18" spans="1:14" ht="37.5" customHeight="1" x14ac:dyDescent="0.2">
      <c r="A18" s="38" t="s">
        <v>25</v>
      </c>
      <c r="B18" s="38"/>
      <c r="C18" s="38"/>
      <c r="D18" s="38"/>
      <c r="E18" s="38"/>
      <c r="F18" s="38"/>
      <c r="G18" s="38"/>
      <c r="H18" s="38"/>
      <c r="I18" s="2"/>
      <c r="J18" s="1"/>
      <c r="K18" s="1"/>
      <c r="L18" s="1"/>
      <c r="M18" s="1"/>
      <c r="N18" s="1"/>
    </row>
    <row r="20" spans="1:14" x14ac:dyDescent="0.2">
      <c r="A20" s="27" t="s">
        <v>0</v>
      </c>
      <c r="B20" s="28"/>
      <c r="C20" s="28"/>
      <c r="D20" s="29"/>
      <c r="E20" s="27" t="s">
        <v>7</v>
      </c>
      <c r="F20" s="28"/>
      <c r="G20" s="28"/>
      <c r="H20" s="29"/>
    </row>
    <row r="21" spans="1:14" x14ac:dyDescent="0.2">
      <c r="A21" s="27" t="s">
        <v>1</v>
      </c>
      <c r="B21" s="28"/>
      <c r="C21" s="28"/>
      <c r="D21" s="29"/>
      <c r="E21" s="27" t="s">
        <v>5</v>
      </c>
      <c r="F21" s="28"/>
      <c r="G21" s="28" t="s">
        <v>5</v>
      </c>
      <c r="H21" s="29"/>
    </row>
    <row r="22" spans="1:14" x14ac:dyDescent="0.2">
      <c r="A22" s="27" t="s">
        <v>2</v>
      </c>
      <c r="B22" s="28"/>
      <c r="C22" s="28"/>
      <c r="D22" s="29"/>
      <c r="E22" s="27">
        <v>3041243713</v>
      </c>
      <c r="F22" s="28"/>
      <c r="G22" s="28">
        <v>3041243713</v>
      </c>
      <c r="H22" s="29"/>
    </row>
    <row r="23" spans="1:14" x14ac:dyDescent="0.2">
      <c r="A23" s="27" t="s">
        <v>3</v>
      </c>
      <c r="B23" s="28"/>
      <c r="C23" s="28"/>
      <c r="D23" s="29"/>
      <c r="E23" s="27" t="s">
        <v>8</v>
      </c>
      <c r="F23" s="28"/>
      <c r="G23" s="28" t="s">
        <v>8</v>
      </c>
      <c r="H23" s="29"/>
    </row>
    <row r="24" spans="1:14" x14ac:dyDescent="0.2">
      <c r="A24" s="27" t="s">
        <v>22</v>
      </c>
      <c r="B24" s="28"/>
      <c r="C24" s="28"/>
      <c r="D24" s="29"/>
      <c r="E24" s="13" t="s">
        <v>21</v>
      </c>
      <c r="F24" s="14"/>
      <c r="G24" s="14"/>
      <c r="H24" s="15"/>
    </row>
    <row r="25" spans="1:14" x14ac:dyDescent="0.2">
      <c r="A25" s="27" t="s">
        <v>4</v>
      </c>
      <c r="B25" s="28"/>
      <c r="C25" s="28"/>
      <c r="D25" s="29"/>
      <c r="E25" s="27" t="s">
        <v>6</v>
      </c>
      <c r="F25" s="28"/>
      <c r="G25" s="28" t="s">
        <v>6</v>
      </c>
      <c r="H25" s="29"/>
    </row>
    <row r="27" spans="1:14" x14ac:dyDescent="0.2">
      <c r="A27" s="25" t="s">
        <v>20</v>
      </c>
      <c r="B27" s="25"/>
      <c r="C27" s="26"/>
      <c r="D27" s="26"/>
      <c r="E27" s="26"/>
      <c r="F27" s="26"/>
      <c r="G27" s="26"/>
      <c r="H27" s="26"/>
    </row>
    <row r="28" spans="1:14" x14ac:dyDescent="0.2">
      <c r="A28" s="26"/>
      <c r="B28" s="26"/>
      <c r="C28" s="26"/>
      <c r="D28" s="26"/>
      <c r="E28" s="26"/>
      <c r="F28" s="26"/>
      <c r="G28" s="26"/>
      <c r="H28" s="26"/>
    </row>
    <row r="29" spans="1:14" ht="37.5" customHeight="1" x14ac:dyDescent="0.2">
      <c r="A29" s="26"/>
      <c r="B29" s="26"/>
      <c r="C29" s="26"/>
      <c r="D29" s="26"/>
      <c r="E29" s="26"/>
      <c r="F29" s="26"/>
      <c r="G29" s="26"/>
      <c r="H29" s="26"/>
    </row>
    <row r="30" spans="1:14" x14ac:dyDescent="0.2">
      <c r="A30" s="26"/>
      <c r="B30" s="26"/>
      <c r="C30" s="26"/>
      <c r="D30" s="26"/>
      <c r="E30" s="26"/>
      <c r="F30" s="26"/>
      <c r="G30" s="26"/>
      <c r="H30" s="26"/>
    </row>
    <row r="31" spans="1:14" x14ac:dyDescent="0.2">
      <c r="A31" s="26"/>
      <c r="B31" s="26"/>
      <c r="C31" s="26"/>
      <c r="D31" s="26"/>
      <c r="E31" s="26"/>
      <c r="F31" s="26"/>
      <c r="G31" s="26"/>
      <c r="H31" s="26"/>
    </row>
    <row r="32" spans="1:14" x14ac:dyDescent="0.2">
      <c r="A32" s="26"/>
      <c r="B32" s="26"/>
      <c r="C32" s="26"/>
      <c r="D32" s="26"/>
      <c r="E32" s="26"/>
      <c r="F32" s="26"/>
      <c r="G32" s="26"/>
      <c r="H32" s="26"/>
    </row>
    <row r="33" spans="1:8" x14ac:dyDescent="0.2">
      <c r="A33" s="26"/>
      <c r="B33" s="26"/>
      <c r="C33" s="26"/>
      <c r="D33" s="26"/>
      <c r="E33" s="26"/>
      <c r="F33" s="26"/>
      <c r="G33" s="26"/>
      <c r="H33" s="26"/>
    </row>
    <row r="34" spans="1:8" x14ac:dyDescent="0.2">
      <c r="A34" s="26"/>
      <c r="B34" s="26"/>
      <c r="C34" s="26"/>
      <c r="D34" s="26"/>
      <c r="E34" s="26"/>
      <c r="F34" s="26"/>
      <c r="G34" s="26"/>
      <c r="H34" s="26"/>
    </row>
    <row r="35" spans="1:8" ht="35.25" customHeight="1" x14ac:dyDescent="0.2">
      <c r="A35" s="26"/>
      <c r="B35" s="26"/>
      <c r="C35" s="26"/>
      <c r="D35" s="26"/>
      <c r="E35" s="26"/>
      <c r="F35" s="26"/>
      <c r="G35" s="26"/>
      <c r="H35" s="26"/>
    </row>
  </sheetData>
  <sheetProtection formatCells="0" formatColumns="0" formatRows="0" insertColumns="0" insertRows="0"/>
  <mergeCells count="17">
    <mergeCell ref="A24:D24"/>
    <mergeCell ref="A25:D25"/>
    <mergeCell ref="E25:H25"/>
    <mergeCell ref="A27:H35"/>
    <mergeCell ref="A21:D21"/>
    <mergeCell ref="E21:H21"/>
    <mergeCell ref="A22:D22"/>
    <mergeCell ref="E22:H22"/>
    <mergeCell ref="A23:D23"/>
    <mergeCell ref="E23:H23"/>
    <mergeCell ref="A20:D20"/>
    <mergeCell ref="E20:H20"/>
    <mergeCell ref="A1:H1"/>
    <mergeCell ref="A2:H2"/>
    <mergeCell ref="A3:H3"/>
    <mergeCell ref="A16:G16"/>
    <mergeCell ref="A18:H18"/>
  </mergeCells>
  <hyperlinks>
    <hyperlink ref="G25" r:id="rId1" xr:uid="{16E6906B-8CC0-4444-8A74-7CEFF0A137B0}"/>
    <hyperlink ref="E25" r:id="rId2" xr:uid="{92D326B4-449B-41E6-B290-D98E3D194FA0}"/>
  </hyperlinks>
  <pageMargins left="0.70866141732283472" right="0.70866141732283472" top="0.74803149606299213" bottom="0.74803149606299213" header="0.31496062992125984" footer="0.31496062992125984"/>
  <pageSetup scale="75"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F15AD6-6FAA-4D84-8A0D-C7B2E13BCFCA}">
  <dimension ref="A1:N34"/>
  <sheetViews>
    <sheetView showGridLines="0" tabSelected="1" topLeftCell="A3" zoomScaleNormal="100" zoomScaleSheetLayoutView="100" workbookViewId="0">
      <selection activeCell="I26" sqref="I26"/>
    </sheetView>
  </sheetViews>
  <sheetFormatPr baseColWidth="10" defaultColWidth="9.33203125" defaultRowHeight="12.75" x14ac:dyDescent="0.2"/>
  <cols>
    <col min="1" max="1" width="9.1640625" style="3" customWidth="1"/>
    <col min="2" max="2" width="72.33203125" style="17" customWidth="1"/>
    <col min="3" max="3" width="14.6640625" style="17" bestFit="1" customWidth="1"/>
    <col min="4" max="4" width="12.33203125" style="3" bestFit="1" customWidth="1"/>
    <col min="5" max="6" width="17" style="3" bestFit="1" customWidth="1"/>
    <col min="7" max="7" width="17" style="17" bestFit="1" customWidth="1"/>
    <col min="8" max="8" width="18.1640625" style="17" bestFit="1" customWidth="1"/>
    <col min="9" max="9" width="19.33203125" style="17" bestFit="1" customWidth="1"/>
    <col min="10" max="10" width="14.1640625" style="17" bestFit="1" customWidth="1"/>
    <col min="11" max="13" width="13.83203125" style="17" bestFit="1" customWidth="1"/>
    <col min="14" max="14" width="19.33203125" style="17" bestFit="1" customWidth="1"/>
    <col min="15" max="16384" width="9.33203125" style="17"/>
  </cols>
  <sheetData>
    <row r="1" spans="1:14" ht="123" customHeight="1" x14ac:dyDescent="0.2">
      <c r="A1" s="30"/>
      <c r="B1" s="30"/>
      <c r="C1" s="30"/>
      <c r="D1" s="30"/>
      <c r="E1" s="30"/>
      <c r="F1" s="30"/>
      <c r="G1" s="30"/>
      <c r="H1" s="30"/>
      <c r="I1" s="16"/>
    </row>
    <row r="2" spans="1:14" ht="36.75" customHeight="1" x14ac:dyDescent="0.2">
      <c r="A2" s="31" t="s">
        <v>11</v>
      </c>
      <c r="B2" s="32"/>
      <c r="C2" s="32"/>
      <c r="D2" s="32"/>
      <c r="E2" s="32"/>
      <c r="F2" s="32"/>
      <c r="G2" s="32"/>
      <c r="H2" s="33"/>
      <c r="I2" s="16"/>
    </row>
    <row r="3" spans="1:14" ht="63" customHeight="1" x14ac:dyDescent="0.2">
      <c r="A3" s="34" t="s">
        <v>12</v>
      </c>
      <c r="B3" s="35"/>
      <c r="C3" s="35"/>
      <c r="D3" s="35"/>
      <c r="E3" s="35"/>
      <c r="F3" s="35"/>
      <c r="G3" s="35"/>
      <c r="H3" s="36"/>
      <c r="I3" s="16"/>
    </row>
    <row r="4" spans="1:14" ht="18" x14ac:dyDescent="0.2">
      <c r="A4" s="18" t="s">
        <v>9</v>
      </c>
      <c r="B4" s="18" t="s">
        <v>13</v>
      </c>
      <c r="C4" s="19" t="s">
        <v>14</v>
      </c>
      <c r="D4" s="18" t="s">
        <v>15</v>
      </c>
      <c r="E4" s="20" t="s">
        <v>16</v>
      </c>
      <c r="F4" s="20" t="s">
        <v>17</v>
      </c>
      <c r="G4" s="21" t="s">
        <v>18</v>
      </c>
      <c r="H4" s="21" t="s">
        <v>19</v>
      </c>
      <c r="I4" s="16"/>
    </row>
    <row r="5" spans="1:14" ht="73.5" x14ac:dyDescent="0.2">
      <c r="A5" s="6">
        <v>1</v>
      </c>
      <c r="B5" s="5" t="s">
        <v>37</v>
      </c>
      <c r="C5" s="7" t="s">
        <v>24</v>
      </c>
      <c r="D5" s="4">
        <v>1</v>
      </c>
      <c r="E5" s="22">
        <v>62478.0847266407</v>
      </c>
      <c r="F5" s="22">
        <f>+E5*1.19</f>
        <v>74348.920824702436</v>
      </c>
      <c r="G5" s="22">
        <f>+E5*D5</f>
        <v>62478.0847266407</v>
      </c>
      <c r="H5" s="22">
        <f>+F5*D5</f>
        <v>74348.920824702436</v>
      </c>
      <c r="I5" s="24"/>
      <c r="J5" s="1"/>
      <c r="K5" s="1"/>
      <c r="L5" s="1"/>
      <c r="M5" s="1"/>
      <c r="N5" s="1"/>
    </row>
    <row r="6" spans="1:14" ht="94.5" x14ac:dyDescent="0.2">
      <c r="A6" s="6">
        <v>2</v>
      </c>
      <c r="B6" s="5" t="s">
        <v>38</v>
      </c>
      <c r="C6" s="7" t="s">
        <v>24</v>
      </c>
      <c r="D6" s="4">
        <v>1</v>
      </c>
      <c r="E6" s="22">
        <v>59446.532415033136</v>
      </c>
      <c r="F6" s="22">
        <f t="shared" ref="F6:F14" si="0">+E6*1.19</f>
        <v>70741.373573889432</v>
      </c>
      <c r="G6" s="22">
        <f t="shared" ref="G6:G14" si="1">+E6*D6</f>
        <v>59446.532415033136</v>
      </c>
      <c r="H6" s="22">
        <f t="shared" ref="H6:H14" si="2">+F6*D6</f>
        <v>70741.373573889432</v>
      </c>
      <c r="I6" s="24"/>
      <c r="J6" s="1"/>
      <c r="K6" s="1"/>
      <c r="L6" s="1"/>
      <c r="M6" s="1"/>
      <c r="N6" s="1"/>
    </row>
    <row r="7" spans="1:14" ht="115.5" x14ac:dyDescent="0.2">
      <c r="A7" s="6">
        <v>3</v>
      </c>
      <c r="B7" s="5" t="s">
        <v>39</v>
      </c>
      <c r="C7" s="7" t="s">
        <v>23</v>
      </c>
      <c r="D7" s="4">
        <v>1</v>
      </c>
      <c r="E7" s="22">
        <v>58823.491531565887</v>
      </c>
      <c r="F7" s="22">
        <f t="shared" si="0"/>
        <v>69999.954922563396</v>
      </c>
      <c r="G7" s="22">
        <f t="shared" si="1"/>
        <v>58823.491531565887</v>
      </c>
      <c r="H7" s="22">
        <f t="shared" si="2"/>
        <v>69999.954922563396</v>
      </c>
      <c r="I7" s="24"/>
      <c r="J7" s="1"/>
      <c r="K7" s="1"/>
      <c r="L7" s="1"/>
      <c r="M7" s="1"/>
      <c r="N7" s="1"/>
    </row>
    <row r="8" spans="1:14" ht="105" x14ac:dyDescent="0.2">
      <c r="A8" s="6">
        <v>4</v>
      </c>
      <c r="B8" s="5" t="s">
        <v>40</v>
      </c>
      <c r="C8" s="7" t="s">
        <v>23</v>
      </c>
      <c r="D8" s="4">
        <v>1</v>
      </c>
      <c r="E8" s="22">
        <v>247439.58266122287</v>
      </c>
      <c r="F8" s="22">
        <f t="shared" si="0"/>
        <v>294453.10336685518</v>
      </c>
      <c r="G8" s="22">
        <f t="shared" si="1"/>
        <v>247439.58266122287</v>
      </c>
      <c r="H8" s="22">
        <f t="shared" si="2"/>
        <v>294453.10336685518</v>
      </c>
      <c r="I8" s="24"/>
      <c r="J8" s="1"/>
      <c r="K8" s="1"/>
      <c r="L8" s="1"/>
      <c r="M8" s="1"/>
      <c r="N8" s="1"/>
    </row>
    <row r="9" spans="1:14" ht="115.5" x14ac:dyDescent="0.2">
      <c r="A9" s="6">
        <v>5</v>
      </c>
      <c r="B9" s="5" t="s">
        <v>41</v>
      </c>
      <c r="C9" s="7" t="s">
        <v>23</v>
      </c>
      <c r="D9" s="4">
        <v>1</v>
      </c>
      <c r="E9" s="22">
        <v>94085.865572013106</v>
      </c>
      <c r="F9" s="22">
        <f t="shared" si="0"/>
        <v>111962.18003069558</v>
      </c>
      <c r="G9" s="22">
        <f t="shared" si="1"/>
        <v>94085.865572013106</v>
      </c>
      <c r="H9" s="22">
        <f t="shared" si="2"/>
        <v>111962.18003069558</v>
      </c>
      <c r="I9" s="24"/>
      <c r="J9" s="1"/>
      <c r="K9" s="1"/>
      <c r="L9" s="1"/>
      <c r="M9" s="1"/>
      <c r="N9" s="1"/>
    </row>
    <row r="10" spans="1:14" ht="126" x14ac:dyDescent="0.2">
      <c r="A10" s="6">
        <v>6</v>
      </c>
      <c r="B10" s="5" t="s">
        <v>42</v>
      </c>
      <c r="C10" s="7" t="s">
        <v>23</v>
      </c>
      <c r="D10" s="4">
        <v>1</v>
      </c>
      <c r="E10" s="22">
        <v>26159.017286628732</v>
      </c>
      <c r="F10" s="22">
        <f t="shared" si="0"/>
        <v>31129.230571088188</v>
      </c>
      <c r="G10" s="22">
        <f t="shared" si="1"/>
        <v>26159.017286628732</v>
      </c>
      <c r="H10" s="22">
        <f t="shared" si="2"/>
        <v>31129.230571088188</v>
      </c>
      <c r="I10" s="24"/>
      <c r="J10" s="1"/>
      <c r="K10" s="1"/>
      <c r="L10" s="1"/>
      <c r="M10" s="1"/>
      <c r="N10" s="1"/>
    </row>
    <row r="11" spans="1:14" ht="262.5" x14ac:dyDescent="0.2">
      <c r="A11" s="6">
        <v>7</v>
      </c>
      <c r="B11" s="5" t="s">
        <v>43</v>
      </c>
      <c r="C11" s="7" t="s">
        <v>23</v>
      </c>
      <c r="D11" s="4">
        <v>1</v>
      </c>
      <c r="E11" s="22">
        <v>36841.725796604798</v>
      </c>
      <c r="F11" s="22">
        <f t="shared" si="0"/>
        <v>43841.653697959708</v>
      </c>
      <c r="G11" s="22">
        <f t="shared" si="1"/>
        <v>36841.725796604798</v>
      </c>
      <c r="H11" s="22">
        <f t="shared" si="2"/>
        <v>43841.653697959708</v>
      </c>
      <c r="I11" s="24"/>
      <c r="J11" s="1"/>
      <c r="K11" s="1"/>
      <c r="L11" s="1"/>
      <c r="M11" s="1"/>
      <c r="N11" s="1"/>
    </row>
    <row r="12" spans="1:14" ht="378" x14ac:dyDescent="0.2">
      <c r="A12" s="6">
        <v>8</v>
      </c>
      <c r="B12" s="5" t="s">
        <v>44</v>
      </c>
      <c r="C12" s="7" t="s">
        <v>23</v>
      </c>
      <c r="D12" s="4">
        <v>1</v>
      </c>
      <c r="E12" s="22">
        <v>265491.70707747323</v>
      </c>
      <c r="F12" s="22">
        <f t="shared" si="0"/>
        <v>315935.13142219314</v>
      </c>
      <c r="G12" s="22">
        <f t="shared" si="1"/>
        <v>265491.70707747323</v>
      </c>
      <c r="H12" s="22">
        <f t="shared" si="2"/>
        <v>315935.13142219314</v>
      </c>
      <c r="I12" s="24"/>
      <c r="J12" s="1"/>
      <c r="K12" s="1"/>
      <c r="L12" s="1"/>
      <c r="M12" s="1"/>
      <c r="N12" s="1"/>
    </row>
    <row r="13" spans="1:14" ht="378" x14ac:dyDescent="0.2">
      <c r="A13" s="6">
        <v>9</v>
      </c>
      <c r="B13" s="5" t="s">
        <v>45</v>
      </c>
      <c r="C13" s="7" t="s">
        <v>23</v>
      </c>
      <c r="D13" s="4">
        <v>1</v>
      </c>
      <c r="E13" s="22">
        <v>180481.76036859959</v>
      </c>
      <c r="F13" s="22">
        <f t="shared" si="0"/>
        <v>214773.2948386335</v>
      </c>
      <c r="G13" s="22">
        <f t="shared" si="1"/>
        <v>180481.76036859959</v>
      </c>
      <c r="H13" s="22">
        <f t="shared" si="2"/>
        <v>214773.2948386335</v>
      </c>
      <c r="I13" s="24"/>
      <c r="J13" s="1"/>
      <c r="K13" s="1"/>
      <c r="L13" s="1"/>
      <c r="M13" s="1"/>
      <c r="N13" s="1"/>
    </row>
    <row r="14" spans="1:14" ht="368.25" customHeight="1" x14ac:dyDescent="0.2">
      <c r="A14" s="6">
        <v>10</v>
      </c>
      <c r="B14" s="5" t="s">
        <v>46</v>
      </c>
      <c r="C14" s="7" t="s">
        <v>23</v>
      </c>
      <c r="D14" s="4">
        <v>1</v>
      </c>
      <c r="E14" s="22">
        <v>278163.99727010034</v>
      </c>
      <c r="F14" s="22">
        <f t="shared" si="0"/>
        <v>331015.15675141942</v>
      </c>
      <c r="G14" s="22">
        <f t="shared" si="1"/>
        <v>278163.99727010034</v>
      </c>
      <c r="H14" s="22">
        <f t="shared" si="2"/>
        <v>331015.15675141942</v>
      </c>
      <c r="I14" s="24"/>
      <c r="J14" s="1"/>
      <c r="K14" s="1"/>
      <c r="L14" s="1"/>
      <c r="M14" s="1"/>
      <c r="N14" s="1"/>
    </row>
    <row r="15" spans="1:14" x14ac:dyDescent="0.2">
      <c r="A15" s="37" t="s">
        <v>10</v>
      </c>
      <c r="B15" s="37"/>
      <c r="C15" s="37"/>
      <c r="D15" s="37"/>
      <c r="E15" s="37"/>
      <c r="F15" s="37"/>
      <c r="G15" s="37"/>
      <c r="H15" s="23">
        <f>SUM(H5:H14)</f>
        <v>1558200</v>
      </c>
      <c r="I15" s="24"/>
      <c r="J15" s="1"/>
      <c r="K15" s="1"/>
      <c r="L15" s="1"/>
      <c r="M15" s="1"/>
      <c r="N15" s="1"/>
    </row>
    <row r="16" spans="1:14" x14ac:dyDescent="0.2">
      <c r="A16" s="8"/>
      <c r="B16" s="9"/>
      <c r="C16" s="10"/>
      <c r="D16" s="11"/>
      <c r="E16" s="11"/>
      <c r="F16" s="11"/>
      <c r="G16" s="12"/>
      <c r="H16" s="12"/>
      <c r="I16" s="2"/>
      <c r="J16" s="1"/>
      <c r="K16" s="1"/>
      <c r="L16" s="1"/>
      <c r="M16" s="1"/>
      <c r="N16" s="1"/>
    </row>
    <row r="17" spans="1:14" ht="37.5" customHeight="1" x14ac:dyDescent="0.2">
      <c r="A17" s="38" t="s">
        <v>25</v>
      </c>
      <c r="B17" s="38"/>
      <c r="C17" s="38"/>
      <c r="D17" s="38"/>
      <c r="E17" s="38"/>
      <c r="F17" s="38"/>
      <c r="G17" s="38"/>
      <c r="H17" s="38"/>
      <c r="I17" s="2"/>
      <c r="J17" s="1"/>
      <c r="K17" s="1"/>
      <c r="L17" s="1"/>
      <c r="M17" s="1"/>
      <c r="N17" s="1"/>
    </row>
    <row r="19" spans="1:14" x14ac:dyDescent="0.2">
      <c r="A19" s="27" t="s">
        <v>0</v>
      </c>
      <c r="B19" s="28"/>
      <c r="C19" s="28"/>
      <c r="D19" s="29"/>
      <c r="E19" s="27" t="s">
        <v>7</v>
      </c>
      <c r="F19" s="28"/>
      <c r="G19" s="28"/>
      <c r="H19" s="29"/>
    </row>
    <row r="20" spans="1:14" x14ac:dyDescent="0.2">
      <c r="A20" s="27" t="s">
        <v>1</v>
      </c>
      <c r="B20" s="28"/>
      <c r="C20" s="28"/>
      <c r="D20" s="29"/>
      <c r="E20" s="27" t="s">
        <v>5</v>
      </c>
      <c r="F20" s="28"/>
      <c r="G20" s="28" t="s">
        <v>5</v>
      </c>
      <c r="H20" s="29"/>
    </row>
    <row r="21" spans="1:14" x14ac:dyDescent="0.2">
      <c r="A21" s="27" t="s">
        <v>2</v>
      </c>
      <c r="B21" s="28"/>
      <c r="C21" s="28"/>
      <c r="D21" s="29"/>
      <c r="E21" s="27">
        <v>3041243713</v>
      </c>
      <c r="F21" s="28"/>
      <c r="G21" s="28">
        <v>3041243713</v>
      </c>
      <c r="H21" s="29"/>
    </row>
    <row r="22" spans="1:14" x14ac:dyDescent="0.2">
      <c r="A22" s="27" t="s">
        <v>3</v>
      </c>
      <c r="B22" s="28"/>
      <c r="C22" s="28"/>
      <c r="D22" s="29"/>
      <c r="E22" s="27" t="s">
        <v>8</v>
      </c>
      <c r="F22" s="28"/>
      <c r="G22" s="28" t="s">
        <v>8</v>
      </c>
      <c r="H22" s="29"/>
    </row>
    <row r="23" spans="1:14" x14ac:dyDescent="0.2">
      <c r="A23" s="27" t="s">
        <v>22</v>
      </c>
      <c r="B23" s="28"/>
      <c r="C23" s="28"/>
      <c r="D23" s="29"/>
      <c r="E23" s="13" t="s">
        <v>21</v>
      </c>
      <c r="F23" s="14"/>
      <c r="G23" s="14"/>
      <c r="H23" s="15"/>
    </row>
    <row r="24" spans="1:14" x14ac:dyDescent="0.2">
      <c r="A24" s="27" t="s">
        <v>4</v>
      </c>
      <c r="B24" s="28"/>
      <c r="C24" s="28"/>
      <c r="D24" s="29"/>
      <c r="E24" s="27" t="s">
        <v>6</v>
      </c>
      <c r="F24" s="28"/>
      <c r="G24" s="28" t="s">
        <v>6</v>
      </c>
      <c r="H24" s="29"/>
    </row>
    <row r="26" spans="1:14" x14ac:dyDescent="0.2">
      <c r="A26" s="25" t="s">
        <v>20</v>
      </c>
      <c r="B26" s="25"/>
      <c r="C26" s="26"/>
      <c r="D26" s="26"/>
      <c r="E26" s="26"/>
      <c r="F26" s="26"/>
      <c r="G26" s="26"/>
      <c r="H26" s="26"/>
    </row>
    <row r="27" spans="1:14" x14ac:dyDescent="0.2">
      <c r="A27" s="26"/>
      <c r="B27" s="26"/>
      <c r="C27" s="26"/>
      <c r="D27" s="26"/>
      <c r="E27" s="26"/>
      <c r="F27" s="26"/>
      <c r="G27" s="26"/>
      <c r="H27" s="26"/>
    </row>
    <row r="28" spans="1:14" ht="37.5" customHeight="1" x14ac:dyDescent="0.2">
      <c r="A28" s="26"/>
      <c r="B28" s="26"/>
      <c r="C28" s="26"/>
      <c r="D28" s="26"/>
      <c r="E28" s="26"/>
      <c r="F28" s="26"/>
      <c r="G28" s="26"/>
      <c r="H28" s="26"/>
    </row>
    <row r="29" spans="1:14" x14ac:dyDescent="0.2">
      <c r="A29" s="26"/>
      <c r="B29" s="26"/>
      <c r="C29" s="26"/>
      <c r="D29" s="26"/>
      <c r="E29" s="26"/>
      <c r="F29" s="26"/>
      <c r="G29" s="26"/>
      <c r="H29" s="26"/>
    </row>
    <row r="30" spans="1:14" x14ac:dyDescent="0.2">
      <c r="A30" s="26"/>
      <c r="B30" s="26"/>
      <c r="C30" s="26"/>
      <c r="D30" s="26"/>
      <c r="E30" s="26"/>
      <c r="F30" s="26"/>
      <c r="G30" s="26"/>
      <c r="H30" s="26"/>
    </row>
    <row r="31" spans="1:14" x14ac:dyDescent="0.2">
      <c r="A31" s="26"/>
      <c r="B31" s="26"/>
      <c r="C31" s="26"/>
      <c r="D31" s="26"/>
      <c r="E31" s="26"/>
      <c r="F31" s="26"/>
      <c r="G31" s="26"/>
      <c r="H31" s="26"/>
    </row>
    <row r="32" spans="1:14" x14ac:dyDescent="0.2">
      <c r="A32" s="26"/>
      <c r="B32" s="26"/>
      <c r="C32" s="26"/>
      <c r="D32" s="26"/>
      <c r="E32" s="26"/>
      <c r="F32" s="26"/>
      <c r="G32" s="26"/>
      <c r="H32" s="26"/>
    </row>
    <row r="33" spans="1:8" x14ac:dyDescent="0.2">
      <c r="A33" s="26"/>
      <c r="B33" s="26"/>
      <c r="C33" s="26"/>
      <c r="D33" s="26"/>
      <c r="E33" s="26"/>
      <c r="F33" s="26"/>
      <c r="G33" s="26"/>
      <c r="H33" s="26"/>
    </row>
    <row r="34" spans="1:8" ht="35.25" customHeight="1" x14ac:dyDescent="0.2">
      <c r="A34" s="26"/>
      <c r="B34" s="26"/>
      <c r="C34" s="26"/>
      <c r="D34" s="26"/>
      <c r="E34" s="26"/>
      <c r="F34" s="26"/>
      <c r="G34" s="26"/>
      <c r="H34" s="26"/>
    </row>
  </sheetData>
  <sheetProtection formatCells="0" formatColumns="0" formatRows="0" insertColumns="0" insertRows="0"/>
  <mergeCells count="17">
    <mergeCell ref="A23:D23"/>
    <mergeCell ref="A24:D24"/>
    <mergeCell ref="E24:H24"/>
    <mergeCell ref="A26:H34"/>
    <mergeCell ref="A20:D20"/>
    <mergeCell ref="E20:H20"/>
    <mergeCell ref="A21:D21"/>
    <mergeCell ref="E21:H21"/>
    <mergeCell ref="A22:D22"/>
    <mergeCell ref="E22:H22"/>
    <mergeCell ref="A19:D19"/>
    <mergeCell ref="E19:H19"/>
    <mergeCell ref="A1:H1"/>
    <mergeCell ref="A2:H2"/>
    <mergeCell ref="A3:H3"/>
    <mergeCell ref="A15:G15"/>
    <mergeCell ref="A17:H17"/>
  </mergeCells>
  <hyperlinks>
    <hyperlink ref="G24" r:id="rId1" xr:uid="{974CB7E9-101A-48C7-9A20-40CFACCE2BDC}"/>
    <hyperlink ref="E24" r:id="rId2" xr:uid="{BBE6D005-6E59-4F44-A2D7-122E4C900500}"/>
  </hyperlinks>
  <pageMargins left="0.70866141732283472" right="0.70866141732283472" top="0.74803149606299213" bottom="0.74803149606299213" header="0.31496062992125984" footer="0.31496062992125984"/>
  <pageSetup scale="75" orientation="landscape"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LOTE 6</vt:lpstr>
      <vt:lpstr>LOTE 8</vt:lpstr>
      <vt:lpstr>'LOTE 6'!Área_de_impresión</vt:lpstr>
      <vt:lpstr>'LOTE 8'!Área_de_impresión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LUIS ALBERTO LOPEZ CHAVERRA</cp:lastModifiedBy>
  <cp:lastPrinted>2026-09-10T01:27:32Z</cp:lastPrinted>
  <dcterms:created xsi:type="dcterms:W3CDTF">2021-01-28T17:44:01Z</dcterms:created>
  <dcterms:modified xsi:type="dcterms:W3CDTF">2026-10-08T00:30:57Z</dcterms:modified>
</cp:coreProperties>
</file>