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 Almanza\Desktop\GOBERNACIÓN\GOBERNACIÓN 2026\PRESUPUESTOS NUEVOS REUBICACIÓN\PROCESO FOMEQUE-CAQUEZA\PROCESO FOMEQUE\PROCESO NUEVO\INTERVENTORIA\"/>
    </mc:Choice>
  </mc:AlternateContent>
  <xr:revisionPtr revIDLastSave="0" documentId="13_ncr:1_{1BE65C2F-F051-4AD6-A21D-C09D95631868}" xr6:coauthVersionLast="47" xr6:coauthVersionMax="47" xr10:uidLastSave="{00000000-0000-0000-0000-000000000000}"/>
  <bookViews>
    <workbookView xWindow="1776" yWindow="1776" windowWidth="9252" windowHeight="9936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OFICIAL'!$C$10:$J$64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OFICIAL'!$A$1:$K$69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7" l="1"/>
  <c r="H57" i="7"/>
  <c r="H20" i="7" l="1"/>
  <c r="H15" i="7"/>
  <c r="H53" i="7"/>
  <c r="H54" i="7"/>
  <c r="H55" i="7"/>
  <c r="H52" i="7"/>
  <c r="F15" i="6"/>
  <c r="H59" i="7" l="1"/>
  <c r="H39" i="7"/>
  <c r="H41" i="7" s="1"/>
  <c r="H60" i="7" l="1"/>
  <c r="H62" i="7" s="1"/>
  <c r="H63" i="7" s="1"/>
  <c r="H64" i="7" s="1"/>
</calcChain>
</file>

<file path=xl/sharedStrings.xml><?xml version="1.0" encoding="utf-8"?>
<sst xmlns="http://schemas.openxmlformats.org/spreadsheetml/2006/main" count="138" uniqueCount="90">
  <si>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</si>
  <si>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</si>
  <si>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</si>
  <si>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</si>
  <si>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</si>
  <si>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PARTICIPACIÓN</t>
  </si>
  <si>
    <t>VALOR</t>
  </si>
  <si>
    <t>DE PERSONAL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</si>
  <si>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</si>
  <si>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</si>
  <si>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</si>
  <si>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</si>
  <si>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</si>
  <si>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</si>
  <si>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</si>
  <si>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</si>
  <si>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</si>
  <si>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</si>
  <si>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</si>
  <si>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</si>
  <si>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</si>
  <si>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</si>
  <si>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</si>
  <si>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</si>
  <si>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</si>
  <si>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</si>
  <si>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</si>
  <si>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</si>
  <si>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</si>
  <si>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</si>
  <si>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</si>
  <si>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</si>
  <si>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</si>
  <si>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</si>
  <si>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</si>
  <si>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</si>
  <si>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</si>
  <si>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</si>
  <si>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</si>
  <si>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</si>
  <si>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</si>
  <si>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</si>
  <si>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</si>
  <si>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</si>
  <si>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</si>
  <si>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</si>
  <si>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</si>
  <si>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</si>
  <si>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</si>
  <si>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</si>
  <si>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</si>
  <si>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</si>
  <si>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</si>
  <si>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</si>
  <si>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</si>
  <si>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</si>
  <si>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</si>
  <si>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</si>
  <si>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</si>
  <si>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</si>
  <si>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</si>
  <si>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</si>
  <si>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</si>
  <si>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</si>
  <si>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</si>
  <si>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</si>
  <si>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</si>
  <si>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</si>
  <si>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</si>
  <si>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</si>
  <si>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</si>
  <si>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</si>
  <si>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</si>
  <si>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</si>
  <si>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</si>
  <si>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</si>
  <si>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de Interventoría (INGENIERO CIVIL Ó ARQUITECTO)</t>
  </si>
  <si>
    <t>Inspector de Obra ( Tecnico ó Tecnologo en obras civiles)</t>
  </si>
  <si>
    <t>Papelería y copias</t>
  </si>
  <si>
    <t>Arriendo Oficina + Servicios Públicos</t>
  </si>
  <si>
    <t>Mobiliario</t>
  </si>
  <si>
    <t>Transporte en Motos/Vehiculos</t>
  </si>
  <si>
    <t>glb</t>
  </si>
  <si>
    <t>mes</t>
  </si>
  <si>
    <t>un</t>
  </si>
  <si>
    <t>Impuestos</t>
  </si>
  <si>
    <t>Polizas</t>
  </si>
  <si>
    <t>%</t>
  </si>
  <si>
    <r>
      <t>(1)*(2)*(3)*(4) =</t>
    </r>
    <r>
      <rPr>
        <b/>
        <sz val="11"/>
        <color indexed="12"/>
        <rFont val="Arial"/>
        <family val="2"/>
      </rPr>
      <t xml:space="preserve"> (5)</t>
    </r>
  </si>
  <si>
    <t>DE DEDICACIÓN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</si>
</sst>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_-[$$-240A]\ * #,##0_ ;_-[$$-240A]\ * \-#,##0\ ;_-[$$-240A]\ * &quot;-&quot;??_ ;_-@_ "/>
  </numFmts>
  <fonts count="4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theme="0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89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40" fillId="7" borderId="61" xfId="0" applyFont="1" applyFill="1" applyBorder="1" applyAlignment="1">
      <alignment horizontal="center" vertical="center"/>
    </xf>
    <xf numFmtId="0" fontId="15" fillId="7" borderId="61" xfId="0" applyFont="1" applyFill="1" applyBorder="1" applyAlignment="1">
      <alignment horizontal="center" vertical="center"/>
    </xf>
    <xf numFmtId="9" fontId="27" fillId="0" borderId="10" xfId="42" applyFont="1" applyFill="1" applyBorder="1" applyAlignment="1">
      <alignment horizontal="center" vertical="center" wrapText="1"/>
    </xf>
    <xf numFmtId="165" fontId="41" fillId="7" borderId="61" xfId="0" applyNumberFormat="1" applyFont="1" applyFill="1" applyBorder="1" applyAlignment="1">
      <alignment horizontal="center" vertical="center"/>
    </xf>
    <xf numFmtId="175" fontId="29" fillId="3" borderId="23" xfId="5" applyNumberFormat="1" applyFont="1" applyFill="1" applyBorder="1" applyAlignment="1">
      <alignment vertical="center" wrapText="1"/>
    </xf>
    <xf numFmtId="172" fontId="29" fillId="3" borderId="39" xfId="9" applyNumberFormat="1" applyFont="1" applyFill="1" applyBorder="1" applyAlignment="1">
      <alignment vertical="center" wrapText="1"/>
    </xf>
    <xf numFmtId="172" fontId="29" fillId="3" borderId="11" xfId="9" applyNumberFormat="1" applyFont="1" applyFill="1" applyBorder="1" applyAlignment="1">
      <alignment vertical="center" wrapText="1"/>
    </xf>
    <xf numFmtId="172" fontId="29" fillId="3" borderId="11" xfId="5" applyNumberFormat="1" applyFont="1" applyFill="1" applyBorder="1" applyAlignment="1">
      <alignment horizontal="left" vertical="center" wrapText="1"/>
    </xf>
    <xf numFmtId="172" fontId="29" fillId="3" borderId="11" xfId="12" applyNumberFormat="1" applyFont="1" applyFill="1" applyBorder="1" applyAlignment="1">
      <alignment vertical="center" wrapText="1"/>
    </xf>
    <xf numFmtId="172" fontId="29" fillId="3" borderId="23" xfId="9" applyNumberFormat="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165" fontId="42" fillId="7" borderId="61" xfId="0" applyNumberFormat="1" applyFont="1" applyFill="1" applyBorder="1" applyAlignment="1">
      <alignment horizontal="center" vertical="center"/>
    </xf>
  </cellXfs>
  <cellStyles count="43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2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77"/>
  <sheetViews>
    <sheetView showGridLines="0" tabSelected="1" view="pageBreakPreview" topLeftCell="B20" zoomScale="70" zoomScaleNormal="70" zoomScaleSheetLayoutView="70" workbookViewId="0">
      <selection activeCell="F52" sqref="F52:F55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18.125" style="15" bestFit="1" customWidth="1"/>
    <col min="6" max="6" width="16" style="16" bestFit="1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95" t="s">
        <v>60</v>
      </c>
      <c r="C2" s="196"/>
      <c r="D2" s="196"/>
      <c r="E2" s="196"/>
      <c r="F2" s="197"/>
      <c r="K2" s="120"/>
    </row>
    <row r="3" spans="1:197" ht="18" customHeight="1" x14ac:dyDescent="0.25">
      <c r="A3" s="119"/>
      <c r="B3" s="50"/>
      <c r="C3" s="198" t="s">
        <v>75</v>
      </c>
      <c r="D3" s="199"/>
      <c r="E3" s="200"/>
      <c r="F3" s="51"/>
      <c r="K3" s="120"/>
    </row>
    <row r="4" spans="1:197" x14ac:dyDescent="0.25">
      <c r="A4" s="119"/>
      <c r="C4" s="2"/>
      <c r="K4" s="120"/>
    </row>
    <row r="5" spans="1:197" ht="16.2" thickBot="1" x14ac:dyDescent="0.3">
      <c r="A5" s="119"/>
      <c r="K5" s="120"/>
    </row>
    <row r="6" spans="1:197" ht="16.5" customHeight="1" x14ac:dyDescent="0.25">
      <c r="A6" s="119"/>
      <c r="C6" s="201" t="s">
        <v>61</v>
      </c>
      <c r="D6" s="202"/>
      <c r="E6" s="202"/>
      <c r="F6" s="202"/>
      <c r="G6" s="202"/>
      <c r="H6" s="203"/>
      <c r="I6" s="19"/>
      <c r="K6" s="120"/>
    </row>
    <row r="7" spans="1:197" ht="30" customHeight="1" x14ac:dyDescent="0.25">
      <c r="A7" s="119"/>
      <c r="C7" s="204" t="s">
        <v>62</v>
      </c>
      <c r="D7" s="205"/>
      <c r="E7" s="205"/>
      <c r="F7" s="205"/>
      <c r="G7" s="205"/>
      <c r="H7" s="206"/>
      <c r="I7" s="19"/>
      <c r="K7" s="120"/>
    </row>
    <row r="8" spans="1:197" ht="52.5" customHeight="1" x14ac:dyDescent="0.25">
      <c r="A8" s="119"/>
      <c r="B8" s="41"/>
      <c r="C8" s="207" t="s">
        <v>63</v>
      </c>
      <c r="D8" s="205"/>
      <c r="E8" s="205"/>
      <c r="F8" s="205"/>
      <c r="G8" s="205"/>
      <c r="H8" s="206"/>
      <c r="I8" s="20"/>
      <c r="K8" s="120"/>
    </row>
    <row r="9" spans="1:197" ht="52.5" customHeight="1" thickBot="1" x14ac:dyDescent="0.3">
      <c r="A9" s="119"/>
      <c r="B9" s="41"/>
      <c r="C9" s="204"/>
      <c r="D9" s="205"/>
      <c r="E9" s="205"/>
      <c r="F9" s="205"/>
      <c r="G9" s="205"/>
      <c r="H9" s="206"/>
      <c r="I9" s="20"/>
      <c r="K9" s="120"/>
    </row>
    <row r="10" spans="1:197" s="3" customFormat="1" ht="13.8" x14ac:dyDescent="0.25">
      <c r="A10" s="121"/>
      <c r="C10" s="208" t="s">
        <v>2</v>
      </c>
      <c r="D10" s="209" t="s">
        <v>3</v>
      </c>
      <c r="E10" s="150" t="s">
        <v>4</v>
      </c>
      <c r="F10" s="150" t="s">
        <v>87</v>
      </c>
      <c r="G10" s="150" t="s">
        <v>5</v>
      </c>
      <c r="H10" s="151" t="s">
        <v>6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C11" s="179"/>
      <c r="D11" s="182"/>
      <c r="E11" s="70" t="s">
        <v>7</v>
      </c>
      <c r="F11" s="70" t="s">
        <v>89</v>
      </c>
      <c r="G11" s="70" t="s">
        <v>8</v>
      </c>
      <c r="H11" s="71" t="s">
        <v>9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C12" s="72" t="s">
        <v>10</v>
      </c>
      <c r="D12" s="183"/>
      <c r="E12" s="73" t="s">
        <v>11</v>
      </c>
      <c r="F12" s="73" t="s">
        <v>12</v>
      </c>
      <c r="G12" s="73" t="s">
        <v>13</v>
      </c>
      <c r="H12" s="152" t="s">
        <v>88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C13" s="186" t="s">
        <v>14</v>
      </c>
      <c r="D13" s="187"/>
      <c r="E13" s="187"/>
      <c r="F13" s="187"/>
      <c r="G13" s="187"/>
      <c r="H13" s="188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C14" s="189" t="s">
        <v>15</v>
      </c>
      <c r="D14" s="190"/>
      <c r="E14" s="190"/>
      <c r="F14" s="190"/>
      <c r="G14" s="190"/>
      <c r="H14" s="191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41.4" x14ac:dyDescent="0.25">
      <c r="A15" s="121"/>
      <c r="C15" s="74">
        <v>1</v>
      </c>
      <c r="D15" s="75" t="s">
        <v>76</v>
      </c>
      <c r="E15" s="160">
        <v>2500000</v>
      </c>
      <c r="F15" s="159">
        <v>0.3</v>
      </c>
      <c r="G15" s="55">
        <v>2</v>
      </c>
      <c r="H15" s="76">
        <f>+((C15)*(E15))*((F15)*(G15))</f>
        <v>1500000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C16" s="74"/>
      <c r="D16" s="80"/>
      <c r="E16" s="79"/>
      <c r="F16" s="54"/>
      <c r="G16" s="55"/>
      <c r="H16" s="76"/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C17" s="74"/>
      <c r="D17" s="75"/>
      <c r="E17" s="54"/>
      <c r="F17" s="54"/>
      <c r="G17" s="55"/>
      <c r="H17" s="76"/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C18" s="74"/>
      <c r="D18" s="80"/>
      <c r="E18" s="79"/>
      <c r="F18" s="54"/>
      <c r="G18" s="55"/>
      <c r="H18" s="76"/>
      <c r="I18" s="1"/>
      <c r="J18" s="1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C19" s="189" t="s">
        <v>16</v>
      </c>
      <c r="D19" s="190"/>
      <c r="E19" s="190"/>
      <c r="F19" s="190"/>
      <c r="G19" s="190"/>
      <c r="H19" s="191"/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41.4" x14ac:dyDescent="0.25">
      <c r="A20" s="121"/>
      <c r="C20" s="74">
        <v>2</v>
      </c>
      <c r="D20" s="75" t="s">
        <v>77</v>
      </c>
      <c r="E20" s="160">
        <v>2191625.8717689612</v>
      </c>
      <c r="F20" s="159">
        <v>1</v>
      </c>
      <c r="G20" s="55">
        <v>2</v>
      </c>
      <c r="H20" s="76">
        <f>+((C20)*(E20))*((F20)*(G20))</f>
        <v>8766503.4870758448</v>
      </c>
      <c r="I20" s="1"/>
      <c r="J20" s="1"/>
      <c r="K20" s="12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C21" s="74"/>
      <c r="D21" s="80"/>
      <c r="E21" s="79"/>
      <c r="F21" s="54"/>
      <c r="G21" s="55"/>
      <c r="H21" s="76"/>
      <c r="I21" s="1"/>
      <c r="J21" s="1"/>
      <c r="K21" s="1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C22" s="74"/>
      <c r="D22" s="75"/>
      <c r="E22" s="54"/>
      <c r="F22" s="54"/>
      <c r="G22" s="55"/>
      <c r="H22" s="76"/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C23" s="74"/>
      <c r="D23" s="80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C24" s="189" t="s">
        <v>17</v>
      </c>
      <c r="D24" s="190"/>
      <c r="E24" s="190"/>
      <c r="F24" s="190"/>
      <c r="G24" s="190"/>
      <c r="H24" s="191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C26" s="74"/>
      <c r="D26" s="80"/>
      <c r="E26" s="79"/>
      <c r="F26" s="54"/>
      <c r="G26" s="55"/>
      <c r="H26" s="76"/>
      <c r="I26" s="1"/>
      <c r="J26" s="1"/>
      <c r="K26" s="1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C27" s="74"/>
      <c r="D27" s="75"/>
      <c r="E27" s="54"/>
      <c r="F27" s="54"/>
      <c r="G27" s="55"/>
      <c r="H27" s="76"/>
      <c r="I27" s="1"/>
      <c r="J27" s="1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C28" s="74"/>
      <c r="D28" s="80"/>
      <c r="E28" s="79"/>
      <c r="F28" s="54"/>
      <c r="G28" s="55"/>
      <c r="H28" s="76"/>
      <c r="I28" s="1"/>
      <c r="J28" s="1"/>
      <c r="K28" s="1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C29" s="189" t="s">
        <v>18</v>
      </c>
      <c r="D29" s="190"/>
      <c r="E29" s="190"/>
      <c r="F29" s="190"/>
      <c r="G29" s="190"/>
      <c r="H29" s="191"/>
      <c r="I29" s="1"/>
      <c r="J29" s="1"/>
      <c r="K29" s="1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C30" s="74"/>
      <c r="D30" s="80"/>
      <c r="E30" s="79"/>
      <c r="F30" s="54"/>
      <c r="G30" s="55"/>
      <c r="H30" s="76"/>
      <c r="I30" s="1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C31" s="74"/>
      <c r="D31" s="80"/>
      <c r="E31" s="79"/>
      <c r="F31" s="54"/>
      <c r="G31" s="55"/>
      <c r="H31" s="76"/>
      <c r="I31" s="1"/>
      <c r="J31" s="1"/>
      <c r="K31" s="1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C32" s="74"/>
      <c r="D32" s="75"/>
      <c r="E32" s="54"/>
      <c r="F32" s="54"/>
      <c r="G32" s="55"/>
      <c r="H32" s="76"/>
      <c r="I32" s="1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C33" s="74"/>
      <c r="D33" s="80"/>
      <c r="E33" s="79"/>
      <c r="F33" s="54"/>
      <c r="G33" s="55"/>
      <c r="H33" s="76"/>
      <c r="I33" s="1"/>
      <c r="J33" s="1"/>
      <c r="K33" s="12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21"/>
      <c r="C34" s="189" t="s">
        <v>19</v>
      </c>
      <c r="D34" s="190"/>
      <c r="E34" s="190"/>
      <c r="F34" s="190"/>
      <c r="G34" s="190"/>
      <c r="H34" s="191"/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C35" s="52"/>
      <c r="D35" s="53"/>
      <c r="E35" s="54"/>
      <c r="F35" s="54"/>
      <c r="G35" s="55"/>
      <c r="H35" s="56"/>
      <c r="I35" s="18"/>
      <c r="J35" s="1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21"/>
      <c r="C36" s="74"/>
      <c r="D36" s="80"/>
      <c r="E36" s="79"/>
      <c r="F36" s="54"/>
      <c r="G36" s="55"/>
      <c r="H36" s="76"/>
      <c r="I36" s="1"/>
      <c r="J36" s="1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21"/>
      <c r="C37" s="74"/>
      <c r="D37" s="75"/>
      <c r="E37" s="54"/>
      <c r="F37" s="54"/>
      <c r="G37" s="55"/>
      <c r="H37" s="76"/>
      <c r="I37" s="1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C38" s="74"/>
      <c r="D38" s="80"/>
      <c r="E38" s="79"/>
      <c r="F38" s="54"/>
      <c r="G38" s="55"/>
      <c r="H38" s="76"/>
      <c r="I38" s="1"/>
      <c r="J38" s="1"/>
      <c r="K38" s="12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C39" s="167" t="s">
        <v>64</v>
      </c>
      <c r="D39" s="168"/>
      <c r="E39" s="168"/>
      <c r="F39" s="168"/>
      <c r="G39" s="169"/>
      <c r="H39" s="77">
        <f>+H15+H20</f>
        <v>10266503.487075845</v>
      </c>
      <c r="I39" s="6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21"/>
      <c r="C40" s="167" t="s">
        <v>65</v>
      </c>
      <c r="D40" s="168"/>
      <c r="E40" s="168"/>
      <c r="F40" s="168"/>
      <c r="G40" s="169"/>
      <c r="H40" s="81">
        <v>1.58</v>
      </c>
      <c r="I40" s="175" t="s">
        <v>22</v>
      </c>
      <c r="J40" s="176"/>
      <c r="K40" s="17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C41" s="170" t="s">
        <v>66</v>
      </c>
      <c r="D41" s="171"/>
      <c r="E41" s="171"/>
      <c r="F41" s="171"/>
      <c r="G41" s="172"/>
      <c r="H41" s="161">
        <f>+H39*H40</f>
        <v>16221075.509579835</v>
      </c>
      <c r="I41" s="1"/>
      <c r="J41" s="1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C42" s="178" t="s">
        <v>2</v>
      </c>
      <c r="D42" s="180" t="s">
        <v>24</v>
      </c>
      <c r="E42" s="182" t="s">
        <v>25</v>
      </c>
      <c r="F42" s="153" t="s">
        <v>26</v>
      </c>
      <c r="G42" s="184" t="s">
        <v>67</v>
      </c>
      <c r="H42" s="154" t="s">
        <v>6</v>
      </c>
      <c r="I42" s="1"/>
      <c r="J42" s="1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C43" s="179"/>
      <c r="D43" s="180"/>
      <c r="E43" s="182"/>
      <c r="F43" s="70" t="s">
        <v>28</v>
      </c>
      <c r="G43" s="185"/>
      <c r="H43" s="71" t="s">
        <v>9</v>
      </c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C44" s="72" t="s">
        <v>29</v>
      </c>
      <c r="D44" s="181"/>
      <c r="E44" s="183"/>
      <c r="F44" s="73" t="s">
        <v>30</v>
      </c>
      <c r="G44" s="73" t="s">
        <v>31</v>
      </c>
      <c r="H44" s="152" t="s">
        <v>68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C45" s="186" t="s">
        <v>33</v>
      </c>
      <c r="D45" s="187"/>
      <c r="E45" s="187"/>
      <c r="F45" s="187"/>
      <c r="G45" s="187"/>
      <c r="H45" s="188"/>
      <c r="I45" s="1"/>
      <c r="J45" s="1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C46" s="189" t="s">
        <v>34</v>
      </c>
      <c r="D46" s="190"/>
      <c r="E46" s="190"/>
      <c r="F46" s="190"/>
      <c r="G46" s="190"/>
      <c r="H46" s="191"/>
      <c r="I46" s="1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C47" s="74"/>
      <c r="D47" s="53"/>
      <c r="E47" s="83"/>
      <c r="F47" s="79"/>
      <c r="G47" s="84"/>
      <c r="H47" s="76"/>
      <c r="I47" s="1"/>
      <c r="J47" s="5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C48" s="74"/>
      <c r="D48" s="53"/>
      <c r="E48" s="83"/>
      <c r="F48" s="79"/>
      <c r="G48" s="84"/>
      <c r="H48" s="76"/>
      <c r="I48" s="1"/>
      <c r="J48" s="5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C49" s="74"/>
      <c r="D49" s="53"/>
      <c r="E49" s="83"/>
      <c r="F49" s="79"/>
      <c r="G49" s="84"/>
      <c r="H49" s="76"/>
      <c r="I49" s="1"/>
      <c r="J49" s="5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C50" s="74"/>
      <c r="D50" s="53"/>
      <c r="E50" s="83"/>
      <c r="F50" s="79"/>
      <c r="G50" s="84"/>
      <c r="H50" s="76"/>
      <c r="I50" s="1"/>
      <c r="J50" s="5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C51" s="189" t="s">
        <v>35</v>
      </c>
      <c r="D51" s="190"/>
      <c r="E51" s="190"/>
      <c r="F51" s="190"/>
      <c r="G51" s="190"/>
      <c r="H51" s="191"/>
      <c r="I51" s="1"/>
      <c r="J51" s="1"/>
      <c r="K51" s="12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25">
      <c r="A52" s="121"/>
      <c r="C52" s="74">
        <v>1</v>
      </c>
      <c r="D52" s="75" t="s">
        <v>78</v>
      </c>
      <c r="E52" s="157" t="s">
        <v>82</v>
      </c>
      <c r="F52" s="288">
        <v>100000</v>
      </c>
      <c r="G52" s="158">
        <v>2</v>
      </c>
      <c r="H52" s="76">
        <f>+C52*F52*G52</f>
        <v>200000</v>
      </c>
      <c r="I52" s="1"/>
      <c r="J52" s="1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27.6" x14ac:dyDescent="0.25">
      <c r="A53" s="121"/>
      <c r="C53" s="74">
        <v>1</v>
      </c>
      <c r="D53" s="75" t="s">
        <v>79</v>
      </c>
      <c r="E53" s="157" t="s">
        <v>83</v>
      </c>
      <c r="F53" s="288">
        <v>100000</v>
      </c>
      <c r="G53" s="158">
        <v>2</v>
      </c>
      <c r="H53" s="76">
        <f t="shared" ref="H53:H55" si="0">+C53*F53*G53</f>
        <v>200000</v>
      </c>
      <c r="I53" s="1"/>
      <c r="J53" s="5"/>
      <c r="K53" s="12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25">
      <c r="A54" s="121"/>
      <c r="C54" s="74">
        <v>1</v>
      </c>
      <c r="D54" s="75" t="s">
        <v>80</v>
      </c>
      <c r="E54" s="157" t="s">
        <v>84</v>
      </c>
      <c r="F54" s="288">
        <v>100000</v>
      </c>
      <c r="G54" s="158">
        <v>2</v>
      </c>
      <c r="H54" s="76">
        <f t="shared" si="0"/>
        <v>200000</v>
      </c>
      <c r="I54" s="1"/>
      <c r="J54" s="5"/>
      <c r="K54" s="12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27.6" x14ac:dyDescent="0.25">
      <c r="A55" s="121"/>
      <c r="C55" s="74">
        <v>1</v>
      </c>
      <c r="D55" s="75" t="s">
        <v>81</v>
      </c>
      <c r="E55" s="157" t="s">
        <v>84</v>
      </c>
      <c r="F55" s="288">
        <v>100000</v>
      </c>
      <c r="G55" s="158">
        <v>2</v>
      </c>
      <c r="H55" s="76">
        <f t="shared" si="0"/>
        <v>200000</v>
      </c>
      <c r="I55" s="1"/>
      <c r="J55" s="5"/>
      <c r="K55" s="12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21"/>
      <c r="C56" s="189" t="s">
        <v>36</v>
      </c>
      <c r="D56" s="190"/>
      <c r="E56" s="190"/>
      <c r="F56" s="190"/>
      <c r="G56" s="190"/>
      <c r="H56" s="191"/>
      <c r="I56" s="1"/>
      <c r="J56" s="1"/>
      <c r="K56" s="12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3.8" x14ac:dyDescent="0.25">
      <c r="A57" s="121"/>
      <c r="C57" s="74">
        <v>1</v>
      </c>
      <c r="D57" s="75" t="s">
        <v>85</v>
      </c>
      <c r="E57" s="83"/>
      <c r="F57" s="86">
        <v>528561.52500000002</v>
      </c>
      <c r="G57" s="84"/>
      <c r="H57" s="76">
        <f>+F57</f>
        <v>528561.52500000002</v>
      </c>
      <c r="I57" s="1"/>
      <c r="J57" s="1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4.4" thickBot="1" x14ac:dyDescent="0.3">
      <c r="A58" s="121"/>
      <c r="C58" s="74">
        <v>1</v>
      </c>
      <c r="D58" s="75" t="s">
        <v>86</v>
      </c>
      <c r="E58" s="83"/>
      <c r="F58" s="86">
        <v>317136.91499999998</v>
      </c>
      <c r="G58" s="84"/>
      <c r="H58" s="76">
        <f>+F58</f>
        <v>317136.91499999998</v>
      </c>
      <c r="I58" s="1"/>
      <c r="J58" s="1"/>
      <c r="K58" s="12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C59" s="192" t="s">
        <v>69</v>
      </c>
      <c r="D59" s="193"/>
      <c r="E59" s="193"/>
      <c r="F59" s="193"/>
      <c r="G59" s="194"/>
      <c r="H59" s="162">
        <f>+H52+H53+H54+H55+H57+H58</f>
        <v>1645698.44</v>
      </c>
      <c r="I59" s="155"/>
      <c r="J59" s="1"/>
      <c r="K59" s="120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6.5" customHeight="1" x14ac:dyDescent="0.3">
      <c r="A60" s="121"/>
      <c r="C60" s="167" t="s">
        <v>70</v>
      </c>
      <c r="D60" s="168"/>
      <c r="E60" s="168"/>
      <c r="F60" s="168"/>
      <c r="G60" s="169"/>
      <c r="H60" s="163">
        <f>+H41+H59</f>
        <v>17866773.949579835</v>
      </c>
      <c r="I60" s="8"/>
      <c r="J60" s="9"/>
      <c r="K60" s="12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C61" s="167" t="s">
        <v>39</v>
      </c>
      <c r="D61" s="168"/>
      <c r="E61" s="168"/>
      <c r="F61" s="168"/>
      <c r="G61" s="169"/>
      <c r="H61" s="164"/>
      <c r="I61" s="18"/>
      <c r="J61" s="9"/>
      <c r="K61" s="12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3">
      <c r="A62" s="121"/>
      <c r="C62" s="167" t="s">
        <v>71</v>
      </c>
      <c r="D62" s="168"/>
      <c r="E62" s="168"/>
      <c r="F62" s="168"/>
      <c r="G62" s="169"/>
      <c r="H62" s="163">
        <f>+H60</f>
        <v>17866773.949579835</v>
      </c>
      <c r="I62" s="8"/>
      <c r="J62" s="9"/>
      <c r="K62" s="120"/>
      <c r="L62" s="10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3.8" x14ac:dyDescent="0.25">
      <c r="A63" s="121"/>
      <c r="C63" s="167" t="s">
        <v>72</v>
      </c>
      <c r="D63" s="168"/>
      <c r="E63" s="168"/>
      <c r="F63" s="168"/>
      <c r="G63" s="169"/>
      <c r="H63" s="165">
        <f>+H62*0.19</f>
        <v>3394687.0504201688</v>
      </c>
      <c r="I63" s="5"/>
      <c r="J63" s="1"/>
      <c r="K63" s="120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4.4" thickBot="1" x14ac:dyDescent="0.3">
      <c r="A64" s="121"/>
      <c r="C64" s="170" t="s">
        <v>42</v>
      </c>
      <c r="D64" s="171"/>
      <c r="E64" s="171"/>
      <c r="F64" s="171"/>
      <c r="G64" s="172"/>
      <c r="H64" s="166">
        <f>+H63+H62</f>
        <v>21261461.000000004</v>
      </c>
      <c r="I64" s="11"/>
      <c r="J64" s="5"/>
      <c r="K64" s="120"/>
      <c r="L64" s="12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x14ac:dyDescent="0.25">
      <c r="A65" s="119"/>
      <c r="B65" s="3"/>
      <c r="C65" s="92"/>
      <c r="D65" s="93"/>
      <c r="E65" s="93"/>
      <c r="F65" s="93"/>
      <c r="G65" s="93"/>
      <c r="H65" s="94"/>
      <c r="I65" s="1"/>
      <c r="K65" s="120"/>
    </row>
    <row r="66" spans="1:197" ht="16.2" thickBot="1" x14ac:dyDescent="0.3">
      <c r="A66" s="119"/>
      <c r="C66" s="173"/>
      <c r="D66" s="174"/>
      <c r="E66" s="174"/>
      <c r="F66" s="67"/>
      <c r="G66" s="68"/>
      <c r="H66" s="69"/>
      <c r="I66" s="1"/>
      <c r="K66" s="120"/>
    </row>
    <row r="67" spans="1:197" x14ac:dyDescent="0.25">
      <c r="A67" s="119"/>
      <c r="C67" s="2"/>
      <c r="D67" s="2"/>
      <c r="E67" s="2"/>
      <c r="F67" s="2"/>
      <c r="G67" s="2"/>
      <c r="H67" s="2"/>
      <c r="I67" s="1"/>
      <c r="J67" s="2"/>
      <c r="K67" s="4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6.5" customHeight="1" x14ac:dyDescent="0.25">
      <c r="A68" s="119"/>
      <c r="C68" s="2"/>
      <c r="D68" s="2"/>
      <c r="E68" s="2"/>
      <c r="F68" s="2"/>
      <c r="G68" s="2"/>
      <c r="H68" s="2"/>
      <c r="I68" s="1"/>
      <c r="J68" s="2"/>
      <c r="K68" s="4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</row>
    <row r="69" spans="1:197" ht="16.2" thickBot="1" x14ac:dyDescent="0.3">
      <c r="A69" s="122"/>
      <c r="B69" s="123"/>
      <c r="C69" s="124"/>
      <c r="D69" s="125"/>
      <c r="E69" s="125"/>
      <c r="F69" s="126"/>
      <c r="G69" s="127"/>
      <c r="H69" s="127"/>
      <c r="I69" s="127"/>
      <c r="J69" s="127"/>
      <c r="K69" s="128"/>
    </row>
    <row r="70" spans="1:197" x14ac:dyDescent="0.25">
      <c r="I70" s="1"/>
    </row>
    <row r="71" spans="1:197" x14ac:dyDescent="0.25">
      <c r="I71" s="1"/>
    </row>
    <row r="72" spans="1:197" x14ac:dyDescent="0.25">
      <c r="I72" s="1"/>
    </row>
    <row r="73" spans="1:197" x14ac:dyDescent="0.25">
      <c r="I73" s="1"/>
    </row>
    <row r="74" spans="1:197" x14ac:dyDescent="0.25">
      <c r="I74" s="1"/>
    </row>
    <row r="75" spans="1:197" x14ac:dyDescent="0.25">
      <c r="I75" s="1"/>
    </row>
    <row r="76" spans="1:197" x14ac:dyDescent="0.25">
      <c r="I76" s="1"/>
    </row>
    <row r="77" spans="1:197" s="1" customFormat="1" x14ac:dyDescent="0.25">
      <c r="A77" s="2"/>
      <c r="B77" s="2"/>
      <c r="C77" s="13"/>
      <c r="D77" s="15"/>
      <c r="E77" s="15"/>
      <c r="F77" s="16"/>
    </row>
    <row r="78" spans="1:197" s="1" customFormat="1" x14ac:dyDescent="0.25">
      <c r="A78" s="2"/>
      <c r="B78" s="2"/>
      <c r="C78" s="13"/>
      <c r="D78" s="15"/>
      <c r="E78" s="15"/>
      <c r="F78" s="16"/>
    </row>
    <row r="79" spans="1:197" s="1" customFormat="1" x14ac:dyDescent="0.25">
      <c r="B79" s="2"/>
      <c r="C79" s="13"/>
      <c r="D79" s="15"/>
      <c r="E79" s="15"/>
      <c r="F79" s="16"/>
    </row>
    <row r="80" spans="1:197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1:9" s="1" customFormat="1" x14ac:dyDescent="0.25">
      <c r="C369" s="13"/>
      <c r="D369" s="15"/>
      <c r="E369" s="15"/>
      <c r="F369" s="16"/>
    </row>
    <row r="370" spans="1:9" s="1" customFormat="1" x14ac:dyDescent="0.25">
      <c r="C370" s="13"/>
      <c r="D370" s="15"/>
      <c r="E370" s="15"/>
      <c r="F370" s="16"/>
    </row>
    <row r="371" spans="1:9" s="1" customFormat="1" x14ac:dyDescent="0.25">
      <c r="C371" s="13"/>
      <c r="D371" s="15"/>
      <c r="E371" s="15"/>
      <c r="F371" s="16"/>
    </row>
    <row r="372" spans="1:9" s="1" customFormat="1" x14ac:dyDescent="0.25">
      <c r="C372" s="13"/>
      <c r="D372" s="15"/>
      <c r="E372" s="15"/>
      <c r="F372" s="16"/>
    </row>
    <row r="373" spans="1:9" s="1" customFormat="1" x14ac:dyDescent="0.25">
      <c r="C373" s="13"/>
      <c r="D373" s="15"/>
      <c r="E373" s="15"/>
      <c r="F373" s="16"/>
    </row>
    <row r="374" spans="1:9" s="1" customFormat="1" x14ac:dyDescent="0.25">
      <c r="C374" s="13"/>
      <c r="D374" s="15"/>
      <c r="E374" s="15"/>
      <c r="F374" s="16"/>
    </row>
    <row r="375" spans="1:9" s="1" customFormat="1" x14ac:dyDescent="0.25">
      <c r="C375" s="13"/>
      <c r="D375" s="15"/>
      <c r="E375" s="15"/>
      <c r="F375" s="16"/>
    </row>
    <row r="376" spans="1:9" s="1" customFormat="1" x14ac:dyDescent="0.25">
      <c r="C376" s="13"/>
      <c r="D376" s="15"/>
      <c r="E376" s="15"/>
      <c r="F376" s="16"/>
    </row>
    <row r="377" spans="1:9" s="1" customFormat="1" x14ac:dyDescent="0.25">
      <c r="A377" s="2"/>
      <c r="C377" s="13"/>
      <c r="D377" s="15"/>
      <c r="E377" s="15"/>
      <c r="F377" s="16"/>
      <c r="I377" s="17"/>
    </row>
  </sheetData>
  <mergeCells count="32">
    <mergeCell ref="C34:H34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  <mergeCell ref="C60:G60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1:H51"/>
    <mergeCell ref="C56:H56"/>
    <mergeCell ref="C59:G59"/>
    <mergeCell ref="C61:G61"/>
    <mergeCell ref="C62:G62"/>
    <mergeCell ref="C63:G63"/>
    <mergeCell ref="C64:G64"/>
    <mergeCell ref="C66:E66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topLeftCell="A42" zoomScale="80" zoomScaleNormal="70" zoomScaleSheetLayoutView="80" workbookViewId="0">
      <selection activeCell="C10" sqref="C10:H12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95" t="s">
        <v>0</v>
      </c>
      <c r="C2" s="196"/>
      <c r="D2" s="196"/>
      <c r="E2" s="196"/>
      <c r="F2" s="197"/>
      <c r="K2" s="120"/>
    </row>
    <row r="3" spans="1:197" ht="18" customHeight="1" x14ac:dyDescent="0.25">
      <c r="A3" s="119"/>
      <c r="B3" s="50"/>
      <c r="C3" s="198" t="s">
        <v>75</v>
      </c>
      <c r="D3" s="199"/>
      <c r="E3" s="200"/>
      <c r="F3" s="51"/>
      <c r="K3" s="120"/>
    </row>
    <row r="4" spans="1:197" ht="16.2" thickBot="1" x14ac:dyDescent="0.3">
      <c r="A4" s="119"/>
      <c r="B4" s="137"/>
      <c r="C4" s="137"/>
      <c r="D4" s="138"/>
      <c r="G4" s="127"/>
      <c r="H4" s="127"/>
      <c r="I4" s="139"/>
      <c r="J4" s="127"/>
      <c r="K4" s="120"/>
    </row>
    <row r="5" spans="1:197" x14ac:dyDescent="0.25">
      <c r="A5" s="119"/>
      <c r="B5" s="111"/>
      <c r="C5" s="2"/>
      <c r="E5" s="114"/>
      <c r="F5" s="115"/>
      <c r="K5" s="140"/>
    </row>
    <row r="6" spans="1:197" ht="16.2" thickBot="1" x14ac:dyDescent="0.3">
      <c r="A6" s="119"/>
      <c r="B6" s="119"/>
      <c r="K6" s="140"/>
    </row>
    <row r="7" spans="1:197" ht="16.5" customHeight="1" thickBot="1" x14ac:dyDescent="0.3">
      <c r="A7" s="119"/>
      <c r="B7" s="145"/>
      <c r="C7" s="224" t="s">
        <v>1</v>
      </c>
      <c r="D7" s="225"/>
      <c r="E7" s="225"/>
      <c r="F7" s="225"/>
      <c r="G7" s="225"/>
      <c r="H7" s="226"/>
      <c r="I7" s="19"/>
      <c r="K7" s="140"/>
    </row>
    <row r="8" spans="1:197" ht="24.75" customHeight="1" x14ac:dyDescent="0.25">
      <c r="A8" s="119"/>
      <c r="B8" s="145"/>
      <c r="C8" s="218" t="s">
        <v>73</v>
      </c>
      <c r="D8" s="219"/>
      <c r="E8" s="219"/>
      <c r="F8" s="219"/>
      <c r="G8" s="219"/>
      <c r="H8" s="220"/>
      <c r="I8" s="20"/>
      <c r="K8" s="140"/>
    </row>
    <row r="9" spans="1:197" ht="71.25" customHeight="1" thickBot="1" x14ac:dyDescent="0.3">
      <c r="A9" s="119"/>
      <c r="B9" s="145"/>
      <c r="C9" s="221"/>
      <c r="D9" s="222"/>
      <c r="E9" s="222"/>
      <c r="F9" s="222"/>
      <c r="G9" s="222"/>
      <c r="H9" s="223"/>
      <c r="I9" s="20"/>
      <c r="K9" s="140"/>
    </row>
    <row r="10" spans="1:197" s="3" customFormat="1" ht="13.8" x14ac:dyDescent="0.25">
      <c r="A10" s="121"/>
      <c r="B10" s="147"/>
      <c r="C10" s="208" t="s">
        <v>2</v>
      </c>
      <c r="D10" s="209" t="s">
        <v>3</v>
      </c>
      <c r="E10" s="156" t="s">
        <v>4</v>
      </c>
      <c r="F10" s="156" t="s">
        <v>87</v>
      </c>
      <c r="G10" s="156" t="s">
        <v>5</v>
      </c>
      <c r="H10" s="151" t="s">
        <v>6</v>
      </c>
      <c r="I10" s="1"/>
      <c r="J10" s="1"/>
      <c r="K10" s="14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47"/>
      <c r="C11" s="179"/>
      <c r="D11" s="182"/>
      <c r="E11" s="70" t="s">
        <v>7</v>
      </c>
      <c r="F11" s="70" t="s">
        <v>89</v>
      </c>
      <c r="G11" s="70" t="s">
        <v>8</v>
      </c>
      <c r="H11" s="71" t="s">
        <v>9</v>
      </c>
      <c r="I11" s="1"/>
      <c r="J11" s="1"/>
      <c r="K11" s="14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47"/>
      <c r="C12" s="72" t="s">
        <v>10</v>
      </c>
      <c r="D12" s="183"/>
      <c r="E12" s="73" t="s">
        <v>11</v>
      </c>
      <c r="F12" s="73" t="s">
        <v>12</v>
      </c>
      <c r="G12" s="73" t="s">
        <v>13</v>
      </c>
      <c r="H12" s="152" t="s">
        <v>88</v>
      </c>
      <c r="I12" s="1"/>
      <c r="J12" s="1"/>
      <c r="K12" s="14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47"/>
      <c r="C13" s="227" t="s">
        <v>14</v>
      </c>
      <c r="D13" s="228"/>
      <c r="E13" s="228"/>
      <c r="F13" s="228"/>
      <c r="G13" s="228"/>
      <c r="H13" s="229"/>
      <c r="I13" s="1"/>
      <c r="J13" s="1"/>
      <c r="K13" s="14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47"/>
      <c r="C14" s="215" t="s">
        <v>15</v>
      </c>
      <c r="D14" s="216"/>
      <c r="E14" s="216"/>
      <c r="F14" s="216"/>
      <c r="G14" s="216"/>
      <c r="H14" s="217"/>
      <c r="I14" s="1"/>
      <c r="J14" s="1"/>
      <c r="K14" s="14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47"/>
      <c r="C15" s="74"/>
      <c r="D15" s="75"/>
      <c r="E15" s="54"/>
      <c r="F15" s="54"/>
      <c r="G15" s="55"/>
      <c r="H15" s="76"/>
      <c r="I15" s="1"/>
      <c r="J15" s="1"/>
      <c r="K15" s="14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47"/>
      <c r="C16" s="74"/>
      <c r="D16" s="80"/>
      <c r="E16" s="79"/>
      <c r="F16" s="54"/>
      <c r="G16" s="55"/>
      <c r="H16" s="76"/>
      <c r="I16" s="1"/>
      <c r="J16" s="1"/>
      <c r="K16" s="14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47"/>
      <c r="C17" s="74"/>
      <c r="D17" s="75"/>
      <c r="E17" s="54"/>
      <c r="F17" s="54"/>
      <c r="G17" s="55"/>
      <c r="H17" s="76"/>
      <c r="I17" s="1"/>
      <c r="J17" s="1"/>
      <c r="K17" s="14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47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47"/>
      <c r="C19" s="215" t="s">
        <v>16</v>
      </c>
      <c r="D19" s="216"/>
      <c r="E19" s="216"/>
      <c r="F19" s="216"/>
      <c r="G19" s="216"/>
      <c r="H19" s="217"/>
      <c r="I19" s="1"/>
      <c r="J19" s="1"/>
      <c r="K19" s="14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47"/>
      <c r="C20" s="74"/>
      <c r="D20" s="78"/>
      <c r="E20" s="79"/>
      <c r="F20" s="54"/>
      <c r="G20" s="55"/>
      <c r="H20" s="76"/>
      <c r="I20" s="1"/>
      <c r="J20" s="1"/>
      <c r="K20" s="14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47"/>
      <c r="C21" s="74"/>
      <c r="D21" s="80"/>
      <c r="E21" s="79"/>
      <c r="F21" s="54"/>
      <c r="G21" s="55"/>
      <c r="H21" s="76"/>
      <c r="I21" s="1"/>
      <c r="J21" s="1"/>
      <c r="K21" s="14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47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47"/>
      <c r="C23" s="74"/>
      <c r="D23" s="80"/>
      <c r="E23" s="79"/>
      <c r="F23" s="54"/>
      <c r="G23" s="55"/>
      <c r="H23" s="76"/>
      <c r="I23" s="1"/>
      <c r="J23" s="1"/>
      <c r="K23" s="14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47"/>
      <c r="C24" s="215" t="s">
        <v>17</v>
      </c>
      <c r="D24" s="216"/>
      <c r="E24" s="216"/>
      <c r="F24" s="216"/>
      <c r="G24" s="216"/>
      <c r="H24" s="217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47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47"/>
      <c r="C26" s="74"/>
      <c r="D26" s="80"/>
      <c r="E26" s="79"/>
      <c r="F26" s="54"/>
      <c r="G26" s="55"/>
      <c r="H26" s="76"/>
      <c r="I26" s="1"/>
      <c r="J26" s="1"/>
      <c r="K26" s="14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47"/>
      <c r="C27" s="74"/>
      <c r="D27" s="75"/>
      <c r="E27" s="54"/>
      <c r="F27" s="54"/>
      <c r="G27" s="55"/>
      <c r="H27" s="76"/>
      <c r="I27" s="1"/>
      <c r="J27" s="1"/>
      <c r="K27" s="14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47"/>
      <c r="C28" s="74"/>
      <c r="D28" s="80"/>
      <c r="E28" s="79"/>
      <c r="F28" s="54"/>
      <c r="G28" s="55"/>
      <c r="H28" s="76"/>
      <c r="I28" s="1"/>
      <c r="J28" s="1"/>
      <c r="K28" s="14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47"/>
      <c r="C29" s="215" t="s">
        <v>18</v>
      </c>
      <c r="D29" s="216"/>
      <c r="E29" s="216"/>
      <c r="F29" s="216"/>
      <c r="G29" s="216"/>
      <c r="H29" s="217"/>
      <c r="I29" s="1"/>
      <c r="J29" s="1"/>
      <c r="K29" s="14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47"/>
      <c r="C30" s="74"/>
      <c r="D30" s="80"/>
      <c r="E30" s="79"/>
      <c r="F30" s="54"/>
      <c r="G30" s="55"/>
      <c r="H30" s="76"/>
      <c r="I30" s="1"/>
      <c r="J30" s="1"/>
      <c r="K30" s="14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47"/>
      <c r="C31" s="74"/>
      <c r="D31" s="80"/>
      <c r="E31" s="79"/>
      <c r="F31" s="54"/>
      <c r="G31" s="55"/>
      <c r="H31" s="76"/>
      <c r="I31" s="1"/>
      <c r="J31" s="1"/>
      <c r="K31" s="14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47"/>
      <c r="C32" s="74"/>
      <c r="D32" s="75"/>
      <c r="E32" s="54"/>
      <c r="F32" s="54"/>
      <c r="G32" s="55"/>
      <c r="H32" s="76"/>
      <c r="I32" s="1"/>
      <c r="J32" s="1"/>
      <c r="K32" s="14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47"/>
      <c r="C33" s="74"/>
      <c r="D33" s="80"/>
      <c r="E33" s="79"/>
      <c r="F33" s="54"/>
      <c r="G33" s="55"/>
      <c r="H33" s="76"/>
      <c r="I33" s="1"/>
      <c r="J33" s="1"/>
      <c r="K33" s="14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47"/>
      <c r="C34" s="215" t="s">
        <v>19</v>
      </c>
      <c r="D34" s="216"/>
      <c r="E34" s="216"/>
      <c r="F34" s="216"/>
      <c r="G34" s="216"/>
      <c r="H34" s="217"/>
      <c r="I34" s="1"/>
      <c r="J34" s="1"/>
      <c r="K34" s="14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47"/>
      <c r="C35" s="52"/>
      <c r="D35" s="53"/>
      <c r="E35" s="54"/>
      <c r="F35" s="54"/>
      <c r="G35" s="55"/>
      <c r="H35" s="56"/>
      <c r="I35" s="18"/>
      <c r="J35" s="1"/>
      <c r="K35" s="14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47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47"/>
      <c r="C37" s="74"/>
      <c r="D37" s="75"/>
      <c r="E37" s="54"/>
      <c r="F37" s="54"/>
      <c r="G37" s="55"/>
      <c r="H37" s="76"/>
      <c r="I37" s="1"/>
      <c r="J37" s="1"/>
      <c r="K37" s="14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47"/>
      <c r="C38" s="74"/>
      <c r="D38" s="80"/>
      <c r="E38" s="79"/>
      <c r="F38" s="54"/>
      <c r="G38" s="55"/>
      <c r="H38" s="76"/>
      <c r="I38" s="1"/>
      <c r="J38" s="1"/>
      <c r="K38" s="14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47"/>
      <c r="C39" s="212" t="s">
        <v>20</v>
      </c>
      <c r="D39" s="213"/>
      <c r="E39" s="213"/>
      <c r="F39" s="213"/>
      <c r="G39" s="214"/>
      <c r="H39" s="77"/>
      <c r="I39" s="6"/>
      <c r="J39" s="1"/>
      <c r="K39" s="14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47"/>
      <c r="C40" s="212" t="s">
        <v>21</v>
      </c>
      <c r="D40" s="213"/>
      <c r="E40" s="213"/>
      <c r="F40" s="213"/>
      <c r="G40" s="214"/>
      <c r="H40" s="81"/>
      <c r="I40" s="141" t="s">
        <v>22</v>
      </c>
      <c r="J40" s="142"/>
      <c r="K40" s="1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47"/>
      <c r="C41" s="232" t="s">
        <v>23</v>
      </c>
      <c r="D41" s="233"/>
      <c r="E41" s="233"/>
      <c r="F41" s="233"/>
      <c r="G41" s="234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47"/>
      <c r="C42" s="240" t="s">
        <v>2</v>
      </c>
      <c r="D42" s="242" t="s">
        <v>24</v>
      </c>
      <c r="E42" s="244" t="s">
        <v>25</v>
      </c>
      <c r="F42" s="135" t="s">
        <v>26</v>
      </c>
      <c r="G42" s="210" t="s">
        <v>27</v>
      </c>
      <c r="H42" s="136" t="s">
        <v>6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47"/>
      <c r="C43" s="241"/>
      <c r="D43" s="242"/>
      <c r="E43" s="244"/>
      <c r="F43" s="70" t="s">
        <v>28</v>
      </c>
      <c r="G43" s="211"/>
      <c r="H43" s="71" t="s">
        <v>9</v>
      </c>
      <c r="I43" s="1"/>
      <c r="J43" s="1"/>
      <c r="K43" s="14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47"/>
      <c r="C44" s="72" t="s">
        <v>29</v>
      </c>
      <c r="D44" s="243"/>
      <c r="E44" s="245"/>
      <c r="F44" s="73" t="s">
        <v>30</v>
      </c>
      <c r="G44" s="73" t="s">
        <v>31</v>
      </c>
      <c r="H44" s="134" t="s">
        <v>32</v>
      </c>
      <c r="I44" s="1"/>
      <c r="J44" s="1"/>
      <c r="K44" s="14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47"/>
      <c r="C45" s="227" t="s">
        <v>33</v>
      </c>
      <c r="D45" s="228"/>
      <c r="E45" s="228"/>
      <c r="F45" s="228"/>
      <c r="G45" s="228"/>
      <c r="H45" s="229"/>
      <c r="I45" s="1"/>
      <c r="J45" s="1"/>
      <c r="K45" s="14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47"/>
      <c r="C46" s="215" t="s">
        <v>34</v>
      </c>
      <c r="D46" s="216"/>
      <c r="E46" s="216"/>
      <c r="F46" s="216"/>
      <c r="G46" s="216"/>
      <c r="H46" s="217"/>
      <c r="I46" s="1"/>
      <c r="J46" s="1"/>
      <c r="K46" s="14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47"/>
      <c r="C47" s="74"/>
      <c r="D47" s="53"/>
      <c r="E47" s="83"/>
      <c r="F47" s="79"/>
      <c r="G47" s="84"/>
      <c r="H47" s="76"/>
      <c r="I47" s="1"/>
      <c r="J47" s="5"/>
      <c r="K47" s="14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47"/>
      <c r="C48" s="74"/>
      <c r="D48" s="53"/>
      <c r="E48" s="83"/>
      <c r="F48" s="79"/>
      <c r="G48" s="84"/>
      <c r="H48" s="76"/>
      <c r="I48" s="1"/>
      <c r="J48" s="143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47"/>
      <c r="C49" s="74"/>
      <c r="D49" s="53"/>
      <c r="E49" s="83"/>
      <c r="F49" s="79"/>
      <c r="G49" s="84"/>
      <c r="H49" s="76"/>
      <c r="I49" s="1"/>
      <c r="J49" s="5"/>
      <c r="K49" s="14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47"/>
      <c r="C50" s="74"/>
      <c r="D50" s="53"/>
      <c r="E50" s="83"/>
      <c r="F50" s="79"/>
      <c r="G50" s="84"/>
      <c r="H50" s="76"/>
      <c r="I50" s="1"/>
      <c r="J50" s="5"/>
      <c r="K50" s="14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47"/>
      <c r="C51" s="215" t="s">
        <v>35</v>
      </c>
      <c r="D51" s="216"/>
      <c r="E51" s="216"/>
      <c r="F51" s="216"/>
      <c r="G51" s="216"/>
      <c r="H51" s="217"/>
      <c r="I51" s="1"/>
      <c r="J51" s="1"/>
      <c r="K51" s="14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47"/>
      <c r="C52" s="74"/>
      <c r="D52" s="85"/>
      <c r="E52" s="83"/>
      <c r="F52" s="86"/>
      <c r="G52" s="84"/>
      <c r="H52" s="76"/>
      <c r="I52" s="1"/>
      <c r="J52" s="1"/>
      <c r="K52" s="14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47"/>
      <c r="C53" s="74"/>
      <c r="D53" s="53"/>
      <c r="E53" s="83"/>
      <c r="F53" s="79"/>
      <c r="G53" s="84"/>
      <c r="H53" s="76"/>
      <c r="I53" s="1"/>
      <c r="J53" s="5"/>
      <c r="K53" s="14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47"/>
      <c r="C54" s="74"/>
      <c r="D54" s="53"/>
      <c r="E54" s="83"/>
      <c r="F54" s="79"/>
      <c r="G54" s="84"/>
      <c r="H54" s="76"/>
      <c r="I54" s="1"/>
      <c r="J54" s="5"/>
      <c r="K54" s="14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47"/>
      <c r="C55" s="74"/>
      <c r="D55" s="53"/>
      <c r="E55" s="83"/>
      <c r="F55" s="79"/>
      <c r="G55" s="84"/>
      <c r="H55" s="76"/>
      <c r="I55" s="1"/>
      <c r="J55" s="5"/>
      <c r="K55" s="14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47"/>
      <c r="C56" s="215" t="s">
        <v>36</v>
      </c>
      <c r="D56" s="216"/>
      <c r="E56" s="216"/>
      <c r="F56" s="216"/>
      <c r="G56" s="216"/>
      <c r="H56" s="217"/>
      <c r="I56" s="1"/>
      <c r="J56" s="1"/>
      <c r="K56" s="14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47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47"/>
      <c r="C58" s="235" t="s">
        <v>37</v>
      </c>
      <c r="D58" s="236"/>
      <c r="E58" s="236"/>
      <c r="F58" s="236"/>
      <c r="G58" s="237"/>
      <c r="H58" s="87"/>
      <c r="I58" s="7"/>
      <c r="J58" s="1"/>
      <c r="K58" s="14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47"/>
      <c r="C59" s="212" t="s">
        <v>38</v>
      </c>
      <c r="D59" s="213"/>
      <c r="E59" s="213"/>
      <c r="F59" s="213"/>
      <c r="G59" s="214"/>
      <c r="H59" s="88"/>
      <c r="I59" s="8"/>
      <c r="J59" s="9"/>
      <c r="K59" s="14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47"/>
      <c r="C60" s="212" t="s">
        <v>39</v>
      </c>
      <c r="D60" s="213"/>
      <c r="E60" s="213"/>
      <c r="F60" s="213"/>
      <c r="G60" s="214"/>
      <c r="H60" s="89"/>
      <c r="I60" s="18"/>
      <c r="J60" s="9"/>
      <c r="K60" s="14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47"/>
      <c r="C61" s="212" t="s">
        <v>40</v>
      </c>
      <c r="D61" s="213"/>
      <c r="E61" s="213"/>
      <c r="F61" s="213"/>
      <c r="G61" s="214"/>
      <c r="H61" s="88"/>
      <c r="I61" s="8"/>
      <c r="J61" s="9"/>
      <c r="K61" s="14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47"/>
      <c r="C62" s="212" t="s">
        <v>41</v>
      </c>
      <c r="D62" s="213"/>
      <c r="E62" s="213"/>
      <c r="F62" s="213"/>
      <c r="G62" s="214"/>
      <c r="H62" s="90"/>
      <c r="I62" s="5"/>
      <c r="J62" s="1"/>
      <c r="K62" s="14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47"/>
      <c r="C63" s="232" t="s">
        <v>42</v>
      </c>
      <c r="D63" s="233"/>
      <c r="E63" s="233"/>
      <c r="F63" s="233"/>
      <c r="G63" s="234"/>
      <c r="H63" s="91"/>
      <c r="I63" s="11"/>
      <c r="J63" s="143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47"/>
      <c r="C64" s="92"/>
      <c r="D64" s="93"/>
      <c r="E64" s="93"/>
      <c r="F64" s="93"/>
      <c r="G64" s="93"/>
      <c r="H64" s="94"/>
      <c r="I64" s="1"/>
      <c r="K64" s="140"/>
    </row>
    <row r="65" spans="1:197" x14ac:dyDescent="0.25">
      <c r="A65" s="145"/>
      <c r="C65" s="95" t="s">
        <v>43</v>
      </c>
      <c r="D65" s="96"/>
      <c r="E65" s="96"/>
      <c r="F65" s="97"/>
      <c r="G65" s="98"/>
      <c r="H65" s="99"/>
      <c r="I65" s="1"/>
      <c r="J65" s="14"/>
      <c r="K65" s="14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5"/>
      <c r="C66" s="57"/>
      <c r="D66" s="58"/>
      <c r="E66" s="58"/>
      <c r="F66" s="59"/>
      <c r="G66" s="60"/>
      <c r="H66" s="61"/>
      <c r="I66" s="1"/>
      <c r="J66" s="14"/>
      <c r="K66" s="14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5"/>
      <c r="C67" s="57"/>
      <c r="D67" s="58"/>
      <c r="E67" s="58"/>
      <c r="F67" s="59"/>
      <c r="G67" s="60"/>
      <c r="H67" s="61"/>
      <c r="I67" s="1"/>
      <c r="J67" s="14"/>
      <c r="K67" s="14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5"/>
      <c r="C68" s="57"/>
      <c r="D68" s="58"/>
      <c r="E68" s="58"/>
      <c r="F68" s="59"/>
      <c r="G68" s="60"/>
      <c r="H68" s="61"/>
      <c r="I68" s="1"/>
      <c r="J68" s="14"/>
      <c r="K68" s="14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5"/>
      <c r="C69" s="62"/>
      <c r="D69" s="63"/>
      <c r="E69" s="58"/>
      <c r="F69" s="64"/>
      <c r="G69" s="65"/>
      <c r="H69" s="66"/>
      <c r="I69" s="1"/>
      <c r="J69" s="14"/>
      <c r="K69" s="14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5"/>
      <c r="C70" s="238" t="s">
        <v>44</v>
      </c>
      <c r="D70" s="239"/>
      <c r="E70" s="239"/>
      <c r="F70" s="230" t="s">
        <v>45</v>
      </c>
      <c r="G70" s="230"/>
      <c r="H70" s="231"/>
      <c r="I70" s="1"/>
      <c r="J70" s="14"/>
      <c r="K70" s="14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5"/>
      <c r="C71" s="173"/>
      <c r="D71" s="174"/>
      <c r="E71" s="174"/>
      <c r="F71" s="67"/>
      <c r="G71" s="68"/>
      <c r="H71" s="69"/>
      <c r="I71" s="1"/>
      <c r="K71" s="140"/>
    </row>
    <row r="72" spans="1:197" ht="16.2" thickBot="1" x14ac:dyDescent="0.3">
      <c r="A72" s="119"/>
      <c r="B72" s="119"/>
      <c r="C72" s="2"/>
      <c r="D72" s="146"/>
      <c r="E72" s="146"/>
      <c r="F72" s="2"/>
      <c r="G72" s="146"/>
      <c r="H72" s="146"/>
      <c r="I72" s="127"/>
      <c r="J72" s="2"/>
      <c r="K72" s="145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topLeftCell="A9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46" t="s">
        <v>0</v>
      </c>
      <c r="C2" s="247"/>
      <c r="D2" s="247"/>
      <c r="E2" s="248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98" t="s">
        <v>75</v>
      </c>
      <c r="D3" s="199"/>
      <c r="E3" s="149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59"/>
      <c r="D6" s="259"/>
      <c r="E6" s="259"/>
      <c r="F6" s="259"/>
      <c r="G6" s="259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71" t="s">
        <v>46</v>
      </c>
      <c r="D8" s="272"/>
      <c r="E8" s="272"/>
      <c r="F8" s="272"/>
      <c r="G8" s="273"/>
      <c r="H8" s="105"/>
    </row>
    <row r="9" spans="1:198" ht="93" customHeight="1" thickBot="1" x14ac:dyDescent="0.3">
      <c r="B9" s="110"/>
      <c r="C9" s="274" t="s">
        <v>74</v>
      </c>
      <c r="D9" s="274"/>
      <c r="E9" s="274"/>
      <c r="F9" s="274"/>
      <c r="G9" s="275"/>
      <c r="H9" s="105"/>
    </row>
    <row r="10" spans="1:198" ht="17.25" customHeight="1" thickBot="1" x14ac:dyDescent="0.3">
      <c r="B10" s="110"/>
      <c r="C10" s="269" t="s">
        <v>47</v>
      </c>
      <c r="D10" s="269"/>
      <c r="E10" s="269"/>
      <c r="F10" s="269"/>
      <c r="G10" s="270"/>
      <c r="H10" s="105"/>
    </row>
    <row r="11" spans="1:198" ht="16.5" customHeight="1" x14ac:dyDescent="0.25">
      <c r="B11" s="110"/>
      <c r="C11" s="131" t="s">
        <v>48</v>
      </c>
      <c r="D11" s="276" t="s">
        <v>49</v>
      </c>
      <c r="E11" s="277"/>
      <c r="F11" s="284" t="s">
        <v>50</v>
      </c>
      <c r="G11" s="285"/>
      <c r="H11" s="105"/>
    </row>
    <row r="12" spans="1:198" x14ac:dyDescent="0.25">
      <c r="B12" s="110"/>
      <c r="C12" s="49"/>
      <c r="D12" s="286"/>
      <c r="E12" s="287"/>
      <c r="F12" s="280"/>
      <c r="G12" s="281"/>
      <c r="H12" s="105"/>
    </row>
    <row r="13" spans="1:198" x14ac:dyDescent="0.25">
      <c r="B13" s="110"/>
      <c r="C13" s="132">
        <v>1</v>
      </c>
      <c r="D13" s="263" t="s">
        <v>51</v>
      </c>
      <c r="E13" s="264"/>
      <c r="F13" s="249"/>
      <c r="G13" s="250"/>
      <c r="H13" s="105"/>
    </row>
    <row r="14" spans="1:198" x14ac:dyDescent="0.25">
      <c r="B14" s="110"/>
      <c r="C14" s="132">
        <v>2</v>
      </c>
      <c r="D14" s="263" t="s">
        <v>52</v>
      </c>
      <c r="E14" s="264"/>
      <c r="F14" s="249"/>
      <c r="G14" s="250"/>
      <c r="H14" s="105"/>
    </row>
    <row r="15" spans="1:198" ht="16.5" customHeight="1" x14ac:dyDescent="0.25">
      <c r="B15" s="110"/>
      <c r="C15" s="133">
        <v>3</v>
      </c>
      <c r="D15" s="263" t="s">
        <v>53</v>
      </c>
      <c r="E15" s="264"/>
      <c r="F15" s="249">
        <f>SUM(F13:G14)</f>
        <v>0</v>
      </c>
      <c r="G15" s="250"/>
      <c r="H15" s="105"/>
    </row>
    <row r="16" spans="1:198" ht="14.4" thickBot="1" x14ac:dyDescent="0.3">
      <c r="B16" s="110"/>
      <c r="C16" s="34"/>
      <c r="D16" s="278"/>
      <c r="E16" s="279"/>
      <c r="F16" s="282"/>
      <c r="G16" s="283"/>
      <c r="H16" s="105"/>
    </row>
    <row r="17" spans="2:8" ht="33.75" customHeight="1" thickBot="1" x14ac:dyDescent="0.3">
      <c r="B17" s="110"/>
      <c r="C17" s="269" t="s">
        <v>54</v>
      </c>
      <c r="D17" s="269"/>
      <c r="E17" s="269"/>
      <c r="F17" s="269"/>
      <c r="G17" s="270"/>
      <c r="H17" s="105"/>
    </row>
    <row r="18" spans="2:8" ht="39.6" x14ac:dyDescent="0.25">
      <c r="B18" s="110"/>
      <c r="C18" s="32" t="s">
        <v>48</v>
      </c>
      <c r="D18" s="21" t="s">
        <v>55</v>
      </c>
      <c r="E18" s="21" t="s">
        <v>25</v>
      </c>
      <c r="F18" s="23" t="s">
        <v>56</v>
      </c>
      <c r="G18" s="26" t="s">
        <v>57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51" t="s">
        <v>58</v>
      </c>
      <c r="D32" s="252"/>
      <c r="E32" s="252"/>
      <c r="F32" s="259"/>
      <c r="G32" s="260"/>
      <c r="H32" s="105"/>
    </row>
    <row r="33" spans="2:8" x14ac:dyDescent="0.25">
      <c r="B33" s="42"/>
      <c r="C33" s="253"/>
      <c r="D33" s="254"/>
      <c r="E33" s="254"/>
      <c r="F33" s="261"/>
      <c r="G33" s="262"/>
      <c r="H33" s="105"/>
    </row>
    <row r="34" spans="2:8" x14ac:dyDescent="0.25">
      <c r="B34" s="42"/>
      <c r="C34" s="253"/>
      <c r="D34" s="254"/>
      <c r="E34" s="254"/>
      <c r="F34" s="261"/>
      <c r="G34" s="262"/>
      <c r="H34" s="105"/>
    </row>
    <row r="35" spans="2:8" x14ac:dyDescent="0.25">
      <c r="B35" s="42"/>
      <c r="C35" s="255"/>
      <c r="D35" s="256"/>
      <c r="E35" s="256"/>
      <c r="F35" s="261"/>
      <c r="G35" s="262"/>
      <c r="H35" s="105"/>
    </row>
    <row r="36" spans="2:8" x14ac:dyDescent="0.25">
      <c r="B36" s="42"/>
      <c r="C36" s="257" t="s">
        <v>44</v>
      </c>
      <c r="D36" s="258"/>
      <c r="E36" s="258"/>
      <c r="F36" s="47"/>
      <c r="G36" s="148" t="s">
        <v>59</v>
      </c>
      <c r="H36" s="105"/>
    </row>
    <row r="37" spans="2:8" x14ac:dyDescent="0.25">
      <c r="B37" s="42"/>
      <c r="C37" s="265"/>
      <c r="D37" s="261"/>
      <c r="E37" s="261"/>
      <c r="F37" s="261"/>
      <c r="G37" s="262"/>
      <c r="H37" s="105"/>
    </row>
    <row r="38" spans="2:8" ht="14.4" thickBot="1" x14ac:dyDescent="0.3">
      <c r="B38" s="42"/>
      <c r="C38" s="266"/>
      <c r="D38" s="267"/>
      <c r="E38" s="267"/>
      <c r="F38" s="267"/>
      <c r="G38" s="268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  <mergeCell ref="C3:D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Lina Almanza</cp:lastModifiedBy>
  <cp:revision/>
  <dcterms:created xsi:type="dcterms:W3CDTF">2020-02-18T09:47:52Z</dcterms:created>
  <dcterms:modified xsi:type="dcterms:W3CDTF">2026-09-23T15:57:43Z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