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AQ-024012000\Desktop\"/>
    </mc:Choice>
  </mc:AlternateContent>
  <xr:revisionPtr revIDLastSave="0" documentId="8_{6BFFBCCB-464C-484D-B48C-F05BECBAAA68}" xr6:coauthVersionLast="47" xr6:coauthVersionMax="47" xr10:uidLastSave="{00000000-0000-0000-0000-000000000000}"/>
  <bookViews>
    <workbookView xWindow="-120" yWindow="-120" windowWidth="20730" windowHeight="11160" xr2:uid="{098EEA0C-77C1-45EF-95C0-D636E6A075C1}"/>
  </bookViews>
  <sheets>
    <sheet name="OFERTA ECONOMICA MTTO PTARI" sheetId="1" r:id="rId1"/>
  </sheets>
  <definedNames>
    <definedName name="_xlnm._FilterDatabase" localSheetId="0" hidden="1">'OFERTA ECONOMICA MTTO PTARI'!$I$13:$I$13</definedName>
    <definedName name="_xlnm.Extract" localSheetId="0">'OFERTA ECONOMICA MTTO PTARI'!$I$13</definedName>
    <definedName name="CARGO">#REF!</definedName>
    <definedName name="CARGO..">#REF!</definedName>
    <definedName name="_xlnm.Criteria" localSheetId="0">'OFERTA ECONOMICA MTTO PTARI'!$A$2:$A$4</definedName>
    <definedName name="dos">#REF!</definedName>
    <definedName name="ESTADO">#REF!</definedName>
    <definedName name="jbhi">#REF!</definedName>
    <definedName name="QUESOLICITA">#REF!</definedName>
    <definedName name="ROLES">#REF!</definedName>
    <definedName name="ROLESSIGA.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2" i="1" l="1"/>
  <c r="K32" i="1" s="1"/>
  <c r="L32" i="1" s="1"/>
  <c r="J33" i="1"/>
  <c r="K33" i="1" s="1"/>
  <c r="L33" i="1" s="1"/>
  <c r="J27" i="1"/>
  <c r="J28" i="1"/>
  <c r="J29" i="1"/>
  <c r="K29" i="1" s="1"/>
  <c r="L29" i="1" s="1"/>
  <c r="J30" i="1"/>
  <c r="K30" i="1" s="1"/>
  <c r="L30" i="1" s="1"/>
  <c r="J31" i="1"/>
  <c r="K31" i="1" s="1"/>
  <c r="L31" i="1" s="1"/>
  <c r="J34" i="1"/>
  <c r="K34" i="1" s="1"/>
  <c r="L34" i="1" s="1"/>
  <c r="C14" i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J23" i="1"/>
  <c r="K23" i="1" s="1"/>
  <c r="L23" i="1" s="1"/>
  <c r="J24" i="1"/>
  <c r="K24" i="1" s="1"/>
  <c r="L24" i="1" s="1"/>
  <c r="L189" i="1"/>
  <c r="L194" i="1" s="1"/>
  <c r="J20" i="1"/>
  <c r="K20" i="1" s="1"/>
  <c r="L20" i="1" s="1"/>
  <c r="J187" i="1"/>
  <c r="K187" i="1" s="1"/>
  <c r="L187" i="1" s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42" i="1"/>
  <c r="J14" i="1"/>
  <c r="J15" i="1"/>
  <c r="J16" i="1"/>
  <c r="J17" i="1"/>
  <c r="J18" i="1"/>
  <c r="J19" i="1"/>
  <c r="J21" i="1"/>
  <c r="J22" i="1"/>
  <c r="J25" i="1"/>
  <c r="J26" i="1"/>
  <c r="J35" i="1"/>
  <c r="J36" i="1"/>
  <c r="J37" i="1"/>
  <c r="J38" i="1"/>
  <c r="J39" i="1"/>
  <c r="J40" i="1"/>
  <c r="J41" i="1"/>
  <c r="J13" i="1"/>
  <c r="K13" i="1" s="1"/>
  <c r="L13" i="1" s="1"/>
  <c r="K35" i="1" l="1"/>
  <c r="L35" i="1" s="1"/>
  <c r="K36" i="1"/>
  <c r="L36" i="1" s="1"/>
  <c r="K37" i="1"/>
  <c r="L37" i="1" s="1"/>
  <c r="K38" i="1"/>
  <c r="L38" i="1" s="1"/>
  <c r="K39" i="1"/>
  <c r="L39" i="1" s="1"/>
  <c r="K25" i="1"/>
  <c r="L25" i="1" s="1"/>
  <c r="K26" i="1"/>
  <c r="L26" i="1" s="1"/>
  <c r="K27" i="1"/>
  <c r="L27" i="1" s="1"/>
  <c r="K28" i="1"/>
  <c r="L28" i="1" s="1"/>
  <c r="K186" i="1" l="1"/>
  <c r="L186" i="1" s="1"/>
  <c r="K185" i="1"/>
  <c r="L185" i="1" s="1"/>
  <c r="K184" i="1"/>
  <c r="L184" i="1" s="1"/>
  <c r="K183" i="1"/>
  <c r="L183" i="1" s="1"/>
  <c r="K182" i="1"/>
  <c r="L182" i="1" s="1"/>
  <c r="K181" i="1"/>
  <c r="L181" i="1" s="1"/>
  <c r="K180" i="1"/>
  <c r="L180" i="1" s="1"/>
  <c r="K179" i="1"/>
  <c r="L179" i="1" s="1"/>
  <c r="K178" i="1"/>
  <c r="L178" i="1" s="1"/>
  <c r="K177" i="1"/>
  <c r="L177" i="1" s="1"/>
  <c r="K176" i="1"/>
  <c r="L176" i="1" s="1"/>
  <c r="K175" i="1"/>
  <c r="L175" i="1" s="1"/>
  <c r="K174" i="1"/>
  <c r="L174" i="1" s="1"/>
  <c r="K173" i="1"/>
  <c r="L173" i="1" s="1"/>
  <c r="K172" i="1"/>
  <c r="L172" i="1" s="1"/>
  <c r="K171" i="1"/>
  <c r="L171" i="1" s="1"/>
  <c r="K170" i="1"/>
  <c r="L170" i="1" s="1"/>
  <c r="K169" i="1"/>
  <c r="L169" i="1" s="1"/>
  <c r="K168" i="1"/>
  <c r="L168" i="1" s="1"/>
  <c r="K167" i="1"/>
  <c r="L167" i="1" s="1"/>
  <c r="K166" i="1"/>
  <c r="L166" i="1" s="1"/>
  <c r="K165" i="1"/>
  <c r="L165" i="1" s="1"/>
  <c r="K164" i="1"/>
  <c r="L164" i="1" s="1"/>
  <c r="K163" i="1"/>
  <c r="L163" i="1" s="1"/>
  <c r="K162" i="1"/>
  <c r="L162" i="1" s="1"/>
  <c r="K161" i="1"/>
  <c r="L161" i="1" s="1"/>
  <c r="K160" i="1"/>
  <c r="L160" i="1" s="1"/>
  <c r="K159" i="1"/>
  <c r="L159" i="1" s="1"/>
  <c r="K158" i="1"/>
  <c r="L158" i="1" s="1"/>
  <c r="K157" i="1"/>
  <c r="L157" i="1" s="1"/>
  <c r="K156" i="1"/>
  <c r="L156" i="1" s="1"/>
  <c r="K155" i="1"/>
  <c r="L155" i="1" s="1"/>
  <c r="K154" i="1"/>
  <c r="L154" i="1" s="1"/>
  <c r="K153" i="1"/>
  <c r="L153" i="1" s="1"/>
  <c r="K152" i="1"/>
  <c r="L152" i="1" s="1"/>
  <c r="K151" i="1"/>
  <c r="L151" i="1" s="1"/>
  <c r="K150" i="1"/>
  <c r="L150" i="1" s="1"/>
  <c r="K149" i="1"/>
  <c r="L149" i="1" s="1"/>
  <c r="K148" i="1"/>
  <c r="L148" i="1" s="1"/>
  <c r="K147" i="1"/>
  <c r="L147" i="1" s="1"/>
  <c r="K146" i="1"/>
  <c r="L146" i="1" s="1"/>
  <c r="K145" i="1"/>
  <c r="L145" i="1" s="1"/>
  <c r="K144" i="1"/>
  <c r="L144" i="1" s="1"/>
  <c r="K143" i="1"/>
  <c r="L143" i="1" s="1"/>
  <c r="K142" i="1"/>
  <c r="L142" i="1" s="1"/>
  <c r="K141" i="1"/>
  <c r="L141" i="1" s="1"/>
  <c r="K140" i="1"/>
  <c r="L140" i="1" s="1"/>
  <c r="K139" i="1"/>
  <c r="L139" i="1" s="1"/>
  <c r="K138" i="1"/>
  <c r="L138" i="1" s="1"/>
  <c r="K137" i="1"/>
  <c r="L137" i="1" s="1"/>
  <c r="K136" i="1"/>
  <c r="L136" i="1" s="1"/>
  <c r="K135" i="1"/>
  <c r="L135" i="1" s="1"/>
  <c r="K134" i="1"/>
  <c r="L134" i="1" s="1"/>
  <c r="K133" i="1"/>
  <c r="L133" i="1" s="1"/>
  <c r="K132" i="1"/>
  <c r="L132" i="1" s="1"/>
  <c r="K131" i="1"/>
  <c r="L131" i="1" s="1"/>
  <c r="K130" i="1"/>
  <c r="L130" i="1" s="1"/>
  <c r="K129" i="1"/>
  <c r="L129" i="1" s="1"/>
  <c r="K128" i="1"/>
  <c r="L128" i="1" s="1"/>
  <c r="K127" i="1"/>
  <c r="L127" i="1" s="1"/>
  <c r="K126" i="1"/>
  <c r="L126" i="1" s="1"/>
  <c r="K125" i="1"/>
  <c r="L125" i="1" s="1"/>
  <c r="K124" i="1"/>
  <c r="L124" i="1" s="1"/>
  <c r="K123" i="1"/>
  <c r="L123" i="1" s="1"/>
  <c r="K122" i="1"/>
  <c r="L122" i="1" s="1"/>
  <c r="K121" i="1"/>
  <c r="L121" i="1" s="1"/>
  <c r="K120" i="1"/>
  <c r="L120" i="1" s="1"/>
  <c r="K119" i="1"/>
  <c r="L119" i="1" s="1"/>
  <c r="K118" i="1"/>
  <c r="L118" i="1" s="1"/>
  <c r="K117" i="1"/>
  <c r="L117" i="1" s="1"/>
  <c r="K116" i="1"/>
  <c r="L116" i="1" s="1"/>
  <c r="K115" i="1"/>
  <c r="L115" i="1" s="1"/>
  <c r="K114" i="1"/>
  <c r="L114" i="1" s="1"/>
  <c r="K113" i="1"/>
  <c r="L113" i="1" s="1"/>
  <c r="K112" i="1"/>
  <c r="L112" i="1" s="1"/>
  <c r="K111" i="1"/>
  <c r="L111" i="1" s="1"/>
  <c r="K110" i="1"/>
  <c r="L110" i="1" s="1"/>
  <c r="K109" i="1"/>
  <c r="L109" i="1" s="1"/>
  <c r="K108" i="1"/>
  <c r="L108" i="1" s="1"/>
  <c r="K107" i="1"/>
  <c r="L107" i="1" s="1"/>
  <c r="K106" i="1"/>
  <c r="L106" i="1" s="1"/>
  <c r="K105" i="1"/>
  <c r="L105" i="1" s="1"/>
  <c r="K104" i="1"/>
  <c r="L104" i="1" s="1"/>
  <c r="K103" i="1"/>
  <c r="L103" i="1" s="1"/>
  <c r="K102" i="1"/>
  <c r="L102" i="1" s="1"/>
  <c r="K101" i="1"/>
  <c r="L101" i="1" s="1"/>
  <c r="K100" i="1"/>
  <c r="L100" i="1" s="1"/>
  <c r="K99" i="1"/>
  <c r="L99" i="1" s="1"/>
  <c r="K98" i="1"/>
  <c r="L98" i="1" s="1"/>
  <c r="K97" i="1"/>
  <c r="L97" i="1" s="1"/>
  <c r="K96" i="1"/>
  <c r="L96" i="1" s="1"/>
  <c r="K95" i="1"/>
  <c r="L95" i="1" s="1"/>
  <c r="K94" i="1"/>
  <c r="L94" i="1" s="1"/>
  <c r="K93" i="1"/>
  <c r="L93" i="1" s="1"/>
  <c r="K92" i="1"/>
  <c r="L92" i="1" s="1"/>
  <c r="K91" i="1"/>
  <c r="L91" i="1" s="1"/>
  <c r="K90" i="1"/>
  <c r="L90" i="1" s="1"/>
  <c r="K89" i="1"/>
  <c r="L89" i="1" s="1"/>
  <c r="K88" i="1"/>
  <c r="L88" i="1" s="1"/>
  <c r="K87" i="1"/>
  <c r="L87" i="1" s="1"/>
  <c r="K86" i="1"/>
  <c r="L86" i="1" s="1"/>
  <c r="K85" i="1"/>
  <c r="L85" i="1" s="1"/>
  <c r="K84" i="1"/>
  <c r="L84" i="1" s="1"/>
  <c r="K83" i="1"/>
  <c r="L83" i="1" s="1"/>
  <c r="K82" i="1"/>
  <c r="L82" i="1" s="1"/>
  <c r="K81" i="1"/>
  <c r="L81" i="1" s="1"/>
  <c r="K80" i="1"/>
  <c r="L80" i="1" s="1"/>
  <c r="K79" i="1"/>
  <c r="L79" i="1" s="1"/>
  <c r="K78" i="1"/>
  <c r="L78" i="1" s="1"/>
  <c r="K77" i="1"/>
  <c r="L77" i="1" s="1"/>
  <c r="K76" i="1"/>
  <c r="L76" i="1" s="1"/>
  <c r="K75" i="1"/>
  <c r="L75" i="1" s="1"/>
  <c r="K74" i="1"/>
  <c r="L74" i="1" s="1"/>
  <c r="K73" i="1"/>
  <c r="L73" i="1" s="1"/>
  <c r="K72" i="1"/>
  <c r="L72" i="1" s="1"/>
  <c r="K71" i="1"/>
  <c r="L71" i="1" s="1"/>
  <c r="K70" i="1"/>
  <c r="L70" i="1" s="1"/>
  <c r="K69" i="1"/>
  <c r="L69" i="1" s="1"/>
  <c r="K68" i="1"/>
  <c r="L68" i="1" s="1"/>
  <c r="K67" i="1"/>
  <c r="L67" i="1" s="1"/>
  <c r="K66" i="1"/>
  <c r="L66" i="1" s="1"/>
  <c r="K65" i="1"/>
  <c r="L65" i="1" s="1"/>
  <c r="K64" i="1"/>
  <c r="L64" i="1" s="1"/>
  <c r="K63" i="1"/>
  <c r="L63" i="1" s="1"/>
  <c r="K62" i="1"/>
  <c r="L62" i="1" s="1"/>
  <c r="K61" i="1"/>
  <c r="L61" i="1" s="1"/>
  <c r="K60" i="1"/>
  <c r="L60" i="1" s="1"/>
  <c r="K59" i="1"/>
  <c r="L59" i="1" s="1"/>
  <c r="K58" i="1"/>
  <c r="L58" i="1" s="1"/>
  <c r="K57" i="1"/>
  <c r="L57" i="1" s="1"/>
  <c r="K56" i="1"/>
  <c r="L56" i="1" s="1"/>
  <c r="K55" i="1"/>
  <c r="L55" i="1" s="1"/>
  <c r="K54" i="1"/>
  <c r="L54" i="1" s="1"/>
  <c r="K53" i="1"/>
  <c r="L53" i="1" s="1"/>
  <c r="K52" i="1"/>
  <c r="L52" i="1" s="1"/>
  <c r="K51" i="1"/>
  <c r="L51" i="1" s="1"/>
  <c r="K50" i="1"/>
  <c r="L50" i="1" s="1"/>
  <c r="K49" i="1"/>
  <c r="L49" i="1" s="1"/>
  <c r="K48" i="1"/>
  <c r="L48" i="1" s="1"/>
  <c r="K47" i="1"/>
  <c r="L47" i="1" s="1"/>
  <c r="K46" i="1"/>
  <c r="L46" i="1" s="1"/>
  <c r="K45" i="1"/>
  <c r="L45" i="1" s="1"/>
  <c r="K44" i="1"/>
  <c r="L44" i="1" s="1"/>
  <c r="K43" i="1"/>
  <c r="L43" i="1" s="1"/>
  <c r="K16" i="1"/>
  <c r="L16" i="1" s="1"/>
  <c r="K17" i="1" l="1"/>
  <c r="L17" i="1" s="1"/>
  <c r="K19" i="1"/>
  <c r="L19" i="1" s="1"/>
  <c r="K21" i="1"/>
  <c r="L21" i="1" s="1"/>
  <c r="K40" i="1"/>
  <c r="L40" i="1" s="1"/>
  <c r="K22" i="1"/>
  <c r="L22" i="1" s="1"/>
  <c r="L190" i="1" s="1"/>
  <c r="K42" i="1"/>
  <c r="L42" i="1" s="1"/>
  <c r="K14" i="1"/>
  <c r="L14" i="1" s="1"/>
  <c r="K15" i="1"/>
  <c r="L15" i="1" s="1"/>
  <c r="L191" i="1" s="1"/>
  <c r="L195" i="1" s="1"/>
  <c r="K18" i="1"/>
  <c r="L18" i="1" s="1"/>
  <c r="K41" i="1"/>
  <c r="L41" i="1" s="1"/>
  <c r="L188" i="1" l="1"/>
  <c r="L193" i="1" s="1"/>
  <c r="L192" i="1" l="1"/>
  <c r="L196" i="1" s="1"/>
</calcChain>
</file>

<file path=xl/sharedStrings.xml><?xml version="1.0" encoding="utf-8"?>
<sst xmlns="http://schemas.openxmlformats.org/spreadsheetml/2006/main" count="72" uniqueCount="65">
  <si>
    <t>FORMATO</t>
  </si>
  <si>
    <t xml:space="preserve">OFERTA ECONÓMICA </t>
  </si>
  <si>
    <r>
      <t>YO:</t>
    </r>
    <r>
      <rPr>
        <b/>
        <sz val="9"/>
        <color rgb="FFFF0000"/>
        <rFont val="Arial"/>
        <family val="2"/>
      </rPr>
      <t xml:space="preserve"> [Nombre del representante legal o de la persona natural Proponente],</t>
    </r>
    <r>
      <rPr>
        <sz val="9"/>
        <color theme="1"/>
        <rFont val="Arial"/>
        <family val="2"/>
      </rPr>
      <t xml:space="preserve"> identificado como aparece al pie de mi firma, </t>
    </r>
    <r>
      <rPr>
        <b/>
        <sz val="9"/>
        <color rgb="FFFF0000"/>
        <rFont val="Arial"/>
        <family val="2"/>
      </rPr>
      <t>[obrando en mi propio nombre o en mi calidad de representante legal de] [nombre del Proponente],</t>
    </r>
    <r>
      <rPr>
        <sz val="9"/>
        <color theme="1"/>
        <rFont val="Arial"/>
        <family val="2"/>
      </rPr>
      <t xml:space="preserve"> </t>
    </r>
  </si>
  <si>
    <r>
      <t xml:space="preserve">Manifiesto que el presupuesto máximo para la ejecución del contrato por monto agotable es por la suma de </t>
    </r>
    <r>
      <rPr>
        <sz val="9"/>
        <color rgb="FFFF0000"/>
        <rFont val="Arial"/>
        <family val="2"/>
      </rPr>
      <t>[valor de la propuesta en letras y números],</t>
    </r>
    <r>
      <rPr>
        <sz val="9"/>
        <color theme="1"/>
        <rFont val="Arial"/>
        <family val="2"/>
      </rPr>
      <t xml:space="preserve"> incluye todos los gastos e impuestos a que haya lugar.</t>
    </r>
  </si>
  <si>
    <t>Dicho valor obedece a los siguientes conceptos, en los cuales se relacionan todos los costos, gastos y valores que conforman la presente cotización.</t>
  </si>
  <si>
    <t>ITEM</t>
  </si>
  <si>
    <t>UNIDAD DE MEDIDA</t>
  </si>
  <si>
    <t xml:space="preserve">CANTIDAD </t>
  </si>
  <si>
    <t>Indicaciones de diligenciamiento  Formato oferta económica</t>
  </si>
  <si>
    <t>BASE IVA 19%</t>
  </si>
  <si>
    <t xml:space="preserve">Diligencie el PRECIO UNITARIO del elemento o servicio, de acuerdo con la descripción del bien o servicio a ofrecer, la marca y/o fabricante de acuerdo con lo solicitado por la entidad. </t>
  </si>
  <si>
    <t>BASE IVA 5%</t>
  </si>
  <si>
    <t>BASE IVA EXENTO 0%</t>
  </si>
  <si>
    <t>Ingrese el valor unitario antes de IVA de los items a ofrecer</t>
  </si>
  <si>
    <t>BASE IMPOCONSUMO 8%</t>
  </si>
  <si>
    <t>Seleccione la tarifa de IVA e IMPUESTO AL CONSUMO que se aplica a cada uno de los items. El formato tiene lista desplegable de tarifas</t>
  </si>
  <si>
    <t>SUBTOTAL</t>
  </si>
  <si>
    <t>Verifique que la información esté completa y guarde el documento en formato PDF para presentación de la oferta.</t>
  </si>
  <si>
    <t>Tarifas de IVA</t>
  </si>
  <si>
    <t>IVA 19%</t>
  </si>
  <si>
    <t>El proponente no debe superar el PRECIO DE REFERENCIA en pesos colombianos, establecido en el cuestionario – Valoración de la Propuesta so pena de causal de rechazo.</t>
  </si>
  <si>
    <t>IVA 5%</t>
  </si>
  <si>
    <t>IMPOCONSUMO 8%</t>
  </si>
  <si>
    <t>Declaración sobre la información regisrada en el formato.</t>
  </si>
  <si>
    <t>VALOR TOTAL</t>
  </si>
  <si>
    <t xml:space="preserve">La información registrada en el presente formato coincide con el valor de la oferta presentada en SECOP II de acuerdo con lo solicitado por la entidad. </t>
  </si>
  <si>
    <t>Las cantidades de elementos y/o servicios ofrecidos, asi como los valores indicados en el formato se verificaron para evitar rechazos por correcciones aritmeticas que realice la entidad en la evaluación económica de esta oferta.</t>
  </si>
  <si>
    <t>Las tarifas de IVA e IMPUESTO AL CONSUMO aplicadas a cada elemento ofertado se verificaron y corresponden con la clasificación tributaria vigente a la fecha de presentación de la presente oferta económica.</t>
  </si>
  <si>
    <t>Los valores de la oferta económica permaneceran constantes durante el plazo de ejecución del contrato. Se entenderán incluidos todos y cada uno de los impuestos a que haya lugar con ocasión de la ejecución del contrato.</t>
  </si>
  <si>
    <t>Teniendo en cuenta que este punto es la esencia de la oferta, no podrá estar condicionado, ni ser adicionado, modificado o completado después de presentada la oferta. El SENA podrá efectuar las correcciones aritmeticas a que haya lugar.</t>
  </si>
  <si>
    <t>Firma: _____________________________________________________</t>
  </si>
  <si>
    <t xml:space="preserve">Nombre y razón social del proponente: </t>
  </si>
  <si>
    <t>Nit:</t>
  </si>
  <si>
    <t>Nombre del representante legal:</t>
  </si>
  <si>
    <t xml:space="preserve">C.C. N°. </t>
  </si>
  <si>
    <t xml:space="preserve">Dirección y telefóno: </t>
  </si>
  <si>
    <t xml:space="preserve">Ciudad:  </t>
  </si>
  <si>
    <t xml:space="preserve">Fecha de diligenciamiento de la oferta: </t>
  </si>
  <si>
    <t xml:space="preserve">Este formato deberá entregarse firmado por el proponente persona natural, por el representante legal de la persona júridica y en el caso de consorcios o uniones temporales, </t>
  </si>
  <si>
    <t>deberá ser firmado por cada uno de sus integrantes</t>
  </si>
  <si>
    <t>DESCRIPCION</t>
  </si>
  <si>
    <t>VALOR UNITARIO
ANTES DE (IVA / INC)</t>
  </si>
  <si>
    <t>TARIFA
DE (IVA / INC)</t>
  </si>
  <si>
    <t>VALOR UNITARIO
POR ITEM  CON (IVA / INC)</t>
  </si>
  <si>
    <t>VALOR TOTAL
POR ITEM CON (IVA / INC)</t>
  </si>
  <si>
    <t>VALOR IMPUESTO POR  UNIDAD (IVA / INC)</t>
  </si>
  <si>
    <t>El formato calculará con base en las cantidades, valores sin  (IVA O INC) y tarifa de  (IVA O INC) seleccionado y se autocompletará</t>
  </si>
  <si>
    <r>
      <rPr>
        <b/>
        <sz val="9"/>
        <color theme="1"/>
        <rFont val="Arial"/>
        <family val="2"/>
      </rPr>
      <t>Proceso de Contratación:</t>
    </r>
    <r>
      <rPr>
        <sz val="9"/>
        <color theme="1"/>
        <rFont val="Arial"/>
        <family val="2"/>
      </rPr>
      <t xml:space="preserve"> CONTRATAR EL SERVICIO DE MANTENIMIENTO PREVENTIVO Y CORRECTIVO DE LA PLANTA DE TRATAMIENTO DE AGUAS RESIDUALES INDUSTRIALES (PTARI) DEL CENTRO DE DISEÑO E INNOVACIÓN TECNOLÓGICA INDUSTRIAL – CENIGRAF</t>
    </r>
  </si>
  <si>
    <t>Mantenimiento preventivo de unidades de almacenamiento y pretratamiento de aguas residuales</t>
  </si>
  <si>
    <t>• Lavado de tanques auxiliares (250 L cada uno).
• Retiro y disposición de sólidos acumulados.
• Lavado y mantenimiento de trampas de sólidos.
• Verificación de partes internas y estado estructural.
• Prueba de estanqueidad para verificar ausencia de fugas.
• Revisión de válvulas, conexiones y tapas (estado, lubricación, posibles obstrucciones).
• Control de olores y biofilm mediante productos autorizados
• Realizar la adecuada disposición de los residuos generados durante el mantenimiento, cumpliendo con la normativa ambiental vigente.</t>
  </si>
  <si>
    <t>GL</t>
  </si>
  <si>
    <t>Mantenimiento al proceso de coagulación y floculación.</t>
  </si>
  <si>
    <t>•  Realizar lavado, limpieza y desinfección de los 2 tanques de mezcla y floculación, verificando el estado superficial de paredes internas y accesorios.  (180 × 180 × 120 cm, con 2 paredes internas)
•  Inspeccionar el sistema de agitación, comprobando el funcionamiento mecánico y eléctrico de los agitadores, ajustando o sustituyendo piezas desgastadas u obsoletas.
•  Revisar conexiones eléctricas y mecánicas de los equipos asociados, asegurando continuidad operativa y seguridad en el proceso.
•  Sustituir químicos almacenados (sulfato de aluminio o polímeros), verificando fechas de vencimiento y condiciones de almacenamiento.
•  Realizar la adecuada disposición de los residuos generados durante el mantenimiento, cumpliendo con la normativa ambiental vigente.</t>
  </si>
  <si>
    <t xml:space="preserve">Mantenimiento al proceso sedimentación o DAF </t>
  </si>
  <si>
    <t>• Realizar inspección visual y funcional de las bombas de circulación, verificando estado general, alineación y posibles fugas en sellos o empaques. Limpieza interna y externa de las bombas, eliminando incrustaciones, sedimentos o residuos que afecten el rendimiento hidráulico.
• Revisar el sistema de lubricación, cambiando aceites o grasas y condiciones de operación.
• Medir parámetros eléctricos y mecánicos (voltaje, amperaje, vibración, temperatura), asegurando que se encuentren dentro de rangos operativos seguros. Verificar estado de rodamientos, impulsores y sellos mecánicos, reemplazando piezas desgastadas u obsoletas para prevenir fallas.
• Inspeccionar tuberías de succión y descarga, comprobando que no existan obstrucciones, incrustaciones o fugas. Probar el arranque y operación continua de las bombas, evaluando caudal y presión para confirmar eficiencia del sistema.
• Realizar la adecuada disposición de los residuos generados durante el mantenimiento, cumpliendo con la normativa ambiental vigente.</t>
  </si>
  <si>
    <t>Mantenimiento proceso filtración grava y arena</t>
  </si>
  <si>
    <t>• Realizar el retiro y lavado del medio filtrante de los filtros de grava y arena, asegurando la eliminación de incrustaciones, sedimentos y material obstruido.
• Reemplazar el medio filtrante con las siguientes especificaciones técnicas:
- Grava gruesa: material pétreo triturado y clasificado o gravas naturales seleccionadas según norma MOP M-31-60. Cantidad por servicio: 150 Kg.                                                                                     - Arena gruesa: arena natural lavada según MOP M-31-60 y NTC 174 (ASTM C33). Cantidad por servicio: 150 Kg.
Gradación de arena fina:
Nº 4-6 → 50 Kg
Nº 10-12 → 50 Kg
Nº 20-30 → 50 Kg
Total arena a suministrar por servicio: 150 Kg.
• Inspeccionar drenajes y colectores, verificando obstrucciones, incrustaciones y oxidación del material.
• Reemplazar piezas obsoletas o deterioradas en drenajes y colectores para garantizar la eficiencia hidráulica del sistema.
• Ajustar conexiones y accesorios técnicos del sistema de filtración, asegurando la correcta operación y continuidad del proceso.
• Realizar la adecuada disposición de los residuos generados durante el mantenimiento, cumpliendo con la normativa ambiental vigente.</t>
  </si>
  <si>
    <t>Mantenimiento al proceso adsorción Carbón Activado</t>
  </si>
  <si>
    <t>• Realizar el mantenimiento de los filtros de carbón activado (cantidad: dos unidades), asegurando la limpieza y operatividad del sistema.
• Retirar el lecho filtrante existente y efectuar el lavado de las superficies internas de los filtros, eliminando incrustaciones, sedimentos y material obstruido.
• Reemplazar el lecho completo de carbón activado con material de alta retención molecular, suministrando 50 Kg por servicio, garantizando la eficiencia en la adsorción de contaminantes.
• Revisar las mallas de soporte y colectores, verificando su estado físico y funcional, reemplazando piezas que presenten desgaste, incrustaciones u oxidación.
• Inspeccionar conexiones hidráulicas y válvulas asociadas, asegurando que no existan fugas ni obstrucciones que afecten el rendimiento del sistema.
• Realizar la adecuada disposición de los residuos generados durante el mantenimiento, cumpliendo con la normativa ambiental vigente.</t>
  </si>
  <si>
    <t>Mantenimiento al proceso de cloración.</t>
  </si>
  <si>
    <t>• Realizar el mantenimiento del clorinador, incluyendo la limpieza completa de cada uno de sus componentes para garantizar la correcta dosificación del desinfectante.
• Suministrar pastillas de cloro en presentación de 5 unidades, con generador gradual a base de tricolor-trazino-trions y sales inorgánicas, con un contenido de 88–90 % de cloro activo de lenta disolución. Cantidad a suministrar por servicio: 25 pastillas.
• Inspeccionar y mantener la bomba dosificadora, verificando el estado de sellos, empaques y diafragmas, reemplazando piezas que presenten deterioro u obsolescencia.
• Comprobar parámetros de operación de la bomba dosificadora (caudal, presión, amperaje), asegurando que se encuentren dentro de rangos óptimos para la continuidad del proceso.
• Revisar conexiones hidráulicas y eléctricas del sistema de cloración, ajustando o sustituyendo elementos que presenten desgaste o fallas.
• Realizar la adecuada disposición de los residuos generados durante el mantenimiento, cumpliendo con la normativa ambiental vigente.</t>
  </si>
  <si>
    <t xml:space="preserve">Revisión mecánica y equipos </t>
  </si>
  <si>
    <t>• Realizar inspección mecánica y funcional de los equipos principales: bombas dosificadoras, agitadores, mezcladores, difusores, válvulas de bola o mariposa, y bombas centrífugas.
• Ejecutar mantenimiento preventivo y correctivo de cada equipo, verificando parámetros eléctricos y mecánicos (voltaje, amperaje, vibración, presión, caudal).
• Reemplazar y cambiar equipos dañados que presenten fallas críticas o pérdida de eficiencia, asegurando la continuidad operativa del sistema.
• Revisar bombas dosificadoras, inspeccionando sellos, empaques y diafragmas, sustituyendo piezas deterioradas u obsoletas.
• Inspeccionar agitadores y mezcladores, verificando estado de ejes, rodamientos y sistemas de transmisión, reemplazando componentes desgastados.
• Revisar difusores de aire, comprobando obstrucciones, incrustaciones o fisuras, y reemplazando unidades que no cumplan con la eficiencia requerida.
• Inspeccionar válvulas de bola y mariposa, verificando fugas o desgaste en empaques y mecanismos de cierre, reemplazando piezas defectuosas.
• Revisar bombas centrífugas, realizando limpieza, lubricación, ajuste de rodamientos y sustitución de impulsores o sellos mecánicos cuando sea necesario.</t>
  </si>
  <si>
    <t xml:space="preserve">Mantenimiento de tablero eléctrico. </t>
  </si>
  <si>
    <t>• Mantenimiento de tableros eléctricos: preventivo, verificación de corriente y amperaje, aplicación de siliconas dieléctricas, ajuste de tornillos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</si>
</sst>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\ * #,##0.00_-;\-&quot;$&quot;\ * #,##0.00_-;_-&quot;$&quot;\ 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b/>
      <sz val="9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4" tint="-0.249977111117893"/>
        <bgColor rgb="FF1B4D3E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9" fontId="2" fillId="0" borderId="0" xfId="0" applyNumberFormat="1" applyFont="1"/>
    <xf numFmtId="0" fontId="3" fillId="0" borderId="1" xfId="0" applyFont="1" applyBorder="1"/>
    <xf numFmtId="0" fontId="3" fillId="0" borderId="2" xfId="0" applyFont="1" applyBorder="1"/>
    <xf numFmtId="164" fontId="3" fillId="0" borderId="2" xfId="1" applyFont="1" applyFill="1" applyBorder="1" applyAlignment="1" applyProtection="1">
      <alignment horizontal="center" vertical="center"/>
    </xf>
    <xf numFmtId="164" fontId="3" fillId="0" borderId="3" xfId="1" applyFont="1" applyFill="1" applyBorder="1" applyAlignment="1" applyProtection="1">
      <alignment horizontal="center" vertical="center"/>
    </xf>
    <xf numFmtId="0" fontId="3" fillId="0" borderId="5" xfId="0" applyFont="1" applyBorder="1"/>
    <xf numFmtId="0" fontId="4" fillId="0" borderId="5" xfId="0" applyFont="1" applyBorder="1"/>
    <xf numFmtId="0" fontId="3" fillId="0" borderId="4" xfId="0" applyFont="1" applyBorder="1"/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1" applyNumberFormat="1" applyFont="1" applyBorder="1" applyAlignment="1">
      <alignment horizontal="center" vertical="center" wrapText="1"/>
    </xf>
    <xf numFmtId="164" fontId="6" fillId="3" borderId="6" xfId="1" applyFont="1" applyFill="1" applyBorder="1" applyAlignment="1">
      <alignment horizontal="center" vertical="center"/>
    </xf>
    <xf numFmtId="9" fontId="3" fillId="0" borderId="9" xfId="1" applyNumberFormat="1" applyFont="1" applyFill="1" applyBorder="1" applyAlignment="1" applyProtection="1">
      <alignment horizontal="center" vertical="center"/>
    </xf>
    <xf numFmtId="164" fontId="4" fillId="0" borderId="9" xfId="1" applyFont="1" applyFill="1" applyBorder="1" applyAlignment="1">
      <alignment vertical="center"/>
    </xf>
    <xf numFmtId="164" fontId="3" fillId="0" borderId="9" xfId="1" applyFont="1" applyFill="1" applyBorder="1" applyAlignment="1" applyProtection="1">
      <alignment horizontal="center" vertical="center"/>
    </xf>
    <xf numFmtId="164" fontId="3" fillId="0" borderId="10" xfId="1" applyFont="1" applyFill="1" applyBorder="1" applyAlignment="1" applyProtection="1">
      <alignment horizontal="center" vertical="center"/>
    </xf>
    <xf numFmtId="165" fontId="3" fillId="3" borderId="12" xfId="2" applyNumberFormat="1" applyFont="1" applyFill="1" applyBorder="1" applyAlignment="1" applyProtection="1">
      <alignment horizontal="center" vertical="center"/>
    </xf>
    <xf numFmtId="9" fontId="3" fillId="0" borderId="13" xfId="1" applyNumberFormat="1" applyFont="1" applyFill="1" applyBorder="1" applyAlignment="1" applyProtection="1">
      <alignment horizontal="center" vertical="center"/>
    </xf>
    <xf numFmtId="164" fontId="3" fillId="0" borderId="13" xfId="1" applyFont="1" applyFill="1" applyBorder="1" applyAlignment="1" applyProtection="1">
      <alignment horizontal="center" vertical="center"/>
    </xf>
    <xf numFmtId="0" fontId="7" fillId="0" borderId="9" xfId="0" applyFont="1" applyBorder="1" applyAlignment="1">
      <alignment vertical="center"/>
    </xf>
    <xf numFmtId="164" fontId="3" fillId="0" borderId="18" xfId="1" applyFont="1" applyFill="1" applyBorder="1" applyAlignment="1" applyProtection="1">
      <alignment horizontal="left" vertical="center"/>
    </xf>
    <xf numFmtId="0" fontId="7" fillId="2" borderId="9" xfId="0" applyFont="1" applyFill="1" applyBorder="1" applyAlignment="1">
      <alignment vertical="center"/>
    </xf>
    <xf numFmtId="164" fontId="5" fillId="2" borderId="18" xfId="1" applyFont="1" applyFill="1" applyBorder="1" applyAlignment="1" applyProtection="1">
      <alignment horizontal="left" vertical="center"/>
    </xf>
    <xf numFmtId="164" fontId="2" fillId="2" borderId="10" xfId="1" applyFont="1" applyFill="1" applyBorder="1" applyAlignment="1" applyProtection="1">
      <alignment vertical="center"/>
    </xf>
    <xf numFmtId="164" fontId="6" fillId="3" borderId="25" xfId="1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1" fontId="6" fillId="0" borderId="26" xfId="0" applyNumberFormat="1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center" vertical="center" wrapText="1"/>
    </xf>
    <xf numFmtId="164" fontId="3" fillId="0" borderId="0" xfId="1" applyFont="1" applyFill="1" applyBorder="1" applyAlignment="1" applyProtection="1">
      <alignment horizontal="center" vertical="center"/>
    </xf>
    <xf numFmtId="0" fontId="3" fillId="0" borderId="19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6" fillId="0" borderId="28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center" wrapText="1"/>
    </xf>
    <xf numFmtId="1" fontId="6" fillId="0" borderId="27" xfId="0" applyNumberFormat="1" applyFont="1" applyBorder="1" applyAlignment="1">
      <alignment horizontal="center" vertical="center" shrinkToFit="1"/>
    </xf>
    <xf numFmtId="9" fontId="3" fillId="0" borderId="32" xfId="1" applyNumberFormat="1" applyFont="1" applyFill="1" applyBorder="1" applyAlignment="1" applyProtection="1">
      <alignment horizontal="center" vertical="center"/>
    </xf>
    <xf numFmtId="164" fontId="4" fillId="0" borderId="32" xfId="1" applyFont="1" applyFill="1" applyBorder="1" applyAlignment="1">
      <alignment vertical="center"/>
    </xf>
    <xf numFmtId="164" fontId="3" fillId="0" borderId="32" xfId="1" applyFont="1" applyFill="1" applyBorder="1" applyAlignment="1" applyProtection="1">
      <alignment horizontal="center" vertical="center"/>
    </xf>
    <xf numFmtId="164" fontId="3" fillId="0" borderId="33" xfId="1" applyFont="1" applyFill="1" applyBorder="1" applyAlignment="1" applyProtection="1">
      <alignment horizontal="center" vertical="center"/>
    </xf>
    <xf numFmtId="164" fontId="6" fillId="0" borderId="9" xfId="1" applyFont="1" applyFill="1" applyBorder="1" applyAlignment="1">
      <alignment horizontal="center" vertical="center"/>
    </xf>
    <xf numFmtId="164" fontId="6" fillId="0" borderId="13" xfId="1" applyFont="1" applyFill="1" applyBorder="1" applyAlignment="1">
      <alignment horizontal="center" vertical="center"/>
    </xf>
    <xf numFmtId="164" fontId="6" fillId="0" borderId="32" xfId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0" borderId="0" xfId="0" applyFont="1" applyFill="1"/>
    <xf numFmtId="0" fontId="6" fillId="0" borderId="28" xfId="0" applyFont="1" applyFill="1" applyBorder="1" applyAlignment="1">
      <alignment horizontal="left" vertical="center" wrapText="1"/>
    </xf>
    <xf numFmtId="0" fontId="3" fillId="0" borderId="26" xfId="0" applyFont="1" applyFill="1" applyBorder="1" applyAlignment="1">
      <alignment horizontal="center" vertical="center" wrapText="1"/>
    </xf>
    <xf numFmtId="1" fontId="6" fillId="0" borderId="31" xfId="0" applyNumberFormat="1" applyFont="1" applyFill="1" applyBorder="1" applyAlignment="1">
      <alignment horizontal="center" vertical="center" shrinkToFit="1"/>
    </xf>
    <xf numFmtId="0" fontId="4" fillId="0" borderId="0" xfId="0" applyFont="1" applyFill="1"/>
    <xf numFmtId="0" fontId="6" fillId="0" borderId="30" xfId="0" applyFont="1" applyBorder="1" applyAlignment="1">
      <alignment horizontal="left" vertical="center" wrapText="1"/>
    </xf>
    <xf numFmtId="0" fontId="3" fillId="0" borderId="28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top" wrapText="1"/>
    </xf>
    <xf numFmtId="0" fontId="5" fillId="0" borderId="32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left" vertical="center" wrapText="1"/>
    </xf>
    <xf numFmtId="0" fontId="3" fillId="0" borderId="27" xfId="0" applyFont="1" applyFill="1" applyBorder="1" applyAlignment="1">
      <alignment horizontal="center" vertical="center" wrapText="1"/>
    </xf>
    <xf numFmtId="1" fontId="6" fillId="0" borderId="35" xfId="0" applyNumberFormat="1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left" vertical="center" wrapText="1"/>
    </xf>
    <xf numFmtId="1" fontId="6" fillId="0" borderId="34" xfId="0" applyNumberFormat="1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left" vertical="center" wrapText="1"/>
    </xf>
    <xf numFmtId="1" fontId="6" fillId="0" borderId="36" xfId="0" applyNumberFormat="1" applyFont="1" applyFill="1" applyBorder="1" applyAlignment="1">
      <alignment horizontal="center" vertical="center" shrinkToFit="1"/>
    </xf>
    <xf numFmtId="164" fontId="6" fillId="0" borderId="7" xfId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10" fillId="4" borderId="3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5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4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3" fillId="0" borderId="0" xfId="1" applyFont="1" applyFill="1" applyBorder="1" applyAlignment="1" applyProtection="1">
      <alignment horizontal="center" vertical="center"/>
    </xf>
    <xf numFmtId="164" fontId="3" fillId="0" borderId="5" xfId="1" applyFont="1" applyFill="1" applyBorder="1" applyAlignment="1" applyProtection="1">
      <alignment horizontal="center" vertical="center"/>
    </xf>
    <xf numFmtId="0" fontId="10" fillId="4" borderId="38" xfId="0" applyFont="1" applyFill="1" applyBorder="1" applyAlignment="1">
      <alignment horizontal="center" vertical="center" wrapText="1"/>
    </xf>
  </cellXfs>
  <cellStyles count="4">
    <cellStyle name="Moneda" xfId="1" builtinId="4"/>
    <cellStyle name="Moneda [0]" xfId="2" builtinId="7"/>
    <cellStyle name="Moneda 2" xfId="3" xr:uid="{B3AFF099-E6A5-4375-B372-155CED5790F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6945F-1CFE-4662-A65C-61FCC933EA05}">
  <dimension ref="A1:L223"/>
  <sheetViews>
    <sheetView tabSelected="1" topLeftCell="B19" zoomScaleNormal="100" workbookViewId="0">
      <selection activeCell="C12" sqref="C12"/>
    </sheetView>
  </sheetViews>
  <sheetFormatPr baseColWidth="10" defaultColWidth="13.140625" defaultRowHeight="12" x14ac:dyDescent="0.2"/>
  <cols>
    <col min="1" max="1" width="5.140625" style="1" hidden="1" customWidth="1"/>
    <col min="2" max="2" width="6.7109375" style="3" customWidth="1"/>
    <col min="3" max="3" width="6.140625" style="3" bestFit="1" customWidth="1"/>
    <col min="4" max="4" width="44.42578125" style="3" customWidth="1"/>
    <col min="5" max="5" width="66.140625" style="3" customWidth="1"/>
    <col min="6" max="6" width="13.140625" style="3" bestFit="1" customWidth="1"/>
    <col min="7" max="7" width="9.7109375" style="3" bestFit="1" customWidth="1"/>
    <col min="8" max="8" width="18.28515625" style="3" bestFit="1" customWidth="1"/>
    <col min="9" max="9" width="12.42578125" style="3" bestFit="1" customWidth="1"/>
    <col min="10" max="10" width="20.28515625" style="3" bestFit="1" customWidth="1"/>
    <col min="11" max="11" width="21.7109375" style="3" bestFit="1" customWidth="1"/>
    <col min="12" max="12" width="21.140625" style="3" customWidth="1"/>
    <col min="13" max="16384" width="13.140625" style="3"/>
  </cols>
  <sheetData>
    <row r="1" spans="1:12" ht="12.75" thickBot="1" x14ac:dyDescent="0.25">
      <c r="B1" s="2"/>
      <c r="C1" s="2"/>
      <c r="D1" s="2"/>
      <c r="E1" s="2"/>
      <c r="F1" s="2"/>
      <c r="G1" s="33"/>
      <c r="H1" s="33"/>
      <c r="I1" s="33"/>
      <c r="J1" s="33"/>
      <c r="K1" s="33"/>
      <c r="L1" s="33"/>
    </row>
    <row r="2" spans="1:12" ht="15.75" customHeight="1" x14ac:dyDescent="0.2">
      <c r="A2" s="4">
        <v>0.19</v>
      </c>
      <c r="B2" s="2"/>
      <c r="C2" s="5"/>
      <c r="D2" s="6"/>
      <c r="E2" s="6"/>
      <c r="F2" s="6"/>
      <c r="G2" s="7"/>
      <c r="H2" s="7"/>
      <c r="I2" s="7"/>
      <c r="J2" s="7"/>
      <c r="K2" s="7"/>
      <c r="L2" s="8"/>
    </row>
    <row r="3" spans="1:12" ht="15" customHeight="1" x14ac:dyDescent="0.2">
      <c r="A3" s="4">
        <v>0.05</v>
      </c>
      <c r="B3" s="2"/>
      <c r="C3" s="123" t="s">
        <v>0</v>
      </c>
      <c r="D3" s="124"/>
      <c r="E3" s="124"/>
      <c r="F3" s="124"/>
      <c r="G3" s="124"/>
      <c r="H3" s="124"/>
      <c r="I3" s="124"/>
      <c r="J3" s="124"/>
      <c r="K3" s="124"/>
      <c r="L3" s="125"/>
    </row>
    <row r="4" spans="1:12" ht="15" customHeight="1" x14ac:dyDescent="0.2">
      <c r="A4" s="4">
        <v>0</v>
      </c>
      <c r="B4" s="2"/>
      <c r="C4" s="123" t="s">
        <v>1</v>
      </c>
      <c r="D4" s="124"/>
      <c r="E4" s="124"/>
      <c r="F4" s="124"/>
      <c r="G4" s="124"/>
      <c r="H4" s="124"/>
      <c r="I4" s="124"/>
      <c r="J4" s="124"/>
      <c r="K4" s="124"/>
      <c r="L4" s="125"/>
    </row>
    <row r="5" spans="1:12" ht="15" customHeight="1" x14ac:dyDescent="0.2">
      <c r="A5" s="4">
        <v>0.08</v>
      </c>
      <c r="B5" s="2"/>
      <c r="C5" s="123"/>
      <c r="D5" s="124"/>
      <c r="E5" s="124"/>
      <c r="F5" s="124"/>
      <c r="G5" s="124"/>
      <c r="H5" s="124"/>
      <c r="I5" s="124"/>
      <c r="J5" s="124"/>
      <c r="K5" s="124"/>
      <c r="L5" s="9"/>
    </row>
    <row r="6" spans="1:12" ht="23.25" customHeight="1" x14ac:dyDescent="0.2">
      <c r="C6" s="126" t="s">
        <v>47</v>
      </c>
      <c r="D6" s="127"/>
      <c r="E6" s="127"/>
      <c r="F6" s="127"/>
      <c r="G6" s="127"/>
      <c r="H6" s="127"/>
      <c r="I6" s="127"/>
      <c r="J6" s="127"/>
      <c r="K6" s="127"/>
      <c r="L6" s="10"/>
    </row>
    <row r="7" spans="1:12" ht="15" customHeight="1" x14ac:dyDescent="0.2">
      <c r="C7" s="128"/>
      <c r="D7" s="129"/>
      <c r="E7" s="129"/>
      <c r="F7" s="129"/>
      <c r="G7" s="129"/>
      <c r="H7" s="129"/>
      <c r="I7" s="129"/>
      <c r="J7" s="129"/>
      <c r="K7" s="129"/>
      <c r="L7" s="10"/>
    </row>
    <row r="8" spans="1:12" ht="15" customHeight="1" x14ac:dyDescent="0.2">
      <c r="C8" s="95" t="s">
        <v>2</v>
      </c>
      <c r="D8" s="96"/>
      <c r="E8" s="96"/>
      <c r="F8" s="96"/>
      <c r="G8" s="96"/>
      <c r="H8" s="96"/>
      <c r="I8" s="96"/>
      <c r="J8" s="96"/>
      <c r="K8" s="96"/>
      <c r="L8" s="97"/>
    </row>
    <row r="9" spans="1:12" ht="15" customHeight="1" x14ac:dyDescent="0.2">
      <c r="C9" s="95" t="s">
        <v>3</v>
      </c>
      <c r="D9" s="96"/>
      <c r="E9" s="96"/>
      <c r="F9" s="96"/>
      <c r="G9" s="96"/>
      <c r="H9" s="96"/>
      <c r="I9" s="96"/>
      <c r="J9" s="96"/>
      <c r="K9" s="96"/>
      <c r="L9" s="97"/>
    </row>
    <row r="10" spans="1:12" ht="15.75" customHeight="1" x14ac:dyDescent="0.2">
      <c r="C10" s="95" t="s">
        <v>4</v>
      </c>
      <c r="D10" s="96"/>
      <c r="E10" s="96"/>
      <c r="F10" s="96"/>
      <c r="G10" s="96"/>
      <c r="H10" s="96"/>
      <c r="I10" s="96"/>
      <c r="J10" s="96"/>
      <c r="K10" s="96"/>
      <c r="L10" s="97"/>
    </row>
    <row r="11" spans="1:12" ht="15" customHeight="1" thickBot="1" x14ac:dyDescent="0.25">
      <c r="B11" s="2"/>
      <c r="C11" s="11"/>
      <c r="D11" s="2"/>
      <c r="E11" s="2"/>
      <c r="F11" s="2"/>
      <c r="G11" s="33"/>
      <c r="H11" s="130"/>
      <c r="I11" s="130"/>
      <c r="J11" s="130"/>
      <c r="K11" s="130"/>
      <c r="L11" s="131"/>
    </row>
    <row r="12" spans="1:12" ht="36" x14ac:dyDescent="0.2">
      <c r="B12" s="2"/>
      <c r="C12" s="83" t="s">
        <v>5</v>
      </c>
      <c r="D12" s="132" t="s">
        <v>40</v>
      </c>
      <c r="E12" s="132"/>
      <c r="F12" s="84" t="s">
        <v>6</v>
      </c>
      <c r="G12" s="84" t="s">
        <v>7</v>
      </c>
      <c r="H12" s="84" t="s">
        <v>41</v>
      </c>
      <c r="I12" s="84" t="s">
        <v>42</v>
      </c>
      <c r="J12" s="84" t="s">
        <v>45</v>
      </c>
      <c r="K12" s="84" t="s">
        <v>43</v>
      </c>
      <c r="L12" s="85" t="s">
        <v>44</v>
      </c>
    </row>
    <row r="13" spans="1:12" s="54" customFormat="1" ht="120" x14ac:dyDescent="0.2">
      <c r="A13" s="49"/>
      <c r="B13" s="50"/>
      <c r="C13" s="57">
        <v>1</v>
      </c>
      <c r="D13" s="64" t="s">
        <v>48</v>
      </c>
      <c r="E13" s="65" t="s">
        <v>49</v>
      </c>
      <c r="F13" s="66" t="s">
        <v>50</v>
      </c>
      <c r="G13" s="67">
        <v>2</v>
      </c>
      <c r="H13" s="46"/>
      <c r="I13" s="40">
        <v>0.19</v>
      </c>
      <c r="J13" s="41">
        <f>H13*I13</f>
        <v>0</v>
      </c>
      <c r="K13" s="42">
        <f>H13+J13</f>
        <v>0</v>
      </c>
      <c r="L13" s="43">
        <f t="shared" ref="L13:L22" si="0">+G13*K13</f>
        <v>0</v>
      </c>
    </row>
    <row r="14" spans="1:12" s="54" customFormat="1" ht="144" x14ac:dyDescent="0.2">
      <c r="A14" s="49"/>
      <c r="B14" s="50"/>
      <c r="C14" s="57">
        <f>C13+1</f>
        <v>2</v>
      </c>
      <c r="D14" s="48" t="s">
        <v>51</v>
      </c>
      <c r="E14" s="68" t="s">
        <v>52</v>
      </c>
      <c r="F14" s="66" t="s">
        <v>50</v>
      </c>
      <c r="G14" s="67">
        <v>2</v>
      </c>
      <c r="H14" s="44"/>
      <c r="I14" s="40">
        <v>0.19</v>
      </c>
      <c r="J14" s="17">
        <f t="shared" ref="J14:J41" si="1">H14*I14</f>
        <v>0</v>
      </c>
      <c r="K14" s="18">
        <f t="shared" ref="K14:K90" si="2">H14+J14</f>
        <v>0</v>
      </c>
      <c r="L14" s="19">
        <f t="shared" si="0"/>
        <v>0</v>
      </c>
    </row>
    <row r="15" spans="1:12" s="54" customFormat="1" ht="192" x14ac:dyDescent="0.2">
      <c r="A15" s="49"/>
      <c r="B15" s="50"/>
      <c r="C15" s="57">
        <f t="shared" ref="C15:C34" si="3">C14+1</f>
        <v>3</v>
      </c>
      <c r="D15" s="48" t="s">
        <v>53</v>
      </c>
      <c r="E15" s="69" t="s">
        <v>54</v>
      </c>
      <c r="F15" s="66" t="s">
        <v>50</v>
      </c>
      <c r="G15" s="67">
        <v>2</v>
      </c>
      <c r="H15" s="44"/>
      <c r="I15" s="40">
        <v>0.19</v>
      </c>
      <c r="J15" s="17">
        <f t="shared" si="1"/>
        <v>0</v>
      </c>
      <c r="K15" s="18">
        <f t="shared" si="2"/>
        <v>0</v>
      </c>
      <c r="L15" s="19">
        <f t="shared" si="0"/>
        <v>0</v>
      </c>
    </row>
    <row r="16" spans="1:12" s="54" customFormat="1" ht="240" x14ac:dyDescent="0.2">
      <c r="A16" s="49"/>
      <c r="B16" s="50"/>
      <c r="C16" s="57">
        <f t="shared" si="3"/>
        <v>4</v>
      </c>
      <c r="D16" s="48" t="s">
        <v>55</v>
      </c>
      <c r="E16" s="69" t="s">
        <v>56</v>
      </c>
      <c r="F16" s="66" t="s">
        <v>50</v>
      </c>
      <c r="G16" s="67">
        <v>2</v>
      </c>
      <c r="H16" s="44"/>
      <c r="I16" s="40">
        <v>0.19</v>
      </c>
      <c r="J16" s="17">
        <f t="shared" si="1"/>
        <v>0</v>
      </c>
      <c r="K16" s="18">
        <f t="shared" si="2"/>
        <v>0</v>
      </c>
      <c r="L16" s="19">
        <f t="shared" si="0"/>
        <v>0</v>
      </c>
    </row>
    <row r="17" spans="1:12" s="54" customFormat="1" ht="168" x14ac:dyDescent="0.2">
      <c r="A17" s="49"/>
      <c r="B17" s="50"/>
      <c r="C17" s="57">
        <f t="shared" si="3"/>
        <v>5</v>
      </c>
      <c r="D17" s="48" t="s">
        <v>57</v>
      </c>
      <c r="E17" s="68" t="s">
        <v>58</v>
      </c>
      <c r="F17" s="66" t="s">
        <v>50</v>
      </c>
      <c r="G17" s="67">
        <v>2</v>
      </c>
      <c r="H17" s="44"/>
      <c r="I17" s="40">
        <v>0.19</v>
      </c>
      <c r="J17" s="17">
        <f t="shared" si="1"/>
        <v>0</v>
      </c>
      <c r="K17" s="18">
        <f t="shared" si="2"/>
        <v>0</v>
      </c>
      <c r="L17" s="19">
        <f t="shared" si="0"/>
        <v>0</v>
      </c>
    </row>
    <row r="18" spans="1:12" s="54" customFormat="1" ht="204" x14ac:dyDescent="0.2">
      <c r="A18" s="49"/>
      <c r="B18" s="50"/>
      <c r="C18" s="57">
        <f t="shared" si="3"/>
        <v>6</v>
      </c>
      <c r="D18" s="48" t="s">
        <v>59</v>
      </c>
      <c r="E18" s="51" t="s">
        <v>60</v>
      </c>
      <c r="F18" s="66" t="s">
        <v>50</v>
      </c>
      <c r="G18" s="67">
        <v>2</v>
      </c>
      <c r="H18" s="44"/>
      <c r="I18" s="40">
        <v>0.19</v>
      </c>
      <c r="J18" s="17">
        <f t="shared" si="1"/>
        <v>0</v>
      </c>
      <c r="K18" s="18">
        <f t="shared" si="2"/>
        <v>0</v>
      </c>
      <c r="L18" s="19">
        <f t="shared" si="0"/>
        <v>0</v>
      </c>
    </row>
    <row r="19" spans="1:12" s="54" customFormat="1" ht="228" x14ac:dyDescent="0.2">
      <c r="A19" s="49"/>
      <c r="B19" s="50"/>
      <c r="C19" s="57">
        <f t="shared" si="3"/>
        <v>7</v>
      </c>
      <c r="D19" s="48" t="s">
        <v>61</v>
      </c>
      <c r="E19" s="51" t="s">
        <v>62</v>
      </c>
      <c r="F19" s="66" t="s">
        <v>50</v>
      </c>
      <c r="G19" s="67">
        <v>2</v>
      </c>
      <c r="H19" s="44"/>
      <c r="I19" s="40">
        <v>0.19</v>
      </c>
      <c r="J19" s="17">
        <f t="shared" si="1"/>
        <v>0</v>
      </c>
      <c r="K19" s="18">
        <f t="shared" si="2"/>
        <v>0</v>
      </c>
      <c r="L19" s="19">
        <f t="shared" si="0"/>
        <v>0</v>
      </c>
    </row>
    <row r="20" spans="1:12" s="54" customFormat="1" ht="24.75" thickBot="1" x14ac:dyDescent="0.25">
      <c r="A20" s="49"/>
      <c r="B20" s="50"/>
      <c r="C20" s="57">
        <f t="shared" si="3"/>
        <v>8</v>
      </c>
      <c r="D20" s="48" t="s">
        <v>63</v>
      </c>
      <c r="E20" s="69" t="s">
        <v>64</v>
      </c>
      <c r="F20" s="66" t="s">
        <v>50</v>
      </c>
      <c r="G20" s="53">
        <v>1</v>
      </c>
      <c r="H20" s="44"/>
      <c r="I20" s="40">
        <v>0.19</v>
      </c>
      <c r="J20" s="17">
        <f>H20*I20</f>
        <v>0</v>
      </c>
      <c r="K20" s="18">
        <f>H20+J20</f>
        <v>0</v>
      </c>
      <c r="L20" s="19">
        <f t="shared" si="0"/>
        <v>0</v>
      </c>
    </row>
    <row r="21" spans="1:12" s="54" customFormat="1" hidden="1" x14ac:dyDescent="0.2">
      <c r="A21" s="49"/>
      <c r="B21" s="50"/>
      <c r="C21" s="57">
        <f t="shared" si="3"/>
        <v>9</v>
      </c>
      <c r="D21" s="48"/>
      <c r="E21" s="70"/>
      <c r="F21" s="52"/>
      <c r="G21" s="53"/>
      <c r="H21" s="44"/>
      <c r="I21" s="40">
        <v>0.19</v>
      </c>
      <c r="J21" s="17">
        <f t="shared" si="1"/>
        <v>0</v>
      </c>
      <c r="K21" s="18">
        <f t="shared" si="2"/>
        <v>0</v>
      </c>
      <c r="L21" s="19">
        <f t="shared" si="0"/>
        <v>0</v>
      </c>
    </row>
    <row r="22" spans="1:12" s="54" customFormat="1" hidden="1" x14ac:dyDescent="0.2">
      <c r="A22" s="49"/>
      <c r="B22" s="50"/>
      <c r="C22" s="57">
        <f t="shared" si="3"/>
        <v>10</v>
      </c>
      <c r="D22" s="48"/>
      <c r="E22" s="71"/>
      <c r="F22" s="52"/>
      <c r="G22" s="53"/>
      <c r="H22" s="44"/>
      <c r="I22" s="40">
        <v>0.19</v>
      </c>
      <c r="J22" s="17">
        <f t="shared" si="1"/>
        <v>0</v>
      </c>
      <c r="K22" s="18">
        <f t="shared" si="2"/>
        <v>0</v>
      </c>
      <c r="L22" s="19">
        <f t="shared" si="0"/>
        <v>0</v>
      </c>
    </row>
    <row r="23" spans="1:12" s="54" customFormat="1" hidden="1" x14ac:dyDescent="0.2">
      <c r="A23" s="49"/>
      <c r="B23" s="50"/>
      <c r="C23" s="57">
        <f t="shared" si="3"/>
        <v>11</v>
      </c>
      <c r="D23" s="48"/>
      <c r="E23" s="71"/>
      <c r="F23" s="52"/>
      <c r="G23" s="53"/>
      <c r="H23" s="44"/>
      <c r="I23" s="40">
        <v>0.19</v>
      </c>
      <c r="J23" s="17">
        <f t="shared" ref="J23:J24" si="4">H23*I23</f>
        <v>0</v>
      </c>
      <c r="K23" s="18">
        <f t="shared" ref="K23:K24" si="5">H23+J23</f>
        <v>0</v>
      </c>
      <c r="L23" s="19">
        <f t="shared" ref="L23:L24" si="6">+G23*K23</f>
        <v>0</v>
      </c>
    </row>
    <row r="24" spans="1:12" s="54" customFormat="1" hidden="1" x14ac:dyDescent="0.2">
      <c r="A24" s="49"/>
      <c r="B24" s="50"/>
      <c r="C24" s="57">
        <f t="shared" si="3"/>
        <v>12</v>
      </c>
      <c r="D24" s="48"/>
      <c r="E24" s="71"/>
      <c r="F24" s="72"/>
      <c r="G24" s="53"/>
      <c r="H24" s="44"/>
      <c r="I24" s="40">
        <v>0.19</v>
      </c>
      <c r="J24" s="17">
        <f t="shared" si="4"/>
        <v>0</v>
      </c>
      <c r="K24" s="18">
        <f t="shared" si="5"/>
        <v>0</v>
      </c>
      <c r="L24" s="19">
        <f t="shared" si="6"/>
        <v>0</v>
      </c>
    </row>
    <row r="25" spans="1:12" s="54" customFormat="1" hidden="1" x14ac:dyDescent="0.2">
      <c r="A25" s="49"/>
      <c r="B25" s="50"/>
      <c r="C25" s="57">
        <f t="shared" si="3"/>
        <v>13</v>
      </c>
      <c r="D25" s="48"/>
      <c r="E25" s="73"/>
      <c r="F25" s="52"/>
      <c r="G25" s="53"/>
      <c r="H25" s="44"/>
      <c r="I25" s="40">
        <v>0.19</v>
      </c>
      <c r="J25" s="17">
        <f t="shared" si="1"/>
        <v>0</v>
      </c>
      <c r="K25" s="18">
        <f t="shared" ref="K25:K28" si="7">H25+J25</f>
        <v>0</v>
      </c>
      <c r="L25" s="19">
        <f t="shared" ref="L25:L61" si="8">+G25*K25</f>
        <v>0</v>
      </c>
    </row>
    <row r="26" spans="1:12" s="54" customFormat="1" hidden="1" x14ac:dyDescent="0.2">
      <c r="A26" s="49"/>
      <c r="B26" s="50"/>
      <c r="C26" s="74">
        <f t="shared" si="3"/>
        <v>14</v>
      </c>
      <c r="D26" s="86"/>
      <c r="E26" s="51"/>
      <c r="F26" s="52"/>
      <c r="G26" s="53"/>
      <c r="H26" s="44"/>
      <c r="I26" s="40">
        <v>0.19</v>
      </c>
      <c r="J26" s="17">
        <f t="shared" si="1"/>
        <v>0</v>
      </c>
      <c r="K26" s="18">
        <f t="shared" si="7"/>
        <v>0</v>
      </c>
      <c r="L26" s="19">
        <f t="shared" si="8"/>
        <v>0</v>
      </c>
    </row>
    <row r="27" spans="1:12" s="54" customFormat="1" hidden="1" x14ac:dyDescent="0.2">
      <c r="A27" s="49"/>
      <c r="B27" s="50"/>
      <c r="C27" s="74">
        <f t="shared" si="3"/>
        <v>15</v>
      </c>
      <c r="D27" s="86"/>
      <c r="E27" s="56"/>
      <c r="F27" s="52"/>
      <c r="G27" s="53"/>
      <c r="H27" s="44"/>
      <c r="I27" s="40">
        <v>0.19</v>
      </c>
      <c r="J27" s="17">
        <f>H27*I27</f>
        <v>0</v>
      </c>
      <c r="K27" s="18">
        <f t="shared" si="7"/>
        <v>0</v>
      </c>
      <c r="L27" s="19">
        <f t="shared" si="8"/>
        <v>0</v>
      </c>
    </row>
    <row r="28" spans="1:12" s="54" customFormat="1" hidden="1" x14ac:dyDescent="0.2">
      <c r="A28" s="49"/>
      <c r="B28" s="50"/>
      <c r="C28" s="74">
        <f t="shared" si="3"/>
        <v>16</v>
      </c>
      <c r="D28" s="86"/>
      <c r="E28" s="51"/>
      <c r="F28" s="52"/>
      <c r="G28" s="53"/>
      <c r="H28" s="44"/>
      <c r="I28" s="40">
        <v>0.19</v>
      </c>
      <c r="J28" s="17">
        <f>H28*I28</f>
        <v>0</v>
      </c>
      <c r="K28" s="18">
        <f t="shared" si="7"/>
        <v>0</v>
      </c>
      <c r="L28" s="19">
        <f t="shared" si="8"/>
        <v>0</v>
      </c>
    </row>
    <row r="29" spans="1:12" s="54" customFormat="1" hidden="1" x14ac:dyDescent="0.2">
      <c r="A29" s="49"/>
      <c r="B29" s="50"/>
      <c r="C29" s="74">
        <f t="shared" si="3"/>
        <v>17</v>
      </c>
      <c r="D29" s="63"/>
      <c r="E29" s="73"/>
      <c r="F29" s="52"/>
      <c r="G29" s="53"/>
      <c r="H29" s="44"/>
      <c r="I29" s="40">
        <v>0.19</v>
      </c>
      <c r="J29" s="17">
        <f t="shared" ref="J29:J34" si="9">H29*I29</f>
        <v>0</v>
      </c>
      <c r="K29" s="18">
        <f t="shared" ref="K29:K34" si="10">H29+J29</f>
        <v>0</v>
      </c>
      <c r="L29" s="19">
        <f t="shared" ref="L29:L34" si="11">+G29*K29</f>
        <v>0</v>
      </c>
    </row>
    <row r="30" spans="1:12" s="54" customFormat="1" hidden="1" x14ac:dyDescent="0.2">
      <c r="A30" s="49"/>
      <c r="B30" s="50"/>
      <c r="C30" s="74">
        <f t="shared" si="3"/>
        <v>18</v>
      </c>
      <c r="D30" s="63"/>
      <c r="E30" s="73"/>
      <c r="F30" s="52"/>
      <c r="G30" s="53"/>
      <c r="H30" s="44"/>
      <c r="I30" s="40">
        <v>0.19</v>
      </c>
      <c r="J30" s="17">
        <f>H30*I30</f>
        <v>0</v>
      </c>
      <c r="K30" s="18">
        <f>H30+J30</f>
        <v>0</v>
      </c>
      <c r="L30" s="19">
        <f t="shared" si="11"/>
        <v>0</v>
      </c>
    </row>
    <row r="31" spans="1:12" s="54" customFormat="1" hidden="1" x14ac:dyDescent="0.2">
      <c r="A31" s="49"/>
      <c r="B31" s="50"/>
      <c r="C31" s="74">
        <f t="shared" si="3"/>
        <v>19</v>
      </c>
      <c r="D31" s="86"/>
      <c r="E31" s="78"/>
      <c r="F31" s="52"/>
      <c r="G31" s="53"/>
      <c r="H31" s="44"/>
      <c r="I31" s="40">
        <v>0.19</v>
      </c>
      <c r="J31" s="17">
        <f>H31*I31</f>
        <v>0</v>
      </c>
      <c r="K31" s="18">
        <f>H31+J31</f>
        <v>0</v>
      </c>
      <c r="L31" s="19">
        <f t="shared" si="11"/>
        <v>0</v>
      </c>
    </row>
    <row r="32" spans="1:12" s="54" customFormat="1" hidden="1" x14ac:dyDescent="0.2">
      <c r="A32" s="49"/>
      <c r="B32" s="50"/>
      <c r="C32" s="74">
        <f t="shared" si="3"/>
        <v>20</v>
      </c>
      <c r="D32" s="86"/>
      <c r="E32" s="82"/>
      <c r="F32" s="52"/>
      <c r="G32" s="79"/>
      <c r="H32" s="80"/>
      <c r="I32" s="40">
        <v>0.19</v>
      </c>
      <c r="J32" s="17">
        <f t="shared" ref="J32:J33" si="12">H32*I32</f>
        <v>0</v>
      </c>
      <c r="K32" s="18">
        <f t="shared" ref="K32:K33" si="13">H32+J32</f>
        <v>0</v>
      </c>
      <c r="L32" s="19">
        <f t="shared" ref="L32:L33" si="14">+G32*K32</f>
        <v>0</v>
      </c>
    </row>
    <row r="33" spans="1:12" s="54" customFormat="1" hidden="1" x14ac:dyDescent="0.2">
      <c r="A33" s="49"/>
      <c r="B33" s="50"/>
      <c r="C33" s="74">
        <f t="shared" si="3"/>
        <v>21</v>
      </c>
      <c r="D33" s="86"/>
      <c r="E33" s="81"/>
      <c r="F33" s="52"/>
      <c r="G33" s="79"/>
      <c r="H33" s="80"/>
      <c r="I33" s="40">
        <v>0.19</v>
      </c>
      <c r="J33" s="17">
        <f t="shared" si="12"/>
        <v>0</v>
      </c>
      <c r="K33" s="18">
        <f t="shared" si="13"/>
        <v>0</v>
      </c>
      <c r="L33" s="19">
        <f t="shared" si="14"/>
        <v>0</v>
      </c>
    </row>
    <row r="34" spans="1:12" s="54" customFormat="1" ht="12.75" hidden="1" thickBot="1" x14ac:dyDescent="0.25">
      <c r="A34" s="49"/>
      <c r="B34" s="50"/>
      <c r="C34" s="74">
        <f t="shared" si="3"/>
        <v>22</v>
      </c>
      <c r="D34" s="75"/>
      <c r="E34" s="76"/>
      <c r="F34" s="52"/>
      <c r="G34" s="77"/>
      <c r="H34" s="45"/>
      <c r="I34" s="40">
        <v>0.19</v>
      </c>
      <c r="J34" s="17">
        <f t="shared" si="9"/>
        <v>0</v>
      </c>
      <c r="K34" s="18">
        <f t="shared" si="10"/>
        <v>0</v>
      </c>
      <c r="L34" s="19">
        <f t="shared" si="11"/>
        <v>0</v>
      </c>
    </row>
    <row r="35" spans="1:12" ht="11.25" hidden="1" customHeight="1" thickBot="1" x14ac:dyDescent="0.25">
      <c r="B35" s="2"/>
      <c r="C35" s="62"/>
      <c r="D35" s="62"/>
      <c r="E35" s="55"/>
      <c r="F35" s="32"/>
      <c r="G35" s="39"/>
      <c r="H35" s="28"/>
      <c r="I35" s="40">
        <v>0.19</v>
      </c>
      <c r="J35" s="41">
        <f t="shared" si="1"/>
        <v>0</v>
      </c>
      <c r="K35" s="42">
        <f t="shared" ref="K35:K39" si="15">H35+J35</f>
        <v>0</v>
      </c>
      <c r="L35" s="43">
        <f t="shared" si="8"/>
        <v>0</v>
      </c>
    </row>
    <row r="36" spans="1:12" ht="11.25" hidden="1" customHeight="1" x14ac:dyDescent="0.2">
      <c r="B36" s="2"/>
      <c r="C36" s="47"/>
      <c r="D36" s="47"/>
      <c r="E36" s="38"/>
      <c r="F36" s="29"/>
      <c r="G36" s="30"/>
      <c r="H36" s="15"/>
      <c r="I36" s="16">
        <v>0.19</v>
      </c>
      <c r="J36" s="17">
        <f t="shared" si="1"/>
        <v>0</v>
      </c>
      <c r="K36" s="18">
        <f t="shared" si="15"/>
        <v>0</v>
      </c>
      <c r="L36" s="19">
        <f t="shared" si="8"/>
        <v>0</v>
      </c>
    </row>
    <row r="37" spans="1:12" ht="11.25" hidden="1" customHeight="1" x14ac:dyDescent="0.2">
      <c r="B37" s="2"/>
      <c r="C37" s="47"/>
      <c r="D37" s="47"/>
      <c r="E37" s="37"/>
      <c r="F37" s="29"/>
      <c r="G37" s="30"/>
      <c r="H37" s="15"/>
      <c r="I37" s="16">
        <v>0.19</v>
      </c>
      <c r="J37" s="17">
        <f t="shared" si="1"/>
        <v>0</v>
      </c>
      <c r="K37" s="18">
        <f t="shared" si="15"/>
        <v>0</v>
      </c>
      <c r="L37" s="19">
        <f t="shared" si="8"/>
        <v>0</v>
      </c>
    </row>
    <row r="38" spans="1:12" ht="11.25" hidden="1" customHeight="1" x14ac:dyDescent="0.2">
      <c r="B38" s="2"/>
      <c r="C38" s="47"/>
      <c r="D38" s="47"/>
      <c r="E38" s="37"/>
      <c r="F38" s="29"/>
      <c r="G38" s="30"/>
      <c r="H38" s="15"/>
      <c r="I38" s="16">
        <v>0.19</v>
      </c>
      <c r="J38" s="17">
        <f t="shared" si="1"/>
        <v>0</v>
      </c>
      <c r="K38" s="18">
        <f t="shared" si="15"/>
        <v>0</v>
      </c>
      <c r="L38" s="19">
        <f t="shared" si="8"/>
        <v>0</v>
      </c>
    </row>
    <row r="39" spans="1:12" ht="11.25" hidden="1" customHeight="1" x14ac:dyDescent="0.2">
      <c r="B39" s="2"/>
      <c r="C39" s="47"/>
      <c r="D39" s="47"/>
      <c r="E39" s="38"/>
      <c r="F39" s="29"/>
      <c r="G39" s="30"/>
      <c r="H39" s="15"/>
      <c r="I39" s="16">
        <v>0.19</v>
      </c>
      <c r="J39" s="17">
        <f t="shared" si="1"/>
        <v>0</v>
      </c>
      <c r="K39" s="18">
        <f t="shared" si="15"/>
        <v>0</v>
      </c>
      <c r="L39" s="19">
        <f t="shared" si="8"/>
        <v>0</v>
      </c>
    </row>
    <row r="40" spans="1:12" ht="11.25" hidden="1" customHeight="1" x14ac:dyDescent="0.2">
      <c r="B40" s="2"/>
      <c r="C40" s="47"/>
      <c r="D40" s="47"/>
      <c r="E40" s="38"/>
      <c r="F40" s="29"/>
      <c r="G40" s="30"/>
      <c r="H40" s="15"/>
      <c r="I40" s="16">
        <v>0.19</v>
      </c>
      <c r="J40" s="17">
        <f t="shared" si="1"/>
        <v>0</v>
      </c>
      <c r="K40" s="18">
        <f t="shared" si="2"/>
        <v>0</v>
      </c>
      <c r="L40" s="19">
        <f t="shared" si="8"/>
        <v>0</v>
      </c>
    </row>
    <row r="41" spans="1:12" ht="11.25" hidden="1" customHeight="1" x14ac:dyDescent="0.2">
      <c r="B41" s="2"/>
      <c r="C41" s="47"/>
      <c r="D41" s="47"/>
      <c r="E41" s="38"/>
      <c r="F41" s="29"/>
      <c r="G41" s="30"/>
      <c r="H41" s="15"/>
      <c r="I41" s="16">
        <v>0.19</v>
      </c>
      <c r="J41" s="17">
        <f t="shared" si="1"/>
        <v>0</v>
      </c>
      <c r="K41" s="18">
        <f t="shared" si="2"/>
        <v>0</v>
      </c>
      <c r="L41" s="19">
        <f t="shared" si="8"/>
        <v>0</v>
      </c>
    </row>
    <row r="42" spans="1:12" ht="11.25" hidden="1" customHeight="1" x14ac:dyDescent="0.2">
      <c r="B42" s="2"/>
      <c r="C42" s="47"/>
      <c r="D42" s="47"/>
      <c r="E42" s="38"/>
      <c r="F42" s="29"/>
      <c r="G42" s="30"/>
      <c r="H42" s="15"/>
      <c r="I42" s="16">
        <v>0.19</v>
      </c>
      <c r="J42" s="17">
        <f>H42*I42</f>
        <v>0</v>
      </c>
      <c r="K42" s="18">
        <f t="shared" si="2"/>
        <v>0</v>
      </c>
      <c r="L42" s="19">
        <f t="shared" si="8"/>
        <v>0</v>
      </c>
    </row>
    <row r="43" spans="1:12" ht="10.5" hidden="1" customHeight="1" x14ac:dyDescent="0.2">
      <c r="B43" s="2"/>
      <c r="C43" s="47"/>
      <c r="D43" s="47"/>
      <c r="E43" s="38"/>
      <c r="F43" s="29"/>
      <c r="G43" s="30"/>
      <c r="H43" s="15"/>
      <c r="I43" s="16">
        <v>0.19</v>
      </c>
      <c r="J43" s="17">
        <f t="shared" ref="J43:J106" si="16">H43*I43</f>
        <v>0</v>
      </c>
      <c r="K43" s="18">
        <f t="shared" si="2"/>
        <v>0</v>
      </c>
      <c r="L43" s="19">
        <f t="shared" si="8"/>
        <v>0</v>
      </c>
    </row>
    <row r="44" spans="1:12" ht="10.5" hidden="1" customHeight="1" x14ac:dyDescent="0.2">
      <c r="B44" s="2"/>
      <c r="C44" s="47"/>
      <c r="D44" s="47"/>
      <c r="E44" s="58"/>
      <c r="F44" s="32"/>
      <c r="G44" s="30"/>
      <c r="H44" s="15"/>
      <c r="I44" s="16">
        <v>0.19</v>
      </c>
      <c r="J44" s="17">
        <f t="shared" si="16"/>
        <v>0</v>
      </c>
      <c r="K44" s="18">
        <f t="shared" si="2"/>
        <v>0</v>
      </c>
      <c r="L44" s="19">
        <f t="shared" si="8"/>
        <v>0</v>
      </c>
    </row>
    <row r="45" spans="1:12" ht="10.5" hidden="1" customHeight="1" x14ac:dyDescent="0.2">
      <c r="B45" s="2"/>
      <c r="C45" s="47"/>
      <c r="D45" s="47"/>
      <c r="E45" s="37"/>
      <c r="F45" s="29"/>
      <c r="G45" s="30"/>
      <c r="H45" s="15"/>
      <c r="I45" s="16">
        <v>0.19</v>
      </c>
      <c r="J45" s="17">
        <f t="shared" si="16"/>
        <v>0</v>
      </c>
      <c r="K45" s="18">
        <f t="shared" si="2"/>
        <v>0</v>
      </c>
      <c r="L45" s="19">
        <f t="shared" si="8"/>
        <v>0</v>
      </c>
    </row>
    <row r="46" spans="1:12" ht="10.5" hidden="1" customHeight="1" x14ac:dyDescent="0.2">
      <c r="B46" s="2"/>
      <c r="C46" s="47"/>
      <c r="D46" s="47"/>
      <c r="E46" s="38"/>
      <c r="F46" s="31"/>
      <c r="G46" s="30"/>
      <c r="H46" s="15"/>
      <c r="I46" s="16">
        <v>0.19</v>
      </c>
      <c r="J46" s="17">
        <f t="shared" si="16"/>
        <v>0</v>
      </c>
      <c r="K46" s="18">
        <f t="shared" si="2"/>
        <v>0</v>
      </c>
      <c r="L46" s="19">
        <f t="shared" si="8"/>
        <v>0</v>
      </c>
    </row>
    <row r="47" spans="1:12" ht="10.5" hidden="1" customHeight="1" x14ac:dyDescent="0.2">
      <c r="B47" s="2"/>
      <c r="C47" s="47"/>
      <c r="D47" s="47"/>
      <c r="E47" s="38"/>
      <c r="F47" s="29"/>
      <c r="G47" s="30"/>
      <c r="H47" s="15"/>
      <c r="I47" s="16">
        <v>0.19</v>
      </c>
      <c r="J47" s="17">
        <f t="shared" si="16"/>
        <v>0</v>
      </c>
      <c r="K47" s="18">
        <f t="shared" si="2"/>
        <v>0</v>
      </c>
      <c r="L47" s="19">
        <f t="shared" si="8"/>
        <v>0</v>
      </c>
    </row>
    <row r="48" spans="1:12" ht="10.5" hidden="1" customHeight="1" x14ac:dyDescent="0.2">
      <c r="B48" s="2"/>
      <c r="C48" s="47"/>
      <c r="D48" s="47"/>
      <c r="E48" s="38"/>
      <c r="F48" s="29"/>
      <c r="G48" s="30"/>
      <c r="H48" s="15"/>
      <c r="I48" s="16">
        <v>0.19</v>
      </c>
      <c r="J48" s="17">
        <f t="shared" si="16"/>
        <v>0</v>
      </c>
      <c r="K48" s="18">
        <f t="shared" si="2"/>
        <v>0</v>
      </c>
      <c r="L48" s="19">
        <f t="shared" si="8"/>
        <v>0</v>
      </c>
    </row>
    <row r="49" spans="2:12" ht="10.5" hidden="1" customHeight="1" x14ac:dyDescent="0.2">
      <c r="B49" s="2"/>
      <c r="C49" s="47"/>
      <c r="D49" s="47"/>
      <c r="E49" s="38"/>
      <c r="F49" s="31"/>
      <c r="G49" s="30"/>
      <c r="H49" s="15"/>
      <c r="I49" s="16">
        <v>0.19</v>
      </c>
      <c r="J49" s="17">
        <f t="shared" si="16"/>
        <v>0</v>
      </c>
      <c r="K49" s="18">
        <f t="shared" si="2"/>
        <v>0</v>
      </c>
      <c r="L49" s="19">
        <f t="shared" si="8"/>
        <v>0</v>
      </c>
    </row>
    <row r="50" spans="2:12" ht="11.25" hidden="1" customHeight="1" x14ac:dyDescent="0.2">
      <c r="B50" s="2"/>
      <c r="C50" s="47"/>
      <c r="D50" s="47"/>
      <c r="E50" s="38"/>
      <c r="F50" s="29"/>
      <c r="G50" s="30"/>
      <c r="H50" s="15"/>
      <c r="I50" s="16">
        <v>0.19</v>
      </c>
      <c r="J50" s="17">
        <f t="shared" si="16"/>
        <v>0</v>
      </c>
      <c r="K50" s="18">
        <f t="shared" si="2"/>
        <v>0</v>
      </c>
      <c r="L50" s="19">
        <f t="shared" si="8"/>
        <v>0</v>
      </c>
    </row>
    <row r="51" spans="2:12" ht="11.25" hidden="1" customHeight="1" x14ac:dyDescent="0.2">
      <c r="B51" s="2"/>
      <c r="C51" s="47"/>
      <c r="D51" s="47"/>
      <c r="E51" s="38"/>
      <c r="F51" s="29"/>
      <c r="G51" s="30"/>
      <c r="H51" s="15"/>
      <c r="I51" s="16">
        <v>0.19</v>
      </c>
      <c r="J51" s="17">
        <f t="shared" si="16"/>
        <v>0</v>
      </c>
      <c r="K51" s="18">
        <f t="shared" si="2"/>
        <v>0</v>
      </c>
      <c r="L51" s="19">
        <f t="shared" si="8"/>
        <v>0</v>
      </c>
    </row>
    <row r="52" spans="2:12" ht="11.25" hidden="1" customHeight="1" x14ac:dyDescent="0.2">
      <c r="B52" s="2"/>
      <c r="C52" s="47"/>
      <c r="D52" s="47"/>
      <c r="E52" s="59"/>
      <c r="F52" s="29"/>
      <c r="G52" s="30"/>
      <c r="H52" s="15"/>
      <c r="I52" s="16">
        <v>0.19</v>
      </c>
      <c r="J52" s="17">
        <f t="shared" si="16"/>
        <v>0</v>
      </c>
      <c r="K52" s="18">
        <f t="shared" si="2"/>
        <v>0</v>
      </c>
      <c r="L52" s="19">
        <f t="shared" si="8"/>
        <v>0</v>
      </c>
    </row>
    <row r="53" spans="2:12" ht="11.25" hidden="1" customHeight="1" x14ac:dyDescent="0.2">
      <c r="B53" s="2"/>
      <c r="C53" s="47"/>
      <c r="D53" s="47"/>
      <c r="E53" s="37"/>
      <c r="F53" s="29"/>
      <c r="G53" s="30"/>
      <c r="H53" s="15"/>
      <c r="I53" s="16">
        <v>0.19</v>
      </c>
      <c r="J53" s="17">
        <f t="shared" si="16"/>
        <v>0</v>
      </c>
      <c r="K53" s="18">
        <f t="shared" si="2"/>
        <v>0</v>
      </c>
      <c r="L53" s="19">
        <f t="shared" si="8"/>
        <v>0</v>
      </c>
    </row>
    <row r="54" spans="2:12" ht="11.25" hidden="1" customHeight="1" x14ac:dyDescent="0.2">
      <c r="B54" s="2"/>
      <c r="C54" s="47"/>
      <c r="D54" s="47"/>
      <c r="E54" s="38"/>
      <c r="F54" s="29"/>
      <c r="G54" s="30"/>
      <c r="H54" s="15"/>
      <c r="I54" s="16">
        <v>0.19</v>
      </c>
      <c r="J54" s="17">
        <f t="shared" si="16"/>
        <v>0</v>
      </c>
      <c r="K54" s="18">
        <f t="shared" si="2"/>
        <v>0</v>
      </c>
      <c r="L54" s="19">
        <f t="shared" si="8"/>
        <v>0</v>
      </c>
    </row>
    <row r="55" spans="2:12" ht="11.25" hidden="1" customHeight="1" x14ac:dyDescent="0.2">
      <c r="B55" s="2"/>
      <c r="C55" s="47"/>
      <c r="D55" s="47"/>
      <c r="E55" s="38"/>
      <c r="F55" s="29"/>
      <c r="G55" s="30"/>
      <c r="H55" s="15"/>
      <c r="I55" s="16">
        <v>0.19</v>
      </c>
      <c r="J55" s="17">
        <f t="shared" si="16"/>
        <v>0</v>
      </c>
      <c r="K55" s="18">
        <f t="shared" si="2"/>
        <v>0</v>
      </c>
      <c r="L55" s="19">
        <f t="shared" si="8"/>
        <v>0</v>
      </c>
    </row>
    <row r="56" spans="2:12" ht="11.25" hidden="1" customHeight="1" x14ac:dyDescent="0.2">
      <c r="B56" s="2"/>
      <c r="C56" s="47"/>
      <c r="D56" s="47"/>
      <c r="E56" s="38"/>
      <c r="F56" s="29"/>
      <c r="G56" s="30"/>
      <c r="H56" s="15"/>
      <c r="I56" s="16">
        <v>0.19</v>
      </c>
      <c r="J56" s="17">
        <f t="shared" si="16"/>
        <v>0</v>
      </c>
      <c r="K56" s="18">
        <f t="shared" si="2"/>
        <v>0</v>
      </c>
      <c r="L56" s="19">
        <f t="shared" si="8"/>
        <v>0</v>
      </c>
    </row>
    <row r="57" spans="2:12" ht="11.25" hidden="1" customHeight="1" x14ac:dyDescent="0.2">
      <c r="B57" s="2"/>
      <c r="C57" s="47"/>
      <c r="D57" s="47"/>
      <c r="E57" s="38"/>
      <c r="F57" s="29"/>
      <c r="G57" s="30"/>
      <c r="H57" s="15"/>
      <c r="I57" s="16">
        <v>0.19</v>
      </c>
      <c r="J57" s="17">
        <f t="shared" si="16"/>
        <v>0</v>
      </c>
      <c r="K57" s="18">
        <f t="shared" si="2"/>
        <v>0</v>
      </c>
      <c r="L57" s="19">
        <f t="shared" si="8"/>
        <v>0</v>
      </c>
    </row>
    <row r="58" spans="2:12" ht="11.25" hidden="1" customHeight="1" x14ac:dyDescent="0.2">
      <c r="B58" s="2"/>
      <c r="C58" s="47"/>
      <c r="D58" s="47"/>
      <c r="E58" s="38"/>
      <c r="F58" s="29"/>
      <c r="G58" s="30"/>
      <c r="H58" s="15"/>
      <c r="I58" s="16">
        <v>0.19</v>
      </c>
      <c r="J58" s="17">
        <f t="shared" si="16"/>
        <v>0</v>
      </c>
      <c r="K58" s="18">
        <f t="shared" si="2"/>
        <v>0</v>
      </c>
      <c r="L58" s="19">
        <f t="shared" si="8"/>
        <v>0</v>
      </c>
    </row>
    <row r="59" spans="2:12" ht="11.25" hidden="1" customHeight="1" x14ac:dyDescent="0.2">
      <c r="B59" s="2"/>
      <c r="C59" s="47"/>
      <c r="D59" s="47"/>
      <c r="E59" s="38"/>
      <c r="F59" s="29"/>
      <c r="G59" s="30"/>
      <c r="H59" s="15"/>
      <c r="I59" s="16">
        <v>0.19</v>
      </c>
      <c r="J59" s="17">
        <f t="shared" si="16"/>
        <v>0</v>
      </c>
      <c r="K59" s="18">
        <f t="shared" si="2"/>
        <v>0</v>
      </c>
      <c r="L59" s="19">
        <f t="shared" si="8"/>
        <v>0</v>
      </c>
    </row>
    <row r="60" spans="2:12" ht="11.25" hidden="1" customHeight="1" x14ac:dyDescent="0.2">
      <c r="B60" s="2"/>
      <c r="C60" s="47"/>
      <c r="D60" s="47"/>
      <c r="E60" s="38"/>
      <c r="F60" s="29"/>
      <c r="G60" s="30"/>
      <c r="H60" s="15"/>
      <c r="I60" s="16">
        <v>0.19</v>
      </c>
      <c r="J60" s="17">
        <f t="shared" si="16"/>
        <v>0</v>
      </c>
      <c r="K60" s="18">
        <f t="shared" si="2"/>
        <v>0</v>
      </c>
      <c r="L60" s="19">
        <f t="shared" si="8"/>
        <v>0</v>
      </c>
    </row>
    <row r="61" spans="2:12" ht="11.25" hidden="1" customHeight="1" x14ac:dyDescent="0.2">
      <c r="B61" s="2"/>
      <c r="C61" s="47"/>
      <c r="D61" s="47"/>
      <c r="E61" s="38"/>
      <c r="F61" s="29"/>
      <c r="G61" s="30"/>
      <c r="H61" s="15"/>
      <c r="I61" s="16">
        <v>0.19</v>
      </c>
      <c r="J61" s="17">
        <f t="shared" si="16"/>
        <v>0</v>
      </c>
      <c r="K61" s="18">
        <f t="shared" si="2"/>
        <v>0</v>
      </c>
      <c r="L61" s="19">
        <f t="shared" si="8"/>
        <v>0</v>
      </c>
    </row>
    <row r="62" spans="2:12" ht="11.25" hidden="1" customHeight="1" x14ac:dyDescent="0.2">
      <c r="B62" s="2"/>
      <c r="C62" s="47"/>
      <c r="D62" s="47"/>
      <c r="E62" s="38"/>
      <c r="F62" s="29"/>
      <c r="G62" s="30"/>
      <c r="H62" s="15"/>
      <c r="I62" s="16">
        <v>0.19</v>
      </c>
      <c r="J62" s="17">
        <f t="shared" si="16"/>
        <v>0</v>
      </c>
      <c r="K62" s="18">
        <f t="shared" si="2"/>
        <v>0</v>
      </c>
      <c r="L62" s="19">
        <f t="shared" ref="L62:L93" si="17">+G62*K62</f>
        <v>0</v>
      </c>
    </row>
    <row r="63" spans="2:12" ht="11.25" hidden="1" customHeight="1" x14ac:dyDescent="0.2">
      <c r="B63" s="2"/>
      <c r="C63" s="47"/>
      <c r="D63" s="47"/>
      <c r="E63" s="37"/>
      <c r="F63" s="29"/>
      <c r="G63" s="30"/>
      <c r="H63" s="15"/>
      <c r="I63" s="16">
        <v>0.19</v>
      </c>
      <c r="J63" s="17">
        <f t="shared" si="16"/>
        <v>0</v>
      </c>
      <c r="K63" s="18">
        <f t="shared" si="2"/>
        <v>0</v>
      </c>
      <c r="L63" s="19">
        <f t="shared" si="17"/>
        <v>0</v>
      </c>
    </row>
    <row r="64" spans="2:12" ht="11.25" hidden="1" customHeight="1" x14ac:dyDescent="0.2">
      <c r="B64" s="2"/>
      <c r="C64" s="47"/>
      <c r="D64" s="47"/>
      <c r="E64" s="38"/>
      <c r="F64" s="29"/>
      <c r="G64" s="30"/>
      <c r="H64" s="15"/>
      <c r="I64" s="16">
        <v>0.19</v>
      </c>
      <c r="J64" s="17">
        <f t="shared" si="16"/>
        <v>0</v>
      </c>
      <c r="K64" s="18">
        <f t="shared" si="2"/>
        <v>0</v>
      </c>
      <c r="L64" s="19">
        <f t="shared" si="17"/>
        <v>0</v>
      </c>
    </row>
    <row r="65" spans="2:12" ht="11.25" hidden="1" customHeight="1" x14ac:dyDescent="0.2">
      <c r="B65" s="2"/>
      <c r="C65" s="47"/>
      <c r="D65" s="47"/>
      <c r="E65" s="38"/>
      <c r="F65" s="29"/>
      <c r="G65" s="30"/>
      <c r="H65" s="15"/>
      <c r="I65" s="16">
        <v>0.19</v>
      </c>
      <c r="J65" s="17">
        <f t="shared" si="16"/>
        <v>0</v>
      </c>
      <c r="K65" s="18">
        <f t="shared" si="2"/>
        <v>0</v>
      </c>
      <c r="L65" s="19">
        <f t="shared" si="17"/>
        <v>0</v>
      </c>
    </row>
    <row r="66" spans="2:12" ht="11.25" hidden="1" customHeight="1" x14ac:dyDescent="0.2">
      <c r="B66" s="2"/>
      <c r="C66" s="47"/>
      <c r="D66" s="47"/>
      <c r="E66" s="55"/>
      <c r="F66" s="32"/>
      <c r="G66" s="30"/>
      <c r="H66" s="15"/>
      <c r="I66" s="16">
        <v>0.19</v>
      </c>
      <c r="J66" s="17">
        <f t="shared" si="16"/>
        <v>0</v>
      </c>
      <c r="K66" s="18">
        <f t="shared" si="2"/>
        <v>0</v>
      </c>
      <c r="L66" s="19">
        <f t="shared" si="17"/>
        <v>0</v>
      </c>
    </row>
    <row r="67" spans="2:12" ht="11.25" hidden="1" customHeight="1" x14ac:dyDescent="0.2">
      <c r="B67" s="2"/>
      <c r="C67" s="47"/>
      <c r="D67" s="47"/>
      <c r="E67" s="38"/>
      <c r="F67" s="29"/>
      <c r="G67" s="30"/>
      <c r="H67" s="15"/>
      <c r="I67" s="16">
        <v>0.19</v>
      </c>
      <c r="J67" s="17">
        <f t="shared" si="16"/>
        <v>0</v>
      </c>
      <c r="K67" s="18">
        <f t="shared" si="2"/>
        <v>0</v>
      </c>
      <c r="L67" s="19">
        <f t="shared" si="17"/>
        <v>0</v>
      </c>
    </row>
    <row r="68" spans="2:12" ht="11.25" hidden="1" customHeight="1" x14ac:dyDescent="0.2">
      <c r="B68" s="2"/>
      <c r="C68" s="47"/>
      <c r="D68" s="47"/>
      <c r="E68" s="38"/>
      <c r="F68" s="29"/>
      <c r="G68" s="30"/>
      <c r="H68" s="15"/>
      <c r="I68" s="16">
        <v>0.19</v>
      </c>
      <c r="J68" s="17">
        <f t="shared" si="16"/>
        <v>0</v>
      </c>
      <c r="K68" s="18">
        <f t="shared" si="2"/>
        <v>0</v>
      </c>
      <c r="L68" s="19">
        <f t="shared" si="17"/>
        <v>0</v>
      </c>
    </row>
    <row r="69" spans="2:12" ht="11.25" hidden="1" customHeight="1" x14ac:dyDescent="0.2">
      <c r="B69" s="2"/>
      <c r="C69" s="47"/>
      <c r="D69" s="47"/>
      <c r="E69" s="38"/>
      <c r="F69" s="29"/>
      <c r="G69" s="30"/>
      <c r="H69" s="15"/>
      <c r="I69" s="16">
        <v>0.19</v>
      </c>
      <c r="J69" s="17">
        <f t="shared" si="16"/>
        <v>0</v>
      </c>
      <c r="K69" s="18">
        <f t="shared" si="2"/>
        <v>0</v>
      </c>
      <c r="L69" s="19">
        <f t="shared" si="17"/>
        <v>0</v>
      </c>
    </row>
    <row r="70" spans="2:12" ht="11.25" hidden="1" customHeight="1" x14ac:dyDescent="0.2">
      <c r="B70" s="2"/>
      <c r="C70" s="47"/>
      <c r="D70" s="47"/>
      <c r="E70" s="38"/>
      <c r="F70" s="29"/>
      <c r="G70" s="30"/>
      <c r="H70" s="15"/>
      <c r="I70" s="16">
        <v>0.19</v>
      </c>
      <c r="J70" s="17">
        <f t="shared" si="16"/>
        <v>0</v>
      </c>
      <c r="K70" s="18">
        <f t="shared" si="2"/>
        <v>0</v>
      </c>
      <c r="L70" s="19">
        <f t="shared" si="17"/>
        <v>0</v>
      </c>
    </row>
    <row r="71" spans="2:12" ht="11.25" hidden="1" customHeight="1" x14ac:dyDescent="0.2">
      <c r="B71" s="2"/>
      <c r="C71" s="47"/>
      <c r="D71" s="47"/>
      <c r="E71" s="38"/>
      <c r="F71" s="31"/>
      <c r="G71" s="30"/>
      <c r="H71" s="15"/>
      <c r="I71" s="16">
        <v>0.19</v>
      </c>
      <c r="J71" s="17">
        <f t="shared" si="16"/>
        <v>0</v>
      </c>
      <c r="K71" s="18">
        <f t="shared" si="2"/>
        <v>0</v>
      </c>
      <c r="L71" s="19">
        <f t="shared" si="17"/>
        <v>0</v>
      </c>
    </row>
    <row r="72" spans="2:12" ht="11.25" hidden="1" customHeight="1" x14ac:dyDescent="0.2">
      <c r="B72" s="2"/>
      <c r="C72" s="47"/>
      <c r="D72" s="47"/>
      <c r="E72" s="38"/>
      <c r="F72" s="29"/>
      <c r="G72" s="30"/>
      <c r="H72" s="15"/>
      <c r="I72" s="16">
        <v>0.19</v>
      </c>
      <c r="J72" s="17">
        <f t="shared" si="16"/>
        <v>0</v>
      </c>
      <c r="K72" s="18">
        <f t="shared" si="2"/>
        <v>0</v>
      </c>
      <c r="L72" s="19">
        <f t="shared" si="17"/>
        <v>0</v>
      </c>
    </row>
    <row r="73" spans="2:12" ht="11.25" hidden="1" customHeight="1" x14ac:dyDescent="0.2">
      <c r="B73" s="2"/>
      <c r="C73" s="47"/>
      <c r="D73" s="47"/>
      <c r="E73" s="55"/>
      <c r="F73" s="32"/>
      <c r="G73" s="30"/>
      <c r="H73" s="15"/>
      <c r="I73" s="16">
        <v>0.19</v>
      </c>
      <c r="J73" s="17">
        <f t="shared" si="16"/>
        <v>0</v>
      </c>
      <c r="K73" s="18">
        <f t="shared" si="2"/>
        <v>0</v>
      </c>
      <c r="L73" s="19">
        <f t="shared" si="17"/>
        <v>0</v>
      </c>
    </row>
    <row r="74" spans="2:12" ht="11.25" hidden="1" customHeight="1" x14ac:dyDescent="0.2">
      <c r="B74" s="2"/>
      <c r="C74" s="47"/>
      <c r="D74" s="47"/>
      <c r="E74" s="38"/>
      <c r="F74" s="29"/>
      <c r="G74" s="30"/>
      <c r="H74" s="15"/>
      <c r="I74" s="16">
        <v>0.19</v>
      </c>
      <c r="J74" s="17">
        <f t="shared" si="16"/>
        <v>0</v>
      </c>
      <c r="K74" s="18">
        <f t="shared" si="2"/>
        <v>0</v>
      </c>
      <c r="L74" s="19">
        <f t="shared" si="17"/>
        <v>0</v>
      </c>
    </row>
    <row r="75" spans="2:12" ht="11.25" hidden="1" customHeight="1" x14ac:dyDescent="0.2">
      <c r="B75" s="2"/>
      <c r="C75" s="47"/>
      <c r="D75" s="47"/>
      <c r="E75" s="38"/>
      <c r="F75" s="29"/>
      <c r="G75" s="30"/>
      <c r="H75" s="15"/>
      <c r="I75" s="16">
        <v>0.19</v>
      </c>
      <c r="J75" s="17">
        <f t="shared" si="16"/>
        <v>0</v>
      </c>
      <c r="K75" s="18">
        <f t="shared" si="2"/>
        <v>0</v>
      </c>
      <c r="L75" s="19">
        <f t="shared" si="17"/>
        <v>0</v>
      </c>
    </row>
    <row r="76" spans="2:12" ht="11.25" hidden="1" customHeight="1" x14ac:dyDescent="0.2">
      <c r="B76" s="2"/>
      <c r="C76" s="47"/>
      <c r="D76" s="47"/>
      <c r="E76" s="38"/>
      <c r="F76" s="29"/>
      <c r="G76" s="30"/>
      <c r="H76" s="15"/>
      <c r="I76" s="16">
        <v>0.19</v>
      </c>
      <c r="J76" s="17">
        <f t="shared" si="16"/>
        <v>0</v>
      </c>
      <c r="K76" s="18">
        <f t="shared" si="2"/>
        <v>0</v>
      </c>
      <c r="L76" s="19">
        <f t="shared" si="17"/>
        <v>0</v>
      </c>
    </row>
    <row r="77" spans="2:12" ht="11.25" hidden="1" customHeight="1" x14ac:dyDescent="0.2">
      <c r="B77" s="2"/>
      <c r="C77" s="47"/>
      <c r="D77" s="47"/>
      <c r="E77" s="38"/>
      <c r="F77" s="29"/>
      <c r="G77" s="30"/>
      <c r="H77" s="15"/>
      <c r="I77" s="16">
        <v>0.19</v>
      </c>
      <c r="J77" s="17">
        <f t="shared" si="16"/>
        <v>0</v>
      </c>
      <c r="K77" s="18">
        <f t="shared" si="2"/>
        <v>0</v>
      </c>
      <c r="L77" s="19">
        <f t="shared" si="17"/>
        <v>0</v>
      </c>
    </row>
    <row r="78" spans="2:12" ht="11.25" hidden="1" customHeight="1" x14ac:dyDescent="0.2">
      <c r="B78" s="2"/>
      <c r="C78" s="47"/>
      <c r="D78" s="47"/>
      <c r="E78" s="38"/>
      <c r="F78" s="29"/>
      <c r="G78" s="30"/>
      <c r="H78" s="15"/>
      <c r="I78" s="16">
        <v>0.19</v>
      </c>
      <c r="J78" s="17">
        <f t="shared" si="16"/>
        <v>0</v>
      </c>
      <c r="K78" s="18">
        <f t="shared" si="2"/>
        <v>0</v>
      </c>
      <c r="L78" s="19">
        <f t="shared" si="17"/>
        <v>0</v>
      </c>
    </row>
    <row r="79" spans="2:12" ht="11.25" hidden="1" customHeight="1" x14ac:dyDescent="0.2">
      <c r="B79" s="2"/>
      <c r="C79" s="47"/>
      <c r="D79" s="47"/>
      <c r="E79" s="38"/>
      <c r="F79" s="29"/>
      <c r="G79" s="30"/>
      <c r="H79" s="15"/>
      <c r="I79" s="16">
        <v>0.19</v>
      </c>
      <c r="J79" s="17">
        <f t="shared" si="16"/>
        <v>0</v>
      </c>
      <c r="K79" s="18">
        <f t="shared" si="2"/>
        <v>0</v>
      </c>
      <c r="L79" s="19">
        <f t="shared" si="17"/>
        <v>0</v>
      </c>
    </row>
    <row r="80" spans="2:12" ht="11.25" hidden="1" customHeight="1" x14ac:dyDescent="0.2">
      <c r="B80" s="2"/>
      <c r="C80" s="47"/>
      <c r="D80" s="47"/>
      <c r="E80" s="38"/>
      <c r="F80" s="29"/>
      <c r="G80" s="30"/>
      <c r="H80" s="15"/>
      <c r="I80" s="16">
        <v>0.19</v>
      </c>
      <c r="J80" s="17">
        <f t="shared" si="16"/>
        <v>0</v>
      </c>
      <c r="K80" s="18">
        <f t="shared" si="2"/>
        <v>0</v>
      </c>
      <c r="L80" s="19">
        <f t="shared" si="17"/>
        <v>0</v>
      </c>
    </row>
    <row r="81" spans="2:12" ht="11.25" hidden="1" customHeight="1" x14ac:dyDescent="0.2">
      <c r="B81" s="2"/>
      <c r="C81" s="47"/>
      <c r="D81" s="47"/>
      <c r="E81" s="38"/>
      <c r="F81" s="29"/>
      <c r="G81" s="30"/>
      <c r="H81" s="15"/>
      <c r="I81" s="16">
        <v>0.19</v>
      </c>
      <c r="J81" s="17">
        <f t="shared" si="16"/>
        <v>0</v>
      </c>
      <c r="K81" s="18">
        <f t="shared" si="2"/>
        <v>0</v>
      </c>
      <c r="L81" s="19">
        <f t="shared" si="17"/>
        <v>0</v>
      </c>
    </row>
    <row r="82" spans="2:12" ht="11.25" hidden="1" customHeight="1" x14ac:dyDescent="0.2">
      <c r="B82" s="2"/>
      <c r="C82" s="47"/>
      <c r="D82" s="47"/>
      <c r="E82" s="38"/>
      <c r="F82" s="29"/>
      <c r="G82" s="30"/>
      <c r="H82" s="15"/>
      <c r="I82" s="16">
        <v>0.19</v>
      </c>
      <c r="J82" s="17">
        <f t="shared" si="16"/>
        <v>0</v>
      </c>
      <c r="K82" s="18">
        <f t="shared" si="2"/>
        <v>0</v>
      </c>
      <c r="L82" s="19">
        <f t="shared" si="17"/>
        <v>0</v>
      </c>
    </row>
    <row r="83" spans="2:12" ht="11.25" hidden="1" customHeight="1" x14ac:dyDescent="0.2">
      <c r="B83" s="2"/>
      <c r="C83" s="47"/>
      <c r="D83" s="47"/>
      <c r="E83" s="38"/>
      <c r="F83" s="29"/>
      <c r="G83" s="30"/>
      <c r="H83" s="15"/>
      <c r="I83" s="16">
        <v>0.19</v>
      </c>
      <c r="J83" s="17">
        <f t="shared" si="16"/>
        <v>0</v>
      </c>
      <c r="K83" s="18">
        <f t="shared" si="2"/>
        <v>0</v>
      </c>
      <c r="L83" s="19">
        <f t="shared" si="17"/>
        <v>0</v>
      </c>
    </row>
    <row r="84" spans="2:12" ht="11.25" hidden="1" customHeight="1" x14ac:dyDescent="0.2">
      <c r="B84" s="2"/>
      <c r="C84" s="47"/>
      <c r="D84" s="47"/>
      <c r="E84" s="37"/>
      <c r="F84" s="29"/>
      <c r="G84" s="30"/>
      <c r="H84" s="15"/>
      <c r="I84" s="16">
        <v>0.19</v>
      </c>
      <c r="J84" s="17">
        <f t="shared" si="16"/>
        <v>0</v>
      </c>
      <c r="K84" s="18">
        <f t="shared" si="2"/>
        <v>0</v>
      </c>
      <c r="L84" s="19">
        <f t="shared" si="17"/>
        <v>0</v>
      </c>
    </row>
    <row r="85" spans="2:12" ht="11.25" hidden="1" customHeight="1" x14ac:dyDescent="0.2">
      <c r="B85" s="2"/>
      <c r="C85" s="47"/>
      <c r="D85" s="47"/>
      <c r="E85" s="59"/>
      <c r="F85" s="31"/>
      <c r="G85" s="30"/>
      <c r="H85" s="15"/>
      <c r="I85" s="16">
        <v>0.19</v>
      </c>
      <c r="J85" s="17">
        <f t="shared" si="16"/>
        <v>0</v>
      </c>
      <c r="K85" s="18">
        <f t="shared" si="2"/>
        <v>0</v>
      </c>
      <c r="L85" s="19">
        <f t="shared" si="17"/>
        <v>0</v>
      </c>
    </row>
    <row r="86" spans="2:12" ht="11.25" hidden="1" customHeight="1" x14ac:dyDescent="0.2">
      <c r="B86" s="2"/>
      <c r="C86" s="47"/>
      <c r="D86" s="47"/>
      <c r="E86" s="60"/>
      <c r="F86" s="29"/>
      <c r="G86" s="30"/>
      <c r="H86" s="15"/>
      <c r="I86" s="16">
        <v>0.19</v>
      </c>
      <c r="J86" s="17">
        <f t="shared" si="16"/>
        <v>0</v>
      </c>
      <c r="K86" s="18">
        <f t="shared" si="2"/>
        <v>0</v>
      </c>
      <c r="L86" s="19">
        <f t="shared" si="17"/>
        <v>0</v>
      </c>
    </row>
    <row r="87" spans="2:12" ht="11.25" hidden="1" customHeight="1" x14ac:dyDescent="0.2">
      <c r="B87" s="2"/>
      <c r="C87" s="47"/>
      <c r="D87" s="47"/>
      <c r="E87" s="38"/>
      <c r="F87" s="29"/>
      <c r="G87" s="30"/>
      <c r="H87" s="15"/>
      <c r="I87" s="16">
        <v>0.19</v>
      </c>
      <c r="J87" s="17">
        <f t="shared" si="16"/>
        <v>0</v>
      </c>
      <c r="K87" s="18">
        <f t="shared" si="2"/>
        <v>0</v>
      </c>
      <c r="L87" s="19">
        <f t="shared" si="17"/>
        <v>0</v>
      </c>
    </row>
    <row r="88" spans="2:12" ht="11.25" hidden="1" customHeight="1" x14ac:dyDescent="0.2">
      <c r="B88" s="2"/>
      <c r="C88" s="47"/>
      <c r="D88" s="47"/>
      <c r="E88" s="38"/>
      <c r="F88" s="29"/>
      <c r="G88" s="30"/>
      <c r="H88" s="15"/>
      <c r="I88" s="16">
        <v>0.19</v>
      </c>
      <c r="J88" s="17">
        <f t="shared" si="16"/>
        <v>0</v>
      </c>
      <c r="K88" s="18">
        <f t="shared" si="2"/>
        <v>0</v>
      </c>
      <c r="L88" s="19">
        <f t="shared" si="17"/>
        <v>0</v>
      </c>
    </row>
    <row r="89" spans="2:12" ht="11.25" hidden="1" customHeight="1" x14ac:dyDescent="0.2">
      <c r="B89" s="2"/>
      <c r="C89" s="47"/>
      <c r="D89" s="47"/>
      <c r="E89" s="38"/>
      <c r="F89" s="29"/>
      <c r="G89" s="30"/>
      <c r="H89" s="15"/>
      <c r="I89" s="16">
        <v>0.19</v>
      </c>
      <c r="J89" s="17">
        <f t="shared" si="16"/>
        <v>0</v>
      </c>
      <c r="K89" s="18">
        <f t="shared" si="2"/>
        <v>0</v>
      </c>
      <c r="L89" s="19">
        <f t="shared" si="17"/>
        <v>0</v>
      </c>
    </row>
    <row r="90" spans="2:12" ht="11.25" hidden="1" customHeight="1" x14ac:dyDescent="0.2">
      <c r="B90" s="2"/>
      <c r="C90" s="47"/>
      <c r="D90" s="47"/>
      <c r="E90" s="37"/>
      <c r="F90" s="29"/>
      <c r="G90" s="30"/>
      <c r="H90" s="15"/>
      <c r="I90" s="16">
        <v>0.19</v>
      </c>
      <c r="J90" s="17">
        <f t="shared" si="16"/>
        <v>0</v>
      </c>
      <c r="K90" s="18">
        <f t="shared" si="2"/>
        <v>0</v>
      </c>
      <c r="L90" s="19">
        <f t="shared" si="17"/>
        <v>0</v>
      </c>
    </row>
    <row r="91" spans="2:12" ht="11.25" hidden="1" customHeight="1" x14ac:dyDescent="0.2">
      <c r="B91" s="2"/>
      <c r="C91" s="47"/>
      <c r="D91" s="47"/>
      <c r="E91" s="61"/>
      <c r="F91" s="32"/>
      <c r="G91" s="30"/>
      <c r="H91" s="15"/>
      <c r="I91" s="16">
        <v>0.19</v>
      </c>
      <c r="J91" s="17">
        <f t="shared" si="16"/>
        <v>0</v>
      </c>
      <c r="K91" s="18">
        <f t="shared" ref="K91:K152" si="18">H91+J91</f>
        <v>0</v>
      </c>
      <c r="L91" s="19">
        <f t="shared" si="17"/>
        <v>0</v>
      </c>
    </row>
    <row r="92" spans="2:12" ht="11.25" hidden="1" customHeight="1" x14ac:dyDescent="0.2">
      <c r="B92" s="2"/>
      <c r="C92" s="47"/>
      <c r="D92" s="47"/>
      <c r="E92" s="37"/>
      <c r="F92" s="29"/>
      <c r="G92" s="30"/>
      <c r="H92" s="15"/>
      <c r="I92" s="16">
        <v>0.19</v>
      </c>
      <c r="J92" s="17">
        <f t="shared" si="16"/>
        <v>0</v>
      </c>
      <c r="K92" s="18">
        <f t="shared" si="18"/>
        <v>0</v>
      </c>
      <c r="L92" s="19">
        <f t="shared" si="17"/>
        <v>0</v>
      </c>
    </row>
    <row r="93" spans="2:12" ht="11.25" hidden="1" customHeight="1" x14ac:dyDescent="0.2">
      <c r="B93" s="2"/>
      <c r="C93" s="47"/>
      <c r="D93" s="47"/>
      <c r="E93" s="37"/>
      <c r="F93" s="29"/>
      <c r="G93" s="30"/>
      <c r="H93" s="15"/>
      <c r="I93" s="16">
        <v>0.19</v>
      </c>
      <c r="J93" s="17">
        <f t="shared" si="16"/>
        <v>0</v>
      </c>
      <c r="K93" s="18">
        <f t="shared" si="18"/>
        <v>0</v>
      </c>
      <c r="L93" s="19">
        <f t="shared" si="17"/>
        <v>0</v>
      </c>
    </row>
    <row r="94" spans="2:12" ht="11.25" hidden="1" customHeight="1" x14ac:dyDescent="0.2">
      <c r="B94" s="2"/>
      <c r="C94" s="47"/>
      <c r="D94" s="47"/>
      <c r="E94" s="38"/>
      <c r="F94" s="29"/>
      <c r="G94" s="30"/>
      <c r="H94" s="15"/>
      <c r="I94" s="16">
        <v>0.19</v>
      </c>
      <c r="J94" s="17">
        <f t="shared" si="16"/>
        <v>0</v>
      </c>
      <c r="K94" s="18">
        <f t="shared" si="18"/>
        <v>0</v>
      </c>
      <c r="L94" s="19">
        <f t="shared" ref="L94:L125" si="19">+G94*K94</f>
        <v>0</v>
      </c>
    </row>
    <row r="95" spans="2:12" ht="11.25" hidden="1" customHeight="1" x14ac:dyDescent="0.2">
      <c r="B95" s="2"/>
      <c r="C95" s="47"/>
      <c r="D95" s="47"/>
      <c r="E95" s="38"/>
      <c r="F95" s="29"/>
      <c r="G95" s="30"/>
      <c r="H95" s="15"/>
      <c r="I95" s="16">
        <v>0.19</v>
      </c>
      <c r="J95" s="17">
        <f t="shared" si="16"/>
        <v>0</v>
      </c>
      <c r="K95" s="18">
        <f t="shared" si="18"/>
        <v>0</v>
      </c>
      <c r="L95" s="19">
        <f t="shared" si="19"/>
        <v>0</v>
      </c>
    </row>
    <row r="96" spans="2:12" ht="11.25" hidden="1" customHeight="1" x14ac:dyDescent="0.2">
      <c r="B96" s="2"/>
      <c r="C96" s="47"/>
      <c r="D96" s="47"/>
      <c r="E96" s="38"/>
      <c r="F96" s="29"/>
      <c r="G96" s="30"/>
      <c r="H96" s="15"/>
      <c r="I96" s="16">
        <v>0.19</v>
      </c>
      <c r="J96" s="17">
        <f t="shared" si="16"/>
        <v>0</v>
      </c>
      <c r="K96" s="18">
        <f t="shared" si="18"/>
        <v>0</v>
      </c>
      <c r="L96" s="19">
        <f t="shared" si="19"/>
        <v>0</v>
      </c>
    </row>
    <row r="97" spans="2:12" ht="11.25" hidden="1" customHeight="1" x14ac:dyDescent="0.2">
      <c r="B97" s="2"/>
      <c r="C97" s="47"/>
      <c r="D97" s="47"/>
      <c r="E97" s="58"/>
      <c r="F97" s="32"/>
      <c r="G97" s="30"/>
      <c r="H97" s="15"/>
      <c r="I97" s="16">
        <v>0.19</v>
      </c>
      <c r="J97" s="17">
        <f t="shared" si="16"/>
        <v>0</v>
      </c>
      <c r="K97" s="18">
        <f t="shared" si="18"/>
        <v>0</v>
      </c>
      <c r="L97" s="19">
        <f t="shared" si="19"/>
        <v>0</v>
      </c>
    </row>
    <row r="98" spans="2:12" ht="11.25" hidden="1" customHeight="1" x14ac:dyDescent="0.2">
      <c r="B98" s="2"/>
      <c r="C98" s="47"/>
      <c r="D98" s="47"/>
      <c r="E98" s="59"/>
      <c r="F98" s="29"/>
      <c r="G98" s="30"/>
      <c r="H98" s="15"/>
      <c r="I98" s="16">
        <v>0.19</v>
      </c>
      <c r="J98" s="17">
        <f t="shared" si="16"/>
        <v>0</v>
      </c>
      <c r="K98" s="18">
        <f t="shared" si="18"/>
        <v>0</v>
      </c>
      <c r="L98" s="19">
        <f t="shared" si="19"/>
        <v>0</v>
      </c>
    </row>
    <row r="99" spans="2:12" ht="11.25" hidden="1" customHeight="1" x14ac:dyDescent="0.2">
      <c r="B99" s="2"/>
      <c r="C99" s="47"/>
      <c r="D99" s="47"/>
      <c r="E99" s="37"/>
      <c r="F99" s="31"/>
      <c r="G99" s="30"/>
      <c r="H99" s="15"/>
      <c r="I99" s="16">
        <v>0.19</v>
      </c>
      <c r="J99" s="17">
        <f t="shared" si="16"/>
        <v>0</v>
      </c>
      <c r="K99" s="18">
        <f t="shared" si="18"/>
        <v>0</v>
      </c>
      <c r="L99" s="19">
        <f t="shared" si="19"/>
        <v>0</v>
      </c>
    </row>
    <row r="100" spans="2:12" ht="11.25" hidden="1" customHeight="1" x14ac:dyDescent="0.2">
      <c r="B100" s="2"/>
      <c r="C100" s="47"/>
      <c r="D100" s="47"/>
      <c r="E100" s="38"/>
      <c r="F100" s="29"/>
      <c r="G100" s="30"/>
      <c r="H100" s="15"/>
      <c r="I100" s="16">
        <v>0.19</v>
      </c>
      <c r="J100" s="17">
        <f t="shared" si="16"/>
        <v>0</v>
      </c>
      <c r="K100" s="18">
        <f t="shared" si="18"/>
        <v>0</v>
      </c>
      <c r="L100" s="19">
        <f t="shared" si="19"/>
        <v>0</v>
      </c>
    </row>
    <row r="101" spans="2:12" ht="11.25" hidden="1" customHeight="1" x14ac:dyDescent="0.2">
      <c r="B101" s="2"/>
      <c r="C101" s="47"/>
      <c r="D101" s="47"/>
      <c r="E101" s="38"/>
      <c r="F101" s="29"/>
      <c r="G101" s="30"/>
      <c r="H101" s="15"/>
      <c r="I101" s="16">
        <v>0.19</v>
      </c>
      <c r="J101" s="17">
        <f t="shared" si="16"/>
        <v>0</v>
      </c>
      <c r="K101" s="18">
        <f t="shared" si="18"/>
        <v>0</v>
      </c>
      <c r="L101" s="19">
        <f t="shared" si="19"/>
        <v>0</v>
      </c>
    </row>
    <row r="102" spans="2:12" ht="11.25" hidden="1" customHeight="1" x14ac:dyDescent="0.2">
      <c r="B102" s="2"/>
      <c r="C102" s="47"/>
      <c r="D102" s="47"/>
      <c r="E102" s="38"/>
      <c r="F102" s="29"/>
      <c r="G102" s="30"/>
      <c r="H102" s="15"/>
      <c r="I102" s="16">
        <v>0.19</v>
      </c>
      <c r="J102" s="17">
        <f t="shared" si="16"/>
        <v>0</v>
      </c>
      <c r="K102" s="18">
        <f t="shared" si="18"/>
        <v>0</v>
      </c>
      <c r="L102" s="19">
        <f t="shared" si="19"/>
        <v>0</v>
      </c>
    </row>
    <row r="103" spans="2:12" ht="11.25" hidden="1" customHeight="1" x14ac:dyDescent="0.2">
      <c r="B103" s="2"/>
      <c r="C103" s="47"/>
      <c r="D103" s="47"/>
      <c r="E103" s="38"/>
      <c r="F103" s="29"/>
      <c r="G103" s="30"/>
      <c r="H103" s="15"/>
      <c r="I103" s="16">
        <v>0.19</v>
      </c>
      <c r="J103" s="17">
        <f t="shared" si="16"/>
        <v>0</v>
      </c>
      <c r="K103" s="18">
        <f t="shared" si="18"/>
        <v>0</v>
      </c>
      <c r="L103" s="19">
        <f t="shared" si="19"/>
        <v>0</v>
      </c>
    </row>
    <row r="104" spans="2:12" ht="11.25" hidden="1" customHeight="1" x14ac:dyDescent="0.2">
      <c r="B104" s="2"/>
      <c r="C104" s="47"/>
      <c r="D104" s="47"/>
      <c r="E104" s="37"/>
      <c r="F104" s="29"/>
      <c r="G104" s="30"/>
      <c r="H104" s="15"/>
      <c r="I104" s="16">
        <v>0.19</v>
      </c>
      <c r="J104" s="17">
        <f t="shared" si="16"/>
        <v>0</v>
      </c>
      <c r="K104" s="18">
        <f t="shared" si="18"/>
        <v>0</v>
      </c>
      <c r="L104" s="19">
        <f t="shared" si="19"/>
        <v>0</v>
      </c>
    </row>
    <row r="105" spans="2:12" ht="11.25" hidden="1" customHeight="1" x14ac:dyDescent="0.2">
      <c r="B105" s="2"/>
      <c r="C105" s="47"/>
      <c r="D105" s="47"/>
      <c r="E105" s="38"/>
      <c r="F105" s="29"/>
      <c r="G105" s="30"/>
      <c r="H105" s="15"/>
      <c r="I105" s="16">
        <v>0.19</v>
      </c>
      <c r="J105" s="17">
        <f t="shared" si="16"/>
        <v>0</v>
      </c>
      <c r="K105" s="18">
        <f t="shared" si="18"/>
        <v>0</v>
      </c>
      <c r="L105" s="19">
        <f t="shared" si="19"/>
        <v>0</v>
      </c>
    </row>
    <row r="106" spans="2:12" ht="11.25" hidden="1" customHeight="1" x14ac:dyDescent="0.2">
      <c r="B106" s="2"/>
      <c r="C106" s="47"/>
      <c r="D106" s="47"/>
      <c r="E106" s="38"/>
      <c r="F106" s="29"/>
      <c r="G106" s="30"/>
      <c r="H106" s="15"/>
      <c r="I106" s="16">
        <v>0.19</v>
      </c>
      <c r="J106" s="17">
        <f t="shared" si="16"/>
        <v>0</v>
      </c>
      <c r="K106" s="18">
        <f t="shared" si="18"/>
        <v>0</v>
      </c>
      <c r="L106" s="19">
        <f t="shared" si="19"/>
        <v>0</v>
      </c>
    </row>
    <row r="107" spans="2:12" ht="11.25" hidden="1" customHeight="1" x14ac:dyDescent="0.2">
      <c r="B107" s="2"/>
      <c r="C107" s="47"/>
      <c r="D107" s="47"/>
      <c r="E107" s="38"/>
      <c r="F107" s="29"/>
      <c r="G107" s="30"/>
      <c r="H107" s="15"/>
      <c r="I107" s="16">
        <v>0.19</v>
      </c>
      <c r="J107" s="17">
        <f t="shared" ref="J107:J168" si="20">H107*I107</f>
        <v>0</v>
      </c>
      <c r="K107" s="18">
        <f t="shared" si="18"/>
        <v>0</v>
      </c>
      <c r="L107" s="19">
        <f t="shared" si="19"/>
        <v>0</v>
      </c>
    </row>
    <row r="108" spans="2:12" ht="11.25" hidden="1" customHeight="1" x14ac:dyDescent="0.2">
      <c r="B108" s="2"/>
      <c r="C108" s="47"/>
      <c r="D108" s="47"/>
      <c r="E108" s="55"/>
      <c r="F108" s="32"/>
      <c r="G108" s="30"/>
      <c r="H108" s="15"/>
      <c r="I108" s="16">
        <v>0.19</v>
      </c>
      <c r="J108" s="17">
        <f t="shared" si="20"/>
        <v>0</v>
      </c>
      <c r="K108" s="18">
        <f t="shared" si="18"/>
        <v>0</v>
      </c>
      <c r="L108" s="19">
        <f t="shared" si="19"/>
        <v>0</v>
      </c>
    </row>
    <row r="109" spans="2:12" ht="11.25" hidden="1" customHeight="1" x14ac:dyDescent="0.2">
      <c r="B109" s="2"/>
      <c r="C109" s="47"/>
      <c r="D109" s="47"/>
      <c r="E109" s="38"/>
      <c r="F109" s="29"/>
      <c r="G109" s="30"/>
      <c r="H109" s="15"/>
      <c r="I109" s="16">
        <v>0.19</v>
      </c>
      <c r="J109" s="17">
        <f t="shared" si="20"/>
        <v>0</v>
      </c>
      <c r="K109" s="18">
        <f t="shared" si="18"/>
        <v>0</v>
      </c>
      <c r="L109" s="19">
        <f t="shared" si="19"/>
        <v>0</v>
      </c>
    </row>
    <row r="110" spans="2:12" ht="11.25" hidden="1" customHeight="1" x14ac:dyDescent="0.2">
      <c r="B110" s="2"/>
      <c r="C110" s="47"/>
      <c r="D110" s="47"/>
      <c r="E110" s="38"/>
      <c r="F110" s="29"/>
      <c r="G110" s="30"/>
      <c r="H110" s="15"/>
      <c r="I110" s="16">
        <v>0.19</v>
      </c>
      <c r="J110" s="17">
        <f t="shared" si="20"/>
        <v>0</v>
      </c>
      <c r="K110" s="18">
        <f t="shared" si="18"/>
        <v>0</v>
      </c>
      <c r="L110" s="19">
        <f t="shared" si="19"/>
        <v>0</v>
      </c>
    </row>
    <row r="111" spans="2:12" ht="11.25" hidden="1" customHeight="1" x14ac:dyDescent="0.2">
      <c r="B111" s="2"/>
      <c r="C111" s="47"/>
      <c r="D111" s="47"/>
      <c r="E111" s="38"/>
      <c r="F111" s="29"/>
      <c r="G111" s="30"/>
      <c r="H111" s="15"/>
      <c r="I111" s="16">
        <v>0.19</v>
      </c>
      <c r="J111" s="17">
        <f t="shared" si="20"/>
        <v>0</v>
      </c>
      <c r="K111" s="18">
        <f t="shared" si="18"/>
        <v>0</v>
      </c>
      <c r="L111" s="19">
        <f t="shared" si="19"/>
        <v>0</v>
      </c>
    </row>
    <row r="112" spans="2:12" ht="11.25" hidden="1" customHeight="1" x14ac:dyDescent="0.2">
      <c r="B112" s="2"/>
      <c r="C112" s="47"/>
      <c r="D112" s="47"/>
      <c r="E112" s="55"/>
      <c r="F112" s="32"/>
      <c r="G112" s="30"/>
      <c r="H112" s="15"/>
      <c r="I112" s="16">
        <v>0.19</v>
      </c>
      <c r="J112" s="17">
        <f t="shared" si="20"/>
        <v>0</v>
      </c>
      <c r="K112" s="18">
        <f t="shared" si="18"/>
        <v>0</v>
      </c>
      <c r="L112" s="19">
        <f t="shared" si="19"/>
        <v>0</v>
      </c>
    </row>
    <row r="113" spans="2:12" ht="11.25" hidden="1" customHeight="1" x14ac:dyDescent="0.2">
      <c r="B113" s="2"/>
      <c r="C113" s="47"/>
      <c r="D113" s="47"/>
      <c r="E113" s="38"/>
      <c r="F113" s="29"/>
      <c r="G113" s="30"/>
      <c r="H113" s="15"/>
      <c r="I113" s="16">
        <v>0.19</v>
      </c>
      <c r="J113" s="17">
        <f t="shared" si="20"/>
        <v>0</v>
      </c>
      <c r="K113" s="18">
        <f t="shared" si="18"/>
        <v>0</v>
      </c>
      <c r="L113" s="19">
        <f t="shared" si="19"/>
        <v>0</v>
      </c>
    </row>
    <row r="114" spans="2:12" ht="11.25" hidden="1" customHeight="1" x14ac:dyDescent="0.2">
      <c r="B114" s="2"/>
      <c r="C114" s="47"/>
      <c r="D114" s="47"/>
      <c r="E114" s="38"/>
      <c r="F114" s="29"/>
      <c r="G114" s="30"/>
      <c r="H114" s="15"/>
      <c r="I114" s="16">
        <v>0.19</v>
      </c>
      <c r="J114" s="17">
        <f t="shared" si="20"/>
        <v>0</v>
      </c>
      <c r="K114" s="18">
        <f t="shared" si="18"/>
        <v>0</v>
      </c>
      <c r="L114" s="19">
        <f t="shared" si="19"/>
        <v>0</v>
      </c>
    </row>
    <row r="115" spans="2:12" ht="11.25" hidden="1" customHeight="1" x14ac:dyDescent="0.2">
      <c r="B115" s="2"/>
      <c r="C115" s="47"/>
      <c r="D115" s="47"/>
      <c r="E115" s="38"/>
      <c r="F115" s="31"/>
      <c r="G115" s="30"/>
      <c r="H115" s="15"/>
      <c r="I115" s="16">
        <v>0.19</v>
      </c>
      <c r="J115" s="17">
        <f t="shared" si="20"/>
        <v>0</v>
      </c>
      <c r="K115" s="18">
        <f t="shared" si="18"/>
        <v>0</v>
      </c>
      <c r="L115" s="19">
        <f t="shared" si="19"/>
        <v>0</v>
      </c>
    </row>
    <row r="116" spans="2:12" ht="11.25" hidden="1" customHeight="1" x14ac:dyDescent="0.2">
      <c r="B116" s="2"/>
      <c r="C116" s="47"/>
      <c r="D116" s="47"/>
      <c r="E116" s="38"/>
      <c r="F116" s="29"/>
      <c r="G116" s="30"/>
      <c r="H116" s="15"/>
      <c r="I116" s="16">
        <v>0.19</v>
      </c>
      <c r="J116" s="17">
        <f t="shared" si="20"/>
        <v>0</v>
      </c>
      <c r="K116" s="18">
        <f t="shared" si="18"/>
        <v>0</v>
      </c>
      <c r="L116" s="19">
        <f t="shared" si="19"/>
        <v>0</v>
      </c>
    </row>
    <row r="117" spans="2:12" ht="11.25" hidden="1" customHeight="1" x14ac:dyDescent="0.2">
      <c r="B117" s="2"/>
      <c r="C117" s="47"/>
      <c r="D117" s="47"/>
      <c r="E117" s="38"/>
      <c r="F117" s="29"/>
      <c r="G117" s="30"/>
      <c r="H117" s="15"/>
      <c r="I117" s="16">
        <v>0.19</v>
      </c>
      <c r="J117" s="17">
        <f t="shared" si="20"/>
        <v>0</v>
      </c>
      <c r="K117" s="18">
        <f t="shared" si="18"/>
        <v>0</v>
      </c>
      <c r="L117" s="19">
        <f t="shared" si="19"/>
        <v>0</v>
      </c>
    </row>
    <row r="118" spans="2:12" ht="11.25" hidden="1" customHeight="1" x14ac:dyDescent="0.2">
      <c r="B118" s="2"/>
      <c r="C118" s="47"/>
      <c r="D118" s="47"/>
      <c r="E118" s="38"/>
      <c r="F118" s="29"/>
      <c r="G118" s="30"/>
      <c r="H118" s="15"/>
      <c r="I118" s="16">
        <v>0.19</v>
      </c>
      <c r="J118" s="17">
        <f t="shared" si="20"/>
        <v>0</v>
      </c>
      <c r="K118" s="18">
        <f t="shared" si="18"/>
        <v>0</v>
      </c>
      <c r="L118" s="19">
        <f t="shared" si="19"/>
        <v>0</v>
      </c>
    </row>
    <row r="119" spans="2:12" ht="11.25" hidden="1" customHeight="1" x14ac:dyDescent="0.2">
      <c r="B119" s="2"/>
      <c r="C119" s="47"/>
      <c r="D119" s="47"/>
      <c r="E119" s="38"/>
      <c r="F119" s="29"/>
      <c r="G119" s="30"/>
      <c r="H119" s="15"/>
      <c r="I119" s="16">
        <v>0.19</v>
      </c>
      <c r="J119" s="17">
        <f t="shared" si="20"/>
        <v>0</v>
      </c>
      <c r="K119" s="18">
        <f t="shared" si="18"/>
        <v>0</v>
      </c>
      <c r="L119" s="19">
        <f t="shared" si="19"/>
        <v>0</v>
      </c>
    </row>
    <row r="120" spans="2:12" ht="11.25" hidden="1" customHeight="1" x14ac:dyDescent="0.2">
      <c r="B120" s="2"/>
      <c r="C120" s="47"/>
      <c r="D120" s="47"/>
      <c r="E120" s="37"/>
      <c r="F120" s="29"/>
      <c r="G120" s="30"/>
      <c r="H120" s="15"/>
      <c r="I120" s="16">
        <v>0.19</v>
      </c>
      <c r="J120" s="17">
        <f t="shared" si="20"/>
        <v>0</v>
      </c>
      <c r="K120" s="18">
        <f t="shared" si="18"/>
        <v>0</v>
      </c>
      <c r="L120" s="19">
        <f t="shared" si="19"/>
        <v>0</v>
      </c>
    </row>
    <row r="121" spans="2:12" ht="11.25" hidden="1" customHeight="1" x14ac:dyDescent="0.2">
      <c r="B121" s="2"/>
      <c r="C121" s="47"/>
      <c r="D121" s="47"/>
      <c r="E121" s="37"/>
      <c r="F121" s="29"/>
      <c r="G121" s="30"/>
      <c r="H121" s="15"/>
      <c r="I121" s="16">
        <v>0.19</v>
      </c>
      <c r="J121" s="17">
        <f t="shared" si="20"/>
        <v>0</v>
      </c>
      <c r="K121" s="18">
        <f t="shared" si="18"/>
        <v>0</v>
      </c>
      <c r="L121" s="19">
        <f t="shared" si="19"/>
        <v>0</v>
      </c>
    </row>
    <row r="122" spans="2:12" ht="11.25" hidden="1" customHeight="1" x14ac:dyDescent="0.2">
      <c r="B122" s="2"/>
      <c r="C122" s="47"/>
      <c r="D122" s="47"/>
      <c r="E122" s="37"/>
      <c r="F122" s="29"/>
      <c r="G122" s="30"/>
      <c r="H122" s="15"/>
      <c r="I122" s="16">
        <v>0.19</v>
      </c>
      <c r="J122" s="17">
        <f t="shared" si="20"/>
        <v>0</v>
      </c>
      <c r="K122" s="18">
        <f t="shared" si="18"/>
        <v>0</v>
      </c>
      <c r="L122" s="19">
        <f t="shared" si="19"/>
        <v>0</v>
      </c>
    </row>
    <row r="123" spans="2:12" ht="11.25" hidden="1" customHeight="1" x14ac:dyDescent="0.2">
      <c r="B123" s="2"/>
      <c r="C123" s="47"/>
      <c r="D123" s="47"/>
      <c r="E123" s="37"/>
      <c r="F123" s="31"/>
      <c r="G123" s="30"/>
      <c r="H123" s="15"/>
      <c r="I123" s="16">
        <v>0.19</v>
      </c>
      <c r="J123" s="17">
        <f t="shared" si="20"/>
        <v>0</v>
      </c>
      <c r="K123" s="18">
        <f t="shared" si="18"/>
        <v>0</v>
      </c>
      <c r="L123" s="19">
        <f t="shared" si="19"/>
        <v>0</v>
      </c>
    </row>
    <row r="124" spans="2:12" ht="11.25" hidden="1" customHeight="1" x14ac:dyDescent="0.2">
      <c r="B124" s="2"/>
      <c r="C124" s="47"/>
      <c r="D124" s="47"/>
      <c r="E124" s="38"/>
      <c r="F124" s="29"/>
      <c r="G124" s="30"/>
      <c r="H124" s="15"/>
      <c r="I124" s="16">
        <v>0.19</v>
      </c>
      <c r="J124" s="17">
        <f t="shared" si="20"/>
        <v>0</v>
      </c>
      <c r="K124" s="18">
        <f t="shared" si="18"/>
        <v>0</v>
      </c>
      <c r="L124" s="19">
        <f t="shared" si="19"/>
        <v>0</v>
      </c>
    </row>
    <row r="125" spans="2:12" ht="11.25" hidden="1" customHeight="1" x14ac:dyDescent="0.2">
      <c r="B125" s="2"/>
      <c r="C125" s="47"/>
      <c r="D125" s="47"/>
      <c r="E125" s="13"/>
      <c r="F125" s="13"/>
      <c r="G125" s="14"/>
      <c r="H125" s="15"/>
      <c r="I125" s="16">
        <v>0.19</v>
      </c>
      <c r="J125" s="17">
        <f t="shared" si="20"/>
        <v>0</v>
      </c>
      <c r="K125" s="18">
        <f t="shared" si="18"/>
        <v>0</v>
      </c>
      <c r="L125" s="19">
        <f t="shared" si="19"/>
        <v>0</v>
      </c>
    </row>
    <row r="126" spans="2:12" ht="11.25" hidden="1" customHeight="1" x14ac:dyDescent="0.2">
      <c r="B126" s="2"/>
      <c r="C126" s="47"/>
      <c r="D126" s="47"/>
      <c r="E126" s="13"/>
      <c r="F126" s="13"/>
      <c r="G126" s="14"/>
      <c r="H126" s="15"/>
      <c r="I126" s="16">
        <v>0.19</v>
      </c>
      <c r="J126" s="17">
        <f t="shared" si="20"/>
        <v>0</v>
      </c>
      <c r="K126" s="18">
        <f t="shared" si="18"/>
        <v>0</v>
      </c>
      <c r="L126" s="19">
        <f t="shared" ref="L126:L157" si="21">+G126*K126</f>
        <v>0</v>
      </c>
    </row>
    <row r="127" spans="2:12" ht="11.25" hidden="1" customHeight="1" x14ac:dyDescent="0.2">
      <c r="B127" s="2"/>
      <c r="C127" s="47"/>
      <c r="D127" s="47"/>
      <c r="E127" s="13"/>
      <c r="F127" s="13"/>
      <c r="G127" s="14"/>
      <c r="H127" s="15"/>
      <c r="I127" s="16">
        <v>0.19</v>
      </c>
      <c r="J127" s="17">
        <f t="shared" si="20"/>
        <v>0</v>
      </c>
      <c r="K127" s="18">
        <f t="shared" si="18"/>
        <v>0</v>
      </c>
      <c r="L127" s="19">
        <f t="shared" si="21"/>
        <v>0</v>
      </c>
    </row>
    <row r="128" spans="2:12" ht="11.25" hidden="1" customHeight="1" x14ac:dyDescent="0.2">
      <c r="B128" s="2"/>
      <c r="C128" s="47"/>
      <c r="D128" s="47"/>
      <c r="E128" s="13"/>
      <c r="F128" s="13"/>
      <c r="G128" s="14"/>
      <c r="H128" s="15"/>
      <c r="I128" s="16">
        <v>0.19</v>
      </c>
      <c r="J128" s="17">
        <f t="shared" si="20"/>
        <v>0</v>
      </c>
      <c r="K128" s="18">
        <f t="shared" si="18"/>
        <v>0</v>
      </c>
      <c r="L128" s="19">
        <f t="shared" si="21"/>
        <v>0</v>
      </c>
    </row>
    <row r="129" spans="2:12" ht="11.25" hidden="1" customHeight="1" x14ac:dyDescent="0.2">
      <c r="B129" s="2"/>
      <c r="C129" s="12"/>
      <c r="D129" s="13"/>
      <c r="E129" s="13"/>
      <c r="F129" s="13"/>
      <c r="G129" s="14"/>
      <c r="H129" s="15"/>
      <c r="I129" s="16">
        <v>0.19</v>
      </c>
      <c r="J129" s="17">
        <f t="shared" si="20"/>
        <v>0</v>
      </c>
      <c r="K129" s="18">
        <f t="shared" si="18"/>
        <v>0</v>
      </c>
      <c r="L129" s="19">
        <f t="shared" si="21"/>
        <v>0</v>
      </c>
    </row>
    <row r="130" spans="2:12" ht="11.25" hidden="1" customHeight="1" x14ac:dyDescent="0.2">
      <c r="B130" s="2"/>
      <c r="C130" s="12"/>
      <c r="D130" s="13"/>
      <c r="E130" s="13"/>
      <c r="F130" s="13"/>
      <c r="G130" s="14"/>
      <c r="H130" s="15"/>
      <c r="I130" s="16">
        <v>0.19</v>
      </c>
      <c r="J130" s="17">
        <f t="shared" si="20"/>
        <v>0</v>
      </c>
      <c r="K130" s="18">
        <f t="shared" si="18"/>
        <v>0</v>
      </c>
      <c r="L130" s="19">
        <f t="shared" si="21"/>
        <v>0</v>
      </c>
    </row>
    <row r="131" spans="2:12" ht="11.25" hidden="1" customHeight="1" x14ac:dyDescent="0.2">
      <c r="B131" s="2"/>
      <c r="C131" s="12"/>
      <c r="D131" s="13"/>
      <c r="E131" s="13"/>
      <c r="F131" s="13"/>
      <c r="G131" s="14"/>
      <c r="H131" s="15"/>
      <c r="I131" s="16">
        <v>0.19</v>
      </c>
      <c r="J131" s="17">
        <f t="shared" si="20"/>
        <v>0</v>
      </c>
      <c r="K131" s="18">
        <f t="shared" si="18"/>
        <v>0</v>
      </c>
      <c r="L131" s="19">
        <f t="shared" si="21"/>
        <v>0</v>
      </c>
    </row>
    <row r="132" spans="2:12" ht="11.25" hidden="1" customHeight="1" x14ac:dyDescent="0.2">
      <c r="B132" s="2"/>
      <c r="C132" s="12"/>
      <c r="D132" s="13"/>
      <c r="E132" s="13"/>
      <c r="F132" s="13"/>
      <c r="G132" s="14"/>
      <c r="H132" s="15"/>
      <c r="I132" s="16">
        <v>0.19</v>
      </c>
      <c r="J132" s="17">
        <f t="shared" si="20"/>
        <v>0</v>
      </c>
      <c r="K132" s="18">
        <f t="shared" si="18"/>
        <v>0</v>
      </c>
      <c r="L132" s="19">
        <f t="shared" si="21"/>
        <v>0</v>
      </c>
    </row>
    <row r="133" spans="2:12" ht="11.25" hidden="1" customHeight="1" x14ac:dyDescent="0.2">
      <c r="B133" s="2"/>
      <c r="C133" s="12"/>
      <c r="D133" s="13"/>
      <c r="E133" s="13"/>
      <c r="F133" s="13"/>
      <c r="G133" s="14"/>
      <c r="H133" s="15"/>
      <c r="I133" s="16">
        <v>0.19</v>
      </c>
      <c r="J133" s="17">
        <f t="shared" si="20"/>
        <v>0</v>
      </c>
      <c r="K133" s="18">
        <f t="shared" si="18"/>
        <v>0</v>
      </c>
      <c r="L133" s="19">
        <f t="shared" si="21"/>
        <v>0</v>
      </c>
    </row>
    <row r="134" spans="2:12" ht="11.25" hidden="1" customHeight="1" x14ac:dyDescent="0.2">
      <c r="B134" s="2"/>
      <c r="C134" s="12"/>
      <c r="D134" s="13"/>
      <c r="E134" s="13"/>
      <c r="F134" s="13"/>
      <c r="G134" s="14"/>
      <c r="H134" s="15"/>
      <c r="I134" s="16">
        <v>0.19</v>
      </c>
      <c r="J134" s="17">
        <f t="shared" si="20"/>
        <v>0</v>
      </c>
      <c r="K134" s="18">
        <f t="shared" si="18"/>
        <v>0</v>
      </c>
      <c r="L134" s="19">
        <f t="shared" si="21"/>
        <v>0</v>
      </c>
    </row>
    <row r="135" spans="2:12" ht="11.25" hidden="1" customHeight="1" x14ac:dyDescent="0.2">
      <c r="B135" s="2"/>
      <c r="C135" s="12"/>
      <c r="D135" s="13"/>
      <c r="E135" s="13"/>
      <c r="F135" s="13"/>
      <c r="G135" s="14"/>
      <c r="H135" s="15"/>
      <c r="I135" s="16">
        <v>0.19</v>
      </c>
      <c r="J135" s="17">
        <f t="shared" si="20"/>
        <v>0</v>
      </c>
      <c r="K135" s="18">
        <f t="shared" si="18"/>
        <v>0</v>
      </c>
      <c r="L135" s="19">
        <f t="shared" si="21"/>
        <v>0</v>
      </c>
    </row>
    <row r="136" spans="2:12" ht="11.25" hidden="1" customHeight="1" x14ac:dyDescent="0.2">
      <c r="B136" s="2"/>
      <c r="C136" s="12"/>
      <c r="D136" s="13"/>
      <c r="E136" s="13"/>
      <c r="F136" s="13"/>
      <c r="G136" s="14"/>
      <c r="H136" s="15"/>
      <c r="I136" s="16">
        <v>0.19</v>
      </c>
      <c r="J136" s="17">
        <f t="shared" si="20"/>
        <v>0</v>
      </c>
      <c r="K136" s="18">
        <f t="shared" si="18"/>
        <v>0</v>
      </c>
      <c r="L136" s="19">
        <f t="shared" si="21"/>
        <v>0</v>
      </c>
    </row>
    <row r="137" spans="2:12" ht="11.25" hidden="1" customHeight="1" x14ac:dyDescent="0.2">
      <c r="B137" s="2"/>
      <c r="C137" s="12"/>
      <c r="D137" s="13"/>
      <c r="E137" s="13"/>
      <c r="F137" s="13"/>
      <c r="G137" s="14"/>
      <c r="H137" s="15"/>
      <c r="I137" s="16">
        <v>0.19</v>
      </c>
      <c r="J137" s="17">
        <f t="shared" si="20"/>
        <v>0</v>
      </c>
      <c r="K137" s="18">
        <f t="shared" si="18"/>
        <v>0</v>
      </c>
      <c r="L137" s="19">
        <f t="shared" si="21"/>
        <v>0</v>
      </c>
    </row>
    <row r="138" spans="2:12" ht="11.25" hidden="1" customHeight="1" x14ac:dyDescent="0.2">
      <c r="B138" s="2"/>
      <c r="C138" s="12"/>
      <c r="D138" s="13"/>
      <c r="E138" s="13"/>
      <c r="F138" s="13"/>
      <c r="G138" s="14"/>
      <c r="H138" s="15"/>
      <c r="I138" s="16">
        <v>0.19</v>
      </c>
      <c r="J138" s="17">
        <f t="shared" si="20"/>
        <v>0</v>
      </c>
      <c r="K138" s="18">
        <f t="shared" si="18"/>
        <v>0</v>
      </c>
      <c r="L138" s="19">
        <f t="shared" si="21"/>
        <v>0</v>
      </c>
    </row>
    <row r="139" spans="2:12" ht="11.25" hidden="1" customHeight="1" x14ac:dyDescent="0.2">
      <c r="B139" s="2"/>
      <c r="C139" s="12"/>
      <c r="D139" s="13"/>
      <c r="E139" s="13"/>
      <c r="F139" s="13"/>
      <c r="G139" s="14"/>
      <c r="H139" s="15"/>
      <c r="I139" s="16">
        <v>0.19</v>
      </c>
      <c r="J139" s="17">
        <f t="shared" si="20"/>
        <v>0</v>
      </c>
      <c r="K139" s="18">
        <f t="shared" si="18"/>
        <v>0</v>
      </c>
      <c r="L139" s="19">
        <f t="shared" si="21"/>
        <v>0</v>
      </c>
    </row>
    <row r="140" spans="2:12" ht="11.25" hidden="1" customHeight="1" x14ac:dyDescent="0.2">
      <c r="B140" s="2"/>
      <c r="C140" s="12"/>
      <c r="D140" s="13"/>
      <c r="E140" s="13"/>
      <c r="F140" s="13"/>
      <c r="G140" s="14"/>
      <c r="H140" s="15"/>
      <c r="I140" s="16">
        <v>0.19</v>
      </c>
      <c r="J140" s="17">
        <f t="shared" si="20"/>
        <v>0</v>
      </c>
      <c r="K140" s="18">
        <f t="shared" si="18"/>
        <v>0</v>
      </c>
      <c r="L140" s="19">
        <f t="shared" si="21"/>
        <v>0</v>
      </c>
    </row>
    <row r="141" spans="2:12" ht="11.25" hidden="1" customHeight="1" x14ac:dyDescent="0.2">
      <c r="B141" s="2"/>
      <c r="C141" s="12"/>
      <c r="D141" s="13"/>
      <c r="E141" s="13"/>
      <c r="F141" s="13"/>
      <c r="G141" s="14"/>
      <c r="H141" s="15"/>
      <c r="I141" s="16">
        <v>0.19</v>
      </c>
      <c r="J141" s="17">
        <f t="shared" si="20"/>
        <v>0</v>
      </c>
      <c r="K141" s="18">
        <f t="shared" si="18"/>
        <v>0</v>
      </c>
      <c r="L141" s="19">
        <f t="shared" si="21"/>
        <v>0</v>
      </c>
    </row>
    <row r="142" spans="2:12" ht="11.25" hidden="1" customHeight="1" x14ac:dyDescent="0.2">
      <c r="B142" s="2"/>
      <c r="C142" s="12"/>
      <c r="D142" s="13"/>
      <c r="E142" s="13"/>
      <c r="F142" s="13"/>
      <c r="G142" s="14"/>
      <c r="H142" s="15"/>
      <c r="I142" s="16">
        <v>0.19</v>
      </c>
      <c r="J142" s="17">
        <f t="shared" si="20"/>
        <v>0</v>
      </c>
      <c r="K142" s="18">
        <f t="shared" si="18"/>
        <v>0</v>
      </c>
      <c r="L142" s="19">
        <f t="shared" si="21"/>
        <v>0</v>
      </c>
    </row>
    <row r="143" spans="2:12" ht="11.25" hidden="1" customHeight="1" x14ac:dyDescent="0.2">
      <c r="B143" s="2"/>
      <c r="C143" s="12"/>
      <c r="D143" s="13"/>
      <c r="E143" s="13"/>
      <c r="F143" s="13"/>
      <c r="G143" s="14"/>
      <c r="H143" s="15"/>
      <c r="I143" s="16">
        <v>0.19</v>
      </c>
      <c r="J143" s="17">
        <f t="shared" si="20"/>
        <v>0</v>
      </c>
      <c r="K143" s="18">
        <f t="shared" si="18"/>
        <v>0</v>
      </c>
      <c r="L143" s="19">
        <f t="shared" si="21"/>
        <v>0</v>
      </c>
    </row>
    <row r="144" spans="2:12" ht="11.25" hidden="1" customHeight="1" x14ac:dyDescent="0.2">
      <c r="B144" s="2"/>
      <c r="C144" s="12"/>
      <c r="D144" s="13"/>
      <c r="E144" s="13"/>
      <c r="F144" s="13"/>
      <c r="G144" s="14"/>
      <c r="H144" s="15"/>
      <c r="I144" s="16">
        <v>0.19</v>
      </c>
      <c r="J144" s="17">
        <f t="shared" si="20"/>
        <v>0</v>
      </c>
      <c r="K144" s="18">
        <f t="shared" si="18"/>
        <v>0</v>
      </c>
      <c r="L144" s="19">
        <f t="shared" si="21"/>
        <v>0</v>
      </c>
    </row>
    <row r="145" spans="2:12" ht="11.25" hidden="1" customHeight="1" x14ac:dyDescent="0.2">
      <c r="B145" s="2"/>
      <c r="C145" s="12"/>
      <c r="D145" s="13"/>
      <c r="E145" s="13"/>
      <c r="F145" s="13"/>
      <c r="G145" s="14"/>
      <c r="H145" s="15"/>
      <c r="I145" s="16">
        <v>0.19</v>
      </c>
      <c r="J145" s="17">
        <f t="shared" si="20"/>
        <v>0</v>
      </c>
      <c r="K145" s="18">
        <f t="shared" si="18"/>
        <v>0</v>
      </c>
      <c r="L145" s="19">
        <f t="shared" si="21"/>
        <v>0</v>
      </c>
    </row>
    <row r="146" spans="2:12" ht="11.25" hidden="1" customHeight="1" x14ac:dyDescent="0.2">
      <c r="B146" s="2"/>
      <c r="C146" s="12"/>
      <c r="D146" s="13"/>
      <c r="E146" s="13"/>
      <c r="F146" s="13"/>
      <c r="G146" s="14"/>
      <c r="H146" s="15"/>
      <c r="I146" s="16">
        <v>0.19</v>
      </c>
      <c r="J146" s="17">
        <f t="shared" si="20"/>
        <v>0</v>
      </c>
      <c r="K146" s="18">
        <f t="shared" si="18"/>
        <v>0</v>
      </c>
      <c r="L146" s="19">
        <f t="shared" si="21"/>
        <v>0</v>
      </c>
    </row>
    <row r="147" spans="2:12" ht="11.25" hidden="1" customHeight="1" x14ac:dyDescent="0.2">
      <c r="B147" s="2"/>
      <c r="C147" s="12"/>
      <c r="D147" s="13"/>
      <c r="E147" s="13"/>
      <c r="F147" s="13"/>
      <c r="G147" s="14"/>
      <c r="H147" s="15"/>
      <c r="I147" s="16">
        <v>0.19</v>
      </c>
      <c r="J147" s="17">
        <f t="shared" si="20"/>
        <v>0</v>
      </c>
      <c r="K147" s="18">
        <f t="shared" si="18"/>
        <v>0</v>
      </c>
      <c r="L147" s="19">
        <f t="shared" si="21"/>
        <v>0</v>
      </c>
    </row>
    <row r="148" spans="2:12" ht="11.25" hidden="1" customHeight="1" x14ac:dyDescent="0.2">
      <c r="B148" s="2"/>
      <c r="C148" s="12"/>
      <c r="D148" s="13"/>
      <c r="E148" s="13"/>
      <c r="F148" s="13"/>
      <c r="G148" s="14"/>
      <c r="H148" s="15"/>
      <c r="I148" s="16">
        <v>0.19</v>
      </c>
      <c r="J148" s="17">
        <f t="shared" si="20"/>
        <v>0</v>
      </c>
      <c r="K148" s="18">
        <f t="shared" si="18"/>
        <v>0</v>
      </c>
      <c r="L148" s="19">
        <f t="shared" si="21"/>
        <v>0</v>
      </c>
    </row>
    <row r="149" spans="2:12" ht="11.25" hidden="1" customHeight="1" x14ac:dyDescent="0.2">
      <c r="B149" s="2"/>
      <c r="C149" s="12"/>
      <c r="D149" s="13"/>
      <c r="E149" s="13"/>
      <c r="F149" s="13"/>
      <c r="G149" s="14"/>
      <c r="H149" s="15"/>
      <c r="I149" s="16">
        <v>0.19</v>
      </c>
      <c r="J149" s="17">
        <f t="shared" si="20"/>
        <v>0</v>
      </c>
      <c r="K149" s="18">
        <f t="shared" si="18"/>
        <v>0</v>
      </c>
      <c r="L149" s="19">
        <f t="shared" si="21"/>
        <v>0</v>
      </c>
    </row>
    <row r="150" spans="2:12" ht="11.25" hidden="1" customHeight="1" x14ac:dyDescent="0.2">
      <c r="B150" s="2"/>
      <c r="C150" s="12"/>
      <c r="D150" s="13"/>
      <c r="E150" s="13"/>
      <c r="F150" s="13"/>
      <c r="G150" s="14"/>
      <c r="H150" s="15"/>
      <c r="I150" s="16">
        <v>0.19</v>
      </c>
      <c r="J150" s="17">
        <f t="shared" si="20"/>
        <v>0</v>
      </c>
      <c r="K150" s="18">
        <f t="shared" si="18"/>
        <v>0</v>
      </c>
      <c r="L150" s="19">
        <f t="shared" si="21"/>
        <v>0</v>
      </c>
    </row>
    <row r="151" spans="2:12" ht="11.25" hidden="1" customHeight="1" x14ac:dyDescent="0.2">
      <c r="B151" s="2"/>
      <c r="C151" s="12"/>
      <c r="D151" s="13"/>
      <c r="E151" s="13"/>
      <c r="F151" s="13"/>
      <c r="G151" s="14"/>
      <c r="H151" s="15"/>
      <c r="I151" s="16">
        <v>0.19</v>
      </c>
      <c r="J151" s="17">
        <f t="shared" si="20"/>
        <v>0</v>
      </c>
      <c r="K151" s="18">
        <f t="shared" si="18"/>
        <v>0</v>
      </c>
      <c r="L151" s="19">
        <f t="shared" si="21"/>
        <v>0</v>
      </c>
    </row>
    <row r="152" spans="2:12" ht="11.25" hidden="1" customHeight="1" x14ac:dyDescent="0.2">
      <c r="B152" s="2"/>
      <c r="C152" s="12"/>
      <c r="D152" s="13"/>
      <c r="E152" s="13"/>
      <c r="F152" s="13"/>
      <c r="G152" s="14"/>
      <c r="H152" s="15"/>
      <c r="I152" s="16">
        <v>0.19</v>
      </c>
      <c r="J152" s="17">
        <f t="shared" si="20"/>
        <v>0</v>
      </c>
      <c r="K152" s="18">
        <f t="shared" si="18"/>
        <v>0</v>
      </c>
      <c r="L152" s="19">
        <f t="shared" si="21"/>
        <v>0</v>
      </c>
    </row>
    <row r="153" spans="2:12" ht="11.25" hidden="1" customHeight="1" x14ac:dyDescent="0.2">
      <c r="B153" s="2"/>
      <c r="C153" s="12"/>
      <c r="D153" s="13"/>
      <c r="E153" s="13"/>
      <c r="F153" s="13"/>
      <c r="G153" s="14"/>
      <c r="H153" s="15"/>
      <c r="I153" s="16">
        <v>0.19</v>
      </c>
      <c r="J153" s="17">
        <f t="shared" si="20"/>
        <v>0</v>
      </c>
      <c r="K153" s="18">
        <f t="shared" ref="K153:K186" si="22">H153+J153</f>
        <v>0</v>
      </c>
      <c r="L153" s="19">
        <f t="shared" si="21"/>
        <v>0</v>
      </c>
    </row>
    <row r="154" spans="2:12" ht="11.25" hidden="1" customHeight="1" x14ac:dyDescent="0.2">
      <c r="B154" s="2"/>
      <c r="C154" s="12"/>
      <c r="D154" s="13"/>
      <c r="E154" s="13"/>
      <c r="F154" s="13"/>
      <c r="G154" s="14"/>
      <c r="H154" s="15"/>
      <c r="I154" s="16">
        <v>0.19</v>
      </c>
      <c r="J154" s="17">
        <f t="shared" si="20"/>
        <v>0</v>
      </c>
      <c r="K154" s="18">
        <f t="shared" si="22"/>
        <v>0</v>
      </c>
      <c r="L154" s="19">
        <f t="shared" si="21"/>
        <v>0</v>
      </c>
    </row>
    <row r="155" spans="2:12" ht="11.25" hidden="1" customHeight="1" x14ac:dyDescent="0.2">
      <c r="B155" s="2"/>
      <c r="C155" s="12"/>
      <c r="D155" s="13"/>
      <c r="E155" s="13"/>
      <c r="F155" s="13"/>
      <c r="G155" s="14"/>
      <c r="H155" s="15"/>
      <c r="I155" s="16">
        <v>0.19</v>
      </c>
      <c r="J155" s="17">
        <f t="shared" si="20"/>
        <v>0</v>
      </c>
      <c r="K155" s="18">
        <f t="shared" si="22"/>
        <v>0</v>
      </c>
      <c r="L155" s="19">
        <f t="shared" si="21"/>
        <v>0</v>
      </c>
    </row>
    <row r="156" spans="2:12" ht="11.25" hidden="1" customHeight="1" x14ac:dyDescent="0.2">
      <c r="B156" s="2"/>
      <c r="C156" s="12"/>
      <c r="D156" s="13"/>
      <c r="E156" s="13"/>
      <c r="F156" s="13"/>
      <c r="G156" s="14"/>
      <c r="H156" s="15"/>
      <c r="I156" s="16">
        <v>0.19</v>
      </c>
      <c r="J156" s="17">
        <f t="shared" si="20"/>
        <v>0</v>
      </c>
      <c r="K156" s="18">
        <f t="shared" si="22"/>
        <v>0</v>
      </c>
      <c r="L156" s="19">
        <f t="shared" si="21"/>
        <v>0</v>
      </c>
    </row>
    <row r="157" spans="2:12" ht="11.25" hidden="1" customHeight="1" x14ac:dyDescent="0.2">
      <c r="B157" s="2"/>
      <c r="C157" s="12"/>
      <c r="D157" s="13"/>
      <c r="E157" s="13"/>
      <c r="F157" s="13"/>
      <c r="G157" s="14"/>
      <c r="H157" s="15"/>
      <c r="I157" s="16">
        <v>0.19</v>
      </c>
      <c r="J157" s="17">
        <f t="shared" si="20"/>
        <v>0</v>
      </c>
      <c r="K157" s="18">
        <f t="shared" si="22"/>
        <v>0</v>
      </c>
      <c r="L157" s="19">
        <f t="shared" si="21"/>
        <v>0</v>
      </c>
    </row>
    <row r="158" spans="2:12" ht="11.25" hidden="1" customHeight="1" x14ac:dyDescent="0.2">
      <c r="B158" s="2"/>
      <c r="C158" s="12"/>
      <c r="D158" s="13"/>
      <c r="E158" s="13"/>
      <c r="F158" s="13"/>
      <c r="G158" s="14"/>
      <c r="H158" s="15"/>
      <c r="I158" s="16">
        <v>0.19</v>
      </c>
      <c r="J158" s="17">
        <f t="shared" si="20"/>
        <v>0</v>
      </c>
      <c r="K158" s="18">
        <f t="shared" si="22"/>
        <v>0</v>
      </c>
      <c r="L158" s="19">
        <f t="shared" ref="L158:L187" si="23">+G158*K158</f>
        <v>0</v>
      </c>
    </row>
    <row r="159" spans="2:12" ht="11.25" hidden="1" customHeight="1" x14ac:dyDescent="0.2">
      <c r="B159" s="2"/>
      <c r="C159" s="12"/>
      <c r="D159" s="13"/>
      <c r="E159" s="13"/>
      <c r="F159" s="13"/>
      <c r="G159" s="14"/>
      <c r="H159" s="15"/>
      <c r="I159" s="16">
        <v>0.19</v>
      </c>
      <c r="J159" s="17">
        <f t="shared" si="20"/>
        <v>0</v>
      </c>
      <c r="K159" s="18">
        <f t="shared" si="22"/>
        <v>0</v>
      </c>
      <c r="L159" s="19">
        <f t="shared" si="23"/>
        <v>0</v>
      </c>
    </row>
    <row r="160" spans="2:12" ht="11.25" hidden="1" customHeight="1" x14ac:dyDescent="0.2">
      <c r="B160" s="2"/>
      <c r="C160" s="12"/>
      <c r="D160" s="13"/>
      <c r="E160" s="13"/>
      <c r="F160" s="13"/>
      <c r="G160" s="14"/>
      <c r="H160" s="15"/>
      <c r="I160" s="16">
        <v>0.19</v>
      </c>
      <c r="J160" s="17">
        <f t="shared" si="20"/>
        <v>0</v>
      </c>
      <c r="K160" s="18">
        <f t="shared" si="22"/>
        <v>0</v>
      </c>
      <c r="L160" s="19">
        <f t="shared" si="23"/>
        <v>0</v>
      </c>
    </row>
    <row r="161" spans="2:12" ht="11.25" hidden="1" customHeight="1" x14ac:dyDescent="0.2">
      <c r="B161" s="2"/>
      <c r="C161" s="12"/>
      <c r="D161" s="13"/>
      <c r="E161" s="13"/>
      <c r="F161" s="13"/>
      <c r="G161" s="14"/>
      <c r="H161" s="15"/>
      <c r="I161" s="16">
        <v>0.19</v>
      </c>
      <c r="J161" s="17">
        <f t="shared" si="20"/>
        <v>0</v>
      </c>
      <c r="K161" s="18">
        <f t="shared" si="22"/>
        <v>0</v>
      </c>
      <c r="L161" s="19">
        <f t="shared" si="23"/>
        <v>0</v>
      </c>
    </row>
    <row r="162" spans="2:12" ht="11.25" hidden="1" customHeight="1" x14ac:dyDescent="0.2">
      <c r="B162" s="2"/>
      <c r="C162" s="12"/>
      <c r="D162" s="13"/>
      <c r="E162" s="13"/>
      <c r="F162" s="13"/>
      <c r="G162" s="14"/>
      <c r="H162" s="15"/>
      <c r="I162" s="16">
        <v>0.19</v>
      </c>
      <c r="J162" s="17">
        <f t="shared" si="20"/>
        <v>0</v>
      </c>
      <c r="K162" s="18">
        <f t="shared" si="22"/>
        <v>0</v>
      </c>
      <c r="L162" s="19">
        <f t="shared" si="23"/>
        <v>0</v>
      </c>
    </row>
    <row r="163" spans="2:12" ht="11.25" hidden="1" customHeight="1" x14ac:dyDescent="0.2">
      <c r="B163" s="2"/>
      <c r="C163" s="12"/>
      <c r="D163" s="13"/>
      <c r="E163" s="13"/>
      <c r="F163" s="13"/>
      <c r="G163" s="14"/>
      <c r="H163" s="15"/>
      <c r="I163" s="16">
        <v>0.19</v>
      </c>
      <c r="J163" s="17">
        <f t="shared" si="20"/>
        <v>0</v>
      </c>
      <c r="K163" s="18">
        <f t="shared" si="22"/>
        <v>0</v>
      </c>
      <c r="L163" s="19">
        <f t="shared" si="23"/>
        <v>0</v>
      </c>
    </row>
    <row r="164" spans="2:12" ht="11.25" hidden="1" customHeight="1" x14ac:dyDescent="0.2">
      <c r="B164" s="2"/>
      <c r="C164" s="12"/>
      <c r="D164" s="13"/>
      <c r="E164" s="13"/>
      <c r="F164" s="13"/>
      <c r="G164" s="14"/>
      <c r="H164" s="15"/>
      <c r="I164" s="16">
        <v>0.19</v>
      </c>
      <c r="J164" s="17">
        <f t="shared" si="20"/>
        <v>0</v>
      </c>
      <c r="K164" s="18">
        <f t="shared" si="22"/>
        <v>0</v>
      </c>
      <c r="L164" s="19">
        <f t="shared" si="23"/>
        <v>0</v>
      </c>
    </row>
    <row r="165" spans="2:12" ht="11.25" hidden="1" customHeight="1" x14ac:dyDescent="0.2">
      <c r="B165" s="2"/>
      <c r="C165" s="12"/>
      <c r="D165" s="13"/>
      <c r="E165" s="13"/>
      <c r="F165" s="13"/>
      <c r="G165" s="14"/>
      <c r="H165" s="15"/>
      <c r="I165" s="16">
        <v>0.19</v>
      </c>
      <c r="J165" s="17">
        <f t="shared" si="20"/>
        <v>0</v>
      </c>
      <c r="K165" s="18">
        <f t="shared" si="22"/>
        <v>0</v>
      </c>
      <c r="L165" s="19">
        <f t="shared" si="23"/>
        <v>0</v>
      </c>
    </row>
    <row r="166" spans="2:12" ht="11.25" hidden="1" customHeight="1" x14ac:dyDescent="0.2">
      <c r="B166" s="2"/>
      <c r="C166" s="12"/>
      <c r="D166" s="13"/>
      <c r="E166" s="13"/>
      <c r="F166" s="13"/>
      <c r="G166" s="14"/>
      <c r="H166" s="15"/>
      <c r="I166" s="16">
        <v>0.19</v>
      </c>
      <c r="J166" s="17">
        <f t="shared" si="20"/>
        <v>0</v>
      </c>
      <c r="K166" s="18">
        <f t="shared" si="22"/>
        <v>0</v>
      </c>
      <c r="L166" s="19">
        <f t="shared" si="23"/>
        <v>0</v>
      </c>
    </row>
    <row r="167" spans="2:12" ht="11.25" hidden="1" customHeight="1" x14ac:dyDescent="0.2">
      <c r="B167" s="2"/>
      <c r="C167" s="12"/>
      <c r="D167" s="13"/>
      <c r="E167" s="13"/>
      <c r="F167" s="13"/>
      <c r="G167" s="14"/>
      <c r="H167" s="15"/>
      <c r="I167" s="16">
        <v>0.19</v>
      </c>
      <c r="J167" s="17">
        <f t="shared" si="20"/>
        <v>0</v>
      </c>
      <c r="K167" s="18">
        <f t="shared" si="22"/>
        <v>0</v>
      </c>
      <c r="L167" s="19">
        <f t="shared" si="23"/>
        <v>0</v>
      </c>
    </row>
    <row r="168" spans="2:12" ht="11.25" hidden="1" customHeight="1" x14ac:dyDescent="0.2">
      <c r="B168" s="2"/>
      <c r="C168" s="12"/>
      <c r="D168" s="13"/>
      <c r="E168" s="13"/>
      <c r="F168" s="13"/>
      <c r="G168" s="14"/>
      <c r="H168" s="15"/>
      <c r="I168" s="16">
        <v>0.19</v>
      </c>
      <c r="J168" s="17">
        <f t="shared" si="20"/>
        <v>0</v>
      </c>
      <c r="K168" s="18">
        <f t="shared" si="22"/>
        <v>0</v>
      </c>
      <c r="L168" s="19">
        <f t="shared" si="23"/>
        <v>0</v>
      </c>
    </row>
    <row r="169" spans="2:12" ht="11.25" hidden="1" customHeight="1" x14ac:dyDescent="0.2">
      <c r="B169" s="2"/>
      <c r="C169" s="12"/>
      <c r="D169" s="13"/>
      <c r="E169" s="13"/>
      <c r="F169" s="13"/>
      <c r="G169" s="14"/>
      <c r="H169" s="15"/>
      <c r="I169" s="16">
        <v>0.19</v>
      </c>
      <c r="J169" s="17">
        <f t="shared" ref="J169:J186" si="24">H169*I169</f>
        <v>0</v>
      </c>
      <c r="K169" s="18">
        <f t="shared" si="22"/>
        <v>0</v>
      </c>
      <c r="L169" s="19">
        <f t="shared" si="23"/>
        <v>0</v>
      </c>
    </row>
    <row r="170" spans="2:12" ht="11.25" hidden="1" customHeight="1" x14ac:dyDescent="0.2">
      <c r="B170" s="2"/>
      <c r="C170" s="12"/>
      <c r="D170" s="13"/>
      <c r="E170" s="13"/>
      <c r="F170" s="13"/>
      <c r="G170" s="14"/>
      <c r="H170" s="15"/>
      <c r="I170" s="16">
        <v>0.19</v>
      </c>
      <c r="J170" s="17">
        <f t="shared" si="24"/>
        <v>0</v>
      </c>
      <c r="K170" s="18">
        <f t="shared" si="22"/>
        <v>0</v>
      </c>
      <c r="L170" s="19">
        <f t="shared" si="23"/>
        <v>0</v>
      </c>
    </row>
    <row r="171" spans="2:12" ht="11.25" hidden="1" customHeight="1" x14ac:dyDescent="0.2">
      <c r="B171" s="2"/>
      <c r="C171" s="12"/>
      <c r="D171" s="13"/>
      <c r="E171" s="13"/>
      <c r="F171" s="13"/>
      <c r="G171" s="14"/>
      <c r="H171" s="15"/>
      <c r="I171" s="16">
        <v>0.19</v>
      </c>
      <c r="J171" s="17">
        <f t="shared" si="24"/>
        <v>0</v>
      </c>
      <c r="K171" s="18">
        <f t="shared" si="22"/>
        <v>0</v>
      </c>
      <c r="L171" s="19">
        <f t="shared" si="23"/>
        <v>0</v>
      </c>
    </row>
    <row r="172" spans="2:12" ht="11.25" hidden="1" customHeight="1" x14ac:dyDescent="0.2">
      <c r="B172" s="2"/>
      <c r="C172" s="12"/>
      <c r="D172" s="13"/>
      <c r="E172" s="13"/>
      <c r="F172" s="13"/>
      <c r="G172" s="14"/>
      <c r="H172" s="15"/>
      <c r="I172" s="16">
        <v>0.19</v>
      </c>
      <c r="J172" s="17">
        <f t="shared" si="24"/>
        <v>0</v>
      </c>
      <c r="K172" s="18">
        <f t="shared" si="22"/>
        <v>0</v>
      </c>
      <c r="L172" s="19">
        <f t="shared" si="23"/>
        <v>0</v>
      </c>
    </row>
    <row r="173" spans="2:12" ht="11.25" hidden="1" customHeight="1" x14ac:dyDescent="0.2">
      <c r="B173" s="2"/>
      <c r="C173" s="12"/>
      <c r="D173" s="13"/>
      <c r="E173" s="13"/>
      <c r="F173" s="13"/>
      <c r="G173" s="14"/>
      <c r="H173" s="15"/>
      <c r="I173" s="16">
        <v>0.19</v>
      </c>
      <c r="J173" s="17">
        <f t="shared" si="24"/>
        <v>0</v>
      </c>
      <c r="K173" s="18">
        <f t="shared" si="22"/>
        <v>0</v>
      </c>
      <c r="L173" s="19">
        <f t="shared" si="23"/>
        <v>0</v>
      </c>
    </row>
    <row r="174" spans="2:12" ht="11.25" hidden="1" customHeight="1" x14ac:dyDescent="0.2">
      <c r="B174" s="2"/>
      <c r="C174" s="12"/>
      <c r="D174" s="13"/>
      <c r="E174" s="13"/>
      <c r="F174" s="13"/>
      <c r="G174" s="14"/>
      <c r="H174" s="15"/>
      <c r="I174" s="16">
        <v>0.19</v>
      </c>
      <c r="J174" s="17">
        <f t="shared" si="24"/>
        <v>0</v>
      </c>
      <c r="K174" s="18">
        <f t="shared" si="22"/>
        <v>0</v>
      </c>
      <c r="L174" s="19">
        <f t="shared" si="23"/>
        <v>0</v>
      </c>
    </row>
    <row r="175" spans="2:12" ht="11.25" hidden="1" customHeight="1" x14ac:dyDescent="0.2">
      <c r="B175" s="2"/>
      <c r="C175" s="12"/>
      <c r="D175" s="13"/>
      <c r="E175" s="13"/>
      <c r="F175" s="13"/>
      <c r="G175" s="14"/>
      <c r="H175" s="15"/>
      <c r="I175" s="16">
        <v>0.19</v>
      </c>
      <c r="J175" s="17">
        <f t="shared" si="24"/>
        <v>0</v>
      </c>
      <c r="K175" s="18">
        <f t="shared" si="22"/>
        <v>0</v>
      </c>
      <c r="L175" s="19">
        <f t="shared" si="23"/>
        <v>0</v>
      </c>
    </row>
    <row r="176" spans="2:12" ht="11.25" hidden="1" customHeight="1" x14ac:dyDescent="0.2">
      <c r="B176" s="2"/>
      <c r="C176" s="12"/>
      <c r="D176" s="13"/>
      <c r="E176" s="13"/>
      <c r="F176" s="13"/>
      <c r="G176" s="14"/>
      <c r="H176" s="15"/>
      <c r="I176" s="16">
        <v>0.19</v>
      </c>
      <c r="J176" s="17">
        <f t="shared" si="24"/>
        <v>0</v>
      </c>
      <c r="K176" s="18">
        <f t="shared" si="22"/>
        <v>0</v>
      </c>
      <c r="L176" s="19">
        <f t="shared" si="23"/>
        <v>0</v>
      </c>
    </row>
    <row r="177" spans="2:12" ht="11.25" hidden="1" customHeight="1" x14ac:dyDescent="0.2">
      <c r="B177" s="2"/>
      <c r="C177" s="12"/>
      <c r="D177" s="13"/>
      <c r="E177" s="13"/>
      <c r="F177" s="13"/>
      <c r="G177" s="14"/>
      <c r="H177" s="15"/>
      <c r="I177" s="16">
        <v>0.19</v>
      </c>
      <c r="J177" s="17">
        <f t="shared" si="24"/>
        <v>0</v>
      </c>
      <c r="K177" s="18">
        <f t="shared" si="22"/>
        <v>0</v>
      </c>
      <c r="L177" s="19">
        <f t="shared" si="23"/>
        <v>0</v>
      </c>
    </row>
    <row r="178" spans="2:12" ht="11.25" hidden="1" customHeight="1" x14ac:dyDescent="0.2">
      <c r="B178" s="2"/>
      <c r="C178" s="12"/>
      <c r="D178" s="13"/>
      <c r="E178" s="13"/>
      <c r="F178" s="13"/>
      <c r="G178" s="14"/>
      <c r="H178" s="15"/>
      <c r="I178" s="16">
        <v>0.19</v>
      </c>
      <c r="J178" s="17">
        <f t="shared" si="24"/>
        <v>0</v>
      </c>
      <c r="K178" s="18">
        <f t="shared" si="22"/>
        <v>0</v>
      </c>
      <c r="L178" s="19">
        <f t="shared" si="23"/>
        <v>0</v>
      </c>
    </row>
    <row r="179" spans="2:12" ht="11.25" hidden="1" customHeight="1" x14ac:dyDescent="0.2">
      <c r="B179" s="2"/>
      <c r="C179" s="12"/>
      <c r="D179" s="13"/>
      <c r="E179" s="13"/>
      <c r="F179" s="13"/>
      <c r="G179" s="14"/>
      <c r="H179" s="15"/>
      <c r="I179" s="16">
        <v>0.19</v>
      </c>
      <c r="J179" s="17">
        <f t="shared" si="24"/>
        <v>0</v>
      </c>
      <c r="K179" s="18">
        <f t="shared" si="22"/>
        <v>0</v>
      </c>
      <c r="L179" s="19">
        <f t="shared" si="23"/>
        <v>0</v>
      </c>
    </row>
    <row r="180" spans="2:12" ht="11.25" hidden="1" customHeight="1" x14ac:dyDescent="0.2">
      <c r="B180" s="2"/>
      <c r="C180" s="12"/>
      <c r="D180" s="13"/>
      <c r="E180" s="13"/>
      <c r="F180" s="13"/>
      <c r="G180" s="14"/>
      <c r="H180" s="15"/>
      <c r="I180" s="16">
        <v>0.19</v>
      </c>
      <c r="J180" s="17">
        <f t="shared" si="24"/>
        <v>0</v>
      </c>
      <c r="K180" s="18">
        <f t="shared" si="22"/>
        <v>0</v>
      </c>
      <c r="L180" s="19">
        <f t="shared" si="23"/>
        <v>0</v>
      </c>
    </row>
    <row r="181" spans="2:12" ht="11.25" hidden="1" customHeight="1" x14ac:dyDescent="0.2">
      <c r="B181" s="2"/>
      <c r="C181" s="12"/>
      <c r="D181" s="13"/>
      <c r="E181" s="13"/>
      <c r="F181" s="13"/>
      <c r="G181" s="14"/>
      <c r="H181" s="15"/>
      <c r="I181" s="16">
        <v>0.19</v>
      </c>
      <c r="J181" s="17">
        <f t="shared" si="24"/>
        <v>0</v>
      </c>
      <c r="K181" s="18">
        <f t="shared" si="22"/>
        <v>0</v>
      </c>
      <c r="L181" s="19">
        <f t="shared" si="23"/>
        <v>0</v>
      </c>
    </row>
    <row r="182" spans="2:12" ht="11.25" hidden="1" customHeight="1" x14ac:dyDescent="0.2">
      <c r="B182" s="2"/>
      <c r="C182" s="12"/>
      <c r="D182" s="13"/>
      <c r="E182" s="13"/>
      <c r="F182" s="13"/>
      <c r="G182" s="14"/>
      <c r="H182" s="15"/>
      <c r="I182" s="16">
        <v>0.19</v>
      </c>
      <c r="J182" s="17">
        <f t="shared" si="24"/>
        <v>0</v>
      </c>
      <c r="K182" s="18">
        <f t="shared" si="22"/>
        <v>0</v>
      </c>
      <c r="L182" s="19">
        <f t="shared" si="23"/>
        <v>0</v>
      </c>
    </row>
    <row r="183" spans="2:12" ht="11.25" hidden="1" customHeight="1" x14ac:dyDescent="0.2">
      <c r="B183" s="2"/>
      <c r="C183" s="12"/>
      <c r="D183" s="13"/>
      <c r="E183" s="13"/>
      <c r="F183" s="13"/>
      <c r="G183" s="14"/>
      <c r="H183" s="15"/>
      <c r="I183" s="16">
        <v>0.19</v>
      </c>
      <c r="J183" s="17">
        <f t="shared" si="24"/>
        <v>0</v>
      </c>
      <c r="K183" s="18">
        <f t="shared" si="22"/>
        <v>0</v>
      </c>
      <c r="L183" s="19">
        <f t="shared" si="23"/>
        <v>0</v>
      </c>
    </row>
    <row r="184" spans="2:12" ht="11.25" hidden="1" customHeight="1" x14ac:dyDescent="0.2">
      <c r="B184" s="2"/>
      <c r="C184" s="12"/>
      <c r="D184" s="13"/>
      <c r="E184" s="13"/>
      <c r="F184" s="13"/>
      <c r="G184" s="14"/>
      <c r="H184" s="15"/>
      <c r="I184" s="16">
        <v>0.19</v>
      </c>
      <c r="J184" s="17">
        <f t="shared" si="24"/>
        <v>0</v>
      </c>
      <c r="K184" s="18">
        <f t="shared" si="22"/>
        <v>0</v>
      </c>
      <c r="L184" s="19">
        <f t="shared" si="23"/>
        <v>0</v>
      </c>
    </row>
    <row r="185" spans="2:12" ht="11.25" hidden="1" customHeight="1" x14ac:dyDescent="0.2">
      <c r="B185" s="2"/>
      <c r="C185" s="12"/>
      <c r="D185" s="13"/>
      <c r="E185" s="13"/>
      <c r="F185" s="13"/>
      <c r="G185" s="14"/>
      <c r="H185" s="15"/>
      <c r="I185" s="16">
        <v>0.19</v>
      </c>
      <c r="J185" s="17">
        <f t="shared" si="24"/>
        <v>0</v>
      </c>
      <c r="K185" s="18">
        <f t="shared" si="22"/>
        <v>0</v>
      </c>
      <c r="L185" s="19">
        <f t="shared" si="23"/>
        <v>0</v>
      </c>
    </row>
    <row r="186" spans="2:12" ht="11.25" hidden="1" customHeight="1" x14ac:dyDescent="0.2">
      <c r="B186" s="2"/>
      <c r="C186" s="12"/>
      <c r="D186" s="13"/>
      <c r="E186" s="13"/>
      <c r="F186" s="13"/>
      <c r="G186" s="14"/>
      <c r="H186" s="15"/>
      <c r="I186" s="16">
        <v>0.19</v>
      </c>
      <c r="J186" s="17">
        <f t="shared" si="24"/>
        <v>0</v>
      </c>
      <c r="K186" s="18">
        <f t="shared" si="22"/>
        <v>0</v>
      </c>
      <c r="L186" s="19">
        <f t="shared" si="23"/>
        <v>0</v>
      </c>
    </row>
    <row r="187" spans="2:12" ht="11.25" hidden="1" customHeight="1" x14ac:dyDescent="0.2">
      <c r="B187" s="2"/>
      <c r="C187" s="12"/>
      <c r="D187" s="13"/>
      <c r="E187" s="13"/>
      <c r="F187" s="13"/>
      <c r="G187" s="14"/>
      <c r="H187" s="20"/>
      <c r="I187" s="21">
        <v>0.19</v>
      </c>
      <c r="J187" s="17">
        <f>H187*I187</f>
        <v>0</v>
      </c>
      <c r="K187" s="22">
        <f>H187+J187</f>
        <v>0</v>
      </c>
      <c r="L187" s="19">
        <f t="shared" si="23"/>
        <v>0</v>
      </c>
    </row>
    <row r="188" spans="2:12" x14ac:dyDescent="0.2">
      <c r="B188" s="2"/>
      <c r="C188" s="101" t="s">
        <v>8</v>
      </c>
      <c r="D188" s="102"/>
      <c r="E188" s="102"/>
      <c r="F188" s="102"/>
      <c r="G188" s="103"/>
      <c r="H188" s="103"/>
      <c r="I188" s="103"/>
      <c r="J188" s="104"/>
      <c r="K188" s="23" t="s">
        <v>9</v>
      </c>
      <c r="L188" s="24">
        <f>ROUND(SUMIF(I13:I153,19%,L13:L153)/1.19,0)</f>
        <v>0</v>
      </c>
    </row>
    <row r="189" spans="2:12" x14ac:dyDescent="0.2">
      <c r="B189" s="2"/>
      <c r="C189" s="105" t="s">
        <v>10</v>
      </c>
      <c r="D189" s="106"/>
      <c r="E189" s="106"/>
      <c r="F189" s="106"/>
      <c r="G189" s="107"/>
      <c r="H189" s="107"/>
      <c r="I189" s="107"/>
      <c r="J189" s="107"/>
      <c r="K189" s="23" t="s">
        <v>11</v>
      </c>
      <c r="L189" s="24">
        <f>ROUND(SUMIF(I13:I153,5%,L13:L153)/1.05,0)</f>
        <v>0</v>
      </c>
    </row>
    <row r="190" spans="2:12" x14ac:dyDescent="0.2">
      <c r="B190" s="2"/>
      <c r="C190" s="108" t="s">
        <v>46</v>
      </c>
      <c r="D190" s="109"/>
      <c r="E190" s="109"/>
      <c r="F190" s="109"/>
      <c r="G190" s="109"/>
      <c r="H190" s="109"/>
      <c r="I190" s="109"/>
      <c r="J190" s="106"/>
      <c r="K190" s="23" t="s">
        <v>12</v>
      </c>
      <c r="L190" s="24">
        <f>ROUND(SUMIF(I13:I153,0%,L13:L153),0)</f>
        <v>0</v>
      </c>
    </row>
    <row r="191" spans="2:12" x14ac:dyDescent="0.2">
      <c r="B191" s="2"/>
      <c r="C191" s="110" t="s">
        <v>13</v>
      </c>
      <c r="D191" s="111"/>
      <c r="E191" s="111"/>
      <c r="F191" s="111"/>
      <c r="G191" s="112"/>
      <c r="H191" s="112"/>
      <c r="I191" s="112"/>
      <c r="J191" s="112"/>
      <c r="K191" s="23" t="s">
        <v>14</v>
      </c>
      <c r="L191" s="24">
        <f>ROUND(SUMIF(I13:I153,8%,L13:L153)/1.08,0)</f>
        <v>0</v>
      </c>
    </row>
    <row r="192" spans="2:12" x14ac:dyDescent="0.2">
      <c r="B192" s="2"/>
      <c r="C192" s="110" t="s">
        <v>15</v>
      </c>
      <c r="D192" s="111"/>
      <c r="E192" s="111"/>
      <c r="F192" s="111"/>
      <c r="G192" s="112"/>
      <c r="H192" s="112"/>
      <c r="I192" s="112"/>
      <c r="J192" s="112"/>
      <c r="K192" s="25" t="s">
        <v>16</v>
      </c>
      <c r="L192" s="26">
        <f>+L188+L189+L190+L191</f>
        <v>0</v>
      </c>
    </row>
    <row r="193" spans="2:12" x14ac:dyDescent="0.2">
      <c r="B193" s="2"/>
      <c r="C193" s="113" t="s">
        <v>17</v>
      </c>
      <c r="D193" s="114"/>
      <c r="E193" s="114"/>
      <c r="F193" s="114"/>
      <c r="G193" s="114"/>
      <c r="H193" s="114"/>
      <c r="I193" s="115"/>
      <c r="J193" s="116" t="s">
        <v>18</v>
      </c>
      <c r="K193" s="23" t="s">
        <v>19</v>
      </c>
      <c r="L193" s="24">
        <f>ROUND(L188*0.19,0)</f>
        <v>0</v>
      </c>
    </row>
    <row r="194" spans="2:12" x14ac:dyDescent="0.2">
      <c r="B194" s="2"/>
      <c r="C194" s="113" t="s">
        <v>20</v>
      </c>
      <c r="D194" s="114"/>
      <c r="E194" s="114"/>
      <c r="F194" s="114"/>
      <c r="G194" s="114"/>
      <c r="H194" s="114"/>
      <c r="I194" s="115"/>
      <c r="J194" s="117"/>
      <c r="K194" s="23" t="s">
        <v>21</v>
      </c>
      <c r="L194" s="24">
        <f>ROUND(L189*0.05,0)</f>
        <v>0</v>
      </c>
    </row>
    <row r="195" spans="2:12" x14ac:dyDescent="0.2">
      <c r="B195" s="2"/>
      <c r="C195" s="113"/>
      <c r="D195" s="114"/>
      <c r="E195" s="114"/>
      <c r="F195" s="114"/>
      <c r="G195" s="114"/>
      <c r="H195" s="114"/>
      <c r="I195" s="115"/>
      <c r="J195" s="117"/>
      <c r="K195" s="23" t="s">
        <v>22</v>
      </c>
      <c r="L195" s="24">
        <f>ROUND(L191*0.08,0)</f>
        <v>0</v>
      </c>
    </row>
    <row r="196" spans="2:12" x14ac:dyDescent="0.2">
      <c r="B196" s="2"/>
      <c r="C196" s="118" t="s">
        <v>23</v>
      </c>
      <c r="D196" s="119"/>
      <c r="E196" s="119"/>
      <c r="F196" s="119"/>
      <c r="G196" s="119"/>
      <c r="H196" s="119"/>
      <c r="I196" s="119"/>
      <c r="J196" s="120"/>
      <c r="K196" s="25" t="s">
        <v>24</v>
      </c>
      <c r="L196" s="27">
        <f>ROUND(SUM(L192:L195),0)</f>
        <v>0</v>
      </c>
    </row>
    <row r="197" spans="2:12" x14ac:dyDescent="0.2">
      <c r="B197" s="2"/>
      <c r="C197" s="108" t="s">
        <v>25</v>
      </c>
      <c r="D197" s="109"/>
      <c r="E197" s="109"/>
      <c r="F197" s="109"/>
      <c r="G197" s="109"/>
      <c r="H197" s="109"/>
      <c r="I197" s="109"/>
      <c r="J197" s="109"/>
      <c r="K197" s="109"/>
      <c r="L197" s="121"/>
    </row>
    <row r="198" spans="2:12" x14ac:dyDescent="0.2">
      <c r="B198" s="2"/>
      <c r="C198" s="105" t="s">
        <v>26</v>
      </c>
      <c r="D198" s="106"/>
      <c r="E198" s="106"/>
      <c r="F198" s="106"/>
      <c r="G198" s="107"/>
      <c r="H198" s="107"/>
      <c r="I198" s="107"/>
      <c r="J198" s="107"/>
      <c r="K198" s="107"/>
      <c r="L198" s="122"/>
    </row>
    <row r="199" spans="2:12" x14ac:dyDescent="0.2">
      <c r="B199" s="2"/>
      <c r="C199" s="108" t="s">
        <v>27</v>
      </c>
      <c r="D199" s="109"/>
      <c r="E199" s="109"/>
      <c r="F199" s="109"/>
      <c r="G199" s="109"/>
      <c r="H199" s="109"/>
      <c r="I199" s="109"/>
      <c r="J199" s="109"/>
      <c r="K199" s="109"/>
      <c r="L199" s="121"/>
    </row>
    <row r="200" spans="2:12" x14ac:dyDescent="0.2">
      <c r="B200" s="2"/>
      <c r="C200" s="98" t="s">
        <v>28</v>
      </c>
      <c r="D200" s="99"/>
      <c r="E200" s="99"/>
      <c r="F200" s="99"/>
      <c r="G200" s="99"/>
      <c r="H200" s="99"/>
      <c r="I200" s="99"/>
      <c r="J200" s="99"/>
      <c r="K200" s="99"/>
      <c r="L200" s="100"/>
    </row>
    <row r="201" spans="2:12" x14ac:dyDescent="0.2">
      <c r="B201" s="2"/>
      <c r="C201" s="98" t="s">
        <v>29</v>
      </c>
      <c r="D201" s="99"/>
      <c r="E201" s="99"/>
      <c r="F201" s="99"/>
      <c r="G201" s="99"/>
      <c r="H201" s="99"/>
      <c r="I201" s="99"/>
      <c r="J201" s="99"/>
      <c r="K201" s="99"/>
      <c r="L201" s="100"/>
    </row>
    <row r="202" spans="2:12" x14ac:dyDescent="0.2">
      <c r="B202" s="2"/>
      <c r="C202" s="34"/>
      <c r="D202" s="35"/>
      <c r="E202" s="35"/>
      <c r="F202" s="35"/>
      <c r="G202" s="35"/>
      <c r="H202" s="35"/>
      <c r="I202" s="35"/>
      <c r="J202" s="35"/>
      <c r="K202" s="35"/>
      <c r="L202" s="36"/>
    </row>
    <row r="203" spans="2:12" x14ac:dyDescent="0.2">
      <c r="B203" s="2"/>
      <c r="C203" s="93"/>
      <c r="D203" s="94"/>
      <c r="E203" s="94"/>
      <c r="F203" s="94"/>
      <c r="G203" s="94"/>
      <c r="H203" s="94"/>
      <c r="I203" s="94"/>
      <c r="J203" s="94"/>
      <c r="K203" s="94"/>
      <c r="L203" s="9"/>
    </row>
    <row r="204" spans="2:12" x14ac:dyDescent="0.2">
      <c r="B204" s="2"/>
      <c r="C204" s="93"/>
      <c r="D204" s="94"/>
      <c r="E204" s="94"/>
      <c r="F204" s="94"/>
      <c r="G204" s="94"/>
      <c r="H204" s="94"/>
      <c r="I204" s="94"/>
      <c r="J204" s="94"/>
      <c r="K204" s="94"/>
      <c r="L204" s="9"/>
    </row>
    <row r="205" spans="2:12" x14ac:dyDescent="0.2">
      <c r="B205" s="2"/>
      <c r="C205" s="93"/>
      <c r="D205" s="94"/>
      <c r="E205" s="94"/>
      <c r="F205" s="94"/>
      <c r="G205" s="94"/>
      <c r="H205" s="94"/>
      <c r="I205" s="94"/>
      <c r="J205" s="94"/>
      <c r="K205" s="94"/>
      <c r="L205" s="9"/>
    </row>
    <row r="206" spans="2:12" x14ac:dyDescent="0.2">
      <c r="B206" s="2"/>
      <c r="C206" s="93" t="s">
        <v>30</v>
      </c>
      <c r="D206" s="94"/>
      <c r="E206" s="94"/>
      <c r="F206" s="94"/>
      <c r="G206" s="94"/>
      <c r="H206" s="94"/>
      <c r="I206" s="94"/>
      <c r="J206" s="94"/>
      <c r="K206" s="94"/>
      <c r="L206" s="9"/>
    </row>
    <row r="207" spans="2:12" x14ac:dyDescent="0.2">
      <c r="B207" s="2"/>
      <c r="C207" s="87"/>
      <c r="D207" s="88"/>
      <c r="E207" s="88"/>
      <c r="F207" s="88"/>
      <c r="G207" s="88"/>
      <c r="H207" s="88"/>
      <c r="I207" s="88"/>
      <c r="J207" s="88"/>
      <c r="K207" s="88"/>
      <c r="L207" s="9"/>
    </row>
    <row r="208" spans="2:12" x14ac:dyDescent="0.2">
      <c r="B208" s="2"/>
      <c r="C208" s="93" t="s">
        <v>31</v>
      </c>
      <c r="D208" s="94"/>
      <c r="E208" s="94"/>
      <c r="F208" s="94"/>
      <c r="G208" s="94"/>
      <c r="H208" s="94"/>
      <c r="I208" s="94"/>
      <c r="J208" s="94"/>
      <c r="K208" s="94"/>
      <c r="L208" s="9"/>
    </row>
    <row r="209" spans="2:12" x14ac:dyDescent="0.2">
      <c r="B209" s="2"/>
      <c r="C209" s="87"/>
      <c r="D209" s="88"/>
      <c r="E209" s="88"/>
      <c r="F209" s="88"/>
      <c r="G209" s="88"/>
      <c r="H209" s="88"/>
      <c r="I209" s="88"/>
      <c r="J209" s="88"/>
      <c r="K209" s="88"/>
      <c r="L209" s="9"/>
    </row>
    <row r="210" spans="2:12" x14ac:dyDescent="0.2">
      <c r="B210" s="2"/>
      <c r="C210" s="93" t="s">
        <v>32</v>
      </c>
      <c r="D210" s="94"/>
      <c r="E210" s="94"/>
      <c r="F210" s="94"/>
      <c r="G210" s="94"/>
      <c r="H210" s="94"/>
      <c r="I210" s="94"/>
      <c r="J210" s="94"/>
      <c r="K210" s="94"/>
      <c r="L210" s="9"/>
    </row>
    <row r="211" spans="2:12" x14ac:dyDescent="0.2">
      <c r="B211" s="2"/>
      <c r="C211" s="93"/>
      <c r="D211" s="94"/>
      <c r="E211" s="94"/>
      <c r="F211" s="94"/>
      <c r="G211" s="94"/>
      <c r="H211" s="94"/>
      <c r="I211" s="94"/>
      <c r="J211" s="94"/>
      <c r="K211" s="94"/>
      <c r="L211" s="9"/>
    </row>
    <row r="212" spans="2:12" x14ac:dyDescent="0.2">
      <c r="B212" s="2"/>
      <c r="C212" s="93" t="s">
        <v>33</v>
      </c>
      <c r="D212" s="94"/>
      <c r="E212" s="94"/>
      <c r="F212" s="94"/>
      <c r="G212" s="94"/>
      <c r="H212" s="94"/>
      <c r="I212" s="94"/>
      <c r="J212" s="94"/>
      <c r="K212" s="94"/>
      <c r="L212" s="9"/>
    </row>
    <row r="213" spans="2:12" x14ac:dyDescent="0.2">
      <c r="B213" s="2"/>
      <c r="C213" s="87"/>
      <c r="D213" s="88"/>
      <c r="E213" s="88"/>
      <c r="F213" s="88"/>
      <c r="G213" s="88"/>
      <c r="H213" s="88"/>
      <c r="I213" s="88"/>
      <c r="J213" s="88"/>
      <c r="K213" s="88"/>
      <c r="L213" s="9"/>
    </row>
    <row r="214" spans="2:12" x14ac:dyDescent="0.2">
      <c r="B214" s="2"/>
      <c r="C214" s="93" t="s">
        <v>34</v>
      </c>
      <c r="D214" s="94"/>
      <c r="E214" s="94"/>
      <c r="F214" s="94"/>
      <c r="G214" s="94"/>
      <c r="H214" s="94"/>
      <c r="I214" s="94"/>
      <c r="J214" s="94"/>
      <c r="K214" s="94"/>
      <c r="L214" s="9"/>
    </row>
    <row r="215" spans="2:12" x14ac:dyDescent="0.2">
      <c r="B215" s="2"/>
      <c r="C215" s="87"/>
      <c r="D215" s="88"/>
      <c r="E215" s="88"/>
      <c r="F215" s="88"/>
      <c r="G215" s="88"/>
      <c r="H215" s="88"/>
      <c r="I215" s="88"/>
      <c r="J215" s="88"/>
      <c r="K215" s="88"/>
      <c r="L215" s="9"/>
    </row>
    <row r="216" spans="2:12" x14ac:dyDescent="0.2">
      <c r="B216" s="2"/>
      <c r="C216" s="93" t="s">
        <v>35</v>
      </c>
      <c r="D216" s="94"/>
      <c r="E216" s="94"/>
      <c r="F216" s="94"/>
      <c r="G216" s="94"/>
      <c r="H216" s="94"/>
      <c r="I216" s="94"/>
      <c r="J216" s="94"/>
      <c r="K216" s="94"/>
      <c r="L216" s="9"/>
    </row>
    <row r="217" spans="2:12" x14ac:dyDescent="0.2">
      <c r="B217" s="2"/>
      <c r="C217" s="87"/>
      <c r="D217" s="88"/>
      <c r="E217" s="88"/>
      <c r="F217" s="88"/>
      <c r="G217" s="88"/>
      <c r="H217" s="88"/>
      <c r="I217" s="88"/>
      <c r="J217" s="88"/>
      <c r="K217" s="88"/>
      <c r="L217" s="9"/>
    </row>
    <row r="218" spans="2:12" x14ac:dyDescent="0.2">
      <c r="B218" s="2"/>
      <c r="C218" s="93" t="s">
        <v>36</v>
      </c>
      <c r="D218" s="94"/>
      <c r="E218" s="94"/>
      <c r="F218" s="94"/>
      <c r="G218" s="94"/>
      <c r="H218" s="94"/>
      <c r="I218" s="94"/>
      <c r="J218" s="94"/>
      <c r="K218" s="94"/>
      <c r="L218" s="9"/>
    </row>
    <row r="219" spans="2:12" x14ac:dyDescent="0.2">
      <c r="B219" s="2"/>
      <c r="C219" s="87"/>
      <c r="D219" s="88"/>
      <c r="E219" s="88"/>
      <c r="F219" s="88"/>
      <c r="G219" s="88"/>
      <c r="H219" s="88"/>
      <c r="I219" s="88"/>
      <c r="J219" s="88"/>
      <c r="K219" s="88"/>
      <c r="L219" s="9"/>
    </row>
    <row r="220" spans="2:12" x14ac:dyDescent="0.2">
      <c r="B220" s="2"/>
      <c r="C220" s="93" t="s">
        <v>37</v>
      </c>
      <c r="D220" s="94"/>
      <c r="E220" s="94"/>
      <c r="F220" s="94"/>
      <c r="G220" s="94"/>
      <c r="H220" s="94"/>
      <c r="I220" s="94"/>
      <c r="J220" s="94"/>
      <c r="K220" s="94"/>
      <c r="L220" s="9"/>
    </row>
    <row r="221" spans="2:12" x14ac:dyDescent="0.2">
      <c r="B221" s="2"/>
      <c r="C221" s="87"/>
      <c r="D221" s="88"/>
      <c r="E221" s="88"/>
      <c r="F221" s="88"/>
      <c r="G221" s="88"/>
      <c r="H221" s="88"/>
      <c r="I221" s="88"/>
      <c r="J221" s="88"/>
      <c r="K221" s="88"/>
      <c r="L221" s="9"/>
    </row>
    <row r="222" spans="2:12" x14ac:dyDescent="0.2">
      <c r="B222" s="2"/>
      <c r="C222" s="87" t="s">
        <v>38</v>
      </c>
      <c r="D222" s="88"/>
      <c r="E222" s="88"/>
      <c r="F222" s="88"/>
      <c r="G222" s="88"/>
      <c r="H222" s="88"/>
      <c r="I222" s="88"/>
      <c r="J222" s="88"/>
      <c r="K222" s="88"/>
      <c r="L222" s="89"/>
    </row>
    <row r="223" spans="2:12" ht="12.75" thickBot="1" x14ac:dyDescent="0.25">
      <c r="B223" s="2"/>
      <c r="C223" s="90" t="s">
        <v>39</v>
      </c>
      <c r="D223" s="91"/>
      <c r="E223" s="91"/>
      <c r="F223" s="91"/>
      <c r="G223" s="91"/>
      <c r="H223" s="91"/>
      <c r="I223" s="91"/>
      <c r="J223" s="91"/>
      <c r="K223" s="91"/>
      <c r="L223" s="92"/>
    </row>
  </sheetData>
  <mergeCells count="46">
    <mergeCell ref="C9:L9"/>
    <mergeCell ref="C10:L10"/>
    <mergeCell ref="H11:L11"/>
    <mergeCell ref="D12:E12"/>
    <mergeCell ref="C3:L3"/>
    <mergeCell ref="C4:L4"/>
    <mergeCell ref="C5:K5"/>
    <mergeCell ref="C6:K6"/>
    <mergeCell ref="C7:K7"/>
    <mergeCell ref="C8:L8"/>
    <mergeCell ref="C201:L201"/>
    <mergeCell ref="C188:J188"/>
    <mergeCell ref="C189:J189"/>
    <mergeCell ref="C190:J190"/>
    <mergeCell ref="C191:J191"/>
    <mergeCell ref="C192:J192"/>
    <mergeCell ref="C193:I193"/>
    <mergeCell ref="J193:J195"/>
    <mergeCell ref="C194:I194"/>
    <mergeCell ref="C195:I195"/>
    <mergeCell ref="C196:J196"/>
    <mergeCell ref="C197:L197"/>
    <mergeCell ref="C198:L198"/>
    <mergeCell ref="C199:L199"/>
    <mergeCell ref="C200:L200"/>
    <mergeCell ref="C214:K214"/>
    <mergeCell ref="C203:K203"/>
    <mergeCell ref="C204:K204"/>
    <mergeCell ref="C205:K205"/>
    <mergeCell ref="C206:K206"/>
    <mergeCell ref="C207:K207"/>
    <mergeCell ref="C208:K208"/>
    <mergeCell ref="C209:K209"/>
    <mergeCell ref="C210:K210"/>
    <mergeCell ref="C211:K211"/>
    <mergeCell ref="C212:K212"/>
    <mergeCell ref="C213:K213"/>
    <mergeCell ref="C221:K221"/>
    <mergeCell ref="C222:L222"/>
    <mergeCell ref="C223:L223"/>
    <mergeCell ref="C215:K215"/>
    <mergeCell ref="C216:K216"/>
    <mergeCell ref="C217:K217"/>
    <mergeCell ref="C218:K218"/>
    <mergeCell ref="C219:K219"/>
    <mergeCell ref="C220:K220"/>
  </mergeCells>
  <dataValidations count="2">
    <dataValidation type="list" allowBlank="1" showInputMessage="1" showErrorMessage="1" sqref="I137:I187" xr:uid="{07790751-369F-4A32-B334-F6A61084E3B7}">
      <formula1>$I$195:$I$197</formula1>
    </dataValidation>
    <dataValidation type="list" allowBlank="1" showInputMessage="1" showErrorMessage="1" sqref="I13:I136" xr:uid="{FC53DC78-480E-4209-B99B-29C4799322D3}">
      <formula1>$A$2:$A$5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ECONOMICA MTTO PTARI</vt:lpstr>
      <vt:lpstr>'OFERTA ECONOMICA MTTO PTARI'!Área_de_extracción</vt:lpstr>
      <vt:lpstr>'OFERTA ECONOMICA MTTO PTARI'!Criterios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JULIANA GALVIZ</dc:creator>
  <cp:keywords/>
  <dc:description/>
  <cp:lastModifiedBy>Miguel Angel Gutierrez Pineda</cp:lastModifiedBy>
  <cp:revision/>
  <dcterms:created xsi:type="dcterms:W3CDTF">2026-02-26T15:49:26Z</dcterms:created>
  <dcterms:modified xsi:type="dcterms:W3CDTF">2026-07-01T18:55:21Z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2026-02-26T17:24:54Z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f57c0eed-7576-4244-b598-61eaa04b31cd</vt:lpwstr>
  </property>
  <property fmtid="{D5CDD505-2E9C-101B-9397-08002B2CF9AE}" pid="8" name="MSIP_Label_fc111285-cafa-4fc9-8a9a-bd902089b24f_ContentBits">
    <vt:lpwstr>0</vt:lpwstr>
  </property>
</Properties>
</file>