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codeName="ThisWorkbook"/>
  <mc:AlternateContent xmlns:mc="http://schemas.openxmlformats.org/markup-compatibility/2006">
    <mc:Choice Requires="x15">
      <x15ac:absPath xmlns:x15ac="http://schemas.microsoft.com/office/spreadsheetml/2010/11/ac" url="https://udemedellin-my.sharepoint.com/personal/mpalacio223_soyudemedellin_edu_co/Documents/Documentos/NUEVO/PLATO/LICITACION PUBLICA/PARQUE APURE/"/>
    </mc:Choice>
  </mc:AlternateContent>
  <xr:revisionPtr revIDLastSave="2" documentId="13_ncr:1_{E5934753-4044-42F7-8EA1-BF7FD55DBE88}" xr6:coauthVersionLast="47" xr6:coauthVersionMax="47" xr10:uidLastSave="{885DB912-B930-49F0-8AA0-594B73980C08}"/>
  <bookViews>
    <workbookView minimized="1" xWindow="90" yWindow="1520" windowWidth="19110" windowHeight="8400" tabRatio="906" xr2:uid="{00000000-000D-0000-FFFF-FFFF00000000}"/>
  </bookViews>
  <sheets>
    <sheet name="PRESUPUESTO OFICIAL (Entidad)" sheetId="265" r:id="rId1"/>
    <sheet name="PROPUESTA ECONOMICA(Proponente)" sheetId="269" r:id="rId2"/>
    <sheet name="INDICAR CÓDIGO DEL ITEM DE PAGO" sheetId="268" r:id="rId3"/>
  </sheets>
  <definedNames>
    <definedName name="\0">#REF!</definedName>
    <definedName name="\00">#REF!</definedName>
    <definedName name="\a" localSheetId="2">#REF!</definedName>
    <definedName name="\a">#REF!</definedName>
    <definedName name="\AA">#REF!</definedName>
    <definedName name="\b">#REF!</definedName>
    <definedName name="\bb">#REF!</definedName>
    <definedName name="\E">#REF!</definedName>
    <definedName name="\EE">#REF!</definedName>
    <definedName name="\G">#REF!</definedName>
    <definedName name="\k">#REF!</definedName>
    <definedName name="\l">#REF!</definedName>
    <definedName name="\M">#REF!</definedName>
    <definedName name="\ñ">#REF!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#REF!</definedName>
    <definedName name="_________AFC3">#REF!</definedName>
    <definedName name="_________AFC5">#REF!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key2" hidden="1">#REF!</definedName>
    <definedName name="_________PJ50" localSheetId="2">#REF!</definedName>
    <definedName name="_________PJ50">#REF!</definedName>
    <definedName name="_________SBC1">#REF!</definedName>
    <definedName name="_________SBC3">#REF!</definedName>
    <definedName name="_________SBC5">#REF!</definedName>
    <definedName name="________AFC1">#REF!</definedName>
    <definedName name="________AFC3">#REF!</definedName>
    <definedName name="________AFC5">#REF!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key2" hidden="1">#REF!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#REF!</definedName>
    <definedName name="________SBC3">#REF!</definedName>
    <definedName name="________SBC5">#REF!</definedName>
    <definedName name="_______AFC1">#REF!</definedName>
    <definedName name="_______AFC3">#REF!</definedName>
    <definedName name="_______AFC5">#REF!</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MA2" localSheetId="2">#REF!</definedName>
    <definedName name="_______MA2">#REF!</definedName>
    <definedName name="_______PJ50" localSheetId="2">#REF!</definedName>
    <definedName name="_______PJ50">#REF!</definedName>
    <definedName name="_______SBC1">#REF!</definedName>
    <definedName name="_______SBC3">#REF!</definedName>
    <definedName name="_______SBC5">#REF!</definedName>
    <definedName name="______AFC1">#REF!</definedName>
    <definedName name="______AFC3">#REF!</definedName>
    <definedName name="______AFC5">#REF!</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#REF!</definedName>
    <definedName name="______SBC3">#REF!</definedName>
    <definedName name="______SBC5">#REF!</definedName>
    <definedName name="_____AFC1">#REF!</definedName>
    <definedName name="_____AFC3">#REF!</definedName>
    <definedName name="_____AFC5">#REF!</definedName>
    <definedName name="_____ane7" localSheetId="1">#REF!</definedName>
    <definedName name="_____ane7">#REF!</definedName>
    <definedName name="_____ane8" localSheetId="1">#REF!</definedName>
    <definedName name="_____ane8">#REF!</definedName>
    <definedName name="_____Atp2">#REF!</definedName>
    <definedName name="_____BGC1">#REF!</definedName>
    <definedName name="_____BGC3">#REF!</definedName>
    <definedName name="_____BGC5">#REF!</definedName>
    <definedName name="_____CAC1">#REF!</definedName>
    <definedName name="_____CAC3">#REF!</definedName>
    <definedName name="_____CAC5">#REF!</definedName>
    <definedName name="_____DCI1">#REF!</definedName>
    <definedName name="_____DDS1">#REF!</definedName>
    <definedName name="_____DGO1">#REF!</definedName>
    <definedName name="_____DGP1">#REF!</definedName>
    <definedName name="_____DIJ1">#REF!</definedName>
    <definedName name="_____DPI1">#REF!</definedName>
    <definedName name="_____DPY1">#REF!</definedName>
    <definedName name="_____DRI1">#REF!</definedName>
    <definedName name="_____DRL1">#REF!</definedName>
    <definedName name="_____DSP1">#REF!</definedName>
    <definedName name="_____ECP1">#REF!</definedName>
    <definedName name="_____ICP1">#REF!</definedName>
    <definedName name="_____MA2" localSheetId="2">#REF!</definedName>
    <definedName name="_____MA2">#REF!</definedName>
    <definedName name="_____OCD1">#REF!</definedName>
    <definedName name="_____OCI1">#REF!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#REF!</definedName>
    <definedName name="_____SBC3">#REF!</definedName>
    <definedName name="_____SBC5">#REF!</definedName>
    <definedName name="_____VEX1">#REF!</definedName>
    <definedName name="_____VFA1">#REF!</definedName>
    <definedName name="_____VIT1">#REF!</definedName>
    <definedName name="_____VPR1">#REF!</definedName>
    <definedName name="_____VPR2">#REF!</definedName>
    <definedName name="_____VRP1">#REF!</definedName>
    <definedName name="_____VSM1">#REF!</definedName>
    <definedName name="____AFC1">#REF!</definedName>
    <definedName name="____AFC3">#REF!</definedName>
    <definedName name="____AFC5">#REF!</definedName>
    <definedName name="____ane7" localSheetId="1">#REF!</definedName>
    <definedName name="____ane7">#REF!</definedName>
    <definedName name="____ane8" localSheetId="1">#REF!</definedName>
    <definedName name="____ane8">#REF!</definedName>
    <definedName name="____Atp2">#REF!</definedName>
    <definedName name="____BGC1">#REF!</definedName>
    <definedName name="____BGC3">#REF!</definedName>
    <definedName name="____BGC5">#REF!</definedName>
    <definedName name="____CAC1">#REF!</definedName>
    <definedName name="____CAC3">#REF!</definedName>
    <definedName name="____CAC5">#REF!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#REF!</definedName>
    <definedName name="____DDS1">#REF!</definedName>
    <definedName name="____DGO1">#REF!</definedName>
    <definedName name="____DGP1">#REF!</definedName>
    <definedName name="____DIJ1">#REF!</definedName>
    <definedName name="____DPI1">#REF!</definedName>
    <definedName name="____DPY1">#REF!</definedName>
    <definedName name="____DRI1">#REF!</definedName>
    <definedName name="____DRL1">#REF!</definedName>
    <definedName name="____DSP1">#REF!</definedName>
    <definedName name="____ECP1">#REF!</definedName>
    <definedName name="____ICP1">#REF!</definedName>
    <definedName name="____LEY80">#REF!</definedName>
    <definedName name="____MA2" localSheetId="2">#REF!</definedName>
    <definedName name="____MA2">#REF!</definedName>
    <definedName name="____OCD1">#REF!</definedName>
    <definedName name="____OCI1">#REF!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#REF!</definedName>
    <definedName name="____SBC3">#REF!</definedName>
    <definedName name="____SBC5">#REF!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#REF!</definedName>
    <definedName name="____VFA1">#REF!</definedName>
    <definedName name="____VIT1">#REF!</definedName>
    <definedName name="____VPR1">#REF!</definedName>
    <definedName name="____VPR2">#REF!</definedName>
    <definedName name="____VRP1">#REF!</definedName>
    <definedName name="____VSM1">#REF!</definedName>
    <definedName name="___AFC1">#REF!</definedName>
    <definedName name="___AFC3">#REF!</definedName>
    <definedName name="___AFC5">#REF!</definedName>
    <definedName name="___ane7" localSheetId="1">#REF!</definedName>
    <definedName name="___ane7">#REF!</definedName>
    <definedName name="___ane8" localSheetId="1">#REF!</definedName>
    <definedName name="___ane8">#REF!</definedName>
    <definedName name="___Atp2">#REF!</definedName>
    <definedName name="___BGC1">#REF!</definedName>
    <definedName name="___BGC3">#REF!</definedName>
    <definedName name="___BGC5">#REF!</definedName>
    <definedName name="___CAC1">#REF!</definedName>
    <definedName name="___CAC3">#REF!</definedName>
    <definedName name="___CAC5">#REF!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#REF!</definedName>
    <definedName name="___DDS1">#REF!</definedName>
    <definedName name="___DGO1">#REF!</definedName>
    <definedName name="___DGP1">#REF!</definedName>
    <definedName name="___DIJ1">#REF!</definedName>
    <definedName name="___DPI1">#REF!</definedName>
    <definedName name="___DPY1">#REF!</definedName>
    <definedName name="___DRI1">#REF!</definedName>
    <definedName name="___DRL1">#REF!</definedName>
    <definedName name="___DSP1">#REF!</definedName>
    <definedName name="___ECP1">#REF!</definedName>
    <definedName name="___ICP1">#REF!</definedName>
    <definedName name="___key2" hidden="1">#REF!</definedName>
    <definedName name="___key3" hidden="1">#REF!</definedName>
    <definedName name="___key31" hidden="1">#REF!</definedName>
    <definedName name="___LEY80">#REF!</definedName>
    <definedName name="___MA2" localSheetId="2">#REF!</definedName>
    <definedName name="___MA2">#REF!</definedName>
    <definedName name="___OCD1">#REF!</definedName>
    <definedName name="___OCI1">#REF!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#REF!</definedName>
    <definedName name="___SBC3">#REF!</definedName>
    <definedName name="___SBC5">#REF!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#REF!</definedName>
    <definedName name="___VFA1">#REF!</definedName>
    <definedName name="___VIT1">#REF!</definedName>
    <definedName name="___VPR1">#REF!</definedName>
    <definedName name="___VPR2">#REF!</definedName>
    <definedName name="___VRP1">#REF!</definedName>
    <definedName name="___VSM1">#REF!</definedName>
    <definedName name="__123Graph_A" hidden="1">#REF!</definedName>
    <definedName name="__123Graph_B" hidden="1">#REF!</definedName>
    <definedName name="__AFC1">#REF!</definedName>
    <definedName name="__AFC3">#REF!</definedName>
    <definedName name="__AFC5">#REF!</definedName>
    <definedName name="__ane7" localSheetId="1">#REF!</definedName>
    <definedName name="__ane7">#REF!</definedName>
    <definedName name="__ane8" localSheetId="1">#REF!</definedName>
    <definedName name="__ane8">#REF!</definedName>
    <definedName name="__Atp2">#REF!</definedName>
    <definedName name="__BGC1">#REF!</definedName>
    <definedName name="__BGC3">#REF!</definedName>
    <definedName name="__BGC5">#REF!</definedName>
    <definedName name="__CAC1">#REF!</definedName>
    <definedName name="__CAC3">#REF!</definedName>
    <definedName name="__CAC5">#REF!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#REF!</definedName>
    <definedName name="__DDS1">#REF!</definedName>
    <definedName name="__DGO1">#REF!</definedName>
    <definedName name="__DGP1">#REF!</definedName>
    <definedName name="__DIJ1">#REF!</definedName>
    <definedName name="__DPI1">#REF!</definedName>
    <definedName name="__DPY1">#REF!</definedName>
    <definedName name="__DRI1">#REF!</definedName>
    <definedName name="__DRL1">#REF!</definedName>
    <definedName name="__DSP1">#REF!</definedName>
    <definedName name="__ECP1">#REF!</definedName>
    <definedName name="__F" localSheetId="2">'INDICAR CÓDIGO DEL ITEM DE PAGO'!ERR</definedName>
    <definedName name="__F">[0]!ERR</definedName>
    <definedName name="__FS01" localSheetId="2">'INDICAR CÓDIGO DEL ITEM DE PAGO'!ERR</definedName>
    <definedName name="__FS01">[0]!ERR</definedName>
    <definedName name="__ICP1">#REF!</definedName>
    <definedName name="__key2" hidden="1">#REF!</definedName>
    <definedName name="__key21" hidden="1">#REF!</definedName>
    <definedName name="__key3" hidden="1">#REF!</definedName>
    <definedName name="__key31" hidden="1">#REF!</definedName>
    <definedName name="__LEY80">#REF!</definedName>
    <definedName name="__MA2" localSheetId="2">#REF!</definedName>
    <definedName name="__MA2">#REF!</definedName>
    <definedName name="__mun2" localSheetId="2">#REF!</definedName>
    <definedName name="__mun2">#REF!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#REF!</definedName>
    <definedName name="__OCI1">#REF!</definedName>
    <definedName name="__Pa1">#REF!</definedName>
    <definedName name="__Pa2">#REF!</definedName>
    <definedName name="__Pa3">#REF!</definedName>
    <definedName name="__Pa4">#REF!</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#REF!</definedName>
    <definedName name="__SBC3">#REF!</definedName>
    <definedName name="__SBC5">#REF!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#REF!</definedName>
    <definedName name="__VFA1">#REF!</definedName>
    <definedName name="__VIT1">#REF!</definedName>
    <definedName name="__VPR1">#REF!</definedName>
    <definedName name="__VPR2">#REF!</definedName>
    <definedName name="__VRP1">#REF!</definedName>
    <definedName name="__VSM1">#REF!</definedName>
    <definedName name="_1">#REF!</definedName>
    <definedName name="_1_25">#REF!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#REF!</definedName>
    <definedName name="_AFC3">#REF!</definedName>
    <definedName name="_AFC5">#REF!</definedName>
    <definedName name="_ALM1">#REF!</definedName>
    <definedName name="_AND1">#REF!</definedName>
    <definedName name="_ane7" localSheetId="1">#REF!</definedName>
    <definedName name="_ane7">#REF!</definedName>
    <definedName name="_ane8" localSheetId="1">#REF!</definedName>
    <definedName name="_ane8">#REF!</definedName>
    <definedName name="_APU221" localSheetId="2">#REF!</definedName>
    <definedName name="_APU221">#REF!</definedName>
    <definedName name="_APU465" localSheetId="1">#REF!</definedName>
    <definedName name="_APU465">#REF!</definedName>
    <definedName name="_Atp2">#REF!</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CAC1">#REF!</definedName>
    <definedName name="_CAC3">#REF!</definedName>
    <definedName name="_CAC5">#REF!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#REF!</definedName>
    <definedName name="_DDS1">#REF!</definedName>
    <definedName name="_DGO1">#REF!</definedName>
    <definedName name="_DGP1">#REF!</definedName>
    <definedName name="_DIJ1">#REF!</definedName>
    <definedName name="_DPI1">#REF!</definedName>
    <definedName name="_DPY1">#REF!</definedName>
    <definedName name="_DRI1">#REF!</definedName>
    <definedName name="_DRL1">#REF!</definedName>
    <definedName name="_DSP1">#REF!</definedName>
    <definedName name="_ECP1">#REF!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(Entidad)'!$I$11:$I$70</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#REF!</definedName>
    <definedName name="_mun2">#REF!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#REF!</definedName>
    <definedName name="_OCI1">#REF!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#REF!</definedName>
    <definedName name="_Pa2">#REF!</definedName>
    <definedName name="_Pa3">#REF!</definedName>
    <definedName name="_Pa4">#REF!</definedName>
    <definedName name="_Parse_Out" hidden="1">#REF!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#REF!</definedName>
    <definedName name="_RET2">#REF!</definedName>
    <definedName name="_RET3">#REF!</definedName>
    <definedName name="_RET4">#REF!</definedName>
    <definedName name="_RET5">#REF!</definedName>
    <definedName name="_RET6">#REF!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#REF!</definedName>
    <definedName name="_SBC3">#REF!</definedName>
    <definedName name="_SBC5">#REF!</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#REF!</definedName>
    <definedName name="_VFA1">#REF!</definedName>
    <definedName name="_vfv4" localSheetId="2" hidden="1">{"via1",#N/A,TRUE,"general";"via2",#N/A,TRUE,"general";"via3",#N/A,TRUE,"general"}</definedName>
    <definedName name="_vfv4" hidden="1">{"via1",#N/A,TRUE,"general";"via2",#N/A,TRUE,"general";"via3",#N/A,TRUE,"general"}</definedName>
    <definedName name="_VIT1">#REF!</definedName>
    <definedName name="_VPR1">#REF!</definedName>
    <definedName name="_VPR2">#REF!</definedName>
    <definedName name="_VRP1">#REF!</definedName>
    <definedName name="_VSM1">#REF!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#REF!</definedName>
    <definedName name="a">#REF!</definedName>
    <definedName name="A_1">#REF!</definedName>
    <definedName name="A_impresión_IM" localSheetId="2">#REF!</definedName>
    <definedName name="A_impresión_IM">#REF!</definedName>
    <definedName name="A18A200">#REF!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#REF!</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#REF!</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#REF!</definedName>
    <definedName name="absc1" localSheetId="1">#REF!</definedName>
    <definedName name="absc1">#REF!</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#REF!,#REF!,#REF!,#REF!</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#REF!</definedName>
    <definedName name="administrador">#REF!</definedName>
    <definedName name="ADMON">#REF!</definedName>
    <definedName name="ADMON1">#REF!</definedName>
    <definedName name="adoc1" localSheetId="1">#REF!</definedName>
    <definedName name="adoc1">#REF!</definedName>
    <definedName name="ADOC125" localSheetId="1">#REF!</definedName>
    <definedName name="ADOC125">#REF!</definedName>
    <definedName name="adoq" localSheetId="1">#REF!</definedName>
    <definedName name="adoq">#REF!</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#REF!</definedName>
    <definedName name="alc">#REF!</definedName>
    <definedName name="AlcanceProyecto">#REF!</definedName>
    <definedName name="ALM">#REF!</definedName>
    <definedName name="ALTO">#REF!</definedName>
    <definedName name="Amount">#REF!</definedName>
    <definedName name="ANCLAJE" localSheetId="2">#REF!</definedName>
    <definedName name="ANCLAJE">#REF!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exů7">#REF!</definedName>
    <definedName name="Antic">#REF!</definedName>
    <definedName name="ANTICIPO">#REF!</definedName>
    <definedName name="AÑO">#REF!</definedName>
    <definedName name="AÑOWUIE">#REF!</definedName>
    <definedName name="apaiy">#REF!</definedName>
    <definedName name="APELLIDOS">#REF!</definedName>
    <definedName name="API">#REF!</definedName>
    <definedName name="APU" localSheetId="1">#REF!</definedName>
    <definedName name="APU">#REF!</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PAGO'!$A$1:$Q$91</definedName>
    <definedName name="_xlnm.Print_Area" localSheetId="0">'PRESUPUESTO OFICIAL (Entidad)'!$A$1:$L$151</definedName>
    <definedName name="_xlnm.Print_Area" localSheetId="1">'PROPUESTA ECONOMICA(Proponente)'!$A$1:$M$61</definedName>
    <definedName name="_xlnm.Print_Area">#REF!</definedName>
    <definedName name="AreaLimpiar">#REF!,#REF!,#REF!,#REF!,#REF!,#REF!,#REF!,#REF!,#REF!,#REF!</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#REF!</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#REF!</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#REF!</definedName>
    <definedName name="auxalimentacion">#REF!</definedName>
    <definedName name="AuxCom">#REF!</definedName>
    <definedName name="auxcomisariato">#REF!</definedName>
    <definedName name="AuxDot">#REF!</definedName>
    <definedName name="auxdotacion">#REF!</definedName>
    <definedName name="AuxHab">#REF!</definedName>
    <definedName name="auxhabi">#REF!</definedName>
    <definedName name="auxhabitacion">#REF!</definedName>
    <definedName name="auxtransporte">#REF!</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#REF!</definedName>
    <definedName name="bASE" localSheetId="2">#REF!</definedName>
    <definedName name="Base">#REF!</definedName>
    <definedName name="Base_datos_IM">#REF!</definedName>
    <definedName name="base1">#REF!</definedName>
    <definedName name="base2">#REF!</definedName>
    <definedName name="basedatos">#REF!</definedName>
    <definedName name="_xlnm.Database" localSheetId="2">#REF!</definedName>
    <definedName name="_xlnm.Database">#REF!</definedName>
    <definedName name="BaseDeDatos1">#REF!</definedName>
    <definedName name="basep">#REF!</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#REF!</definedName>
    <definedName name="blEjecutadoPorcen">#REF!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#REF!</definedName>
    <definedName name="blReferenciaInforme">#REF!</definedName>
    <definedName name="bn" localSheetId="2">#REF!</definedName>
    <definedName name="bn">#REF!</definedName>
    <definedName name="Bombas">#REF!</definedName>
    <definedName name="BONO">#REF!</definedName>
    <definedName name="BORDER1">#REF!</definedName>
    <definedName name="BORDET">#REF!</definedName>
    <definedName name="BORSHE">#REF!</definedName>
    <definedName name="BORSUM">#REF!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#REF!</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#REF!</definedName>
    <definedName name="BuiltIn_Print_Area___0">#REF!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#REF!,#REF!,#REF!,#REF!,#REF!,#REF!,#REF!,#REF!,#REF!,#REF!,#REF!,#REF!,#REF!,#REF!,#REF!,#REF!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#REF!</definedName>
    <definedName name="CBWorkbookPriority" hidden="1">-1602700874</definedName>
    <definedName name="CC">#REF!</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#REF!</definedName>
    <definedName name="CCCCCC">#REF!</definedName>
    <definedName name="CCT">#REF!</definedName>
    <definedName name="ccto210" localSheetId="2">#REF!</definedName>
    <definedName name="ccto210">#REF!</definedName>
    <definedName name="cd">#REF!</definedName>
    <definedName name="cdcdc" localSheetId="2" hidden="1">{"via1",#N/A,TRUE,"general";"via2",#N/A,TRUE,"general";"via3",#N/A,TRUE,"general"}</definedName>
    <definedName name="cdcdc" hidden="1">{"via1",#N/A,TRUE,"general";"via2",#N/A,TRUE,"general";"via3",#N/A,TRUE,"general"}</definedName>
    <definedName name="CDctrl">#REF!</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#REF!</definedName>
    <definedName name="CEMENTO">#REF!</definedName>
    <definedName name="CGDI01">#REF!</definedName>
    <definedName name="CGDI02">#REF!</definedName>
    <definedName name="CGDI03">#REF!</definedName>
    <definedName name="CGDI04">#REF!</definedName>
    <definedName name="CGDI05">#REF!</definedName>
    <definedName name="CGDI06">#REF!</definedName>
    <definedName name="CGDI07">#REF!</definedName>
    <definedName name="CGDI08">#REF!</definedName>
    <definedName name="CGEX01">#REF!</definedName>
    <definedName name="CGEX02">#REF!</definedName>
    <definedName name="CGEX031">#REF!</definedName>
    <definedName name="CGEX04">#REF!</definedName>
    <definedName name="CGFI011">#REF!</definedName>
    <definedName name="CGFI012">#REF!</definedName>
    <definedName name="CGFI021">#REF!</definedName>
    <definedName name="CGFI022">#REF!</definedName>
    <definedName name="CGFI023">#REF!</definedName>
    <definedName name="CGFI024">#REF!</definedName>
    <definedName name="CGFI031">#REF!</definedName>
    <definedName name="CGFI032">#REF!</definedName>
    <definedName name="CGFI0331">#REF!</definedName>
    <definedName name="CGFI0332">#REF!</definedName>
    <definedName name="CGFI0333">#REF!</definedName>
    <definedName name="CGFI0334">#REF!</definedName>
    <definedName name="CGFI0335">#REF!</definedName>
    <definedName name="CGFI0341">#REF!</definedName>
    <definedName name="CGFI0343">#REF!</definedName>
    <definedName name="CGFI0344">#REF!</definedName>
    <definedName name="CGPR01">#REF!</definedName>
    <definedName name="CGPR021">#REF!</definedName>
    <definedName name="CGPR022">#REF!</definedName>
    <definedName name="CGPR023">#REF!</definedName>
    <definedName name="CGPR024">#REF!</definedName>
    <definedName name="CGPR031">#REF!</definedName>
    <definedName name="CGPR032">#REF!</definedName>
    <definedName name="CGPR0331">#REF!</definedName>
    <definedName name="CGPR0332">#REF!</definedName>
    <definedName name="CGPR0333">#REF!</definedName>
    <definedName name="CGPR041">#REF!</definedName>
    <definedName name="CGPR042">#REF!</definedName>
    <definedName name="CGPR043">#REF!</definedName>
    <definedName name="CGPR051">#REF!</definedName>
    <definedName name="CGPR052">#REF!</definedName>
    <definedName name="CGPR0531">#REF!</definedName>
    <definedName name="CGPR0532">#REF!</definedName>
    <definedName name="CGPR0533">#REF!</definedName>
    <definedName name="CGPR0534">#REF!</definedName>
    <definedName name="CGPR0541">#REF!</definedName>
    <definedName name="CGPR0542">#REF!</definedName>
    <definedName name="CGPR0543">#REF!</definedName>
    <definedName name="CGPR061">#REF!</definedName>
    <definedName name="CGPR062">#REF!</definedName>
    <definedName name="CGPR0621">#REF!</definedName>
    <definedName name="CGPR0622">#REF!</definedName>
    <definedName name="CGPR0631">#REF!</definedName>
    <definedName name="CGPR0632">#REF!</definedName>
    <definedName name="CGPR0633">#REF!</definedName>
    <definedName name="CGPR0641">#REF!</definedName>
    <definedName name="CGPR0642">#REF!</definedName>
    <definedName name="CGPR0643">#REF!</definedName>
    <definedName name="CGRF01">#REF!</definedName>
    <definedName name="CGRF02">#REF!</definedName>
    <definedName name="CGRF031">#REF!</definedName>
    <definedName name="CGRF032">#REF!</definedName>
    <definedName name="CGRF0331">#REF!</definedName>
    <definedName name="CGRF0332">#REF!</definedName>
    <definedName name="CGRF0333">#REF!</definedName>
    <definedName name="CGRF0334">#REF!</definedName>
    <definedName name="CGRF0335">#REF!</definedName>
    <definedName name="CGRF0336">#REF!</definedName>
    <definedName name="CGRF0337">#REF!</definedName>
    <definedName name="CGRF0338">#REF!</definedName>
    <definedName name="CGRF0341">#REF!</definedName>
    <definedName name="CGRF0342">#REF!</definedName>
    <definedName name="CGRF0343">#REF!</definedName>
    <definedName name="CGRF041">#REF!</definedName>
    <definedName name="CGRF042">#REF!</definedName>
    <definedName name="CGRF0431">#REF!</definedName>
    <definedName name="CGRF0432">#REF!</definedName>
    <definedName name="CGRF0433">#REF!</definedName>
    <definedName name="CGRF0441">#REF!</definedName>
    <definedName name="CGRF0442">#REF!</definedName>
    <definedName name="CGRF0443">#REF!</definedName>
    <definedName name="CGSM01">#REF!</definedName>
    <definedName name="CGSM02">#REF!</definedName>
    <definedName name="CGSM03">#REF!</definedName>
    <definedName name="CGSM04">#REF!</definedName>
    <definedName name="CGSM05">#REF!</definedName>
    <definedName name="CGSO011">#REF!</definedName>
    <definedName name="CGSO012">#REF!</definedName>
    <definedName name="CGSO013">#REF!</definedName>
    <definedName name="CGSO014">#REF!</definedName>
    <definedName name="CGSO02">#REF!</definedName>
    <definedName name="CGSO031">#REF!</definedName>
    <definedName name="CGSO032">#REF!</definedName>
    <definedName name="CGSO033">#REF!</definedName>
    <definedName name="CGSO034">#REF!</definedName>
    <definedName name="CGSO041">#REF!</definedName>
    <definedName name="CGSO042">#REF!</definedName>
    <definedName name="CGSO043">#REF!</definedName>
    <definedName name="CGSO044">#REF!</definedName>
    <definedName name="CGSO051">#REF!</definedName>
    <definedName name="CGSO052">#REF!</definedName>
    <definedName name="CGSO053">#REF!</definedName>
    <definedName name="CGSO054">#REF!</definedName>
    <definedName name="CGSO055">#REF!</definedName>
    <definedName name="CGSO061">#REF!</definedName>
    <definedName name="CGSO062">#REF!</definedName>
    <definedName name="CGSO063">#REF!</definedName>
    <definedName name="CGSO064">#REF!</definedName>
    <definedName name="CGTR011">#REF!</definedName>
    <definedName name="CGTR012">#REF!</definedName>
    <definedName name="CGTR021">#REF!</definedName>
    <definedName name="CGTR022">#REF!</definedName>
    <definedName name="CGTR023">#REF!</definedName>
    <definedName name="CGTR031">#REF!</definedName>
    <definedName name="CGTR032">#REF!</definedName>
    <definedName name="CGTR033">#REF!</definedName>
    <definedName name="CGTR034">#REF!</definedName>
    <definedName name="CGTR035">#REF!</definedName>
    <definedName name="CGTR036">#REF!</definedName>
    <definedName name="CGTR037">#REF!</definedName>
    <definedName name="CGTR038">#REF!</definedName>
    <definedName name="CGTR039">#REF!</definedName>
    <definedName name="CGTR041">#REF!</definedName>
    <definedName name="CGTR042">#REF!</definedName>
    <definedName name="CGTR043">#REF!</definedName>
    <definedName name="CGTR044">#REF!</definedName>
    <definedName name="CGTR051">#REF!</definedName>
    <definedName name="Ch">#REF!</definedName>
    <definedName name="CHK_PU">#REF!</definedName>
    <definedName name="CHP">#REF!</definedName>
    <definedName name="CISNEROS">#REF!</definedName>
    <definedName name="cjsa" hidden="1">#REF!</definedName>
    <definedName name="CL">#REF!</definedName>
    <definedName name="cmf">#REF!</definedName>
    <definedName name="CMIBLE">#REF!</definedName>
    <definedName name="CMIBLE1">#REF!</definedName>
    <definedName name="Cod">#REF!</definedName>
    <definedName name="CodActEco">#REF!</definedName>
    <definedName name="codigo">#REF!,#REF!</definedName>
    <definedName name="CodigoInversion">#REF!</definedName>
    <definedName name="CodigoProyecto">#REF!</definedName>
    <definedName name="Codigos">#REF!</definedName>
    <definedName name="CODOS">#REF!</definedName>
    <definedName name="cogvsiruj">#REF!</definedName>
    <definedName name="COLON">#REF!</definedName>
    <definedName name="ColTap">#REF!</definedName>
    <definedName name="Com">#REF!</definedName>
    <definedName name="COMIDA">#REF!</definedName>
    <definedName name="Compresores">#REF!</definedName>
    <definedName name="ConseqCat">0</definedName>
    <definedName name="ConseqForMitRisk">3</definedName>
    <definedName name="CONT">#REF!</definedName>
    <definedName name="Contratante">#REF!</definedName>
    <definedName name="CONTRATO">#REF!</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#REF!</definedName>
    <definedName name="costo2" hidden="1">#REF!</definedName>
    <definedName name="COSTODIRECTO" localSheetId="2">#REF!</definedName>
    <definedName name="COSTODIRECTO">#REF!</definedName>
    <definedName name="COSTOS">#REF!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#REF!</definedName>
    <definedName name="Criterios_IM">#REF!</definedName>
    <definedName name="Criticidad">#REF!</definedName>
    <definedName name="cs">#REF!</definedName>
    <definedName name="CS_AVG_SIZE">#REF!</definedName>
    <definedName name="CS_WELDING">#REF!</definedName>
    <definedName name="CTA" localSheetId="2">#REF!</definedName>
    <definedName name="CTA">#REF!</definedName>
    <definedName name="CTE">#REF!</definedName>
    <definedName name="CTR">#REF!</definedName>
    <definedName name="CTRPAG">#REF!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#REF!</definedName>
    <definedName name="Customize">#REF!</definedName>
    <definedName name="cv" localSheetId="2">#REF!</definedName>
    <definedName name="cv">#REF!</definedName>
    <definedName name="CVa">#REF!</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#REF!</definedName>
    <definedName name="dario">#REF!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#REF!</definedName>
    <definedName name="DATO1">#REF!</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#REF!</definedName>
    <definedName name="DCI1_1">#REF!</definedName>
    <definedName name="DCI1_1_1">#REF!</definedName>
    <definedName name="DCI1_1_2">#REF!</definedName>
    <definedName name="DCI1_1_3">#REF!</definedName>
    <definedName name="DCI1_1_4">#REF!</definedName>
    <definedName name="DCI1_2">#REF!</definedName>
    <definedName name="DCI1_3">#REF!</definedName>
    <definedName name="DCI1_4">#REF!</definedName>
    <definedName name="DCorriente">#REF!</definedName>
    <definedName name="Dcorriente1">#REF!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#REF!</definedName>
    <definedName name="DDS1_1">#REF!</definedName>
    <definedName name="DDS1_1_1">#REF!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#REF!</definedName>
    <definedName name="DEP_VPR_GRM">#REF!</definedName>
    <definedName name="DEP_VPR_GRN">#REF!</definedName>
    <definedName name="DEP_VPR_GRS">#REF!</definedName>
    <definedName name="DEP_VPR_GTP">#REF!</definedName>
    <definedName name="DEP_VPR_NA">#REF!</definedName>
    <definedName name="DEPEND">#REF!</definedName>
    <definedName name="DEPENDENCIA">#REF!</definedName>
    <definedName name="DEPENDENCIAS">#REF!</definedName>
    <definedName name="DERFE">#REF!</definedName>
    <definedName name="desarrolladas">#REF!,#REF!,#REF!,#REF!</definedName>
    <definedName name="DESCUNMI">#REF!</definedName>
    <definedName name="DEST_ART">#REF!</definedName>
    <definedName name="DESTCOD">#REF!</definedName>
    <definedName name="DESTFG">#REF!</definedName>
    <definedName name="DESTQTY">#REF!</definedName>
    <definedName name="DETAIL">#REF!</definedName>
    <definedName name="Detalle_Reserva">#REF!</definedName>
    <definedName name="DEX" localSheetId="2">#REF!</definedName>
    <definedName name="DEX">#REF!</definedName>
    <definedName name="DF">#REF!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#REF!</definedName>
    <definedName name="dflt2">#REF!</definedName>
    <definedName name="dflt3">#REF!</definedName>
    <definedName name="dflt4">#REF!</definedName>
    <definedName name="dflt5">#REF!</definedName>
    <definedName name="dflt6">#REF!</definedName>
    <definedName name="dflt7">#REF!</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#REF!</definedName>
    <definedName name="DGO1_1">#REF!</definedName>
    <definedName name="DGO1_1_1">#REF!</definedName>
    <definedName name="DGP">#REF!</definedName>
    <definedName name="DGP1_1">#REF!</definedName>
    <definedName name="DGP1_1_1">#REF!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#REF!</definedName>
    <definedName name="Diámetro">#REF!</definedName>
    <definedName name="diámetroft">#REF!</definedName>
    <definedName name="diametros">#REF!</definedName>
    <definedName name="diferencia">#REF!,#REF!,#REF!,#REF!,#REF!,#REF!,#REF!,#REF!,#REF!,#REF!</definedName>
    <definedName name="DIJ">#REF!</definedName>
    <definedName name="DIJ1_1">#REF!</definedName>
    <definedName name="DIJ1_1_1">#REF!</definedName>
    <definedName name="DIJ1_1_2">#REF!</definedName>
    <definedName name="DIJ1_1_3">#REF!</definedName>
    <definedName name="DIJ1_1_4">#REF!</definedName>
    <definedName name="DIJ1_1_5">#REF!</definedName>
    <definedName name="DIJ1_2">#REF!</definedName>
    <definedName name="DIJ1_3">#REF!</definedName>
    <definedName name="DIJ1_4">#REF!</definedName>
    <definedName name="DIJ1_5">#REF!</definedName>
    <definedName name="Direccion">#REF!</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#REF!</definedName>
    <definedName name="DOTACIÓN">#REF!</definedName>
    <definedName name="DPI">#REF!</definedName>
    <definedName name="DPI1_1">#REF!</definedName>
    <definedName name="DPI1_1_1">#REF!</definedName>
    <definedName name="DPY">#REF!</definedName>
    <definedName name="DPY1_1">#REF!</definedName>
    <definedName name="DPY1_1_1">#REF!</definedName>
    <definedName name="DRI">#REF!</definedName>
    <definedName name="DRI1_1">#REF!</definedName>
    <definedName name="DRI1_1_1">#REF!</definedName>
    <definedName name="DRI1_1_2">#REF!</definedName>
    <definedName name="DRI1_1_3">#REF!</definedName>
    <definedName name="DRI1_1_4">#REF!</definedName>
    <definedName name="DRI1_2">#REF!</definedName>
    <definedName name="DRI1_3">#REF!</definedName>
    <definedName name="DRI1_4">#REF!</definedName>
    <definedName name="DRL">#REF!</definedName>
    <definedName name="DRL1_1">#REF!</definedName>
    <definedName name="DRL1_1_1">#REF!</definedName>
    <definedName name="DRL1_1_2">#REF!</definedName>
    <definedName name="DRL1_1_3">#REF!</definedName>
    <definedName name="DRL1_1_4">#REF!</definedName>
    <definedName name="DRL1_2">#REF!</definedName>
    <definedName name="DRL1_3">#REF!</definedName>
    <definedName name="DRL1_4">#REF!</definedName>
    <definedName name="dry" localSheetId="2" hidden="1">{"via1",#N/A,TRUE,"general";"via2",#N/A,TRUE,"general";"via3",#N/A,TRUE,"general"}</definedName>
    <definedName name="dry" hidden="1">{"via1",#N/A,TRUE,"general";"via2",#N/A,TRUE,"general";"via3",#N/A,TRUE,"general"}</definedName>
    <definedName name="DS">#REF!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#REF!</definedName>
    <definedName name="DsctoPension">#REF!</definedName>
    <definedName name="DsctoSalud">#REF!</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#REF!</definedName>
    <definedName name="DSP1_1">#REF!</definedName>
    <definedName name="DSP1_1_1">#REF!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#REF!</definedName>
    <definedName name="ECP1_1">#REF!</definedName>
    <definedName name="ECP1_1_1">#REF!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#REF!</definedName>
    <definedName name="Ejecutivo">#REF!</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#REF!</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#REF!</definedName>
    <definedName name="equipo">#REF!</definedName>
    <definedName name="EQUIPO1">#REF!</definedName>
    <definedName name="EQUIPOS" localSheetId="2">#REF!</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#REF!</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#REF!</definedName>
    <definedName name="ESTRU">#REF!</definedName>
    <definedName name="ESTRUCTURA" hidden="1">{#N/A,#N/A,TRUE,"INGENIERIA";#N/A,#N/A,TRUE,"COMPRAS";#N/A,#N/A,TRUE,"DIRECCION";#N/A,#N/A,TRUE,"RESUMEN"}</definedName>
    <definedName name="ESTRUCTURAS">#REF!</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#REF!</definedName>
    <definedName name="Excel_BuiltIn_Print_Titles_10">#REF!</definedName>
    <definedName name="Excel_BuiltIn_Print_Titles_11" localSheetId="2">#REF!</definedName>
    <definedName name="Excel_BuiltIn_Print_Titles_11">#REF!</definedName>
    <definedName name="Excel_BuiltIn_Print_Titles_12" localSheetId="2">#REF!</definedName>
    <definedName name="Excel_BuiltIn_Print_Titles_12">#REF!</definedName>
    <definedName name="Excel_BuiltIn_Print_Titles_13" localSheetId="2">#REF!</definedName>
    <definedName name="Excel_BuiltIn_Print_Titles_13">#REF!</definedName>
    <definedName name="Excel_BuiltIn_Print_Titles_14" localSheetId="2">#REF!</definedName>
    <definedName name="Excel_BuiltIn_Print_Titles_14">#REF!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#REF!</definedName>
    <definedName name="Excel_BuiltIn_Print_Titles_19">#REF!</definedName>
    <definedName name="Excel_BuiltIn_Print_Titles_20" localSheetId="2">#REF!</definedName>
    <definedName name="Excel_BuiltIn_Print_Titles_20">#REF!</definedName>
    <definedName name="Excel_BuiltIn_Print_Titles_21" localSheetId="2">#REF!</definedName>
    <definedName name="Excel_BuiltIn_Print_Titles_21">#REF!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#REF!</definedName>
    <definedName name="Excel_BuiltIn_Print_Titles_5">#REF!</definedName>
    <definedName name="Excel_BuiltIn_Print_Titles_5_XX" localSheetId="2">#REF!</definedName>
    <definedName name="Excel_BuiltIn_Print_Titles_5_XX">#REF!</definedName>
    <definedName name="Excel_BuiltIn_Print_Titles_6" localSheetId="2">#REF!</definedName>
    <definedName name="Excel_BuiltIn_Print_Titles_6">#REF!</definedName>
    <definedName name="Excel_BuiltIn_Print_Titles_7" localSheetId="2">#REF!</definedName>
    <definedName name="Excel_BuiltIn_Print_Titles_7">#REF!</definedName>
    <definedName name="Excel_BuiltIn_Print_Titles_8" localSheetId="2">#REF!</definedName>
    <definedName name="Excel_BuiltIn_Print_Titles_8">#REF!</definedName>
    <definedName name="Excel_BuiltIn_Print_Titles_9" localSheetId="2">#REF!</definedName>
    <definedName name="Excel_BuiltIn_Print_Titles_9">#REF!</definedName>
    <definedName name="EXCROC">#REF!</definedName>
    <definedName name="ExtensionCoordinador">#REF!</definedName>
    <definedName name="Extra_Pay">#REF!</definedName>
    <definedName name="Extracción_IM">#REF!</definedName>
    <definedName name="Extras">#REF!</definedName>
    <definedName name="F._INGRESO">#REF!</definedName>
    <definedName name="F._RETIRO">#REF!</definedName>
    <definedName name="F.L">#REF!</definedName>
    <definedName name="Facilidades">#REF!</definedName>
    <definedName name="factor">#REF!</definedName>
    <definedName name="FACTURADO">#REF!</definedName>
    <definedName name="FareWellStmnt" localSheetId="1">#REF!</definedName>
    <definedName name="FareWellStmnt">#REF!</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#REF!</definedName>
    <definedName name="FechaInicio">#REF!</definedName>
    <definedName name="FechaTermina">#REF!</definedName>
    <definedName name="FechaTerminacion">#REF!</definedName>
    <definedName name="fer" localSheetId="2">#REF!</definedName>
    <definedName name="fer">#REF!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#REF!</definedName>
    <definedName name="FinePrint">#REF!</definedName>
    <definedName name="FM">1.18</definedName>
    <definedName name="fnic">#REF!</definedName>
    <definedName name="FO">1.32</definedName>
    <definedName name="FORDESCR">#REF!</definedName>
    <definedName name="FORM_C3">#REF!</definedName>
    <definedName name="FORMOLT">#REF!</definedName>
    <definedName name="formularioCantidades">#REF!</definedName>
    <definedName name="FORSHE">#REF!</definedName>
    <definedName name="FORUNMIS">#REF!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#REF!</definedName>
    <definedName name="G_C10">#REF!</definedName>
    <definedName name="G_C11">#REF!</definedName>
    <definedName name="G_C12">#REF!</definedName>
    <definedName name="G_C13">#REF!</definedName>
    <definedName name="G_C14">#REF!</definedName>
    <definedName name="G_C15">#REF!</definedName>
    <definedName name="G_C16">#REF!</definedName>
    <definedName name="G_C17">#REF!</definedName>
    <definedName name="G_C18">#REF!</definedName>
    <definedName name="G_C19">#REF!</definedName>
    <definedName name="G_C2">#REF!</definedName>
    <definedName name="G_C20">#REF!</definedName>
    <definedName name="G_C21">#REF!</definedName>
    <definedName name="G_C22">#REF!</definedName>
    <definedName name="G_C3">#REF!</definedName>
    <definedName name="G_C4">#REF!</definedName>
    <definedName name="G_C5">#REF!</definedName>
    <definedName name="G_C6">#REF!</definedName>
    <definedName name="G_C7">#REF!</definedName>
    <definedName name="G_C8">#REF!</definedName>
    <definedName name="G_C9">#REF!</definedName>
    <definedName name="G1_">#REF!</definedName>
    <definedName name="GAJ" localSheetId="2">#REF!</definedName>
    <definedName name="GAJ">#REF!</definedName>
    <definedName name="G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#REF!</definedName>
    <definedName name="GCI">#REF!</definedName>
    <definedName name="GCN">#REF!</definedName>
    <definedName name="GCP">#REF!</definedName>
    <definedName name="GDN">#REF!</definedName>
    <definedName name="GDR">#REF!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#REF!</definedName>
    <definedName name="GEA1_1">#REF!</definedName>
    <definedName name="GEA1_1_1">#REF!</definedName>
    <definedName name="GEA1_1_10">#REF!</definedName>
    <definedName name="GEA1_1_2">#REF!</definedName>
    <definedName name="GEA1_1_3">#REF!</definedName>
    <definedName name="GEA1_1_4">#REF!</definedName>
    <definedName name="GEA1_1_5">#REF!</definedName>
    <definedName name="GEA1_1_6">#REF!</definedName>
    <definedName name="GEA1_1_7">#REF!</definedName>
    <definedName name="GEA1_1_8">#REF!</definedName>
    <definedName name="GEA1_1_9">#REF!</definedName>
    <definedName name="GEA1_2">#REF!</definedName>
    <definedName name="GEA1_3">#REF!</definedName>
    <definedName name="GEA1_4">#REF!</definedName>
    <definedName name="GEC">#REF!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#REF!</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#REF!</definedName>
    <definedName name="GMM_ON_DMARES">#REF!</definedName>
    <definedName name="GMM_ON_DRIO">#REF!</definedName>
    <definedName name="GOR">#REF!</definedName>
    <definedName name="GOT">#REF!</definedName>
    <definedName name="GPO">#REF!</definedName>
    <definedName name="GP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#REF!</definedName>
    <definedName name="GRC_ON_ASO">#REF!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#REF!</definedName>
    <definedName name="GRM_ON_DMARES">#REF!</definedName>
    <definedName name="GRM_ON_DRIO">#REF!</definedName>
    <definedName name="GRN">#REF!</definedName>
    <definedName name="GRN_ON_ASO">#REF!</definedName>
    <definedName name="GRN_ON_DIREC">#REF!</definedName>
    <definedName name="GRS">#REF!</definedName>
    <definedName name="GRS_ON_ASO">#REF!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#REF!</definedName>
    <definedName name="grupo4">#REF!</definedName>
    <definedName name="grupo5">#REF!</definedName>
    <definedName name="grupo6">#REF!</definedName>
    <definedName name="grupo7">#REF!</definedName>
    <definedName name="grupo8">#REF!</definedName>
    <definedName name="grupo9">#REF!</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#REF!</definedName>
    <definedName name="GTC">#REF!</definedName>
    <definedName name="GTE">#REF!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#REF!</definedName>
    <definedName name="hen">#REF!</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#REF!</definedName>
    <definedName name="HIDE1">#REF!</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#REF!</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#REF!</definedName>
    <definedName name="icbf">#REF!</definedName>
    <definedName name="Icct">#REF!</definedName>
    <definedName name="ICP">#REF!</definedName>
    <definedName name="ICP1_1">#REF!</definedName>
    <definedName name="ICP1_1_1">#REF!</definedName>
    <definedName name="ICP1_1_2">#REF!</definedName>
    <definedName name="ICP1_1_3">#REF!</definedName>
    <definedName name="ICP1_1_4">#REF!</definedName>
    <definedName name="ICP1_2">#REF!</definedName>
    <definedName name="ICP1_3">#REF!</definedName>
    <definedName name="ICP1_4">#REF!</definedName>
    <definedName name="ID" localSheetId="2">'INDICAR CÓDIGO DEL ITEM DE PAGO'!ERR</definedName>
    <definedName name="ID">[0]!ERR</definedName>
    <definedName name="IF" localSheetId="2">#REF!</definedName>
    <definedName name="IF">#REF!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#REF!</definedName>
    <definedName name="IMP">#REF!</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#REF!</definedName>
    <definedName name="Informe_semanal">#REF!</definedName>
    <definedName name="INGENIERIA1" hidden="1">#REF!</definedName>
    <definedName name="INGENIERIA11" hidden="1">#REF!</definedName>
    <definedName name="iniciales">#REF!,#REF!,#REF!,#REF!</definedName>
    <definedName name="Inicio">#REF!</definedName>
    <definedName name="INPU">#REF!</definedName>
    <definedName name="INPUT">#REF!</definedName>
    <definedName name="INSU">#REF!</definedName>
    <definedName name="Insumos_auxiliares" localSheetId="2">#REF!</definedName>
    <definedName name="Insumos_auxiliares">#REF!</definedName>
    <definedName name="Insumos_basicos" localSheetId="2">#REF!</definedName>
    <definedName name="Insumos_basicos">#REF!</definedName>
    <definedName name="Int">#REF!</definedName>
    <definedName name="InTap">#REF!</definedName>
    <definedName name="INTER">#REF!</definedName>
    <definedName name="Intercambiadores">#REF!</definedName>
    <definedName name="Interest_Rate">#REF!</definedName>
    <definedName name="INTERMEDIA_I">#REF!</definedName>
    <definedName name="Interventor">#REF!</definedName>
    <definedName name="IntVal">#REF!</definedName>
    <definedName name="INV_11">#REF!</definedName>
    <definedName name="INV_Payments" localSheetId="1">#REF!</definedName>
    <definedName name="INV_Payments">#REF!</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#REF!</definedName>
    <definedName name="issafp">#REF!</definedName>
    <definedName name="isscs">#REF!</definedName>
    <definedName name="isseps">#REF!</definedName>
    <definedName name="ITEM">#REF!</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#REF!</definedName>
    <definedName name="LICITACION" localSheetId="2">#REF!</definedName>
    <definedName name="LICITACION">#REF!</definedName>
    <definedName name="LINEA" localSheetId="2">#REF!</definedName>
    <definedName name="LINEA">#REF!</definedName>
    <definedName name="ListaCantidad">#REF!</definedName>
    <definedName name="Listado">#REF!</definedName>
    <definedName name="Listado1">#REF!</definedName>
    <definedName name="ListaItem">#REF!</definedName>
    <definedName name="ListaUni">#REF!</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#REF!</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#REF!</definedName>
    <definedName name="LOCA">#REF!</definedName>
    <definedName name="LOCA1" localSheetId="1">#REF!</definedName>
    <definedName name="LOCA1">#REF!</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#REF!</definedName>
    <definedName name="lun">#REF!</definedName>
    <definedName name="lv">#REF!</definedName>
    <definedName name="m">#REF!</definedName>
    <definedName name="MA" localSheetId="2">#REF!</definedName>
    <definedName name="MA">#REF!</definedName>
    <definedName name="MACR">#REF!</definedName>
    <definedName name="MACRDEL">#REF!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#REF!</definedName>
    <definedName name="MAQUINAR">#REF!</definedName>
    <definedName name="mar" localSheetId="2">#REF!</definedName>
    <definedName name="mar">#REF!</definedName>
    <definedName name="MARCO_H">#REF!</definedName>
    <definedName name="marina">#REF!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#REF!</definedName>
    <definedName name="materiales">#REF!</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#REF!</definedName>
    <definedName name="MENU2">#REF!</definedName>
    <definedName name="MENU3">#REF!</definedName>
    <definedName name="MENU4">#REF!</definedName>
    <definedName name="MENU5">#REF!</definedName>
    <definedName name="MENU6">#REF!</definedName>
    <definedName name="MES">#REF!</definedName>
    <definedName name="MesCotiz">#REF!</definedName>
    <definedName name="MesCotizacion">#REF!</definedName>
    <definedName name="MESES" localSheetId="2">#REF!</definedName>
    <definedName name="MESES">#REF!</definedName>
    <definedName name="MesesMora">#REF!</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#REF!</definedName>
    <definedName name="Módulo3.anexo1">#REF!</definedName>
    <definedName name="Módulo3.anexo10" localSheetId="1">#REF!</definedName>
    <definedName name="Módulo3.anexo10">#REF!</definedName>
    <definedName name="Módulo3.anexo11" localSheetId="1">#REF!</definedName>
    <definedName name="Módulo3.anexo11">#REF!</definedName>
    <definedName name="Módulo3.anexo12" localSheetId="1">#REF!</definedName>
    <definedName name="Módulo3.anexo12">#REF!</definedName>
    <definedName name="Módulo3.anexo3" localSheetId="1">#REF!</definedName>
    <definedName name="Módulo3.anexo3">#REF!</definedName>
    <definedName name="Módulo3.anexo4" localSheetId="1">#REF!</definedName>
    <definedName name="Módulo3.anexo4">#REF!</definedName>
    <definedName name="Módulo3.anexo5" localSheetId="1">#REF!</definedName>
    <definedName name="Módulo3.anexo5">#REF!</definedName>
    <definedName name="Módulo3.anexo6" localSheetId="1">#REF!</definedName>
    <definedName name="Módulo3.anexo6">#REF!</definedName>
    <definedName name="Módulo8.anexo16" localSheetId="1">#REF!</definedName>
    <definedName name="Módulo8.anexo16">#REF!</definedName>
    <definedName name="MOE" hidden="1">{#N/A,#N/A,FALSE,"Hoja1";#N/A,#N/A,FALSE,"Hoja2"}</definedName>
    <definedName name="MONEDA">#REF!</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#REF!</definedName>
    <definedName name="MORON">#REF!</definedName>
    <definedName name="MRLART">#REF!</definedName>
    <definedName name="MRSUPDET">#REF!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#REF!</definedName>
    <definedName name="Nada">#REF!</definedName>
    <definedName name="Nafta_2">#REF!</definedName>
    <definedName name="Nafta2">#REF!</definedName>
    <definedName name="Nafta3">#REF!</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#REF!</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#REF!,#REF!,#REF!,#REF!</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#REF!</definedName>
    <definedName name="ObjetivoProyecto">#REF!</definedName>
    <definedName name="Obra" localSheetId="2">#REF!</definedName>
    <definedName name="Obra">#REF!</definedName>
    <definedName name="obras" hidden="1">#REF!</definedName>
    <definedName name="obras1" localSheetId="1">DATE(YEAR(#REF!),MONTH(#REF!)+Payment_Number,DAY(#REF!))</definedName>
    <definedName name="obras1">DATE(YEAR(#REF!),MONTH(#REF!)+Payment_Number,DAY(#REF!))</definedName>
    <definedName name="obras11" hidden="1">#REF!</definedName>
    <definedName name="obras111" localSheetId="1">DATE(YEAR(#REF!),MONTH(#REF!)+Payment_Number,DAY(#REF!))</definedName>
    <definedName name="obras111">DATE(YEAR(#REF!),MONTH(#REF!)+Payment_Number,DAY(#REF!))</definedName>
    <definedName name="OCD">#REF!</definedName>
    <definedName name="OCD1_1">#REF!</definedName>
    <definedName name="OCD1_1_1">#REF!</definedName>
    <definedName name="OCI">#REF!</definedName>
    <definedName name="OCI1_1">#REF!</definedName>
    <definedName name="OCI1_1_1">#REF!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#REF!</definedName>
    <definedName name="otros">#REF!</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#REF!</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DATE(YEAR(#REF!),MONTH(#REF!)+Payment_Number,DAY(#REF!))</definedName>
    <definedName name="Payment_Date1">DATE(YEAR(#REF!),MONTH(#REF!)+Payment_Number,DAY(#REF!))</definedName>
    <definedName name="Payment_Needed">"Pago necesario"</definedName>
    <definedName name="Pb">#REF!</definedName>
    <definedName name="Pd">#REF!</definedName>
    <definedName name="PEPE" localSheetId="2">'INDICAR CÓDIGO DEL ITEM DE PAGO'!ERR</definedName>
    <definedName name="PEPE">[0]!ERR</definedName>
    <definedName name="Periodo">#REF!</definedName>
    <definedName name="PeriodoPago">#REF!</definedName>
    <definedName name="PeriodoRepago">#REF!</definedName>
    <definedName name="PeriodoRepagoCCP">#REF!</definedName>
    <definedName name="phed">#REF!</definedName>
    <definedName name="phen">#REF!</definedName>
    <definedName name="Pindis">#REF!</definedName>
    <definedName name="pint">#REF!</definedName>
    <definedName name="pintura">#REF!</definedName>
    <definedName name="pintyura">#REF!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#REF!</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#REF!</definedName>
    <definedName name="Porcentaje">#REF!</definedName>
    <definedName name="PORCENTAJE1">#REF!</definedName>
    <definedName name="PORTADA2">#REF!</definedName>
    <definedName name="POSICION_PRESUP">#REF!</definedName>
    <definedName name="POSICIONES">#REF!</definedName>
    <definedName name="pouig" localSheetId="2" hidden="1">{"via1",#N/A,TRUE,"general";"via2",#N/A,TRUE,"general";"via3",#N/A,TRUE,"general"}</definedName>
    <definedName name="pouig" hidden="1">{"via1",#N/A,TRUE,"general";"via2",#N/A,TRUE,"general";"via3",#N/A,TRUE,"general"}</definedName>
    <definedName name="POZO">#REF!</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#REF!</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#REF!</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#REF!</definedName>
    <definedName name="PRINT2">#REF!</definedName>
    <definedName name="PRIVADO">#REF!</definedName>
    <definedName name="prn">#REF!</definedName>
    <definedName name="prnf">#REF!</definedName>
    <definedName name="ProbRange">0</definedName>
    <definedName name="ProbRangeMit">0</definedName>
    <definedName name="PROC">#REF!</definedName>
    <definedName name="PROCEDIM_SELECC">#REF!</definedName>
    <definedName name="PROCESO">#REF!</definedName>
    <definedName name="PRODUCTO">#REF!</definedName>
    <definedName name="PrOfic">#REF!</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#REF!</definedName>
    <definedName name="PRUEBA">#REF!</definedName>
    <definedName name="prueba1" localSheetId="1">#REF!</definedName>
    <definedName name="prueba1">#REF!</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#REF!</definedName>
    <definedName name="Pwf_actual">#REF!</definedName>
    <definedName name="Pwf_i">#REF!</definedName>
    <definedName name="Pwf_min">#REF!</definedName>
    <definedName name="Pwfd">#REF!</definedName>
    <definedName name="Q" localSheetId="2">#REF!</definedName>
    <definedName name="Q">#REF!</definedName>
    <definedName name="Q_actual">#REF!</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#REF!</definedName>
    <definedName name="qqqqqw" localSheetId="2" hidden="1">{"via1",#N/A,TRUE,"general";"via2",#N/A,TRUE,"general";"via3",#N/A,TRUE,"general"}</definedName>
    <definedName name="qqqqqw" hidden="1">{"via1",#N/A,TRUE,"general";"via2",#N/A,TRUE,"general";"via3",#N/A,TRUE,"general"}</definedName>
    <definedName name="QS">#REF!</definedName>
    <definedName name="Qt">#REF!</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#REF!</definedName>
    <definedName name="Recall_3">#REF!</definedName>
    <definedName name="Recorder">#REF!</definedName>
    <definedName name="recursos">#REF!</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#REF!</definedName>
    <definedName name="REGIONAL">#REF!</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#REF!,#REF!,#REF!,#REF!</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#REF!</definedName>
    <definedName name="RESU">#REF!</definedName>
    <definedName name="resu8" localSheetId="1">#REF!</definedName>
    <definedName name="resu8">#REF!</definedName>
    <definedName name="resufi">#REF!</definedName>
    <definedName name="resufi1">#REF!</definedName>
    <definedName name="resumen">#REF!</definedName>
    <definedName name="resumen_final">#REF!</definedName>
    <definedName name="resumen_final1">#REF!</definedName>
    <definedName name="Retenc">#REF!</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#REF!</definedName>
    <definedName name="RISP">#REF!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#REF!</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#REF!</definedName>
    <definedName name="SALID1">#REF!</definedName>
    <definedName name="SalMinimo">#REF!</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#REF!</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#REF!</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#REF!</definedName>
    <definedName name="SHEET">#REF!</definedName>
    <definedName name="SHEET_KP">#REF!</definedName>
    <definedName name="SHEET_MR">#REF!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#REF!</definedName>
    <definedName name="SISISIS" localSheetId="2">'INDICAR CÓDIGO DEL ITEM DE PAGO'!ERR</definedName>
    <definedName name="SISISIS">[0]!ERR</definedName>
    <definedName name="Smlv">#REF!</definedName>
    <definedName name="smlv01">#REF!</definedName>
    <definedName name="smlv2001">#REF!</definedName>
    <definedName name="SMML">#REF!</definedName>
    <definedName name="SN">#REF!</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(Entidad)'!$J$121</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(Entidad)'!$J$121</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(Entidad)'!$J$122</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#REF!</definedName>
    <definedName name="ssh">#REF!</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#REF!</definedName>
    <definedName name="ST_CW">#REF!</definedName>
    <definedName name="STALO1">#REF!</definedName>
    <definedName name="STAMPA">#REF!</definedName>
    <definedName name="STANU">#REF!</definedName>
    <definedName name="START">#REF!</definedName>
    <definedName name="START1">#REF!</definedName>
    <definedName name="STENU">#REF!</definedName>
    <definedName name="Stock">#REF!</definedName>
    <definedName name="STONU">#REF!</definedName>
    <definedName name="STRESS_RELIEVIN">#REF!</definedName>
    <definedName name="STSUMM">#REF!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#REF!</definedName>
    <definedName name="Summary" localSheetId="2">#REF!</definedName>
    <definedName name="Summary">#REF!</definedName>
    <definedName name="SUP_ART">#REF!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#REF!</definedName>
    <definedName name="SUP_VPR_NA">#REF!</definedName>
    <definedName name="SUPER">#REF!</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#REF!</definedName>
    <definedName name="t">#REF!</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#REF!</definedName>
    <definedName name="TABLA" localSheetId="2">#REF!</definedName>
    <definedName name="TABLA">#REF!</definedName>
    <definedName name="tabla1">#REF!</definedName>
    <definedName name="TABLEKP">#REF!</definedName>
    <definedName name="TABLEPRI">#REF!</definedName>
    <definedName name="Tambores">#REF!</definedName>
    <definedName name="Tanques">#REF!</definedName>
    <definedName name="TAREAS_INICIALES">#REF!</definedName>
    <definedName name="TARIFA">#REF!</definedName>
    <definedName name="TarifaPension">#REF!</definedName>
    <definedName name="TARIFAS">#REF!</definedName>
    <definedName name="TarifaSalud">#REF!</definedName>
    <definedName name="Tasa">#REF!</definedName>
    <definedName name="TASA_DE_CAMBIO">#REF!</definedName>
    <definedName name="Tasa1">#REF!</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#REF!</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#REF!</definedName>
    <definedName name="TIPO">#REF!</definedName>
    <definedName name="TIPO_GRUPO">#REF!</definedName>
    <definedName name="TipoGC">#REF!</definedName>
    <definedName name="TipoNeces">#REF!</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#REF!</definedName>
    <definedName name="TK_1" hidden="1">#REF!</definedName>
    <definedName name="TKSLCI07">#REF!</definedName>
    <definedName name="tld">#REF!</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#REF!</definedName>
    <definedName name="TOTALHH">#REF!</definedName>
    <definedName name="TOTALHH1">#REF!</definedName>
    <definedName name="TotalVacaciones">#REF!</definedName>
    <definedName name="TotAuxAlim">#REF!</definedName>
    <definedName name="TotAuxAlimentacion">#REF!</definedName>
    <definedName name="TotAuxCom">#REF!</definedName>
    <definedName name="TotAuxComi">#REF!</definedName>
    <definedName name="TotAuxDotacion">#REF!</definedName>
    <definedName name="TotAuxHab">#REF!</definedName>
    <definedName name="TotAuxTransporte">#REF!</definedName>
    <definedName name="TotBasico">#REF!</definedName>
    <definedName name="TotCom">#REF!</definedName>
    <definedName name="TotComision">#REF!</definedName>
    <definedName name="TotExtras">#REF!</definedName>
    <definedName name="TotIntercesantias">#REF!</definedName>
    <definedName name="TotPrimaServicios">#REF!</definedName>
    <definedName name="TotPrimaServicos">#REF!</definedName>
    <definedName name="TotPrimaVacaciones">#REF!</definedName>
    <definedName name="TotPrimConv">#REF!</definedName>
    <definedName name="TotPrimConvencional">#REF!</definedName>
    <definedName name="TotPrimVac">#REF!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#REF!</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#REF!</definedName>
    <definedName name="TRAT" localSheetId="2">#REF!</definedName>
    <definedName name="TRAT">#REF!</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#REF!</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#REF!</definedName>
    <definedName name="UNITARIO">#REF!</definedName>
    <definedName name="Unitarios" localSheetId="2">#REF!</definedName>
    <definedName name="Unitarios">#REF!</definedName>
    <definedName name="unj" hidden="1">#REF!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#REF!</definedName>
    <definedName name="UTL">#REF!</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#REF!</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#REF!</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#REF!</definedName>
    <definedName name="VEX_ON">#REF!</definedName>
    <definedName name="VEX1_1">#REF!</definedName>
    <definedName name="VEX1_1_1">#REF!</definedName>
    <definedName name="VEX1_1_2">#REF!</definedName>
    <definedName name="VEX1_1_3">#REF!</definedName>
    <definedName name="VEX1_1_4">#REF!</definedName>
    <definedName name="VEX1_2">#REF!</definedName>
    <definedName name="VEX1_3">#REF!</definedName>
    <definedName name="VFA">#REF!</definedName>
    <definedName name="VFA1_1">#REF!</definedName>
    <definedName name="VFA1_1_1">#REF!</definedName>
    <definedName name="VFA1_1_2">#REF!</definedName>
    <definedName name="VFA1_1_3">#REF!</definedName>
    <definedName name="VFA1_1_4">#REF!</definedName>
    <definedName name="VFA1_1_5">#REF!</definedName>
    <definedName name="VFA1_1_6">#REF!</definedName>
    <definedName name="VFA1_2">#REF!</definedName>
    <definedName name="VFA1_3">#REF!</definedName>
    <definedName name="vfbgnhyt" localSheetId="2" hidden="1">{"via1",#N/A,TRUE,"general";"via2",#N/A,TRUE,"general";"via3",#N/A,TRUE,"general"}</definedName>
    <definedName name="vfbgnhyt" hidden="1">{"via1",#N/A,TRUE,"general";"via2",#N/A,TRUE,"general";"via3",#N/A,TRUE,"general"}</definedName>
    <definedName name="vfh">#REF!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#REF!</definedName>
    <definedName name="VigenciaDolares">#REF!</definedName>
    <definedName name="VigenciaPesos">#REF!</definedName>
    <definedName name="VIGFUTURA">#REF!</definedName>
    <definedName name="VIT">#REF!</definedName>
    <definedName name="VIT1_1">#REF!</definedName>
    <definedName name="VIT1_1_1">#REF!</definedName>
    <definedName name="VIT1_1_10">#REF!</definedName>
    <definedName name="VIT1_1_11">#REF!</definedName>
    <definedName name="VIT1_1_12">#REF!</definedName>
    <definedName name="VIT1_1_13">#REF!</definedName>
    <definedName name="VIT1_1_14">#REF!</definedName>
    <definedName name="VIT1_1_15">#REF!</definedName>
    <definedName name="VIT1_1_16">#REF!</definedName>
    <definedName name="VIt1_1_17">#REF!</definedName>
    <definedName name="VIT1_1_18">#REF!</definedName>
    <definedName name="VIt1_1_19">#REF!</definedName>
    <definedName name="VIT1_1_2">#REF!</definedName>
    <definedName name="VIT1_1_20">#REF!</definedName>
    <definedName name="VIT1_1_3">#REF!</definedName>
    <definedName name="VIT1_1_4">#REF!</definedName>
    <definedName name="VIT1_1_5">#REF!</definedName>
    <definedName name="VIT1_1_6">#REF!</definedName>
    <definedName name="VIT1_1_7">#REF!</definedName>
    <definedName name="VIT1_1_8">#REF!</definedName>
    <definedName name="VIT1_1_9">#REF!</definedName>
    <definedName name="VIT1_2">#REF!</definedName>
    <definedName name="VIT1_3">#REF!</definedName>
    <definedName name="VIT1_4">#REF!</definedName>
    <definedName name="VIT1_5">#REF!</definedName>
    <definedName name="VIT1_6">#REF!</definedName>
    <definedName name="vital5">#REF!</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#REF!</definedName>
    <definedName name="VPR1_1_1">#REF!</definedName>
    <definedName name="VPR1_1_10">#REF!</definedName>
    <definedName name="VPR1_1_11">#REF!</definedName>
    <definedName name="VPR1_1_12">#REF!</definedName>
    <definedName name="VPR1_1_13">#REF!</definedName>
    <definedName name="VPR1_1_14">#REF!</definedName>
    <definedName name="VPR1_1_15">#REF!</definedName>
    <definedName name="VPR1_1_16">#REF!</definedName>
    <definedName name="VPR1_1_17">#REF!</definedName>
    <definedName name="VPR1_1_18">#REF!</definedName>
    <definedName name="VPR1_1_19">#REF!</definedName>
    <definedName name="VPR1_1_2">#REF!</definedName>
    <definedName name="VPR1_1_20">#REF!</definedName>
    <definedName name="VPR1_1_21">#REF!</definedName>
    <definedName name="VPR1_1_22">#REF!</definedName>
    <definedName name="VPR1_1_23">#REF!</definedName>
    <definedName name="VPR1_1_24">#REF!</definedName>
    <definedName name="VPR1_1_25">#REF!</definedName>
    <definedName name="VPR1_1_26">#REF!</definedName>
    <definedName name="VPR1_1_27">#REF!</definedName>
    <definedName name="VPR1_1_28">#REF!</definedName>
    <definedName name="VPR1_1_29">#REF!</definedName>
    <definedName name="VPR1_1_3">#REF!</definedName>
    <definedName name="VPR1_1_30">#REF!</definedName>
    <definedName name="VPR1_1_31">#REF!</definedName>
    <definedName name="VPR1_1_32">#REF!</definedName>
    <definedName name="VPR1_1_4">#REF!</definedName>
    <definedName name="VPR1_1_5">#REF!</definedName>
    <definedName name="VPR1_1_6">#REF!</definedName>
    <definedName name="VPR1_1_7">#REF!</definedName>
    <definedName name="VPR1_1_8">#REF!</definedName>
    <definedName name="VPR1_1_9">#REF!</definedName>
    <definedName name="VPR1_2">#REF!</definedName>
    <definedName name="VPR1_3">#REF!</definedName>
    <definedName name="VPR1_4">#REF!</definedName>
    <definedName name="VPR1_5">#REF!</definedName>
    <definedName name="VPR1_6">#REF!</definedName>
    <definedName name="vpt">#REF!</definedName>
    <definedName name="VRP">#REF!</definedName>
    <definedName name="VRP_PETROQ">#REF!</definedName>
    <definedName name="VRP1_1">#REF!</definedName>
    <definedName name="VRP1_1_1">#REF!</definedName>
    <definedName name="VRP1_1_10">#REF!</definedName>
    <definedName name="VRP1_1_11">#REF!</definedName>
    <definedName name="VRP1_1_12">#REF!</definedName>
    <definedName name="VRP1_1_13">#REF!</definedName>
    <definedName name="VRP1_1_14">#REF!</definedName>
    <definedName name="VRP1_1_15">#REF!</definedName>
    <definedName name="VRP1_1_16">#REF!</definedName>
    <definedName name="VRP1_1_17">#REF!</definedName>
    <definedName name="VRP1_1_18">#REF!</definedName>
    <definedName name="VRP1_1_19">#REF!</definedName>
    <definedName name="VRP1_1_2">#REF!</definedName>
    <definedName name="VRP1_1_20">#REF!</definedName>
    <definedName name="VRP1_1_21">#REF!</definedName>
    <definedName name="VRP1_1_22">#REF!</definedName>
    <definedName name="VRP1_1_23">#REF!</definedName>
    <definedName name="VRP1_1_3">#REF!</definedName>
    <definedName name="VRP1_1_4">#REF!</definedName>
    <definedName name="VRP1_1_5">#REF!</definedName>
    <definedName name="VRP1_1_6">#REF!</definedName>
    <definedName name="VRP1_1_7">#REF!</definedName>
    <definedName name="VRP1_1_8">#REF!</definedName>
    <definedName name="VRP1_1_9">#REF!</definedName>
    <definedName name="VRP1_2">#REF!</definedName>
    <definedName name="VRP1_3">#REF!</definedName>
    <definedName name="VRP1_4">#REF!</definedName>
    <definedName name="vsdfj" localSheetId="2" hidden="1">{"via1",#N/A,TRUE,"general";"via2",#N/A,TRUE,"general";"via3",#N/A,TRUE,"general"}</definedName>
    <definedName name="vsdfj" hidden="1">{"via1",#N/A,TRUE,"general";"via2",#N/A,TRUE,"general";"via3",#N/A,TRUE,"general"}</definedName>
    <definedName name="VSM">#REF!</definedName>
    <definedName name="VSM1_1">#REF!</definedName>
    <definedName name="VSM1_1_1">#REF!</definedName>
    <definedName name="VSM1_1_2">#REF!</definedName>
    <definedName name="VSM1_1_3">#REF!</definedName>
    <definedName name="VSM1_1_4">#REF!</definedName>
    <definedName name="VSM1_1_5">#REF!</definedName>
    <definedName name="VSM1_2">#REF!</definedName>
    <definedName name="VSM1_3">#REF!</definedName>
    <definedName name="VSM1_4">#REF!</definedName>
    <definedName name="VSM1_5">#REF!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#REF!</definedName>
    <definedName name="Wcut">#REF!</definedName>
    <definedName name="WD">#REF!</definedName>
    <definedName name="WDD" hidden="1">{#N/A,#N/A,FALSE,"orthoflow";#N/A,#N/A,FALSE,"Miscelaneos";#N/A,#N/A,FALSE,"Instrumentacio";#N/A,#N/A,FALSE,"Electrico";#N/A,#N/A,FALSE,"Valv. Seguridad"}</definedName>
    <definedName name="WDFSDF" localSheetId="2">#REF!</definedName>
    <definedName name="WDFSDF">#REF!</definedName>
    <definedName name="wedw">#REF!</definedName>
    <definedName name="WEFWE" localSheetId="2">#REF!</definedName>
    <definedName name="WEFWE">#REF!</definedName>
    <definedName name="WER">#REF!</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#REF!</definedName>
    <definedName name="WILSON">#REF!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#REF!</definedName>
    <definedName name="xxxxx">#REF!</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#REF!</definedName>
    <definedName name="Y">#REF!</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#REF!</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#REF!</definedName>
    <definedName name="ZZZZZZZZZZZ">#REF!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32" i="265" l="1"/>
  <c r="K118" i="265"/>
  <c r="K92" i="265"/>
  <c r="K74" i="265"/>
  <c r="K77" i="265"/>
  <c r="K78" i="265"/>
  <c r="K79" i="265"/>
  <c r="K80" i="265"/>
  <c r="K81" i="265"/>
  <c r="K82" i="265"/>
  <c r="K83" i="265"/>
  <c r="K84" i="265"/>
  <c r="K85" i="265"/>
  <c r="K86" i="265"/>
  <c r="K87" i="265"/>
  <c r="K88" i="265"/>
  <c r="K73" i="265"/>
  <c r="K35" i="265"/>
  <c r="K36" i="265"/>
  <c r="K37" i="265"/>
  <c r="K38" i="265"/>
  <c r="K39" i="265"/>
  <c r="K40" i="265"/>
  <c r="K41" i="265"/>
  <c r="K42" i="265"/>
  <c r="K43" i="265"/>
  <c r="K44" i="265"/>
  <c r="K47" i="265" s="1"/>
  <c r="K45" i="265"/>
  <c r="K46" i="265"/>
  <c r="K34" i="265"/>
  <c r="K27" i="265"/>
  <c r="K28" i="265"/>
  <c r="K29" i="265"/>
  <c r="K30" i="265"/>
  <c r="K31" i="265"/>
  <c r="K15" i="265"/>
  <c r="K16" i="265"/>
  <c r="K17" i="265"/>
  <c r="K18" i="265"/>
  <c r="K19" i="265"/>
  <c r="K20" i="265"/>
  <c r="K21" i="265"/>
  <c r="K22" i="265"/>
  <c r="K23" i="265"/>
  <c r="K26" i="265"/>
  <c r="K14" i="265"/>
  <c r="K24" i="265"/>
  <c r="K139" i="265"/>
  <c r="K131" i="265"/>
  <c r="K32" i="265" l="1"/>
  <c r="K126" i="265"/>
  <c r="K127" i="265" s="1"/>
  <c r="K122" i="265"/>
  <c r="K121" i="265"/>
  <c r="K120" i="265"/>
  <c r="K119" i="265"/>
  <c r="K117" i="265"/>
  <c r="K112" i="265"/>
  <c r="K111" i="265"/>
  <c r="K110" i="265"/>
  <c r="K106" i="265"/>
  <c r="K105" i="265"/>
  <c r="K104" i="265"/>
  <c r="K103" i="265"/>
  <c r="K99" i="265"/>
  <c r="K98" i="265"/>
  <c r="K97" i="265"/>
  <c r="K96" i="265"/>
  <c r="K95" i="265"/>
  <c r="K94" i="265"/>
  <c r="K93" i="265"/>
  <c r="I76" i="265"/>
  <c r="K76" i="265" s="1"/>
  <c r="I75" i="265"/>
  <c r="K75" i="265" s="1"/>
  <c r="K89" i="265" s="1"/>
  <c r="K68" i="265"/>
  <c r="K67" i="265"/>
  <c r="K66" i="265"/>
  <c r="K69" i="265" s="1"/>
  <c r="K63" i="265"/>
  <c r="K62" i="265"/>
  <c r="K61" i="265"/>
  <c r="K60" i="265"/>
  <c r="K59" i="265"/>
  <c r="K56" i="265"/>
  <c r="K55" i="265"/>
  <c r="K54" i="265"/>
  <c r="K53" i="265"/>
  <c r="K52" i="265"/>
  <c r="K49" i="265"/>
  <c r="K50" i="265" s="1"/>
  <c r="P88" i="265"/>
  <c r="K57" i="265" l="1"/>
  <c r="K64" i="265"/>
  <c r="K100" i="265"/>
  <c r="K113" i="265"/>
  <c r="K107" i="265"/>
  <c r="K123" i="265"/>
  <c r="K129" i="265" l="1"/>
  <c r="O129" i="265" s="1"/>
  <c r="K70" i="265"/>
  <c r="P49" i="265"/>
  <c r="P42" i="265"/>
  <c r="P30" i="265"/>
  <c r="P15" i="265"/>
  <c r="P44" i="265"/>
  <c r="P52" i="265"/>
  <c r="P35" i="265"/>
  <c r="P43" i="265"/>
  <c r="P31" i="265"/>
  <c r="P14" i="265"/>
  <c r="P36" i="265"/>
  <c r="P40" i="265"/>
  <c r="P41" i="265"/>
  <c r="P63" i="265"/>
  <c r="P37" i="265"/>
  <c r="P26" i="265"/>
  <c r="P29" i="265"/>
  <c r="P38" i="265"/>
  <c r="P34" i="265"/>
  <c r="P28" i="265"/>
  <c r="P56" i="265"/>
  <c r="P68" i="265"/>
  <c r="P39" i="265"/>
  <c r="P27" i="265"/>
  <c r="P24" i="265"/>
  <c r="P47" i="265"/>
  <c r="O132" i="265" l="1"/>
  <c r="P32" i="265"/>
  <c r="P70" i="265"/>
</calcChain>
</file>

<file path=xl/sharedStrings.xml><?xml version="1.0" encoding="utf-8"?>
<sst xmlns="http://schemas.openxmlformats.org/spreadsheetml/2006/main" count="345" uniqueCount="203">
  <si>
    <t>Código</t>
  </si>
  <si>
    <t>Versión</t>
  </si>
  <si>
    <t>PRESUPUESTO OFICIAL</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</si>
  <si>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</si>
  <si>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</si>
  <si>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</si>
  <si>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</si>
  <si>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</si>
  <si>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</si>
  <si>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</si>
  <si>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</si>
  <si>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</si>
  <si>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</si>
  <si>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</si>
  <si>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</si>
  <si>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</si>
  <si>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</si>
  <si>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</si>
  <si>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</si>
  <si>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</si>
  <si>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</si>
  <si>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</si>
  <si>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</si>
  <si>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</si>
  <si>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</si>
  <si>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</si>
  <si>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</si>
  <si>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</si>
  <si>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</si>
  <si>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</si>
  <si>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FORMULARIO 1</t>
  </si>
  <si>
    <t>PROPUESTA ECONÓMICA</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</si>
  <si>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</si>
  <si>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</si>
  <si>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[NOMBRE DE LA ENTIDAD] </t>
  </si>
  <si>
    <t>VERSIÓN</t>
  </si>
  <si>
    <t xml:space="preserve">[NÚMERO DEL PROCESO] </t>
  </si>
  <si>
    <t>PÁGINA</t>
  </si>
  <si>
    <t>DE</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</si>
  <si>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</si>
  <si>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</si>
  <si>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</si>
  <si>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</si>
  <si>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</si>
  <si>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</si>
  <si>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</si>
  <si>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</si>
  <si>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</si>
  <si>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</si>
  <si>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</si>
  <si>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</si>
  <si>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</si>
  <si>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</si>
  <si>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</si>
  <si>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</si>
  <si>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</si>
  <si>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</si>
  <si>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</si>
  <si>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</si>
  <si>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</si>
  <si>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</si>
  <si>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</si>
  <si>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</si>
  <si>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</si>
  <si>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</si>
  <si>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</si>
  <si>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</si>
  <si>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</si>
  <si>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</si>
  <si>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</si>
  <si>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</si>
  <si>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</si>
  <si>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</si>
  <si>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</si>
  <si>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</si>
  <si>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</si>
  <si>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</si>
  <si>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</si>
  <si>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</si>
  <si>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 xml:space="preserve"> </t>
  </si>
  <si>
    <t>OBSERVACIONES INTERVENTORÍA</t>
  </si>
  <si>
    <t>APROBACIÓN POR INTERVENTORÍA</t>
  </si>
  <si>
    <t>Matricula:</t>
  </si>
  <si>
    <t>Matricula :</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</si>
  <si>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</si>
  <si>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</si>
  <si>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</si>
  <si>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</si>
  <si>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[La Entidad podrá utilizar este Formato para la presentación de los análisis de Precios Unitarios del Contratista en la oportunidad prevista en el numeral 8.1. del Documento Base]</t>
  </si>
  <si>
    <t xml:space="preserve">ANÁLISIS DE PRECIOS UNITARIOS </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</si>
  <si>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</si>
  <si>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</si>
  <si>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Contratista o su apoderado</t>
  </si>
  <si>
    <t>Representante legal del Interventor o su apoderado</t>
  </si>
  <si>
    <t xml:space="preserve">	Firma del Proponente o de su representante legal</t>
  </si>
  <si>
    <t xml:space="preserve">Formulario 1 - Propuesta económica  - Licitación de obra pública de infraestructura social </t>
  </si>
  <si>
    <t xml:space="preserve">Formulario 1 - Propuesta económica  -  Licitación de obra pública de infraestructura  social </t>
  </si>
  <si>
    <t xml:space="preserve">Formulario 1 - Propuesta económica  -  Licitación de obra pública de infraestructura social </t>
  </si>
  <si>
    <t>CCE-EICP-FM-116</t>
  </si>
  <si>
    <t>m2</t>
  </si>
  <si>
    <t>PRELIMINARES</t>
  </si>
  <si>
    <t>und</t>
  </si>
  <si>
    <t>ml</t>
  </si>
  <si>
    <t>INSTALACIONES ELECTRICAS</t>
  </si>
  <si>
    <t>IMPREVISTO</t>
  </si>
  <si>
    <t xml:space="preserve">LOCALIZACIÓN, TRAZADO Y REPLANTEO DEL PROYECTO. SE UTILIZARÁ EQUIPO DE PRECISIÓN, PERSONAL EXPERTO EN TOPOGRAFÍA, INCLUYE DEMARCACIÓN CON PINTURA, LÍNEA DE TRAZADO, CORTE DE PISO, ESTACAS, DURMIENTES, PLANOS Y REFERENCIAS.                                           </t>
  </si>
  <si>
    <t xml:space="preserve">CERRAMIENTO GENERAL EN PLASTILONA VERDE - H=2m. INCLUYE MADERA DE SOPORTE DE ALFAJÍAS DE 4"x2" CADA 2.0m Y LISTONES DE 2"x2" EN ÁREA A INTERVENIR.            </t>
  </si>
  <si>
    <t>DEMOLICIÓN MANUAL DE BANCA URBANA EN CONCRETO, INCLUYE CORTE DE ACERO DE REFUERZO, DEMOLICIÓN DE CIMENTACIÓN SUPERFICIAL, CARGUE Y ACARREO INTERNO.</t>
  </si>
  <si>
    <t>DESMONTE DE PORTERÍA METÁLICA EN MAL ESTADO, INCLUYE: CORTE MECÁNICO , DEMOLICIÓN DE DADOS DE CIMENTACIÓN, EXCAVACIÓN MANUAL PARA LIBERACIÓN, RETIRO DE ESTRUCTURA, CARGUE, TRANSPORTE INTERNO, ACARREO Y DISPOSICIÓN FINAL DE RCD EN SITIO AUTORIZADO. INCLUYE MANO DE OBRA, EQUIPOS, HERRAMIENTAS MENORES Y TODO LO NECESARIO PARA LA CORRECTA EJECUCIÓN DE LA ACTIVIDAD.</t>
  </si>
  <si>
    <t>DESMONTE, DEMOLICIÓN Y RETIRO DE MOBILIARIO URBANO Y CERRAMIENTOS ARTESANALES CONSTRUIDOS EN LLANTAS. INCLUYE LA REMOCIÓN DE LLANTAS DISPUESTAS DE FORMA VERTICAL, APILADAS COMO JARDINERAS (INCLUYE RETIRO DE CAPA VEGETAL Y TIERRA) Y APILADAS COMO BANCAS (INCLUYE DEMOLICIÓN DE RELLENOS EN CONCRETO SIMPLE ). CONTEMPLA EL DESANCLAJE MECÁNICO, CORTE DE ELEMENTOS METÁLICOS DE FIJACIÓN, EXCAVACIÓN MANUAL MENOR, DESAPILADO, CARGUE, ACARREO INTERNO</t>
  </si>
  <si>
    <t>DEMOLICION DE LOSAS DE CONTRAPISO EN CONCRETO (ANDENES Y PISOS EN MAL ESTADO)</t>
  </si>
  <si>
    <t>DEMOLICIÓN MANUAL  DE MUROS EN MAMPOSTERÍA (BAJOS, ALTOS Y SOBRECIMIENTOS). INCLUYE LA DEMOLICIÓN INTEGRAL DE MUROS DE MAMPOSTERÍA DE CUALQUIER ESPESOR Y MATERIAL (BLOQUE, LADRILLO, CONCRETO SIMPLE O REFORZADO) CORRESPONDIENTES MUROS BAJOS, NICHO Y SOBRECIMIENTOS EN MAL ESTADO. CONTEMPLA EL DESMONTE Y DEMOLICIÓN DE ACABADOS ADHERIDOS (PAÑETES, ESTUCOS, CERÁMICAS), EL CORTE DE ACERO DE REFUERZO O MALLAS SI LAS HUBIERE, ACARREO INTERNO, CARGUE Y CARGUE INTERNO</t>
  </si>
  <si>
    <t>DESMONTE DE CERCA EN MADERA EXISTENTE.  INCLUYE EL DESMONTE DE POSTES DE MADERA, RETIRO DE HILOS DE ALAMBRE (DE PÚAS), TRAVESAÑOS DE MADERA ADHERIDOS. CONTEMPLA LA EXCAVACIÓN MANUAL PARA LIBERACIÓN, DESANCLAJE  EN LA BASE DE LOS POSTES, RETIRO INTEGRAL DE LOS ELEMENTOS, INCLUYE, CARGUE, ACARREO Y DISPOSICIÓN INTERNA</t>
  </si>
  <si>
    <t>TALA, DESTRONQUE Y ERRADICACIÓN DE RAÍZ DE ÁRBOL DE ESPECIE INVASORA, INCLUYE LA TALA DIRECCIONAL DEL INDIVIDUO ARBÓREO, CORTE Y TROCEADO DE RAMAS Y TRONCO. CONTEMPLA LA EXCAVACIÓN MANUAL PARA LA EXTRACCIÓN TOTAL DEL TOCÓN Y EL SISTEMA RADICULAR (DESTRONQUE).</t>
  </si>
  <si>
    <t>REUBICACIÓN DE POSTE DE REDES ELECTRICAS</t>
  </si>
  <si>
    <t>UN</t>
  </si>
  <si>
    <t>M2</t>
  </si>
  <si>
    <t>M3</t>
  </si>
  <si>
    <t>ML</t>
  </si>
  <si>
    <t>UND</t>
  </si>
  <si>
    <t xml:space="preserve">EXCAVACION Y RELLENOS </t>
  </si>
  <si>
    <t xml:space="preserve">EXCAVACION MANUAL  PARA CONSTRUCCIÓN DE CANAL  EN CONCRETO (0.50 M X 0.50 M) PARA MANEJO DE AGUAS LLUVIAS PARQUE, INCLUYE  EL MANEJO DE AGUAS DURANTE LA CONSTRUCCIÓN (BOMBEO O DESVÍO TEMPORAL), Y RETIRO DE SOBRANTES </t>
  </si>
  <si>
    <t>EXCAVACION MANUAL PARA CONSTRUCCIÓN DE CANAL EN CONCRETO (0.40 M X 0.40 M) PARA MANEJO DE AGUAS LLUVIAS DE CANCHA, INCLUYE  RETIRO DE SOBRANTES</t>
  </si>
  <si>
    <t xml:space="preserve">CARGUE, TRANSPORTE  Y RETIRO DEL MATERIAL SOBRANTE. MEDIDO EN SITIO.  </t>
  </si>
  <si>
    <t xml:space="preserve">RELLENO Y NIVELACIÓN DE TERRENO CON MATERIAL  SELECCIONADO. INCLUYE: TRANSPORTE EXTERNO, TRANSPORTE INTERNO, COMPACTACIÓN HASTA UNA DENSIDAD DEL 95% DE LA MÁXIMA OBTENIDA EN EL ENSAYO DEL PRÓCTOR MODIFICADO.     </t>
  </si>
  <si>
    <t xml:space="preserve">EXCAVACION MANUAL PARA ZAPATAS DE CANCHA, INCLUYE TRANSPORTE INTERNO Y MOVIMIENTO A SITIO DE DISPOSICIÓN FINAL DEL MATERIAL. </t>
  </si>
  <si>
    <t xml:space="preserve">EXCAVACION PARA VIGAS DE CIMENTACION  INCLUYE TRANSPORTE INTERNO Y MOVIMIENTO A SITIO DE DISPOSICIÓN FINAL DEL MATERIAL. </t>
  </si>
  <si>
    <t>ZAPATAS EN CONCRETO 24,1Mpa.  PARA CANCHA INCLUYE SUMINISTRO, TRANSPORTE, PREPARADO EN OBRA, VIBRADO, PROTECCIÓN, CURADO Y TODOS LOS DEMÁS ELEMENTOS NECESARIOS PARA SU CORRECTA CONSTRUCCIÓN SEGÚN DISEÑO. EL ACERO DE REFUERZO SE PAGARÁ POR APARTE EN SU RESPECTIVO ÍTEM.</t>
  </si>
  <si>
    <t>COLUMNAS INCLUYENDO PEDESTALES EN CONCRETO 24,1Mpa.  INCLUYE SUMINISTRO, TRANSPORTE, PREPARADO EN OBRA, FORMALETA, VIBRADO, PROTECCIÓN, CURADO Y TODOS LOS DEMÁS ELEMENTOS NECESARIOS PARA SU CORRECTA CONSTRUCCIÓN SEGÚN DISEÑO. EL ACERO DE REFUERZO SE PAGARÁ POR APARTE EN SU RESPECTIVO ÍTEM.</t>
  </si>
  <si>
    <t>COLUMNETAS EN CONCRETO 21 mpa.  INCLUYE SUMINISTRO, TRANSPORTE, PREPARADO EN OBRA, FORMALETA, VIBRADO, PROTECCIÓN, CURADO Y TODOS LOS DEMÁS ELEMENTOS NECESARIOS PARA SU CORRECTA CONSTRUCCIÓN SEGÚN DISEÑO. EL ACERO DE REFUERZO SE PAGARÁ POR APARTE EN SU RESPECTIVO ÍTEM.</t>
  </si>
  <si>
    <t xml:space="preserve">VIGA  DE CIMENTACION EN CONCRETO DE 21 MPa. SEGUN DISEÑO ESTRUCTURAL, PREPARADO EN OBRA, FORMALETA, VIBRADO, PROTECCIÓN, CURADO Y TODOS LOS DEMÁS ELEMENTOS NECESARIOS PARA SU CORRECTA CONSTRUCCIÓN SEGÚN DISEÑO. EL ACERO DE REFUERZO SE PAGARÁ POR APARTE EN SU RESPECTIVO ÍTEM. </t>
  </si>
  <si>
    <t xml:space="preserve">VIGA  AEREA EN CONCRETO DE 21 MPa. SEGUN DISEÑO ESTRUCTURAL, PREPARADO EN OBRA, FORMALETA, VIBRADO, PROTECCIÓN, CURADO Y TODOS LOS DEMÁS ELEMENTOS NECESARIOS PARA SU CORRECTA CONSTRUCCIÓN SEGÚN DISEÑO. EL ACERO DE REFUERZO SE PAGARÁ POR APARTE EN SU RESPECTIVO ÍTEM. </t>
  </si>
  <si>
    <t xml:space="preserve">BORDILLO EN CONCRETO DE 21Mpa 0.15x0.40m. CONCRETO PREPARADO EN OBRA, FORMALETA, VIBRADO, PROTECCIÓN, CURADO Y TODOS LOS DEMÁS ELEMENTOS NECESARIOS PARA SU CORRECTA CONSTRUCCIÓN SEGÚN DISEÑO, INCLUYE EXCAVACIÓN, SOLADO Y ACERO DE REFUERZO. </t>
  </si>
  <si>
    <t>PLACA DE CONTRAPISO EN CONCRETO PULIDO 21MPa. E=0,1,  PARA CANCHA INCLUYE SUMINISTRO, FORMALETA, FUNDIDA, ENDURECEDOR, CURADO, Y DILATACIÓN.</t>
  </si>
  <si>
    <t xml:space="preserve">PLACA DE CONTRAPISO EN CONCRETO 21MPa. E=0,1,  </t>
  </si>
  <si>
    <t>CONCRETO ESTAMPADO CON MOLDE DE POLIURETANO MODELO TABLÓN FINO D/WOOD PLANK D 0.30 X 1.83 MTS, O SIMILAR,  ENDURECEDOR COLOR TRAVENTINO O SIMILAR, DESMOLDANTE EN POLVO COLOR Y SELLADOR ACRÍLICO 25% SÓLIDOS BRILLO MEDIO PARA CONCRETO ESTAMPADO, PAVIMENTO DE CONCRETO 21MPA HECHO EN OBRA DE 0.10 MTS DE ESPESOR, FUNDIDO CON MALLA ELECTROSOLDADA, INCLUYE: TODO EL MATERIAL NECESARIO, MANO DE OBRA, HERRAMIENTA MENOR Y EQUIPO.</t>
  </si>
  <si>
    <t>LOSA  EN CONCRETO HIDRAHULICO 27,57MPa. E=0,20 PARA PARQUEADERO</t>
  </si>
  <si>
    <t>CANAL EN CONCRETO (0.4 M X 0.4 M) PARA MANEJO DE AGUAS LLUVIAS CANCHA, INCLUYE, CONFORMACIÓN DE RASANTE, SUMINISTRO E INSTALACIÓN DE SOLADO DE LIMPIEZA, SUMINISTRO Y FIGURADO DE ACERO DE REFUERZO, FORMALETERÍA, Y FUNDIDA DE CONCRETO ESTRUCTURAL DE 3500 PARA PLACA DE FONDO Y MUROS LATERALES. CONTEMPLA EL MANEJO DE AGUAS DURANTE LA CONSTRUCCIÓN (BOMBEO O DESVÍO TEMPORAL), CURADO DEL CONCRETO, RETIRO DE SOBRANTES Y TAPA EN CONCRETO PREFABRICADO</t>
  </si>
  <si>
    <t>CONSTRUCCIÓN DE CANAL RECTANGULAR EN CONCRETO (0.70 M X 0.50 M) PARA MANEJO DE AGUAS LLUVIAS PARQUE, INCLUYE, CONFORMACIÓN DE RASANTE, SUMINISTRO E INSTALACIÓN DE SOLADO DE LIMPIEZA, SUMINISTRO Y FIGURADO DE ACERO DE REFUERZO, FORMALETERÍA, Y FUNDIDA DE CONCRETO ESTRUCTURAL DE 3500 PARA PLACA DE FONDO Y MUROS LATERALES. CONTEMPLA , CURADO DEL CONCRETO, RETIRO DE SOBRANTES Y TAPA EN CONCRETO PREFABRICADO</t>
  </si>
  <si>
    <t xml:space="preserve">LOSA EN CONCRETO PARA GRADERIA CONCRETO DE 24.1Mpa, DE E=0,10 M, PREPARADO EN OBRA, FORMALETA, VIBRADO, PROTECCIÓN, CURADO Y TODOS LOS DEMÁS ELEMENTOS NECESARIOS PARA SU CORRECTA CONSTRUCCIÓN SEGÚN DISEÑO. INCLUYE ACERO DE REFUERZO </t>
  </si>
  <si>
    <t>ESTRUCTURAS EN CONCRETO</t>
  </si>
  <si>
    <t>ACERO DE REFUERZO Fy = 60.000 PSI PARA ESTRUCTURAS EN CONCRETO</t>
  </si>
  <si>
    <t xml:space="preserve">ACERO DE REFUERZO DE 6000 IPC PARA ESTRUCTURAS </t>
  </si>
  <si>
    <t>KG</t>
  </si>
  <si>
    <t xml:space="preserve">LEVANTE EN BLOQUE H-15 15x20x40cm PEGADO CON MORTERO 1:4 </t>
  </si>
  <si>
    <r>
      <t xml:space="preserve">LEVANTE EN BLOQUE DE ARCILLA PARA SOBRECIMIENTO </t>
    </r>
    <r>
      <rPr>
        <sz val="12"/>
        <rFont val="Calibri"/>
        <family val="2"/>
      </rPr>
      <t>&lt; 1,0M</t>
    </r>
    <r>
      <rPr>
        <i/>
        <sz val="8.4"/>
        <rFont val="Calibri"/>
        <family val="2"/>
      </rPr>
      <t xml:space="preserve"> </t>
    </r>
    <r>
      <rPr>
        <i/>
        <sz val="12"/>
        <rFont val="Calibri"/>
        <family val="2"/>
        <scheme val="minor"/>
      </rPr>
      <t>PEGADO CON MORTERO 1:4</t>
    </r>
  </si>
  <si>
    <t>LEVANTE EN BLOQUE ARQUITECTONICO PARA JARDINERAS  PEGADO CON MORTERO 1:4, ACABADO A LA VISTA</t>
  </si>
  <si>
    <t xml:space="preserve">PAÑETE IMPERMEABILIZADO PARA FILOS  MORTERO 1:4  </t>
  </si>
  <si>
    <t xml:space="preserve">PAÑETE IMPERMEABILIZADO  MORTERO 1:4 </t>
  </si>
  <si>
    <t xml:space="preserve">MAMPOSTERIAS Y PAÑETES </t>
  </si>
  <si>
    <t>CERRAMIENTO CONTRAIMPACTO DE ALTURA H=5,30, MUDULO INFERIOR CON REFUERZOS VARILLA CUADRADA DE 3/4", PLATINAS DE REFUERZO, MODUOS CON ANGULO 1 1/2"x1 1/2"x 1/8", REF. PLATINA 3/4" x 1/8", REFUERZOS DIAGONALES CON PLATINA DE REFIUERZO CENTRAL DE DIMETRO 30cms e=1/8",  BALLA ESLABONADA  CAl. 10OJO 2" SUPERIOR, PINTADA VERDE PINO, POSTE  TUBO 3"x3.81mm ASTM A500 O SIMILAR TIPO C GALVANIZADO, ANCLADO A CAMISA TUBO 4"x 4.98MMASTM A500 O SIMILAR GRADO C GALVANIZADO ANCLADO A PILOTE L=1.30 mts. APOYO INTERMEDIO INFERIOR 2 TUBOS HG O SIMILAR 1 1/2</t>
  </si>
  <si>
    <t>FABRICACIÓN, TRANSPORTE Y MONTAJE DE ESTRUCTURA METÁLICA PARA CUBIERTA SEGÚN DISEÑOS</t>
  </si>
  <si>
    <t>SUMINISTRO E INSTALACIÓN DE CUBIERTA MASTER 1000 O SIMILAR</t>
  </si>
  <si>
    <t>CORREAS METÁETÁLICAS  DE DIM. PHR 150 X 50 X 2MM</t>
  </si>
  <si>
    <t xml:space="preserve">CERRAMIENTO PARA JUEGOS, PANELES FIJOS DE 1 MT DE ALTO X 2,5 MTS DE LARGO. DIÁMETRO DEL ALAMBRE: 5 MM. ABERTURA: 20 X 5 CM. PROCESO DE FABRICACIÓN: PANEL ENTERO ELECTROSOLDADO SOMETIDO A GALVANIZACIÓN EN CALIENTE Y POSTERIOR RECUBRIMIENTO EN RESINA DE POLIÉSTER.     </t>
  </si>
  <si>
    <t>PERFILERIA METÁLICA, CERRAMIENTOS, CUBIERTA Y ESTRUCTURAS DE CUBIERTAS.</t>
  </si>
  <si>
    <t>ALFAGIAS CON H= 0,07m EN CONCRETO 21MPA., INCLUYE REFUERZO.</t>
  </si>
  <si>
    <t>PLACA MACIZA CON H=0,07 PARA BANCAS  EN CONCREO EN JARDINERAS. INCLUYE REFUERZO.</t>
  </si>
  <si>
    <t>ESCALERAS EN CONCRETO 21 MPA. INCLUYE REFUERZO.</t>
  </si>
  <si>
    <t xml:space="preserve">SALIDA DE ILUMINACIÓN EN CUBIERTA EN TUBERIA EMT, INCLUYE TUBERIA Y ACCESORIOS </t>
  </si>
  <si>
    <t xml:space="preserve">SALIDA DE TOMACORRIENTE NORMAL, INCLUYE TUBERIA Y ACCESORIOS </t>
  </si>
  <si>
    <t>CABLE  2#8 F + 1#8 N + 1#10 T, THHN/THWN,  TUB. PVC 1" + 1" RESERVA, TABLERO PRINCIPAL</t>
  </si>
  <si>
    <t>CABLE  2#10 F + 1#10 T, THHN/THWN,  TUB. EMT 1" + 1" RESERVA ALIMENTADOR ILUMINACION CANCHA</t>
  </si>
  <si>
    <t xml:space="preserve">CAJA DE INSPECCIÓN DE 0,40 X 0,40 X 0,40 M, EN CONCRETO. </t>
  </si>
  <si>
    <t>TABLERO PRINCIPAL DEBE ESTAR CONSTRUIDO EN LÁMINA GALVANIZADA CALIBRE 16, PINTADO CON PINTURA ELECTROESTÁTICA, USO EXTERIOR, CON BARRAJE DE 100A, DE DIMENSIONES 700 X 500 X 250 CMS (ALTO X ANCHO X PROFUNDO), INCLUYE PROTECCIONES PRINCIPAL DE 2X40 Y PARCIALES, CONTACTORES, 2 PROGRAMADOR HORARIO,  DPS TIPO 1 DE 80KVA. Y CABLEADO</t>
  </si>
  <si>
    <t xml:space="preserve">CABLE DE COBRE 1/0 DESNUDO.  </t>
  </si>
  <si>
    <t xml:space="preserve">VARILLA PUESTA A TIERRA DE 5/8 X 2.40    </t>
  </si>
  <si>
    <t>SOLDADURA EXOTERMICA  115 g</t>
  </si>
  <si>
    <t>CAJA 30x30 CM DE INSPECCION SUBTERRANEA.</t>
  </si>
  <si>
    <t>LUMINARIA LED PHILIPS B GP394 T25 1 xLED130-4S/840 DM11 92W, 11515 lm 125.2 lm/W O SIMILAR.</t>
  </si>
  <si>
    <t>PROYECTOR  PHILIPS BVP125 T25 1 xLED98-4S/840 OFA52 97.0 W 9802 lm 101.1 lm/W</t>
  </si>
  <si>
    <t>POSTE METALICO ROLADO DE 6 MTS CON BASE PERNADA CON BRAZO DE 0,5 MTS.</t>
  </si>
  <si>
    <t>SUMINISTRO E INSTALACIÓN DE POSTES EN CONCRETO DE 12 MTS 1030 KG (INCLUYE CRUCETA AUTO SOPORTADA)</t>
  </si>
  <si>
    <t>CERTIFICACIÓN RETIE POR DISTRIBUCIÓN BT Y USO FINAL  Y RETILAP</t>
  </si>
  <si>
    <t>TRANSFORMADOR DE 10 KVA MONOFASICO 13200/240-120V</t>
  </si>
  <si>
    <t>ELEMENTOS EN CONCRETO NO ESTRUCTURALES</t>
  </si>
  <si>
    <t>REDES DE SUMINISTRO  HIDRAHULICO DE 1" PVC RDE 21</t>
  </si>
  <si>
    <t>REDES DE SUMINISTRO  HIDRAHULICO DE 3/4" PVC RDE 21</t>
  </si>
  <si>
    <t>PUNTO HIDRAHULICO 1/2"</t>
  </si>
  <si>
    <t>REDES AGUAS LLUVIAS Y BAJANTES  PLUVIALES 4"</t>
  </si>
  <si>
    <t>REGISTRO DE INSPECCION AGUAS LLUVIAS 0,80 X 0,80M</t>
  </si>
  <si>
    <t>TUBERIA DE DESAGUE PVC - S 12"</t>
  </si>
  <si>
    <t>SUMINISTRO, FABRICACIÓN E INSTALACIÓN DE CANAL PARA AGUAS LLUVIAS EN LÁMINA GALVANIZADA CALIBRE 22. SECCIÓN ÚTIL DE 0.30 M (BASE) X 0.35 M (ALTURA) CON UN DESARROLLO APROXIMADO DE 1.10 M. EL ÍTEM INCLUYE EL SUMINISTRO DE LA LÁMINA, CORTES, FIGURADO, DOBLADILLO DE RIGIDEZ, TRASLAPES, SOPORTES EN PLATINA METÁLICA CADA 1.0 M, ANCLAJES, APLICACIÓN DE SELLADOR DE POLIURETANO EN JUNTAS, REMACHES, SOLDADURA DE FIJACIÓN, Y TODO LO NECESARIO PARA SU CORRECTA EJECUCIÓN, HERMETICIDAD Y FUNCIONAMIENTO.</t>
  </si>
  <si>
    <t>SUMINISTRO E INSTALACIÓN  MEDIDOR VOLUMETRICO  E 1/2" INCLUYE CAJILLA Y ACCESORIOS PARA SU FUNCIONAMIENTO</t>
  </si>
  <si>
    <t>INSTALACIONES HIDROSANITARIAS Y PLUVIALES</t>
  </si>
  <si>
    <t>PISO PARA JUEGOS EN EPDM E=25 MM COLOR VARIADO SEGÚN DISEÑO</t>
  </si>
  <si>
    <t xml:space="preserve">LÍNEA PARA MARCACIÓN DE CANCHA MÚLTIPLE. INCLUYE SUMINISTRO IMPRIMACIÓN Y ACABADO FINAL. </t>
  </si>
  <si>
    <t>PINTURA EPÓXICA DE PISO COLORES SEGÚN DISEÑO. INCLUYE SUMINISTRO Y ACABADO FINAL.</t>
  </si>
  <si>
    <t>SUMINISTRO TRANSPORTE E INSTALACIÓN DE LOSETA DE CEMENTO PEATONAL, INCLUYE CAMA DE ARENA, Y TODOS LOS MATERIALES Y ELEMENTOS  NECESARIOS PARA SU CORRECTA INSTALACIÓN.</t>
  </si>
  <si>
    <t>RELLENO EN TIERRA NEGRA PARA INSTALACION DE JARDINERIA E=0,35</t>
  </si>
  <si>
    <t xml:space="preserve">SIEMBRA DE ARBUSTOS Y JARDINERIA </t>
  </si>
  <si>
    <t>SIEMBRA DE ARBOLES NATIVOS DE PORTE MEDIANO</t>
  </si>
  <si>
    <t>URBANISMO</t>
  </si>
  <si>
    <t>SUMINISTRO E INSTALACION DE PARQUE TIPO PLAYGROUND FABRICADOS CON POLIETILENO DE ALTA DENSIDAD Y CON ACCESORIOS EN ACERO GALVANIZADO PARA MAYOR RESISTENCIA A LA CORROSIÓN.CON MODULOS QUE INCLUYEN TOBOGAN Y ESCALERA.DIM 11X8,70X5,10M PARA EDADES ENTRE 3 Y 15 AÑOS</t>
  </si>
  <si>
    <t>SUMINISTRO E INSTALACION DE EQUIPOS MOBILIARIOS BIOSLUDABLES , 1(UN) CAMINADOR AEREO, 1(UN) PRESS DE PECHO, 1(UNA) ESCALERA HORIZONTAL O BARRAS COMBINADAS, y1(una) ELIPTICA O SIMILAR FABRICADO EN ACERO GALVANIZADO DE ALTA RESISTENCIA A LA CORROSIÓN</t>
  </si>
  <si>
    <t>SUMINISTRO E INSTALACION DE MAYA DE NYLON CON PROTECCION UV, RED DE 53GR, INCLUYE GUAYA DE INSTALACIÓN.</t>
  </si>
  <si>
    <t>SUMINISTRO E INSTALACIÓN DE PORTERÍA CON TABLERO ACRÍLICO Y CESTA METÁLICA PARA CANCHA MÚLTIPLE. INCLUYE MALLAS Y ACCESORIOS.</t>
  </si>
  <si>
    <t>SUMINISTRO, TRANSPORTE Y COLOCACION DE MOBILIARIO CANCHA DE VOLEIBOL. ELABORADO EN TUBERIA GALVANIZADA DE ALTA CALIDAD. POSTES MÓVILES CON ARGOLLAS PARA EL AMARRE DE LA MALLA. INCLUYE MALLA TIPO PROFESIONAL.</t>
  </si>
  <si>
    <t>SUMINISTRO, TRANSPORTE Y COLOCACION DE MOBILIARIO CESTA DE BASURA TIPO PUNTO ECOLOGICO EN ACERO INOXIDABLE.</t>
  </si>
  <si>
    <t xml:space="preserve">SUMINISTRO E INSTALACIONES </t>
  </si>
  <si>
    <t xml:space="preserve">EQUIPAMIENTO </t>
  </si>
  <si>
    <t>LIMPIEZA GENERAL Y RETIRO DE ESCOMBROS, INCLUYE CARGUE, TRANSPORTE  Y RETIRO DEL MATERIAL HASTA EL BOTADERO OFICIAL QUE INDIQUEN LAS AUTORIDADES PERTINENTES, MEDIDO EN SITIO.</t>
  </si>
  <si>
    <t>REVISION DE ESTUDIOS Y DISEÑOS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</si>
</sst>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4">
    <numFmt numFmtId="44" formatCode="_-* #,##0.00\ &quot;€&quot;_-;\-* #,##0.00\ &quot;€&quot;_-;_-* &quot;-&quot;??\ &quot;€&quot;_-;_-@_-"/>
    <numFmt numFmtId="43" formatCode="_-* #,##0.00_-;\-* #,##0.00_-;_-* &quot;-&quot;??_-;_-@_-"/>
    <numFmt numFmtId="164" formatCode="_-&quot;$&quot;\ * #,##0.00_-;\-&quot;$&quot;\ * #,##0.00_-;_-&quot;$&quot;\ *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_-[$$-240A]\ * #,##0.00_-;\-[$$-240A]\ * #,##0.00_-;_-[$$-240A]\ * &quot;-&quot;??_-;_-@_-"/>
    <numFmt numFmtId="205" formatCode="#,##0.00_ ;\-#,##0.00\ "/>
  </numFmts>
  <fonts count="70">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b/>
      <u/>
      <sz val="11"/>
      <name val="Arial"/>
      <family val="2"/>
    </font>
    <font>
      <sz val="14"/>
      <name val="Arial Narrow"/>
      <family val="2"/>
    </font>
    <font>
      <sz val="10"/>
      <name val="Arial"/>
    </font>
    <font>
      <sz val="10"/>
      <color theme="1"/>
      <name val="Arial"/>
      <family val="2"/>
    </font>
    <font>
      <i/>
      <sz val="12"/>
      <name val="Calibri"/>
      <family val="2"/>
      <scheme val="minor"/>
    </font>
    <font>
      <i/>
      <sz val="12"/>
      <color indexed="8"/>
      <name val="Calibri"/>
      <family val="2"/>
      <scheme val="minor"/>
    </font>
    <font>
      <sz val="12"/>
      <name val="Calibri"/>
      <family val="2"/>
      <scheme val="minor"/>
    </font>
    <font>
      <sz val="12"/>
      <name val="Calibri"/>
      <family val="2"/>
    </font>
    <font>
      <i/>
      <sz val="8.4"/>
      <name val="Calibri"/>
      <family val="2"/>
    </font>
    <font>
      <sz val="12"/>
      <color indexed="8"/>
      <name val="Calibri"/>
      <family val="2"/>
      <scheme val="minor"/>
    </font>
    <font>
      <sz val="11"/>
      <name val="Calibri"/>
      <family val="2"/>
      <scheme val="minor"/>
    </font>
    <font>
      <b/>
      <sz val="12"/>
      <name val="Arial"/>
      <family val="2"/>
    </font>
    <font>
      <sz val="12"/>
      <name val="Arial"/>
      <family val="2"/>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1" tint="0.499984740745262"/>
        <bgColor indexed="64"/>
      </patternFill>
    </fill>
    <fill>
      <patternFill patternType="solid">
        <fgColor theme="1" tint="0.34998626667073579"/>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double">
        <color auto="1"/>
      </bottom>
      <diagonal/>
    </border>
    <border>
      <left style="thin">
        <color auto="1"/>
      </left>
      <right style="thin">
        <color auto="1"/>
      </right>
      <top style="hair">
        <color auto="1"/>
      </top>
      <bottom/>
      <diagonal/>
    </border>
    <border>
      <left style="thin">
        <color auto="1"/>
      </left>
      <right style="thin">
        <color auto="1"/>
      </right>
      <top/>
      <bottom style="hair">
        <color auto="1"/>
      </bottom>
      <diagonal/>
    </border>
    <border>
      <left style="thin">
        <color auto="1"/>
      </left>
      <right style="thin">
        <color auto="1"/>
      </right>
      <top style="thin">
        <color auto="1"/>
      </top>
      <bottom style="double">
        <color auto="1"/>
      </bottom>
      <diagonal/>
    </border>
  </borders>
  <cellStyleXfs count="258">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44" fontId="5" fillId="0" borderId="0" applyFont="0" applyFill="0" applyBorder="0" applyAlignment="0" applyProtection="0"/>
    <xf numFmtId="177"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191" fontId="4" fillId="0" borderId="0">
      <protection locked="0"/>
    </xf>
    <xf numFmtId="3" fontId="33" fillId="0" borderId="0" applyFont="0" applyFill="0" applyBorder="0" applyAlignment="0" applyProtection="0"/>
    <xf numFmtId="192" fontId="4" fillId="0" borderId="0">
      <protection locked="0"/>
    </xf>
    <xf numFmtId="193" fontId="33"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6"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3" fontId="38"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4">
      <protection locked="0"/>
    </xf>
    <xf numFmtId="0" fontId="44" fillId="0" borderId="0"/>
    <xf numFmtId="0" fontId="45" fillId="0" borderId="0" applyNumberFormat="0" applyFill="0" applyBorder="0" applyAlignment="0" applyProtection="0">
      <alignment vertical="top"/>
      <protection locked="0"/>
    </xf>
    <xf numFmtId="164" fontId="59" fillId="0" borderId="0" applyFont="0" applyFill="0" applyBorder="0" applyAlignment="0" applyProtection="0"/>
  </cellStyleXfs>
  <cellXfs count="503">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5"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7"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7"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5" xfId="62" applyNumberFormat="1" applyFont="1" applyBorder="1" applyAlignment="1">
      <alignment horizontal="right" vertical="center" wrapText="1"/>
    </xf>
    <xf numFmtId="176"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7"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1" fontId="49" fillId="0" borderId="35" xfId="129" applyNumberFormat="1" applyFont="1" applyBorder="1" applyAlignment="1">
      <alignment vertical="center"/>
    </xf>
    <xf numFmtId="0" fontId="49" fillId="0" borderId="21" xfId="128" applyFont="1" applyBorder="1" applyAlignment="1">
      <alignment horizontal="left" vertical="center"/>
    </xf>
    <xf numFmtId="180"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1"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1"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1"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1"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5" fillId="0" borderId="86" xfId="0" applyFont="1" applyBorder="1" applyAlignment="1">
      <alignment horizontal="left" vertical="center"/>
    </xf>
    <xf numFmtId="0" fontId="56" fillId="0" borderId="86" xfId="0" applyFont="1" applyBorder="1" applyAlignment="1">
      <alignment horizontal="left" vertical="center"/>
    </xf>
    <xf numFmtId="0" fontId="55" fillId="0" borderId="85" xfId="0" applyFont="1" applyBorder="1" applyAlignment="1">
      <alignment horizontal="left" vertical="center"/>
    </xf>
    <xf numFmtId="0" fontId="56"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4"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49" fillId="0" borderId="13" xfId="0" applyFont="1" applyBorder="1" applyAlignment="1">
      <alignment vertical="center" wrapText="1"/>
    </xf>
    <xf numFmtId="0" fontId="32" fillId="25" borderId="88" xfId="89" applyFont="1" applyFill="1" applyBorder="1"/>
    <xf numFmtId="0" fontId="32" fillId="0" borderId="88" xfId="89" applyFont="1" applyBorder="1"/>
    <xf numFmtId="0" fontId="51" fillId="0" borderId="0" xfId="0" applyFont="1" applyAlignment="1">
      <alignment horizontal="center"/>
    </xf>
    <xf numFmtId="0" fontId="51" fillId="24" borderId="46" xfId="0" applyFont="1" applyFill="1" applyBorder="1" applyAlignment="1">
      <alignment horizontal="center"/>
    </xf>
    <xf numFmtId="0" fontId="51" fillId="0" borderId="59"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49" fillId="0" borderId="22" xfId="0" applyFont="1" applyBorder="1" applyAlignment="1">
      <alignment horizontal="center"/>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0" fontId="6" fillId="0" borderId="85" xfId="0" applyFont="1" applyBorder="1" applyAlignment="1">
      <alignment horizontal="left" vertical="center"/>
    </xf>
    <xf numFmtId="0" fontId="51" fillId="24" borderId="41" xfId="73" applyFont="1" applyFill="1" applyBorder="1" applyAlignment="1">
      <alignment horizontal="left" vertical="center"/>
    </xf>
    <xf numFmtId="10" fontId="49" fillId="27" borderId="30" xfId="95" applyNumberFormat="1" applyFont="1" applyFill="1" applyBorder="1" applyAlignment="1">
      <alignment horizontal="center" vertical="center"/>
    </xf>
    <xf numFmtId="2" fontId="29" fillId="0" borderId="0" xfId="89" applyNumberFormat="1" applyFont="1"/>
    <xf numFmtId="176" fontId="58" fillId="0" borderId="0" xfId="90" applyNumberFormat="1" applyFont="1"/>
    <xf numFmtId="2" fontId="29" fillId="25" borderId="0" xfId="89" applyNumberFormat="1" applyFont="1" applyFill="1"/>
    <xf numFmtId="2" fontId="31" fillId="0" borderId="0" xfId="90" applyNumberFormat="1" applyFont="1"/>
    <xf numFmtId="2" fontId="49" fillId="0" borderId="22" xfId="39" applyNumberFormat="1" applyFont="1" applyBorder="1" applyAlignment="1">
      <alignment vertical="center" wrapText="1"/>
    </xf>
    <xf numFmtId="167" fontId="49" fillId="0" borderId="23" xfId="62" applyNumberFormat="1" applyFont="1" applyBorder="1" applyAlignment="1">
      <alignment horizontal="right" vertical="center" wrapText="1"/>
    </xf>
    <xf numFmtId="0" fontId="61" fillId="25" borderId="89" xfId="0" applyFont="1" applyFill="1" applyBorder="1" applyAlignment="1">
      <alignment horizontal="left" vertical="center" wrapText="1"/>
    </xf>
    <xf numFmtId="0" fontId="61" fillId="0" borderId="89" xfId="0" applyFont="1" applyBorder="1" applyAlignment="1">
      <alignment horizontal="left" vertical="center" wrapText="1"/>
    </xf>
    <xf numFmtId="0" fontId="61" fillId="0" borderId="89" xfId="0" applyFont="1" applyBorder="1" applyAlignment="1">
      <alignment horizontal="center" vertical="center"/>
    </xf>
    <xf numFmtId="0" fontId="62" fillId="0" borderId="89" xfId="133" applyFont="1" applyBorder="1" applyAlignment="1">
      <alignment horizontal="center" vertical="center" wrapText="1"/>
    </xf>
    <xf numFmtId="0" fontId="62" fillId="0" borderId="90" xfId="133" applyFont="1" applyBorder="1" applyAlignment="1">
      <alignment horizontal="center" vertical="center" wrapText="1"/>
    </xf>
    <xf numFmtId="0" fontId="63" fillId="0" borderId="89" xfId="0" applyFont="1" applyBorder="1" applyAlignment="1">
      <alignment horizontal="left" vertical="center" wrapText="1"/>
    </xf>
    <xf numFmtId="0" fontId="60" fillId="0" borderId="77" xfId="0" applyFont="1" applyBorder="1" applyAlignment="1">
      <alignment horizontal="justify" vertical="center" wrapText="1"/>
    </xf>
    <xf numFmtId="0" fontId="51" fillId="24" borderId="60" xfId="73" applyFont="1" applyFill="1" applyBorder="1" applyAlignment="1">
      <alignment horizontal="left" vertical="center"/>
    </xf>
    <xf numFmtId="0" fontId="51" fillId="24" borderId="59" xfId="73" applyFont="1" applyFill="1" applyBorder="1" applyAlignment="1">
      <alignment vertical="center"/>
    </xf>
    <xf numFmtId="0" fontId="49" fillId="0" borderId="25" xfId="73" applyFont="1" applyBorder="1" applyAlignment="1">
      <alignment horizontal="center" vertical="center"/>
    </xf>
    <xf numFmtId="0" fontId="51" fillId="0" borderId="18" xfId="73" applyFont="1" applyBorder="1" applyAlignment="1">
      <alignment horizontal="left" vertical="center"/>
    </xf>
    <xf numFmtId="0" fontId="51" fillId="0" borderId="18" xfId="73" applyFont="1" applyBorder="1" applyAlignment="1">
      <alignment vertical="center"/>
    </xf>
    <xf numFmtId="0" fontId="61" fillId="0" borderId="91" xfId="0" applyFont="1" applyBorder="1" applyAlignment="1">
      <alignment horizontal="left" vertical="center" wrapText="1"/>
    </xf>
    <xf numFmtId="0" fontId="62" fillId="0" borderId="91" xfId="133" applyFont="1" applyBorder="1" applyAlignment="1">
      <alignment horizontal="center" vertical="center" wrapText="1"/>
    </xf>
    <xf numFmtId="0" fontId="63" fillId="0" borderId="91" xfId="0" applyFont="1" applyBorder="1" applyAlignment="1">
      <alignment horizontal="left" vertical="center" wrapText="1"/>
    </xf>
    <xf numFmtId="0" fontId="61" fillId="0" borderId="18" xfId="0" applyFont="1" applyBorder="1" applyAlignment="1">
      <alignment horizontal="left" vertical="center" wrapText="1"/>
    </xf>
    <xf numFmtId="2" fontId="49" fillId="0" borderId="0" xfId="73" applyNumberFormat="1" applyFont="1" applyAlignment="1">
      <alignment horizontal="center" vertical="center"/>
    </xf>
    <xf numFmtId="0" fontId="49" fillId="0" borderId="0" xfId="73" applyFont="1" applyAlignment="1">
      <alignment horizontal="left" vertical="center"/>
    </xf>
    <xf numFmtId="0" fontId="61" fillId="0" borderId="92" xfId="0" applyFont="1" applyBorder="1" applyAlignment="1">
      <alignment horizontal="left" vertical="center" wrapText="1"/>
    </xf>
    <xf numFmtId="0" fontId="61" fillId="0" borderId="77" xfId="0" applyFont="1" applyBorder="1" applyAlignment="1">
      <alignment horizontal="left" vertical="center" wrapText="1"/>
    </xf>
    <xf numFmtId="0" fontId="62" fillId="0" borderId="92" xfId="133" applyFont="1" applyBorder="1" applyAlignment="1">
      <alignment horizontal="center" vertical="center" wrapText="1"/>
    </xf>
    <xf numFmtId="0" fontId="49" fillId="0" borderId="11" xfId="73" applyFont="1" applyBorder="1" applyAlignment="1">
      <alignment horizontal="left" vertical="center"/>
    </xf>
    <xf numFmtId="2" fontId="49" fillId="29" borderId="14" xfId="73" applyNumberFormat="1" applyFont="1" applyFill="1" applyBorder="1" applyAlignment="1">
      <alignment horizontal="center" vertical="center"/>
    </xf>
    <xf numFmtId="0" fontId="49" fillId="29" borderId="14" xfId="73" applyFont="1" applyFill="1" applyBorder="1" applyAlignment="1">
      <alignment horizontal="left" vertical="center"/>
    </xf>
    <xf numFmtId="0" fontId="49" fillId="29" borderId="14" xfId="73" applyFont="1" applyFill="1" applyBorder="1" applyAlignment="1">
      <alignment horizontal="center" vertical="center"/>
    </xf>
    <xf numFmtId="0" fontId="49" fillId="29" borderId="13" xfId="73" applyFont="1" applyFill="1" applyBorder="1" applyAlignment="1">
      <alignment horizontal="left" vertical="center"/>
    </xf>
    <xf numFmtId="0" fontId="61" fillId="0" borderId="93" xfId="0" applyFont="1" applyBorder="1" applyAlignment="1">
      <alignment horizontal="left" vertical="center" wrapText="1"/>
    </xf>
    <xf numFmtId="0" fontId="62" fillId="0" borderId="18" xfId="133" applyFont="1" applyBorder="1" applyAlignment="1">
      <alignment horizontal="center" vertical="center" wrapText="1"/>
    </xf>
    <xf numFmtId="0" fontId="62" fillId="0" borderId="77" xfId="133" applyFont="1" applyBorder="1" applyAlignment="1">
      <alignment horizontal="center" vertical="center" wrapText="1"/>
    </xf>
    <xf numFmtId="0" fontId="62" fillId="0" borderId="93" xfId="133" applyFont="1" applyBorder="1" applyAlignment="1">
      <alignment horizontal="center" vertical="center" wrapText="1"/>
    </xf>
    <xf numFmtId="0" fontId="49" fillId="28" borderId="11" xfId="73" applyFont="1" applyFill="1" applyBorder="1" applyAlignment="1">
      <alignment horizontal="left" vertical="center"/>
    </xf>
    <xf numFmtId="2" fontId="49" fillId="28" borderId="0" xfId="73" applyNumberFormat="1" applyFont="1" applyFill="1" applyAlignment="1">
      <alignment horizontal="center" vertical="center"/>
    </xf>
    <xf numFmtId="0" fontId="49" fillId="28" borderId="0" xfId="73" applyFont="1" applyFill="1" applyAlignment="1">
      <alignment horizontal="left" vertical="center"/>
    </xf>
    <xf numFmtId="0" fontId="49" fillId="28" borderId="0" xfId="73" applyFont="1" applyFill="1" applyAlignment="1">
      <alignment horizontal="center" vertical="center"/>
    </xf>
    <xf numFmtId="2" fontId="51" fillId="28" borderId="0" xfId="73" applyNumberFormat="1" applyFont="1" applyFill="1" applyAlignment="1">
      <alignment horizontal="center" vertical="center"/>
    </xf>
    <xf numFmtId="164" fontId="66" fillId="25" borderId="18" xfId="257" applyFont="1" applyFill="1" applyBorder="1" applyAlignment="1" applyProtection="1">
      <alignment vertical="center" wrapText="1"/>
    </xf>
    <xf numFmtId="205" fontId="67" fillId="0" borderId="89" xfId="34" applyNumberFormat="1" applyFont="1" applyFill="1" applyBorder="1" applyAlignment="1" applyProtection="1">
      <alignment horizontal="center" vertical="center" wrapText="1"/>
    </xf>
    <xf numFmtId="0" fontId="68" fillId="24" borderId="43" xfId="73" applyFont="1" applyFill="1" applyBorder="1" applyAlignment="1">
      <alignment vertical="center"/>
    </xf>
    <xf numFmtId="0" fontId="68" fillId="24" borderId="59" xfId="73" applyFont="1" applyFill="1" applyBorder="1" applyAlignment="1">
      <alignment vertical="center"/>
    </xf>
    <xf numFmtId="2" fontId="69" fillId="0" borderId="18" xfId="39" applyNumberFormat="1" applyFont="1" applyBorder="1" applyAlignment="1">
      <alignment horizontal="right" vertical="center" wrapText="1"/>
    </xf>
    <xf numFmtId="4" fontId="69" fillId="0" borderId="18" xfId="39" applyNumberFormat="1" applyFont="1" applyBorder="1" applyAlignment="1">
      <alignment vertical="center" wrapText="1"/>
    </xf>
    <xf numFmtId="2" fontId="69" fillId="0" borderId="18" xfId="39" applyNumberFormat="1" applyFont="1" applyBorder="1" applyAlignment="1">
      <alignment vertical="center" wrapText="1"/>
    </xf>
    <xf numFmtId="49" fontId="68" fillId="0" borderId="0" xfId="131" applyNumberFormat="1" applyFont="1" applyAlignment="1">
      <alignment horizontal="right" vertical="center"/>
    </xf>
    <xf numFmtId="4" fontId="69" fillId="29" borderId="18" xfId="39" applyNumberFormat="1" applyFont="1" applyFill="1" applyBorder="1" applyAlignment="1">
      <alignment vertical="center" wrapText="1"/>
    </xf>
    <xf numFmtId="4" fontId="69" fillId="0" borderId="0" xfId="39" applyNumberFormat="1" applyFont="1" applyBorder="1" applyAlignment="1">
      <alignment vertical="center" wrapText="1"/>
    </xf>
    <xf numFmtId="4" fontId="69" fillId="0" borderId="0" xfId="39" applyNumberFormat="1" applyFont="1" applyFill="1" applyBorder="1" applyAlignment="1">
      <alignment vertical="center" wrapText="1"/>
    </xf>
    <xf numFmtId="4" fontId="69" fillId="28" borderId="0" xfId="39" applyNumberFormat="1" applyFont="1" applyFill="1" applyBorder="1" applyAlignment="1">
      <alignment vertical="center" wrapText="1"/>
    </xf>
    <xf numFmtId="205" fontId="67" fillId="0" borderId="91" xfId="34" applyNumberFormat="1" applyFont="1" applyFill="1" applyBorder="1" applyAlignment="1" applyProtection="1">
      <alignment horizontal="center" vertical="center" wrapText="1"/>
    </xf>
    <xf numFmtId="164" fontId="69" fillId="0" borderId="18" xfId="257" applyFont="1" applyFill="1" applyBorder="1" applyAlignment="1">
      <alignment vertical="center"/>
    </xf>
    <xf numFmtId="164" fontId="69" fillId="0" borderId="25" xfId="257" applyFont="1" applyBorder="1" applyAlignment="1">
      <alignment horizontal="right" vertical="center" wrapText="1"/>
    </xf>
    <xf numFmtId="164" fontId="32" fillId="0" borderId="0" xfId="257" applyFont="1"/>
    <xf numFmtId="164" fontId="32" fillId="0" borderId="81" xfId="257" applyFont="1" applyBorder="1"/>
    <xf numFmtId="164" fontId="68" fillId="24" borderId="59" xfId="257" applyFont="1" applyFill="1" applyBorder="1" applyAlignment="1">
      <alignment vertical="center"/>
    </xf>
    <xf numFmtId="164" fontId="69" fillId="0" borderId="24" xfId="257" applyFont="1" applyBorder="1" applyAlignment="1">
      <alignment horizontal="right" vertical="center" wrapText="1"/>
    </xf>
    <xf numFmtId="164" fontId="68" fillId="24" borderId="43" xfId="257" applyFont="1" applyFill="1" applyBorder="1" applyAlignment="1">
      <alignment vertical="center"/>
    </xf>
    <xf numFmtId="164" fontId="69" fillId="0" borderId="18" xfId="257" applyFont="1" applyBorder="1" applyAlignment="1">
      <alignment horizontal="right" vertical="center" wrapText="1"/>
    </xf>
    <xf numFmtId="164" fontId="69" fillId="0" borderId="14" xfId="257" applyFont="1" applyBorder="1"/>
    <xf numFmtId="164" fontId="69" fillId="0" borderId="45" xfId="257" applyFont="1" applyBorder="1" applyAlignment="1">
      <alignment horizontal="right" vertical="center" wrapText="1"/>
    </xf>
    <xf numFmtId="164" fontId="68" fillId="0" borderId="0" xfId="257" applyFont="1" applyAlignment="1">
      <alignment horizontal="right" vertical="center"/>
    </xf>
    <xf numFmtId="164" fontId="69" fillId="29" borderId="24" xfId="257" applyFont="1" applyFill="1" applyBorder="1" applyAlignment="1">
      <alignment horizontal="right" vertical="center" wrapText="1"/>
    </xf>
    <xf numFmtId="164" fontId="69" fillId="0" borderId="0" xfId="257" applyFont="1" applyBorder="1" applyAlignment="1">
      <alignment horizontal="right" vertical="center" wrapText="1"/>
    </xf>
    <xf numFmtId="164" fontId="69" fillId="0" borderId="0" xfId="257" applyFont="1" applyFill="1" applyBorder="1" applyAlignment="1">
      <alignment horizontal="right" vertical="center" wrapText="1"/>
    </xf>
    <xf numFmtId="164" fontId="69" fillId="28" borderId="0" xfId="257" applyFont="1" applyFill="1" applyBorder="1" applyAlignment="1">
      <alignment horizontal="right" vertical="center" wrapText="1"/>
    </xf>
    <xf numFmtId="164" fontId="68" fillId="24" borderId="44" xfId="257" applyFont="1" applyFill="1" applyBorder="1" applyAlignment="1">
      <alignment vertical="center"/>
    </xf>
    <xf numFmtId="164" fontId="69" fillId="0" borderId="47" xfId="257" applyFont="1" applyBorder="1" applyAlignment="1">
      <alignment horizontal="right" vertical="center" wrapText="1"/>
    </xf>
    <xf numFmtId="164" fontId="68" fillId="0" borderId="40" xfId="257" applyFont="1" applyBorder="1" applyAlignment="1">
      <alignment horizontal="right" vertical="center"/>
    </xf>
    <xf numFmtId="164" fontId="69" fillId="0" borderId="30" xfId="257" applyFont="1" applyBorder="1" applyAlignment="1">
      <alignment horizontal="right" vertical="center" wrapText="1"/>
    </xf>
    <xf numFmtId="164" fontId="68" fillId="0" borderId="50" xfId="257" applyFont="1" applyBorder="1" applyAlignment="1">
      <alignment horizontal="right" vertical="center"/>
    </xf>
    <xf numFmtId="164" fontId="68" fillId="24" borderId="58" xfId="257" applyFont="1" applyFill="1" applyBorder="1" applyAlignment="1">
      <alignment vertical="center"/>
    </xf>
    <xf numFmtId="164" fontId="68" fillId="0" borderId="0" xfId="257" applyFont="1" applyAlignment="1">
      <alignment vertical="center"/>
    </xf>
    <xf numFmtId="164" fontId="68" fillId="29" borderId="40" xfId="257" applyFont="1" applyFill="1" applyBorder="1" applyAlignment="1">
      <alignment horizontal="right" vertical="center"/>
    </xf>
    <xf numFmtId="164" fontId="68" fillId="0" borderId="12" xfId="257" applyFont="1" applyBorder="1" applyAlignment="1">
      <alignment horizontal="right" vertical="center"/>
    </xf>
    <xf numFmtId="164" fontId="68" fillId="0" borderId="12" xfId="257" applyFont="1" applyFill="1" applyBorder="1" applyAlignment="1">
      <alignment horizontal="right" vertical="center"/>
    </xf>
    <xf numFmtId="164" fontId="68" fillId="28" borderId="12" xfId="257" applyFont="1" applyFill="1" applyBorder="1" applyAlignment="1">
      <alignment horizontal="right" vertical="center"/>
    </xf>
    <xf numFmtId="205" fontId="67" fillId="0" borderId="92" xfId="34" applyNumberFormat="1" applyFont="1" applyFill="1" applyBorder="1" applyAlignment="1" applyProtection="1">
      <alignment horizontal="center" vertical="center" wrapText="1"/>
    </xf>
    <xf numFmtId="205" fontId="67" fillId="0" borderId="18" xfId="34" applyNumberFormat="1" applyFont="1" applyFill="1" applyBorder="1" applyAlignment="1" applyProtection="1">
      <alignment horizontal="center" vertical="center" wrapText="1"/>
    </xf>
    <xf numFmtId="205" fontId="67" fillId="0" borderId="77" xfId="34" applyNumberFormat="1" applyFont="1" applyFill="1" applyBorder="1" applyAlignment="1" applyProtection="1">
      <alignment horizontal="center" vertical="center" wrapText="1"/>
    </xf>
    <xf numFmtId="205" fontId="67" fillId="0" borderId="93" xfId="34" applyNumberFormat="1" applyFont="1" applyFill="1" applyBorder="1" applyAlignment="1" applyProtection="1">
      <alignment horizontal="center" vertical="center" wrapText="1"/>
    </xf>
    <xf numFmtId="0" fontId="32" fillId="0" borderId="0" xfId="128" applyFont="1"/>
    <xf numFmtId="0" fontId="32" fillId="0" borderId="36" xfId="128" applyFont="1" applyBorder="1"/>
    <xf numFmtId="0" fontId="32" fillId="0" borderId="37" xfId="128" applyFont="1" applyBorder="1"/>
    <xf numFmtId="0" fontId="31" fillId="0" borderId="0" xfId="128" applyFont="1"/>
    <xf numFmtId="2" fontId="31" fillId="0" borderId="0" xfId="128" applyNumberFormat="1" applyFont="1"/>
    <xf numFmtId="0" fontId="51" fillId="0" borderId="19" xfId="135" applyFont="1" applyBorder="1" applyAlignment="1">
      <alignment horizontal="left" vertical="center" wrapText="1"/>
    </xf>
    <xf numFmtId="0" fontId="49" fillId="0" borderId="22" xfId="135" applyFont="1" applyBorder="1" applyAlignment="1">
      <alignment horizontal="center" vertical="center"/>
    </xf>
    <xf numFmtId="187" fontId="51" fillId="24" borderId="44" xfId="135" applyNumberFormat="1" applyFont="1" applyFill="1" applyBorder="1" applyAlignment="1">
      <alignment vertical="center"/>
    </xf>
    <xf numFmtId="204" fontId="31" fillId="0" borderId="0" xfId="128" applyNumberFormat="1" applyFont="1"/>
    <xf numFmtId="0" fontId="51" fillId="0" borderId="34" xfId="228" applyFont="1" applyBorder="1" applyAlignment="1">
      <alignment vertical="center"/>
    </xf>
    <xf numFmtId="182" fontId="32" fillId="0" borderId="37" xfId="128" applyNumberFormat="1" applyFont="1" applyBorder="1"/>
    <xf numFmtId="184" fontId="32" fillId="0" borderId="37" xfId="128" applyNumberFormat="1" applyFont="1" applyBorder="1"/>
    <xf numFmtId="0" fontId="30" fillId="0" borderId="0" xfId="128" applyFont="1"/>
    <xf numFmtId="2" fontId="30" fillId="0" borderId="0" xfId="128" applyNumberFormat="1" applyFont="1"/>
    <xf numFmtId="204" fontId="32" fillId="0" borderId="0" xfId="128" applyNumberFormat="1" applyFont="1"/>
    <xf numFmtId="2" fontId="49" fillId="0" borderId="52" xfId="73" applyNumberFormat="1" applyFont="1" applyBorder="1" applyAlignment="1">
      <alignment horizontal="center" vertical="center"/>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29" xfId="126" applyFont="1" applyBorder="1" applyAlignment="1">
      <alignment horizontal="center" vertical="center" wrapText="1"/>
    </xf>
    <xf numFmtId="0" fontId="49" fillId="0" borderId="16" xfId="228" applyFont="1" applyBorder="1" applyAlignment="1">
      <alignment horizontal="center" vertical="center"/>
    </xf>
    <xf numFmtId="0" fontId="49" fillId="0" borderId="26" xfId="228" applyFont="1" applyBorder="1" applyAlignment="1">
      <alignment horizontal="center" vertical="center"/>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3" fontId="51" fillId="26" borderId="25" xfId="130" applyNumberFormat="1" applyFont="1" applyFill="1" applyBorder="1" applyAlignment="1">
      <alignment horizontal="center" vertical="center" wrapText="1"/>
    </xf>
    <xf numFmtId="0" fontId="6" fillId="0" borderId="85" xfId="89" applyFont="1" applyBorder="1" applyAlignment="1">
      <alignment horizontal="center" wrapText="1"/>
    </xf>
    <xf numFmtId="0" fontId="43" fillId="0" borderId="85" xfId="89" applyFont="1" applyBorder="1" applyAlignment="1">
      <alignment horizontal="center" wrapText="1"/>
    </xf>
    <xf numFmtId="0" fontId="51" fillId="24" borderId="13" xfId="73" applyFont="1" applyFill="1" applyBorder="1" applyAlignment="1">
      <alignment horizontal="left" vertical="center"/>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51" fillId="0" borderId="14" xfId="130" applyFont="1" applyBorder="1" applyAlignment="1">
      <alignment horizontal="center"/>
    </xf>
    <xf numFmtId="0" fontId="68" fillId="25" borderId="29" xfId="73" applyFont="1" applyFill="1" applyBorder="1" applyAlignment="1">
      <alignment horizontal="center" vertical="center" wrapText="1"/>
    </xf>
    <xf numFmtId="0" fontId="68" fillId="25" borderId="20" xfId="73" applyFont="1" applyFill="1" applyBorder="1" applyAlignment="1">
      <alignment horizontal="center" vertical="center" wrapText="1"/>
    </xf>
    <xf numFmtId="0" fontId="51" fillId="0" borderId="0" xfId="130" applyFont="1" applyAlignment="1">
      <alignment horizontal="center" vertical="top"/>
    </xf>
    <xf numFmtId="0" fontId="49" fillId="27" borderId="52" xfId="89" applyFont="1" applyFill="1" applyBorder="1" applyAlignment="1">
      <alignment horizontal="left" vertical="center" wrapText="1"/>
    </xf>
    <xf numFmtId="0" fontId="49" fillId="27" borderId="25" xfId="89" applyFont="1" applyFill="1" applyBorder="1" applyAlignment="1">
      <alignment horizontal="left" vertical="center" wrapText="1"/>
    </xf>
    <xf numFmtId="0" fontId="49" fillId="27" borderId="47" xfId="89" applyFont="1" applyFill="1" applyBorder="1" applyAlignment="1">
      <alignment horizontal="left" vertical="center" wrapText="1"/>
    </xf>
    <xf numFmtId="0" fontId="49" fillId="27" borderId="33" xfId="89" applyFont="1" applyFill="1" applyBorder="1" applyAlignment="1">
      <alignment horizontal="left" vertical="center" wrapText="1"/>
    </xf>
    <xf numFmtId="0" fontId="49" fillId="27" borderId="18" xfId="89" applyFont="1" applyFill="1" applyBorder="1" applyAlignment="1">
      <alignment horizontal="left" vertical="center" wrapText="1"/>
    </xf>
    <xf numFmtId="0" fontId="49" fillId="27" borderId="30" xfId="89" applyFont="1" applyFill="1" applyBorder="1" applyAlignment="1">
      <alignment horizontal="left" vertical="center" wrapText="1"/>
    </xf>
    <xf numFmtId="0" fontId="49" fillId="26" borderId="21" xfId="89" applyFont="1" applyFill="1" applyBorder="1" applyAlignment="1">
      <alignment horizontal="center" vertical="center" wrapText="1"/>
    </xf>
    <xf numFmtId="0" fontId="49" fillId="26" borderId="22" xfId="89" applyFont="1" applyFill="1" applyBorder="1" applyAlignment="1">
      <alignment horizontal="center" vertical="center" wrapText="1"/>
    </xf>
    <xf numFmtId="0" fontId="49" fillId="26" borderId="57" xfId="89" applyFont="1" applyFill="1" applyBorder="1" applyAlignment="1">
      <alignment horizontal="center" vertical="center" wrapText="1"/>
    </xf>
    <xf numFmtId="164" fontId="68" fillId="25" borderId="29" xfId="257" applyFont="1" applyFill="1" applyBorder="1" applyAlignment="1">
      <alignment horizontal="center" vertical="center" wrapText="1"/>
    </xf>
    <xf numFmtId="164" fontId="68" fillId="25" borderId="20" xfId="257" applyFont="1" applyFill="1" applyBorder="1" applyAlignment="1">
      <alignment horizontal="center" vertical="center" wrapText="1"/>
    </xf>
    <xf numFmtId="164" fontId="68" fillId="25" borderId="35" xfId="257" applyFont="1" applyFill="1" applyBorder="1" applyAlignment="1">
      <alignment horizontal="center" vertical="center" wrapText="1"/>
    </xf>
    <xf numFmtId="164" fontId="68" fillId="25" borderId="42" xfId="257" applyFont="1" applyFill="1" applyBorder="1" applyAlignment="1">
      <alignment horizontal="center" vertical="center" wrapText="1"/>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0" fontId="49" fillId="25" borderId="20" xfId="130" applyFont="1" applyFill="1" applyBorder="1" applyAlignment="1">
      <alignment horizontal="center" vertical="center" wrapText="1"/>
    </xf>
    <xf numFmtId="0" fontId="49" fillId="25" borderId="42" xfId="130"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54" fillId="0" borderId="85" xfId="89" applyFont="1" applyBorder="1" applyAlignment="1">
      <alignment horizont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0" xfId="130" applyFont="1" applyAlignment="1">
      <alignment horizontal="center" vertical="center"/>
    </xf>
    <xf numFmtId="0" fontId="49" fillId="27" borderId="32" xfId="89" applyFont="1" applyFill="1" applyBorder="1" applyAlignment="1">
      <alignment horizontal="left" wrapText="1"/>
    </xf>
    <xf numFmtId="0" fontId="49" fillId="27" borderId="29" xfId="89" applyFont="1" applyFill="1" applyBorder="1" applyAlignment="1">
      <alignment horizontal="left" wrapText="1"/>
    </xf>
    <xf numFmtId="0" fontId="49" fillId="27" borderId="35" xfId="89" applyFont="1" applyFill="1" applyBorder="1" applyAlignment="1">
      <alignment horizontal="left" wrapText="1"/>
    </xf>
    <xf numFmtId="0" fontId="49" fillId="27" borderId="48" xfId="89" applyFont="1" applyFill="1" applyBorder="1" applyAlignment="1">
      <alignment horizontal="left" wrapText="1"/>
    </xf>
    <xf numFmtId="0" fontId="49" fillId="27" borderId="20" xfId="89" applyFont="1" applyFill="1" applyBorder="1" applyAlignment="1">
      <alignment horizontal="left" wrapText="1"/>
    </xf>
    <xf numFmtId="0" fontId="49" fillId="27" borderId="42" xfId="89" applyFont="1" applyFill="1" applyBorder="1" applyAlignment="1">
      <alignment horizontal="left"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0" fontId="49" fillId="0" borderId="21" xfId="0" applyFont="1" applyBorder="1"/>
    <xf numFmtId="0" fontId="49" fillId="0" borderId="22" xfId="0" applyFont="1" applyBorder="1"/>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49" fillId="0" borderId="27" xfId="0" applyFont="1" applyBorder="1"/>
    <xf numFmtId="0" fontId="49" fillId="0" borderId="31" xfId="0" applyFont="1" applyBorder="1"/>
    <xf numFmtId="0" fontId="49" fillId="0" borderId="62" xfId="0" applyFont="1" applyBorder="1" applyAlignment="1">
      <alignment horizontal="center"/>
    </xf>
    <xf numFmtId="0" fontId="49" fillId="0" borderId="28" xfId="0" applyFont="1" applyBorder="1" applyAlignment="1">
      <alignment horizontal="center"/>
    </xf>
    <xf numFmtId="0" fontId="51" fillId="24" borderId="34" xfId="0" applyFont="1" applyFill="1" applyBorder="1" applyAlignment="1">
      <alignment horizontal="center"/>
    </xf>
    <xf numFmtId="0" fontId="51" fillId="24" borderId="16" xfId="0" applyFont="1" applyFill="1" applyBorder="1" applyAlignment="1">
      <alignment horizontal="center"/>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0" fontId="51" fillId="24" borderId="46" xfId="0" applyFont="1" applyFill="1" applyBorder="1" applyAlignment="1">
      <alignment horizontal="center"/>
    </xf>
    <xf numFmtId="0" fontId="51" fillId="24" borderId="17" xfId="0" applyFont="1" applyFill="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27" xfId="0" applyFont="1" applyFill="1" applyBorder="1" applyAlignment="1">
      <alignment horizontal="center" vertical="center"/>
    </xf>
    <xf numFmtId="0" fontId="49" fillId="24" borderId="31" xfId="0" applyFont="1" applyFill="1" applyBorder="1" applyAlignment="1">
      <alignment horizontal="center" vertical="center"/>
    </xf>
    <xf numFmtId="0" fontId="49" fillId="24" borderId="70" xfId="0" applyFont="1" applyFill="1" applyBorder="1" applyAlignment="1">
      <alignment horizontal="center" vertic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49" fillId="0" borderId="28" xfId="0" applyFont="1" applyBorder="1"/>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0" fillId="0" borderId="80" xfId="256" applyFont="1" applyBorder="1" applyAlignment="1" applyProtection="1">
      <alignment horizontal="center"/>
    </xf>
    <xf numFmtId="0" fontId="50" fillId="0" borderId="51" xfId="256"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49" fillId="0" borderId="77" xfId="255" applyFont="1" applyBorder="1" applyAlignment="1">
      <alignment horizontal="center" vertic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5" applyFont="1" applyBorder="1" applyAlignment="1">
      <alignment horizontal="center" vertical="center"/>
    </xf>
    <xf numFmtId="0" fontId="49" fillId="0" borderId="50" xfId="255" applyFont="1" applyBorder="1" applyAlignment="1">
      <alignment horizontal="center" vertical="center"/>
    </xf>
    <xf numFmtId="0" fontId="49" fillId="0" borderId="78" xfId="255" applyFont="1" applyBorder="1" applyAlignment="1">
      <alignment horizontal="center" vertical="center"/>
    </xf>
    <xf numFmtId="0" fontId="49" fillId="0" borderId="59" xfId="255" applyFont="1" applyBorder="1" applyAlignment="1">
      <alignment horizontal="center" vertical="center"/>
    </xf>
    <xf numFmtId="0" fontId="49" fillId="0" borderId="58" xfId="255" applyFont="1" applyBorder="1" applyAlignment="1">
      <alignment horizontal="center" vertical="center"/>
    </xf>
    <xf numFmtId="0" fontId="49" fillId="0" borderId="68" xfId="255" applyFont="1" applyBorder="1" applyAlignment="1">
      <alignment horizontal="center" vertical="center"/>
    </xf>
    <xf numFmtId="0" fontId="49" fillId="0" borderId="56" xfId="255" applyFont="1" applyBorder="1" applyAlignment="1">
      <alignment horizontal="center" vertical="center"/>
    </xf>
    <xf numFmtId="0" fontId="49" fillId="0" borderId="72" xfId="255" applyFont="1" applyBorder="1" applyAlignment="1">
      <alignment horizontal="center" vertical="center"/>
    </xf>
    <xf numFmtId="0" fontId="49" fillId="0" borderId="66" xfId="255" applyFont="1" applyBorder="1" applyAlignment="1">
      <alignment horizontal="center" vertical="center"/>
    </xf>
    <xf numFmtId="0" fontId="49" fillId="0" borderId="55" xfId="255" applyFont="1" applyBorder="1" applyAlignment="1">
      <alignment horizontal="center" vertical="center"/>
    </xf>
    <xf numFmtId="0" fontId="49" fillId="0" borderId="74" xfId="255"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49" fillId="0" borderId="49" xfId="255" applyFont="1" applyBorder="1" applyAlignment="1">
      <alignment horizontal="center" vertic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6" fillId="0" borderId="85" xfId="0" applyFont="1" applyBorder="1" applyAlignment="1">
      <alignment horizontal="center" wrapText="1"/>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cellXfs>
  <cellStyles count="258">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7" builtinId="4"/>
    <cellStyle name="Moneda 10 2" xfId="61" xr:uid="{00000000-0005-0000-0000-00008C000000}"/>
    <cellStyle name="Moneda 2" xfId="62" xr:uid="{00000000-0005-0000-0000-00008D000000}"/>
    <cellStyle name="Moneda 2 10" xfId="212" xr:uid="{00000000-0005-0000-0000-00008E000000}"/>
    <cellStyle name="Moneda 2 11" xfId="213" xr:uid="{00000000-0005-0000-0000-00008F000000}"/>
    <cellStyle name="Moneda 2 12" xfId="214" xr:uid="{00000000-0005-0000-0000-000090000000}"/>
    <cellStyle name="Moneda 2 2" xfId="63" xr:uid="{00000000-0005-0000-0000-000091000000}"/>
    <cellStyle name="Moneda 2 2 2" xfId="64" xr:uid="{00000000-0005-0000-0000-000092000000}"/>
    <cellStyle name="Moneda 2 2 2 2" xfId="65" xr:uid="{00000000-0005-0000-0000-000093000000}"/>
    <cellStyle name="Moneda 2 2 2 2 2" xfId="129" xr:uid="{00000000-0005-0000-0000-000094000000}"/>
    <cellStyle name="Moneda 2 2 3" xfId="66" xr:uid="{00000000-0005-0000-0000-000095000000}"/>
    <cellStyle name="Moneda 2 2 4" xfId="67" xr:uid="{00000000-0005-0000-0000-000096000000}"/>
    <cellStyle name="Moneda 2 2 5" xfId="68" xr:uid="{00000000-0005-0000-0000-000097000000}"/>
    <cellStyle name="Moneda 2 2_APU´S_NO_PREVISTOS (1)" xfId="215" xr:uid="{00000000-0005-0000-0000-000098000000}"/>
    <cellStyle name="Moneda 2 3" xfId="69" xr:uid="{00000000-0005-0000-0000-000099000000}"/>
    <cellStyle name="Moneda 2 4" xfId="216" xr:uid="{00000000-0005-0000-0000-00009A000000}"/>
    <cellStyle name="Moneda 2 5" xfId="217" xr:uid="{00000000-0005-0000-0000-00009B000000}"/>
    <cellStyle name="Moneda 2 6" xfId="218" xr:uid="{00000000-0005-0000-0000-00009C000000}"/>
    <cellStyle name="Moneda 2 7" xfId="219" xr:uid="{00000000-0005-0000-0000-00009D000000}"/>
    <cellStyle name="Moneda 2 8" xfId="220" xr:uid="{00000000-0005-0000-0000-00009E000000}"/>
    <cellStyle name="Moneda 2 9" xfId="221" xr:uid="{00000000-0005-0000-0000-00009F000000}"/>
    <cellStyle name="Moneda 2_APU´S_NO_PREVISTOS (1)" xfId="222" xr:uid="{00000000-0005-0000-0000-0000A0000000}"/>
    <cellStyle name="Moneda 3" xfId="70" xr:uid="{00000000-0005-0000-0000-0000A1000000}"/>
    <cellStyle name="Moneda 4" xfId="223" xr:uid="{00000000-0005-0000-0000-0000A2000000}"/>
    <cellStyle name="Monetario0" xfId="224" xr:uid="{00000000-0005-0000-0000-0000A3000000}"/>
    <cellStyle name="Neutral" xfId="71" builtinId="28" customBuiltin="1"/>
    <cellStyle name="Neutral 2" xfId="72" xr:uid="{00000000-0005-0000-0000-0000A5000000}"/>
    <cellStyle name="Neutral 3" xfId="225" xr:uid="{00000000-0005-0000-0000-0000A6000000}"/>
    <cellStyle name="No. punto" xfId="226" xr:uid="{00000000-0005-0000-0000-0000A7000000}"/>
    <cellStyle name="No. punto 2" xfId="227" xr:uid="{00000000-0005-0000-0000-0000A8000000}"/>
    <cellStyle name="Normal" xfId="0" builtinId="0"/>
    <cellStyle name="Normal 2" xfId="73" xr:uid="{00000000-0005-0000-0000-0000AA000000}"/>
    <cellStyle name="Normal 2 10" xfId="74" xr:uid="{00000000-0005-0000-0000-0000AB000000}"/>
    <cellStyle name="Normal 2 10 2" xfId="75" xr:uid="{00000000-0005-0000-0000-0000AC000000}"/>
    <cellStyle name="Normal 2 10 2 2" xfId="135" xr:uid="{00000000-0005-0000-0000-0000AD000000}"/>
    <cellStyle name="Normal 2 10 3" xfId="126" xr:uid="{00000000-0005-0000-0000-0000AE000000}"/>
    <cellStyle name="Normal 2 11" xfId="76" xr:uid="{00000000-0005-0000-0000-0000AF000000}"/>
    <cellStyle name="Normal 2 12" xfId="77" xr:uid="{00000000-0005-0000-0000-0000B0000000}"/>
    <cellStyle name="Normal 2 13" xfId="78" xr:uid="{00000000-0005-0000-0000-0000B1000000}"/>
    <cellStyle name="Normal 2 2" xfId="79" xr:uid="{00000000-0005-0000-0000-0000B2000000}"/>
    <cellStyle name="Normal 2 2 2" xfId="228" xr:uid="{00000000-0005-0000-0000-0000B3000000}"/>
    <cellStyle name="Normal 2 2 3" xfId="229" xr:uid="{00000000-0005-0000-0000-0000B4000000}"/>
    <cellStyle name="Normal 2 3" xfId="80" xr:uid="{00000000-0005-0000-0000-0000B5000000}"/>
    <cellStyle name="Normal 2 3 2" xfId="230" xr:uid="{00000000-0005-0000-0000-0000B6000000}"/>
    <cellStyle name="Normal 2 4" xfId="81" xr:uid="{00000000-0005-0000-0000-0000B7000000}"/>
    <cellStyle name="Normal 2 5" xfId="82" xr:uid="{00000000-0005-0000-0000-0000B8000000}"/>
    <cellStyle name="Normal 2 6" xfId="83" xr:uid="{00000000-0005-0000-0000-0000B9000000}"/>
    <cellStyle name="Normal 2 7" xfId="84" xr:uid="{00000000-0005-0000-0000-0000BA000000}"/>
    <cellStyle name="Normal 2 8" xfId="85" xr:uid="{00000000-0005-0000-0000-0000BB000000}"/>
    <cellStyle name="Normal 2 9" xfId="86" xr:uid="{00000000-0005-0000-0000-0000BC000000}"/>
    <cellStyle name="Normal 2_APU NO PREVISTOS MTTO" xfId="87" xr:uid="{00000000-0005-0000-0000-0000BD000000}"/>
    <cellStyle name="Normal 29" xfId="88" xr:uid="{00000000-0005-0000-0000-0000BE000000}"/>
    <cellStyle name="Normal 3" xfId="89" xr:uid="{00000000-0005-0000-0000-0000BF000000}"/>
    <cellStyle name="Normal 3 11" xfId="130" xr:uid="{00000000-0005-0000-0000-0000C0000000}"/>
    <cellStyle name="Normal 3 2" xfId="90" xr:uid="{00000000-0005-0000-0000-0000C1000000}"/>
    <cellStyle name="Normal 3 2 2" xfId="128" xr:uid="{00000000-0005-0000-0000-0000C2000000}"/>
    <cellStyle name="Normal 3 3" xfId="231" xr:uid="{00000000-0005-0000-0000-0000C3000000}"/>
    <cellStyle name="Normal 3_APU´S_NO_PREVISTOS (1)" xfId="232" xr:uid="{00000000-0005-0000-0000-0000C4000000}"/>
    <cellStyle name="Normal 4" xfId="91" xr:uid="{00000000-0005-0000-0000-0000C5000000}"/>
    <cellStyle name="Normal 4 2" xfId="92" xr:uid="{00000000-0005-0000-0000-0000C6000000}"/>
    <cellStyle name="Normal 4 2 2" xfId="233" xr:uid="{00000000-0005-0000-0000-0000C7000000}"/>
    <cellStyle name="Normal 5" xfId="133" xr:uid="{00000000-0005-0000-0000-0000C8000000}"/>
    <cellStyle name="Normal 6" xfId="234" xr:uid="{00000000-0005-0000-0000-0000C9000000}"/>
    <cellStyle name="Normal 6 2" xfId="235" xr:uid="{00000000-0005-0000-0000-0000CA000000}"/>
    <cellStyle name="Normal 7" xfId="236" xr:uid="{00000000-0005-0000-0000-0000CB000000}"/>
    <cellStyle name="Normal 8" xfId="237" xr:uid="{00000000-0005-0000-0000-0000CC000000}"/>
    <cellStyle name="Normal 9" xfId="238" xr:uid="{00000000-0005-0000-0000-0000CD000000}"/>
    <cellStyle name="Normal 9 2" xfId="132" xr:uid="{00000000-0005-0000-0000-0000CE000000}"/>
    <cellStyle name="Normal_modelo ACTA OBRA y MODIFICACION" xfId="255" xr:uid="{00000000-0005-0000-0000-0000CF000000}"/>
    <cellStyle name="Normal_PTO OFICIAL PREPLIEGO (CORREGIDO) 2" xfId="131" xr:uid="{00000000-0005-0000-0000-0000D0000000}"/>
    <cellStyle name="Notas 2" xfId="93" xr:uid="{00000000-0005-0000-0000-0000D1000000}"/>
    <cellStyle name="Notas 3" xfId="239" xr:uid="{00000000-0005-0000-0000-0000D2000000}"/>
    <cellStyle name="Percent" xfId="240" xr:uid="{00000000-0005-0000-0000-0000D3000000}"/>
    <cellStyle name="Porcentaje" xfId="95" builtinId="5"/>
    <cellStyle name="Porcentaje 2" xfId="241" xr:uid="{00000000-0005-0000-0000-0000D5000000}"/>
    <cellStyle name="Porcentaje 3" xfId="94" xr:uid="{00000000-0005-0000-0000-0000D6000000}"/>
    <cellStyle name="Porcentaje 4" xfId="242" xr:uid="{00000000-0005-0000-0000-0000D7000000}"/>
    <cellStyle name="Porcentaje 5" xfId="243" xr:uid="{00000000-0005-0000-0000-0000D8000000}"/>
    <cellStyle name="Porcentaje 5 2" xfId="244" xr:uid="{00000000-0005-0000-0000-0000D9000000}"/>
    <cellStyle name="Porcentual 2" xfId="96" xr:uid="{00000000-0005-0000-0000-0000DA000000}"/>
    <cellStyle name="Porcentual 2 10" xfId="97" xr:uid="{00000000-0005-0000-0000-0000DB000000}"/>
    <cellStyle name="Porcentual 2 10 2" xfId="98" xr:uid="{00000000-0005-0000-0000-0000DC000000}"/>
    <cellStyle name="Porcentual 2 11" xfId="99" xr:uid="{00000000-0005-0000-0000-0000DD000000}"/>
    <cellStyle name="Porcentual 2 12" xfId="100" xr:uid="{00000000-0005-0000-0000-0000DE000000}"/>
    <cellStyle name="Porcentual 2 2" xfId="101" xr:uid="{00000000-0005-0000-0000-0000DF000000}"/>
    <cellStyle name="Porcentual 2 3" xfId="102" xr:uid="{00000000-0005-0000-0000-0000E0000000}"/>
    <cellStyle name="Porcentual 2 4" xfId="103" xr:uid="{00000000-0005-0000-0000-0000E1000000}"/>
    <cellStyle name="Porcentual 2 5" xfId="104" xr:uid="{00000000-0005-0000-0000-0000E2000000}"/>
    <cellStyle name="Porcentual 2 6" xfId="105" xr:uid="{00000000-0005-0000-0000-0000E3000000}"/>
    <cellStyle name="Porcentual 2 7" xfId="106" xr:uid="{00000000-0005-0000-0000-0000E4000000}"/>
    <cellStyle name="Porcentual 2 8" xfId="107" xr:uid="{00000000-0005-0000-0000-0000E5000000}"/>
    <cellStyle name="Porcentual 2 9" xfId="108" xr:uid="{00000000-0005-0000-0000-0000E6000000}"/>
    <cellStyle name="Porcentual 3" xfId="109" xr:uid="{00000000-0005-0000-0000-0000E7000000}"/>
    <cellStyle name="Porcentual 4" xfId="110" xr:uid="{00000000-0005-0000-0000-0000E8000000}"/>
    <cellStyle name="Porcentual 4 2" xfId="111" xr:uid="{00000000-0005-0000-0000-0000E9000000}"/>
    <cellStyle name="Porcentual 5" xfId="112" xr:uid="{00000000-0005-0000-0000-0000EA000000}"/>
    <cellStyle name="Porcentual 5 2" xfId="245" xr:uid="{00000000-0005-0000-0000-0000EB000000}"/>
    <cellStyle name="Porcentual 6" xfId="113" xr:uid="{00000000-0005-0000-0000-0000EC000000}"/>
    <cellStyle name="Porcentual 6 2" xfId="114" xr:uid="{00000000-0005-0000-0000-0000ED000000}"/>
    <cellStyle name="Porcentual 7" xfId="115" xr:uid="{00000000-0005-0000-0000-0000EE000000}"/>
    <cellStyle name="Porcentual 8" xfId="127" xr:uid="{00000000-0005-0000-0000-0000EF000000}"/>
    <cellStyle name="resaltado" xfId="246" xr:uid="{00000000-0005-0000-0000-0000F0000000}"/>
    <cellStyle name="Salida 2" xfId="116" xr:uid="{00000000-0005-0000-0000-0000F1000000}"/>
    <cellStyle name="Salida 3" xfId="247" xr:uid="{00000000-0005-0000-0000-0000F2000000}"/>
    <cellStyle name="Texto de advertencia 2" xfId="117" xr:uid="{00000000-0005-0000-0000-0000F3000000}"/>
    <cellStyle name="Texto de advertencia 3" xfId="248" xr:uid="{00000000-0005-0000-0000-0000F4000000}"/>
    <cellStyle name="Texto explicativo 2" xfId="118" xr:uid="{00000000-0005-0000-0000-0000F5000000}"/>
    <cellStyle name="Texto explicativo 3" xfId="249" xr:uid="{00000000-0005-0000-0000-0000F6000000}"/>
    <cellStyle name="Título 1 2" xfId="119" xr:uid="{00000000-0005-0000-0000-0000F7000000}"/>
    <cellStyle name="Título 1 3" xfId="250" xr:uid="{00000000-0005-0000-0000-0000F8000000}"/>
    <cellStyle name="Título 2 2" xfId="120" xr:uid="{00000000-0005-0000-0000-0000F9000000}"/>
    <cellStyle name="Título 2 3" xfId="251" xr:uid="{00000000-0005-0000-0000-0000FA000000}"/>
    <cellStyle name="Título 3 2" xfId="121" xr:uid="{00000000-0005-0000-0000-0000FB000000}"/>
    <cellStyle name="Título 3 3" xfId="252" xr:uid="{00000000-0005-0000-0000-0000FC000000}"/>
    <cellStyle name="Título 4" xfId="122" xr:uid="{00000000-0005-0000-0000-0000FD000000}"/>
    <cellStyle name="Título 5" xfId="253" xr:uid="{00000000-0005-0000-0000-0000FE000000}"/>
    <cellStyle name="Total" xfId="123" builtinId="25" customBuiltin="1"/>
    <cellStyle name="Total 2" xfId="124" xr:uid="{00000000-0005-0000-0000-000000010000}"/>
    <cellStyle name="Total 3" xfId="254" xr:uid="{00000000-0005-0000-0000-000001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P140"/>
  <sheetViews>
    <sheetView showGridLines="0" tabSelected="1" view="pageBreakPreview" topLeftCell="A124" zoomScale="70" zoomScaleNormal="100" zoomScaleSheetLayoutView="70" zoomScalePageLayoutView="55" workbookViewId="0">
      <selection activeCell="J132" sqref="J132"/>
    </sheetView>
  </sheetViews>
  <sheetFormatPr baseColWidth="10" defaultColWidth="11.453125" defaultRowHeight="15.5"/>
  <cols>
    <col min="1" max="2" width="3.453125" style="1" customWidth="1"/>
    <col min="3" max="3" width="5.36328125" style="1" customWidth="1"/>
    <col min="4" max="4" width="15.453125" style="1" customWidth="1"/>
    <col min="5" max="5" width="16.36328125" style="2" customWidth="1"/>
    <col min="6" max="6" width="17.453125" style="1" customWidth="1"/>
    <col min="7" max="7" width="73.453125" style="1" customWidth="1"/>
    <col min="8" max="8" width="8.54296875" style="1" customWidth="1"/>
    <col min="9" max="9" width="18.54296875" style="5" customWidth="1"/>
    <col min="10" max="10" width="27.54296875" style="293" customWidth="1"/>
    <col min="11" max="11" width="30" style="293" customWidth="1"/>
    <col min="12" max="12" width="3.453125" style="1" customWidth="1"/>
    <col min="13" max="13" width="2.54296875" style="1" customWidth="1"/>
    <col min="14" max="14" width="27.453125" style="1" customWidth="1"/>
    <col min="15" max="15" width="19.08984375" style="1" bestFit="1" customWidth="1"/>
    <col min="16" max="16" width="13.90625" style="237" bestFit="1" customWidth="1"/>
    <col min="17" max="16384" width="11.453125" style="1"/>
  </cols>
  <sheetData>
    <row r="1" spans="1:16" ht="16" thickBot="1">
      <c r="A1" s="5"/>
      <c r="B1" s="5"/>
      <c r="C1" s="5"/>
      <c r="D1" s="5"/>
      <c r="E1" s="6"/>
      <c r="F1" s="5"/>
      <c r="G1" s="5"/>
      <c r="H1" s="5"/>
      <c r="L1" s="5"/>
      <c r="M1" s="5"/>
    </row>
    <row r="2" spans="1:16" ht="16" thickTop="1">
      <c r="A2" s="5"/>
      <c r="B2" s="7"/>
      <c r="C2" s="226"/>
      <c r="D2" s="226"/>
      <c r="E2" s="227"/>
      <c r="F2" s="226"/>
      <c r="G2" s="226"/>
      <c r="H2" s="226"/>
      <c r="I2" s="226"/>
      <c r="J2" s="294"/>
      <c r="K2" s="294"/>
      <c r="L2" s="8"/>
      <c r="M2" s="5"/>
    </row>
    <row r="3" spans="1:16" ht="27" customHeight="1">
      <c r="A3" s="5"/>
      <c r="B3" s="9"/>
      <c r="C3" s="345" t="s">
        <v>95</v>
      </c>
      <c r="D3" s="346"/>
      <c r="E3" s="346"/>
      <c r="F3" s="346"/>
      <c r="G3" s="5"/>
      <c r="H3" s="5"/>
      <c r="L3" s="10"/>
      <c r="M3" s="5"/>
    </row>
    <row r="4" spans="1:16">
      <c r="A4" s="5"/>
      <c r="B4" s="9"/>
      <c r="C4" s="203" t="s">
        <v>0</v>
      </c>
      <c r="D4" s="202" t="s">
        <v>98</v>
      </c>
      <c r="E4" s="203" t="s">
        <v>1</v>
      </c>
      <c r="F4" s="204">
        <v>1</v>
      </c>
      <c r="G4" s="5"/>
      <c r="H4" s="5"/>
      <c r="L4" s="10"/>
      <c r="M4" s="5"/>
    </row>
    <row r="5" spans="1:16">
      <c r="A5" s="5"/>
      <c r="B5" s="9"/>
      <c r="C5" s="356"/>
      <c r="D5" s="356"/>
      <c r="E5" s="356"/>
      <c r="F5" s="356"/>
      <c r="G5" s="356"/>
      <c r="H5" s="356"/>
      <c r="I5" s="356"/>
      <c r="J5" s="356"/>
      <c r="K5" s="356"/>
      <c r="L5" s="10"/>
      <c r="M5" s="5"/>
    </row>
    <row r="6" spans="1:16" ht="16" thickBot="1">
      <c r="A6" s="5"/>
      <c r="B6" s="9"/>
      <c r="C6" s="353" t="s">
        <v>2</v>
      </c>
      <c r="D6" s="353"/>
      <c r="E6" s="353"/>
      <c r="F6" s="353"/>
      <c r="G6" s="353"/>
      <c r="H6" s="353"/>
      <c r="I6" s="353"/>
      <c r="J6" s="353"/>
      <c r="K6" s="353"/>
      <c r="L6" s="10"/>
      <c r="M6" s="5"/>
    </row>
    <row r="7" spans="1:16" s="20" customFormat="1">
      <c r="A7" s="19"/>
      <c r="B7" s="218"/>
      <c r="C7" s="357" t="s">
        <v>84</v>
      </c>
      <c r="D7" s="358"/>
      <c r="E7" s="358"/>
      <c r="F7" s="358"/>
      <c r="G7" s="358"/>
      <c r="H7" s="358"/>
      <c r="I7" s="358"/>
      <c r="J7" s="358"/>
      <c r="K7" s="359"/>
      <c r="L7" s="21"/>
      <c r="M7" s="19"/>
      <c r="P7" s="239"/>
    </row>
    <row r="8" spans="1:16" ht="43.5" customHeight="1">
      <c r="A8" s="5"/>
      <c r="B8" s="219"/>
      <c r="C8" s="360"/>
      <c r="D8" s="361"/>
      <c r="E8" s="361"/>
      <c r="F8" s="361"/>
      <c r="G8" s="361"/>
      <c r="H8" s="361"/>
      <c r="I8" s="361"/>
      <c r="J8" s="361"/>
      <c r="K8" s="362"/>
      <c r="L8" s="10"/>
      <c r="M8" s="5"/>
    </row>
    <row r="9" spans="1:16" ht="34.5" customHeight="1">
      <c r="A9" s="5"/>
      <c r="B9" s="219"/>
      <c r="C9" s="363" t="s">
        <v>85</v>
      </c>
      <c r="D9" s="364"/>
      <c r="E9" s="364"/>
      <c r="F9" s="364"/>
      <c r="G9" s="364"/>
      <c r="H9" s="364"/>
      <c r="I9" s="364"/>
      <c r="J9" s="364"/>
      <c r="K9" s="365"/>
      <c r="L9" s="10"/>
      <c r="M9" s="5"/>
    </row>
    <row r="10" spans="1:16" ht="30" customHeight="1" thickBot="1">
      <c r="A10" s="5"/>
      <c r="B10" s="9"/>
      <c r="C10" s="347"/>
      <c r="D10" s="348"/>
      <c r="E10" s="348"/>
      <c r="F10" s="348"/>
      <c r="G10" s="348"/>
      <c r="H10" s="348"/>
      <c r="I10" s="348"/>
      <c r="J10" s="348"/>
      <c r="K10" s="349"/>
      <c r="L10" s="10"/>
      <c r="M10" s="5"/>
    </row>
    <row r="11" spans="1:16" ht="30" customHeight="1">
      <c r="A11" s="5"/>
      <c r="B11" s="9"/>
      <c r="C11" s="370" t="s">
        <v>3</v>
      </c>
      <c r="D11" s="337" t="s">
        <v>4</v>
      </c>
      <c r="E11" s="339" t="s">
        <v>5</v>
      </c>
      <c r="F11" s="339"/>
      <c r="G11" s="370" t="s">
        <v>6</v>
      </c>
      <c r="H11" s="337" t="s">
        <v>7</v>
      </c>
      <c r="I11" s="354" t="s">
        <v>8</v>
      </c>
      <c r="J11" s="366" t="s">
        <v>9</v>
      </c>
      <c r="K11" s="368" t="s">
        <v>10</v>
      </c>
      <c r="L11" s="10"/>
      <c r="M11" s="5"/>
    </row>
    <row r="12" spans="1:16" ht="30" customHeight="1" thickBot="1">
      <c r="A12" s="5"/>
      <c r="B12" s="9"/>
      <c r="C12" s="371"/>
      <c r="D12" s="338"/>
      <c r="E12" s="129" t="s">
        <v>11</v>
      </c>
      <c r="F12" s="129" t="s">
        <v>12</v>
      </c>
      <c r="G12" s="371"/>
      <c r="H12" s="338"/>
      <c r="I12" s="355"/>
      <c r="J12" s="367"/>
      <c r="K12" s="369"/>
      <c r="L12" s="10"/>
      <c r="M12" s="5"/>
    </row>
    <row r="13" spans="1:16" ht="30" customHeight="1" thickBot="1">
      <c r="A13" s="5"/>
      <c r="B13" s="9"/>
      <c r="C13" s="235">
        <v>1</v>
      </c>
      <c r="D13" s="131" t="s">
        <v>100</v>
      </c>
      <c r="E13" s="131"/>
      <c r="F13" s="131"/>
      <c r="G13" s="131"/>
      <c r="H13" s="131"/>
      <c r="I13" s="280"/>
      <c r="J13" s="295"/>
      <c r="K13" s="306"/>
      <c r="L13" s="10"/>
      <c r="M13" s="5"/>
    </row>
    <row r="14" spans="1:16" ht="20" customHeight="1">
      <c r="A14" s="5"/>
      <c r="B14" s="9"/>
      <c r="C14" s="133"/>
      <c r="D14" s="133">
        <v>1.01</v>
      </c>
      <c r="E14" s="134"/>
      <c r="F14" s="134"/>
      <c r="G14" s="243" t="s">
        <v>105</v>
      </c>
      <c r="H14" s="146" t="s">
        <v>99</v>
      </c>
      <c r="I14" s="282">
        <v>1908.68</v>
      </c>
      <c r="J14" s="278">
        <v>8423.2999999999993</v>
      </c>
      <c r="K14" s="307">
        <f>ROUND(I14*J14,0)</f>
        <v>16077384</v>
      </c>
      <c r="L14" s="10"/>
      <c r="M14" s="5"/>
      <c r="O14" s="237">
        <v>2400</v>
      </c>
      <c r="P14" s="237" t="e">
        <f>ROUND(O14*(1+#REF!),2)</f>
        <v>#REF!</v>
      </c>
    </row>
    <row r="15" spans="1:16" ht="20" customHeight="1">
      <c r="A15" s="5"/>
      <c r="B15" s="9"/>
      <c r="C15" s="133"/>
      <c r="D15" s="133">
        <v>1.02</v>
      </c>
      <c r="E15" s="134"/>
      <c r="F15" s="134"/>
      <c r="G15" s="244" t="s">
        <v>106</v>
      </c>
      <c r="H15" s="146" t="s">
        <v>102</v>
      </c>
      <c r="I15" s="282">
        <v>232.93</v>
      </c>
      <c r="J15" s="278">
        <v>17274.97</v>
      </c>
      <c r="K15" s="307">
        <f t="shared" ref="K15:K23" si="0">ROUND(I15*J15,0)</f>
        <v>4023859</v>
      </c>
      <c r="L15" s="10"/>
      <c r="M15" s="5"/>
      <c r="O15" s="237">
        <v>27520</v>
      </c>
      <c r="P15" s="237" t="e">
        <f>ROUND(O15*(1+#REF!),2)</f>
        <v>#REF!</v>
      </c>
    </row>
    <row r="16" spans="1:16" ht="20" customHeight="1">
      <c r="A16" s="5"/>
      <c r="B16" s="9"/>
      <c r="C16" s="133"/>
      <c r="D16" s="133">
        <v>1.03</v>
      </c>
      <c r="E16" s="134"/>
      <c r="F16" s="134"/>
      <c r="G16" s="244" t="s">
        <v>107</v>
      </c>
      <c r="H16" s="146" t="s">
        <v>99</v>
      </c>
      <c r="I16" s="282">
        <v>10</v>
      </c>
      <c r="J16" s="278">
        <v>46886.21</v>
      </c>
      <c r="K16" s="307">
        <f t="shared" si="0"/>
        <v>468862</v>
      </c>
      <c r="L16" s="10"/>
      <c r="M16" s="5"/>
      <c r="O16" s="237"/>
    </row>
    <row r="17" spans="1:16" ht="20" customHeight="1">
      <c r="A17" s="5"/>
      <c r="B17" s="9"/>
      <c r="C17" s="133"/>
      <c r="D17" s="133">
        <v>1.04</v>
      </c>
      <c r="E17" s="134"/>
      <c r="F17" s="134"/>
      <c r="G17" s="244" t="s">
        <v>108</v>
      </c>
      <c r="H17" s="245" t="s">
        <v>115</v>
      </c>
      <c r="I17" s="282">
        <v>2</v>
      </c>
      <c r="J17" s="278">
        <v>140658.63</v>
      </c>
      <c r="K17" s="307">
        <f t="shared" si="0"/>
        <v>281317</v>
      </c>
      <c r="L17" s="10"/>
      <c r="M17" s="5"/>
      <c r="O17" s="237"/>
    </row>
    <row r="18" spans="1:16" ht="20" customHeight="1">
      <c r="A18" s="5"/>
      <c r="B18" s="9"/>
      <c r="C18" s="133"/>
      <c r="D18" s="133">
        <v>1.05</v>
      </c>
      <c r="E18" s="134"/>
      <c r="F18" s="134"/>
      <c r="G18" s="244" t="s">
        <v>109</v>
      </c>
      <c r="H18" s="245" t="s">
        <v>115</v>
      </c>
      <c r="I18" s="282">
        <v>54</v>
      </c>
      <c r="J18" s="278">
        <v>17582.82</v>
      </c>
      <c r="K18" s="307">
        <f t="shared" si="0"/>
        <v>949472</v>
      </c>
      <c r="L18" s="10"/>
      <c r="M18" s="5"/>
      <c r="O18" s="237"/>
    </row>
    <row r="19" spans="1:16" ht="20" customHeight="1">
      <c r="A19" s="5"/>
      <c r="B19" s="9"/>
      <c r="C19" s="133"/>
      <c r="D19" s="133">
        <v>1.06</v>
      </c>
      <c r="E19" s="134"/>
      <c r="F19" s="134"/>
      <c r="G19" s="244" t="s">
        <v>110</v>
      </c>
      <c r="H19" s="245" t="s">
        <v>116</v>
      </c>
      <c r="I19" s="282">
        <v>558.66999999999996</v>
      </c>
      <c r="J19" s="278">
        <v>55025.24</v>
      </c>
      <c r="K19" s="307">
        <f t="shared" si="0"/>
        <v>30740951</v>
      </c>
      <c r="L19" s="10"/>
      <c r="M19" s="5"/>
      <c r="O19" s="237"/>
    </row>
    <row r="20" spans="1:16" ht="20" customHeight="1">
      <c r="A20" s="5"/>
      <c r="B20" s="9"/>
      <c r="C20" s="133"/>
      <c r="D20" s="133">
        <v>1.07</v>
      </c>
      <c r="E20" s="134"/>
      <c r="F20" s="134"/>
      <c r="G20" s="244" t="s">
        <v>111</v>
      </c>
      <c r="H20" s="245" t="s">
        <v>117</v>
      </c>
      <c r="I20" s="282">
        <v>25.938300000000002</v>
      </c>
      <c r="J20" s="278">
        <v>39880.33</v>
      </c>
      <c r="K20" s="307">
        <f t="shared" si="0"/>
        <v>1034428</v>
      </c>
      <c r="L20" s="10"/>
      <c r="M20" s="5"/>
      <c r="O20" s="237"/>
    </row>
    <row r="21" spans="1:16" ht="20" customHeight="1">
      <c r="A21" s="5"/>
      <c r="B21" s="9"/>
      <c r="C21" s="133"/>
      <c r="D21" s="133">
        <v>1.08</v>
      </c>
      <c r="E21" s="134"/>
      <c r="F21" s="134"/>
      <c r="G21" s="244" t="s">
        <v>112</v>
      </c>
      <c r="H21" s="245" t="s">
        <v>118</v>
      </c>
      <c r="I21" s="282">
        <v>36.9</v>
      </c>
      <c r="J21" s="278">
        <v>9586.58</v>
      </c>
      <c r="K21" s="307">
        <f t="shared" si="0"/>
        <v>353745</v>
      </c>
      <c r="L21" s="10"/>
      <c r="M21" s="5"/>
      <c r="O21" s="237"/>
    </row>
    <row r="22" spans="1:16" ht="20" customHeight="1">
      <c r="A22" s="5"/>
      <c r="B22" s="9"/>
      <c r="C22" s="133"/>
      <c r="D22" s="133">
        <v>1.0900000000000001</v>
      </c>
      <c r="E22" s="134"/>
      <c r="F22" s="134"/>
      <c r="G22" s="244" t="s">
        <v>113</v>
      </c>
      <c r="H22" s="245" t="s">
        <v>119</v>
      </c>
      <c r="I22" s="282">
        <v>17</v>
      </c>
      <c r="J22" s="278">
        <v>580967.97</v>
      </c>
      <c r="K22" s="307">
        <f t="shared" si="0"/>
        <v>9876455</v>
      </c>
      <c r="L22" s="10"/>
      <c r="M22" s="5"/>
      <c r="O22" s="237"/>
    </row>
    <row r="23" spans="1:16" ht="20" customHeight="1">
      <c r="A23" s="5"/>
      <c r="B23" s="9"/>
      <c r="C23" s="133"/>
      <c r="D23" s="336">
        <v>1.1000000000000001</v>
      </c>
      <c r="E23" s="134"/>
      <c r="F23" s="134"/>
      <c r="G23" s="244" t="s">
        <v>114</v>
      </c>
      <c r="H23" s="245" t="s">
        <v>115</v>
      </c>
      <c r="I23" s="282">
        <v>3</v>
      </c>
      <c r="J23" s="278">
        <v>981576.45</v>
      </c>
      <c r="K23" s="307">
        <f t="shared" si="0"/>
        <v>2944729</v>
      </c>
      <c r="L23" s="10"/>
      <c r="M23" s="5"/>
      <c r="O23" s="237"/>
    </row>
    <row r="24" spans="1:16" ht="30" customHeight="1" thickBot="1">
      <c r="A24" s="5"/>
      <c r="B24" s="9"/>
      <c r="C24" s="139" t="s">
        <v>13</v>
      </c>
      <c r="D24" s="140"/>
      <c r="E24" s="140"/>
      <c r="F24" s="140"/>
      <c r="G24" s="141"/>
      <c r="H24" s="140"/>
      <c r="I24" s="283"/>
      <c r="J24" s="296"/>
      <c r="K24" s="308">
        <f>SUM(K14:K23)</f>
        <v>66751202</v>
      </c>
      <c r="L24" s="10"/>
      <c r="M24" s="5"/>
      <c r="O24" s="1">
        <v>62184300.524999999</v>
      </c>
      <c r="P24" s="237">
        <f>K24-O24</f>
        <v>4566901.4750000015</v>
      </c>
    </row>
    <row r="25" spans="1:16" ht="30" customHeight="1" thickBot="1">
      <c r="A25" s="5"/>
      <c r="B25" s="9"/>
      <c r="C25" s="235">
        <v>2</v>
      </c>
      <c r="D25" s="131" t="s">
        <v>120</v>
      </c>
      <c r="E25" s="131"/>
      <c r="F25" s="131"/>
      <c r="G25" s="131"/>
      <c r="H25" s="131"/>
      <c r="I25" s="280"/>
      <c r="J25" s="297"/>
      <c r="K25" s="306"/>
      <c r="L25" s="10"/>
      <c r="M25" s="5"/>
    </row>
    <row r="26" spans="1:16" ht="40.25" customHeight="1">
      <c r="A26" s="5"/>
      <c r="B26" s="9"/>
      <c r="C26" s="133"/>
      <c r="D26" s="133">
        <v>2.0099999999999998</v>
      </c>
      <c r="E26" s="134"/>
      <c r="F26" s="134"/>
      <c r="G26" s="244" t="s">
        <v>121</v>
      </c>
      <c r="H26" s="246" t="s">
        <v>117</v>
      </c>
      <c r="I26" s="284">
        <v>6.8634999999999993</v>
      </c>
      <c r="J26" s="298">
        <v>84395.44</v>
      </c>
      <c r="K26" s="309">
        <f>ROUND(I26*J26,0)</f>
        <v>579248</v>
      </c>
      <c r="L26" s="10"/>
      <c r="M26" s="5"/>
      <c r="O26" s="1">
        <v>33240</v>
      </c>
      <c r="P26" s="237" t="e">
        <f>ROUND(O26*(1+#REF!),2)</f>
        <v>#REF!</v>
      </c>
    </row>
    <row r="27" spans="1:16" ht="60" customHeight="1">
      <c r="A27" s="5"/>
      <c r="B27" s="9"/>
      <c r="C27" s="133"/>
      <c r="D27" s="133">
        <v>2.0199999999999996</v>
      </c>
      <c r="E27" s="134"/>
      <c r="F27" s="134"/>
      <c r="G27" s="244" t="s">
        <v>122</v>
      </c>
      <c r="H27" s="246" t="s">
        <v>118</v>
      </c>
      <c r="I27" s="284">
        <v>63.6</v>
      </c>
      <c r="J27" s="298">
        <v>20094.09</v>
      </c>
      <c r="K27" s="309">
        <f t="shared" ref="K27:K31" si="1">ROUND(I27*J27,0)</f>
        <v>1277984</v>
      </c>
      <c r="L27" s="10"/>
      <c r="M27" s="5"/>
      <c r="O27" s="1">
        <v>84690</v>
      </c>
      <c r="P27" s="237" t="e">
        <f>ROUND(O27*(1+#REF!),2)</f>
        <v>#REF!</v>
      </c>
    </row>
    <row r="28" spans="1:16" ht="40.25" customHeight="1">
      <c r="A28" s="5"/>
      <c r="B28" s="9"/>
      <c r="C28" s="133"/>
      <c r="D28" s="133">
        <v>2.0299999999999994</v>
      </c>
      <c r="E28" s="134"/>
      <c r="F28" s="134"/>
      <c r="G28" s="244" t="s">
        <v>123</v>
      </c>
      <c r="H28" s="246" t="s">
        <v>117</v>
      </c>
      <c r="I28" s="284">
        <v>478.15740000000005</v>
      </c>
      <c r="J28" s="298">
        <v>40644.06</v>
      </c>
      <c r="K28" s="309">
        <f t="shared" si="1"/>
        <v>19434258</v>
      </c>
      <c r="L28" s="10"/>
      <c r="M28" s="5"/>
      <c r="O28" s="1">
        <v>21400</v>
      </c>
      <c r="P28" s="237" t="e">
        <f>ROUND(O28*(1+#REF!),2)</f>
        <v>#REF!</v>
      </c>
    </row>
    <row r="29" spans="1:16" ht="20" customHeight="1">
      <c r="A29" s="5"/>
      <c r="B29" s="9"/>
      <c r="C29" s="133"/>
      <c r="D29" s="133">
        <v>2.0399999999999991</v>
      </c>
      <c r="E29" s="134"/>
      <c r="F29" s="134"/>
      <c r="G29" s="244" t="s">
        <v>124</v>
      </c>
      <c r="H29" s="246" t="s">
        <v>117</v>
      </c>
      <c r="I29" s="284">
        <v>254.311301940585</v>
      </c>
      <c r="J29" s="298">
        <v>205499.7</v>
      </c>
      <c r="K29" s="309">
        <f t="shared" si="1"/>
        <v>52260896</v>
      </c>
      <c r="L29" s="10"/>
      <c r="M29" s="5"/>
      <c r="O29" s="1">
        <v>49200</v>
      </c>
      <c r="P29" s="237" t="e">
        <f>ROUND(O29*(1+#REF!),2)</f>
        <v>#REF!</v>
      </c>
    </row>
    <row r="30" spans="1:16" ht="20" customHeight="1">
      <c r="A30" s="5"/>
      <c r="B30" s="9"/>
      <c r="C30" s="133"/>
      <c r="D30" s="133">
        <v>2.0499999999999989</v>
      </c>
      <c r="E30" s="134"/>
      <c r="F30" s="134"/>
      <c r="G30" s="244" t="s">
        <v>125</v>
      </c>
      <c r="H30" s="246" t="s">
        <v>117</v>
      </c>
      <c r="I30" s="284">
        <v>113.08999999999997</v>
      </c>
      <c r="J30" s="298">
        <v>82740.91</v>
      </c>
      <c r="K30" s="309">
        <f t="shared" si="1"/>
        <v>9357170</v>
      </c>
      <c r="L30" s="10"/>
      <c r="M30" s="5"/>
      <c r="O30" s="1">
        <v>737390.76923076925</v>
      </c>
      <c r="P30" s="237" t="e">
        <f>ROUND(O30*(1+#REF!),2)</f>
        <v>#REF!</v>
      </c>
    </row>
    <row r="31" spans="1:16" ht="40.25" customHeight="1" thickBot="1">
      <c r="A31" s="5"/>
      <c r="B31" s="9"/>
      <c r="C31" s="133"/>
      <c r="D31" s="133">
        <v>2.0599999999999987</v>
      </c>
      <c r="E31" s="134"/>
      <c r="F31" s="134"/>
      <c r="G31" s="244" t="s">
        <v>126</v>
      </c>
      <c r="H31" s="247" t="s">
        <v>118</v>
      </c>
      <c r="I31" s="284">
        <v>709.91000000000008</v>
      </c>
      <c r="J31" s="298">
        <v>28132.25</v>
      </c>
      <c r="K31" s="309">
        <f t="shared" si="1"/>
        <v>19971366</v>
      </c>
      <c r="L31" s="10"/>
      <c r="M31" s="5"/>
      <c r="O31" s="1">
        <v>109785.60000000001</v>
      </c>
      <c r="P31" s="237" t="e">
        <f>ROUND(O31*(1+#REF!),2)</f>
        <v>#REF!</v>
      </c>
    </row>
    <row r="32" spans="1:16" ht="30" customHeight="1" thickTop="1" thickBot="1">
      <c r="A32" s="5"/>
      <c r="B32" s="9"/>
      <c r="C32" s="139" t="s">
        <v>13</v>
      </c>
      <c r="D32" s="148"/>
      <c r="E32" s="149"/>
      <c r="F32" s="148"/>
      <c r="G32" s="148"/>
      <c r="H32" s="148"/>
      <c r="I32" s="283"/>
      <c r="J32" s="299"/>
      <c r="K32" s="308">
        <f>SUM(K26:K31)</f>
        <v>102880922</v>
      </c>
      <c r="L32" s="10"/>
      <c r="M32" s="5"/>
      <c r="O32" s="1">
        <v>756393605.18999994</v>
      </c>
      <c r="P32" s="237">
        <f>K32-O32</f>
        <v>-653512683.18999994</v>
      </c>
    </row>
    <row r="33" spans="1:16" ht="30" customHeight="1" thickBot="1">
      <c r="A33" s="5"/>
      <c r="B33" s="9"/>
      <c r="C33" s="235">
        <v>3</v>
      </c>
      <c r="D33" s="131" t="s">
        <v>140</v>
      </c>
      <c r="E33" s="131"/>
      <c r="F33" s="131"/>
      <c r="G33" s="131"/>
      <c r="H33" s="131"/>
      <c r="I33" s="280"/>
      <c r="J33" s="295"/>
      <c r="K33" s="306"/>
      <c r="L33" s="10"/>
      <c r="M33" s="5"/>
    </row>
    <row r="34" spans="1:16" ht="40.25" customHeight="1">
      <c r="A34" s="5"/>
      <c r="B34" s="9"/>
      <c r="C34" s="133"/>
      <c r="D34" s="133">
        <v>3.01</v>
      </c>
      <c r="E34" s="150"/>
      <c r="F34" s="150"/>
      <c r="G34" s="248" t="s">
        <v>127</v>
      </c>
      <c r="H34" s="246" t="s">
        <v>117</v>
      </c>
      <c r="I34" s="284">
        <v>44.25</v>
      </c>
      <c r="J34" s="278">
        <v>1180201.27</v>
      </c>
      <c r="K34" s="309">
        <f>ROUND(I34*J34,0)</f>
        <v>52223906</v>
      </c>
      <c r="L34" s="10"/>
      <c r="M34" s="5"/>
      <c r="O34" s="1">
        <v>21400</v>
      </c>
      <c r="P34" s="237" t="e">
        <f>ROUND(O34*(1+#REF!),2)</f>
        <v>#REF!</v>
      </c>
    </row>
    <row r="35" spans="1:16" ht="20" customHeight="1">
      <c r="A35" s="5"/>
      <c r="B35" s="9"/>
      <c r="C35" s="133"/>
      <c r="D35" s="133">
        <v>3.0199999999999996</v>
      </c>
      <c r="E35" s="152"/>
      <c r="F35" s="152"/>
      <c r="G35" s="248" t="s">
        <v>128</v>
      </c>
      <c r="H35" s="246" t="s">
        <v>117</v>
      </c>
      <c r="I35" s="284">
        <v>12.024386000000002</v>
      </c>
      <c r="J35" s="278">
        <v>1423398.84</v>
      </c>
      <c r="K35" s="309">
        <f t="shared" ref="K35:K46" si="2">ROUND(I35*J35,0)</f>
        <v>17115497</v>
      </c>
      <c r="L35" s="10"/>
      <c r="M35" s="5"/>
      <c r="O35" s="1">
        <v>49200</v>
      </c>
      <c r="P35" s="237" t="e">
        <f>ROUND(O35*(1+#REF!),2)</f>
        <v>#REF!</v>
      </c>
    </row>
    <row r="36" spans="1:16" ht="20" customHeight="1">
      <c r="A36" s="5"/>
      <c r="B36" s="9"/>
      <c r="C36" s="133"/>
      <c r="D36" s="133">
        <v>3.0299999999999994</v>
      </c>
      <c r="E36" s="150"/>
      <c r="F36" s="150"/>
      <c r="G36" s="244" t="s">
        <v>129</v>
      </c>
      <c r="H36" s="246" t="s">
        <v>117</v>
      </c>
      <c r="I36" s="284">
        <v>0.60000000000000009</v>
      </c>
      <c r="J36" s="278">
        <v>1161596.6499999999</v>
      </c>
      <c r="K36" s="309">
        <f t="shared" si="2"/>
        <v>696958</v>
      </c>
      <c r="L36" s="10"/>
      <c r="M36" s="5"/>
      <c r="O36" s="1">
        <v>737390.76923076925</v>
      </c>
      <c r="P36" s="237" t="e">
        <f>ROUND(O36*(1+#REF!),2)</f>
        <v>#REF!</v>
      </c>
    </row>
    <row r="37" spans="1:16" ht="20" customHeight="1">
      <c r="A37" s="5"/>
      <c r="B37" s="9"/>
      <c r="C37" s="133"/>
      <c r="D37" s="133">
        <v>3.0399999999999991</v>
      </c>
      <c r="E37" s="152"/>
      <c r="F37" s="152"/>
      <c r="G37" s="244" t="s">
        <v>130</v>
      </c>
      <c r="H37" s="246" t="s">
        <v>117</v>
      </c>
      <c r="I37" s="284">
        <v>55.667524999999983</v>
      </c>
      <c r="J37" s="278">
        <v>1061756.31</v>
      </c>
      <c r="K37" s="309">
        <f t="shared" si="2"/>
        <v>59105346</v>
      </c>
      <c r="L37" s="10"/>
      <c r="M37" s="5"/>
      <c r="O37" s="1">
        <v>173168.8</v>
      </c>
      <c r="P37" s="237" t="e">
        <f>ROUND(O37*(1+#REF!),2)</f>
        <v>#REF!</v>
      </c>
    </row>
    <row r="38" spans="1:16" ht="40.25" customHeight="1">
      <c r="A38" s="5"/>
      <c r="B38" s="9"/>
      <c r="C38" s="133"/>
      <c r="D38" s="133">
        <v>3.0499999999999989</v>
      </c>
      <c r="E38" s="150"/>
      <c r="F38" s="150"/>
      <c r="G38" s="244" t="s">
        <v>131</v>
      </c>
      <c r="H38" s="246" t="s">
        <v>117</v>
      </c>
      <c r="I38" s="284">
        <v>10.7546</v>
      </c>
      <c r="J38" s="278">
        <v>1590337.38</v>
      </c>
      <c r="K38" s="309">
        <f t="shared" si="2"/>
        <v>17103442</v>
      </c>
      <c r="L38" s="10"/>
      <c r="M38" s="5"/>
      <c r="O38" s="1">
        <v>5518146.8439999996</v>
      </c>
      <c r="P38" s="237" t="e">
        <f>ROUND(O38*(1+#REF!),2)</f>
        <v>#REF!</v>
      </c>
    </row>
    <row r="39" spans="1:16" ht="20" customHeight="1">
      <c r="A39" s="5"/>
      <c r="B39" s="9"/>
      <c r="C39" s="133"/>
      <c r="D39" s="133">
        <v>3.0599999999999987</v>
      </c>
      <c r="E39" s="152"/>
      <c r="F39" s="152"/>
      <c r="G39" s="244" t="s">
        <v>132</v>
      </c>
      <c r="H39" s="246" t="s">
        <v>118</v>
      </c>
      <c r="I39" s="284">
        <v>408.43999999999994</v>
      </c>
      <c r="J39" s="278">
        <v>137603.71</v>
      </c>
      <c r="K39" s="309">
        <f t="shared" si="2"/>
        <v>56202859</v>
      </c>
      <c r="L39" s="10"/>
      <c r="M39" s="5"/>
      <c r="O39" s="1">
        <v>84840</v>
      </c>
      <c r="P39" s="237" t="e">
        <f>ROUND(O39*(1+#REF!),2)</f>
        <v>#REF!</v>
      </c>
    </row>
    <row r="40" spans="1:16" ht="40.25" customHeight="1">
      <c r="A40" s="5"/>
      <c r="B40" s="9"/>
      <c r="C40" s="133"/>
      <c r="D40" s="133">
        <v>3.0699999999999985</v>
      </c>
      <c r="E40" s="150"/>
      <c r="F40" s="150"/>
      <c r="G40" s="244" t="s">
        <v>133</v>
      </c>
      <c r="H40" s="246" t="s">
        <v>116</v>
      </c>
      <c r="I40" s="284">
        <v>59.752200000000009</v>
      </c>
      <c r="J40" s="278">
        <v>207096.59</v>
      </c>
      <c r="K40" s="309">
        <f t="shared" si="2"/>
        <v>12374477</v>
      </c>
      <c r="L40" s="10"/>
      <c r="M40" s="5"/>
      <c r="O40" s="1">
        <v>209634</v>
      </c>
      <c r="P40" s="237" t="e">
        <f>ROUND(O40*(1+#REF!),2)</f>
        <v>#REF!</v>
      </c>
    </row>
    <row r="41" spans="1:16" ht="40.25" customHeight="1">
      <c r="A41" s="5"/>
      <c r="B41" s="9"/>
      <c r="C41" s="133"/>
      <c r="D41" s="133">
        <v>3.0799999999999983</v>
      </c>
      <c r="E41" s="152"/>
      <c r="F41" s="152"/>
      <c r="G41" s="244" t="s">
        <v>134</v>
      </c>
      <c r="H41" s="246" t="s">
        <v>116</v>
      </c>
      <c r="I41" s="284">
        <v>491.03</v>
      </c>
      <c r="J41" s="278">
        <v>149718.59</v>
      </c>
      <c r="K41" s="309">
        <f t="shared" si="2"/>
        <v>73516319</v>
      </c>
      <c r="L41" s="10"/>
      <c r="M41" s="5"/>
      <c r="O41" s="1">
        <v>163523.45454545453</v>
      </c>
      <c r="P41" s="237" t="e">
        <f>ROUND(O41*(1+#REF!),2)</f>
        <v>#REF!</v>
      </c>
    </row>
    <row r="42" spans="1:16" ht="80" customHeight="1">
      <c r="A42" s="5"/>
      <c r="B42" s="9"/>
      <c r="C42" s="133"/>
      <c r="D42" s="133">
        <v>3.0899999999999981</v>
      </c>
      <c r="E42" s="150"/>
      <c r="F42" s="150"/>
      <c r="G42" s="244" t="s">
        <v>135</v>
      </c>
      <c r="H42" s="246" t="s">
        <v>116</v>
      </c>
      <c r="I42" s="284">
        <v>76.89</v>
      </c>
      <c r="J42" s="278">
        <v>214488.92</v>
      </c>
      <c r="K42" s="309">
        <f t="shared" si="2"/>
        <v>16492053</v>
      </c>
      <c r="L42" s="10"/>
      <c r="M42" s="5"/>
      <c r="O42" s="1">
        <v>10638</v>
      </c>
      <c r="P42" s="237" t="e">
        <f>ROUND(O42*(1+#REF!),2)</f>
        <v>#REF!</v>
      </c>
    </row>
    <row r="43" spans="1:16" ht="20" customHeight="1">
      <c r="A43" s="5"/>
      <c r="B43" s="9"/>
      <c r="C43" s="133"/>
      <c r="D43" s="133">
        <v>3.0999999999999979</v>
      </c>
      <c r="E43" s="152"/>
      <c r="F43" s="152"/>
      <c r="G43" s="244" t="s">
        <v>136</v>
      </c>
      <c r="H43" s="246" t="s">
        <v>117</v>
      </c>
      <c r="I43" s="284">
        <v>12.61</v>
      </c>
      <c r="J43" s="278">
        <v>1374517.5</v>
      </c>
      <c r="K43" s="309">
        <f t="shared" si="2"/>
        <v>17332666</v>
      </c>
      <c r="L43" s="10"/>
      <c r="M43" s="5"/>
      <c r="O43" s="1">
        <v>103350</v>
      </c>
      <c r="P43" s="237" t="e">
        <f>ROUND(O43*(1+#REF!),2)</f>
        <v>#REF!</v>
      </c>
    </row>
    <row r="44" spans="1:16" ht="80" customHeight="1">
      <c r="A44" s="5"/>
      <c r="B44" s="9"/>
      <c r="C44" s="133"/>
      <c r="D44" s="133">
        <v>3.1099999999999977</v>
      </c>
      <c r="E44" s="150"/>
      <c r="F44" s="150"/>
      <c r="G44" s="244" t="s">
        <v>137</v>
      </c>
      <c r="H44" s="246" t="s">
        <v>118</v>
      </c>
      <c r="I44" s="284">
        <v>63.6</v>
      </c>
      <c r="J44" s="278">
        <v>256841.22</v>
      </c>
      <c r="K44" s="309">
        <f t="shared" si="2"/>
        <v>16335102</v>
      </c>
      <c r="L44" s="10"/>
      <c r="M44" s="5"/>
      <c r="O44" s="1">
        <v>165900</v>
      </c>
      <c r="P44" s="237" t="e">
        <f>ROUND(O44*(1+#REF!),2)</f>
        <v>#REF!</v>
      </c>
    </row>
    <row r="45" spans="1:16" ht="80" customHeight="1">
      <c r="A45" s="5"/>
      <c r="B45" s="9"/>
      <c r="C45" s="133"/>
      <c r="D45" s="133">
        <v>3.12</v>
      </c>
      <c r="E45" s="150"/>
      <c r="F45" s="150"/>
      <c r="G45" s="244" t="s">
        <v>138</v>
      </c>
      <c r="H45" s="246" t="s">
        <v>118</v>
      </c>
      <c r="I45" s="284">
        <v>19.61</v>
      </c>
      <c r="J45" s="278">
        <v>464083.22</v>
      </c>
      <c r="K45" s="309">
        <f t="shared" si="2"/>
        <v>9100672</v>
      </c>
      <c r="L45" s="10"/>
      <c r="M45" s="5"/>
    </row>
    <row r="46" spans="1:16" ht="80" customHeight="1">
      <c r="A46" s="5"/>
      <c r="B46" s="9"/>
      <c r="C46" s="133"/>
      <c r="D46" s="133">
        <v>3.13</v>
      </c>
      <c r="E46" s="150"/>
      <c r="F46" s="150"/>
      <c r="G46" s="244" t="s">
        <v>139</v>
      </c>
      <c r="H46" s="246" t="s">
        <v>116</v>
      </c>
      <c r="I46" s="284">
        <v>39.024000000000001</v>
      </c>
      <c r="J46" s="278">
        <v>179204.07</v>
      </c>
      <c r="K46" s="309">
        <f t="shared" si="2"/>
        <v>6993260</v>
      </c>
      <c r="L46" s="10"/>
      <c r="M46" s="5"/>
    </row>
    <row r="47" spans="1:16" ht="30" customHeight="1" thickBot="1">
      <c r="A47" s="5"/>
      <c r="B47" s="9"/>
      <c r="C47" s="157" t="s">
        <v>13</v>
      </c>
      <c r="D47" s="158"/>
      <c r="E47" s="158"/>
      <c r="F47" s="158"/>
      <c r="G47" s="159"/>
      <c r="H47" s="158"/>
      <c r="I47" s="283"/>
      <c r="J47" s="300"/>
      <c r="K47" s="310">
        <f>SUM(K34:K46)</f>
        <v>354592557</v>
      </c>
      <c r="L47" s="10"/>
      <c r="M47" s="5"/>
      <c r="O47" s="1">
        <v>519355586</v>
      </c>
      <c r="P47" s="237">
        <f>K47-O47</f>
        <v>-164763029</v>
      </c>
    </row>
    <row r="48" spans="1:16" ht="30" customHeight="1" thickBot="1">
      <c r="A48" s="5"/>
      <c r="B48" s="9"/>
      <c r="C48" s="235">
        <v>4</v>
      </c>
      <c r="D48" s="131" t="s">
        <v>142</v>
      </c>
      <c r="E48" s="131"/>
      <c r="F48" s="131"/>
      <c r="G48" s="131"/>
      <c r="H48" s="131"/>
      <c r="I48" s="280"/>
      <c r="J48" s="297"/>
      <c r="K48" s="306"/>
      <c r="L48" s="10"/>
      <c r="M48" s="5"/>
    </row>
    <row r="49" spans="1:16" ht="40.25" customHeight="1">
      <c r="A49" s="5"/>
      <c r="B49" s="9"/>
      <c r="C49" s="133"/>
      <c r="D49" s="133">
        <v>4.01</v>
      </c>
      <c r="E49" s="150"/>
      <c r="F49" s="150"/>
      <c r="G49" s="249" t="s">
        <v>141</v>
      </c>
      <c r="H49" s="246" t="s">
        <v>143</v>
      </c>
      <c r="I49" s="279">
        <v>14237.207193333332</v>
      </c>
      <c r="J49" s="298">
        <v>12899.57</v>
      </c>
      <c r="K49" s="309">
        <f>ROUND(I49*J49,0)</f>
        <v>183653851</v>
      </c>
      <c r="L49" s="10"/>
      <c r="M49" s="5"/>
      <c r="O49" s="1">
        <v>18282800</v>
      </c>
      <c r="P49" s="237" t="e">
        <f>ROUND(O49*(1+#REF!),2)</f>
        <v>#REF!</v>
      </c>
    </row>
    <row r="50" spans="1:16" ht="30" customHeight="1" thickBot="1">
      <c r="A50" s="5"/>
      <c r="B50" s="9"/>
      <c r="C50" s="139" t="s">
        <v>13</v>
      </c>
      <c r="D50" s="163"/>
      <c r="E50" s="163"/>
      <c r="F50" s="163"/>
      <c r="G50" s="164"/>
      <c r="H50" s="165"/>
      <c r="I50" s="283"/>
      <c r="J50" s="296"/>
      <c r="K50" s="308">
        <f>SUM(K49:K49)</f>
        <v>183653851</v>
      </c>
      <c r="L50" s="10"/>
      <c r="M50" s="5"/>
    </row>
    <row r="51" spans="1:16" ht="30" customHeight="1" thickBot="1">
      <c r="A51" s="5"/>
      <c r="B51" s="9"/>
      <c r="C51" s="235">
        <v>5</v>
      </c>
      <c r="D51" s="131" t="s">
        <v>149</v>
      </c>
      <c r="E51" s="131"/>
      <c r="F51" s="131"/>
      <c r="G51" s="131"/>
      <c r="H51" s="131"/>
      <c r="I51" s="280"/>
      <c r="J51" s="297"/>
      <c r="K51" s="306"/>
      <c r="L51" s="10"/>
      <c r="M51" s="5"/>
    </row>
    <row r="52" spans="1:16" ht="20" customHeight="1">
      <c r="A52" s="5"/>
      <c r="B52" s="9"/>
      <c r="C52" s="133"/>
      <c r="D52" s="133">
        <v>5.01</v>
      </c>
      <c r="E52" s="150"/>
      <c r="F52" s="150"/>
      <c r="G52" s="244" t="s">
        <v>144</v>
      </c>
      <c r="H52" s="246" t="s">
        <v>116</v>
      </c>
      <c r="I52" s="279">
        <v>213.184</v>
      </c>
      <c r="J52" s="298">
        <v>60376.59</v>
      </c>
      <c r="K52" s="309">
        <f>ROUND(I52*J52,0)</f>
        <v>12871323</v>
      </c>
      <c r="L52" s="10"/>
      <c r="M52" s="5"/>
      <c r="O52" s="1">
        <v>242400</v>
      </c>
      <c r="P52" s="237" t="e">
        <f>ROUND(O52*(1+#REF!),2)</f>
        <v>#REF!</v>
      </c>
    </row>
    <row r="53" spans="1:16" ht="20" customHeight="1">
      <c r="A53" s="5"/>
      <c r="B53" s="9"/>
      <c r="C53" s="133"/>
      <c r="D53" s="133">
        <v>5.0199999999999996</v>
      </c>
      <c r="E53" s="150"/>
      <c r="F53" s="150"/>
      <c r="G53" s="244" t="s">
        <v>145</v>
      </c>
      <c r="H53" s="246" t="s">
        <v>118</v>
      </c>
      <c r="I53" s="279">
        <v>471.78</v>
      </c>
      <c r="J53" s="298">
        <v>56770.16</v>
      </c>
      <c r="K53" s="309">
        <f t="shared" ref="K53:K56" si="3">ROUND(I53*J53,0)</f>
        <v>26783026</v>
      </c>
      <c r="L53" s="10"/>
      <c r="M53" s="5"/>
    </row>
    <row r="54" spans="1:16" ht="20" customHeight="1">
      <c r="A54" s="5"/>
      <c r="B54" s="9"/>
      <c r="C54" s="133"/>
      <c r="D54" s="133">
        <v>5.03</v>
      </c>
      <c r="E54" s="150"/>
      <c r="F54" s="150"/>
      <c r="G54" s="244" t="s">
        <v>146</v>
      </c>
      <c r="H54" s="246" t="s">
        <v>116</v>
      </c>
      <c r="I54" s="279">
        <v>192.7</v>
      </c>
      <c r="J54" s="298">
        <v>394435.76</v>
      </c>
      <c r="K54" s="309">
        <f t="shared" si="3"/>
        <v>76007771</v>
      </c>
      <c r="L54" s="10"/>
      <c r="M54" s="5"/>
    </row>
    <row r="55" spans="1:16" ht="20" customHeight="1">
      <c r="A55" s="5"/>
      <c r="B55" s="9"/>
      <c r="C55" s="133"/>
      <c r="D55" s="133">
        <v>5.04</v>
      </c>
      <c r="E55" s="150"/>
      <c r="F55" s="150"/>
      <c r="G55" s="244" t="s">
        <v>147</v>
      </c>
      <c r="H55" s="246" t="s">
        <v>118</v>
      </c>
      <c r="I55" s="279">
        <v>137.85399999999998</v>
      </c>
      <c r="J55" s="298">
        <v>39149.35</v>
      </c>
      <c r="K55" s="309">
        <f t="shared" si="3"/>
        <v>5396894</v>
      </c>
      <c r="L55" s="10"/>
      <c r="M55" s="5"/>
    </row>
    <row r="56" spans="1:16" ht="20" customHeight="1">
      <c r="A56" s="5"/>
      <c r="B56" s="9"/>
      <c r="C56" s="162"/>
      <c r="D56" s="133">
        <v>5.05</v>
      </c>
      <c r="E56" s="150"/>
      <c r="F56" s="150"/>
      <c r="G56" s="244" t="s">
        <v>148</v>
      </c>
      <c r="H56" s="246" t="s">
        <v>116</v>
      </c>
      <c r="I56" s="279">
        <v>273.85600000000005</v>
      </c>
      <c r="J56" s="298">
        <v>65653.27</v>
      </c>
      <c r="K56" s="309">
        <f t="shared" si="3"/>
        <v>17979542</v>
      </c>
      <c r="L56" s="10"/>
      <c r="M56" s="5"/>
      <c r="O56" s="1">
        <v>173400</v>
      </c>
      <c r="P56" s="237" t="e">
        <f>ROUND(O56*(1+#REF!),2)</f>
        <v>#REF!</v>
      </c>
    </row>
    <row r="57" spans="1:16" ht="30" customHeight="1" thickBot="1">
      <c r="A57" s="5"/>
      <c r="B57" s="9"/>
      <c r="C57" s="139" t="s">
        <v>13</v>
      </c>
      <c r="D57" s="163"/>
      <c r="E57" s="163"/>
      <c r="F57" s="163"/>
      <c r="G57" s="164"/>
      <c r="H57" s="165"/>
      <c r="I57" s="283"/>
      <c r="J57" s="296"/>
      <c r="K57" s="308">
        <f>SUM(K52:K56)</f>
        <v>139038556</v>
      </c>
      <c r="L57" s="10"/>
      <c r="M57" s="5"/>
    </row>
    <row r="58" spans="1:16" ht="30" customHeight="1">
      <c r="A58" s="5"/>
      <c r="B58" s="9"/>
      <c r="C58" s="250">
        <v>6</v>
      </c>
      <c r="D58" s="251" t="s">
        <v>155</v>
      </c>
      <c r="E58" s="251"/>
      <c r="F58" s="251"/>
      <c r="G58" s="251"/>
      <c r="H58" s="251"/>
      <c r="I58" s="281"/>
      <c r="J58" s="295"/>
      <c r="K58" s="311"/>
      <c r="L58" s="10"/>
      <c r="M58" s="5"/>
    </row>
    <row r="59" spans="1:16" ht="30" customHeight="1">
      <c r="A59" s="5"/>
      <c r="B59" s="9"/>
      <c r="C59" s="253"/>
      <c r="D59" s="150">
        <v>6.01</v>
      </c>
      <c r="E59" s="254"/>
      <c r="F59" s="254"/>
      <c r="G59" s="244" t="s">
        <v>150</v>
      </c>
      <c r="H59" s="246" t="s">
        <v>118</v>
      </c>
      <c r="I59" s="279">
        <v>37.6</v>
      </c>
      <c r="J59" s="291">
        <v>1664531.85</v>
      </c>
      <c r="K59" s="291">
        <f>ROUND(I59*J59,0)</f>
        <v>62586398</v>
      </c>
      <c r="L59" s="10"/>
      <c r="M59" s="5"/>
    </row>
    <row r="60" spans="1:16" ht="30" customHeight="1">
      <c r="A60" s="5"/>
      <c r="B60" s="9"/>
      <c r="C60" s="253"/>
      <c r="D60" s="150">
        <v>6.02</v>
      </c>
      <c r="E60" s="254"/>
      <c r="F60" s="254"/>
      <c r="G60" s="244" t="s">
        <v>151</v>
      </c>
      <c r="H60" s="246" t="s">
        <v>143</v>
      </c>
      <c r="I60" s="279">
        <v>8047.8472000000011</v>
      </c>
      <c r="J60" s="291">
        <v>41473.29</v>
      </c>
      <c r="K60" s="291">
        <f t="shared" ref="K60:K63" si="4">ROUND(I60*J60,0)</f>
        <v>333770701</v>
      </c>
      <c r="L60" s="10"/>
      <c r="M60" s="5"/>
    </row>
    <row r="61" spans="1:16" ht="30" customHeight="1">
      <c r="A61" s="5"/>
      <c r="B61" s="9"/>
      <c r="C61" s="253"/>
      <c r="D61" s="150">
        <v>6.03</v>
      </c>
      <c r="E61" s="254"/>
      <c r="F61" s="254"/>
      <c r="G61" s="255" t="s">
        <v>152</v>
      </c>
      <c r="H61" s="256" t="s">
        <v>116</v>
      </c>
      <c r="I61" s="290">
        <v>684.86080000000004</v>
      </c>
      <c r="J61" s="291">
        <v>85787.97</v>
      </c>
      <c r="K61" s="291">
        <f t="shared" si="4"/>
        <v>58752818</v>
      </c>
      <c r="L61" s="10"/>
      <c r="M61" s="5"/>
    </row>
    <row r="62" spans="1:16" ht="30" customHeight="1">
      <c r="A62" s="5"/>
      <c r="B62" s="9"/>
      <c r="C62" s="253"/>
      <c r="D62" s="150">
        <v>6.04</v>
      </c>
      <c r="E62" s="254"/>
      <c r="F62" s="254"/>
      <c r="G62" s="255" t="s">
        <v>153</v>
      </c>
      <c r="H62" s="256" t="s">
        <v>143</v>
      </c>
      <c r="I62" s="290">
        <v>3537.7472000000002</v>
      </c>
      <c r="J62" s="291">
        <v>25924.9</v>
      </c>
      <c r="K62" s="291">
        <f t="shared" si="4"/>
        <v>91715742</v>
      </c>
      <c r="L62" s="10"/>
      <c r="M62" s="5"/>
    </row>
    <row r="63" spans="1:16" ht="20" customHeight="1">
      <c r="A63" s="5"/>
      <c r="B63" s="9"/>
      <c r="C63" s="133"/>
      <c r="D63" s="150">
        <v>6.05</v>
      </c>
      <c r="E63" s="252"/>
      <c r="F63" s="252"/>
      <c r="G63" s="255" t="s">
        <v>154</v>
      </c>
      <c r="H63" s="246" t="s">
        <v>118</v>
      </c>
      <c r="I63" s="279">
        <v>51.38</v>
      </c>
      <c r="J63" s="292">
        <v>313548.5</v>
      </c>
      <c r="K63" s="291">
        <f t="shared" si="4"/>
        <v>16110122</v>
      </c>
      <c r="L63" s="10"/>
      <c r="M63" s="5"/>
      <c r="O63" s="1">
        <v>1891600</v>
      </c>
      <c r="P63" s="237" t="e">
        <f>ROUND(O63*(1+#REF!),2)</f>
        <v>#REF!</v>
      </c>
    </row>
    <row r="64" spans="1:16" ht="30" customHeight="1" thickBot="1">
      <c r="A64" s="5"/>
      <c r="B64" s="9"/>
      <c r="C64" s="139" t="s">
        <v>13</v>
      </c>
      <c r="D64" s="163"/>
      <c r="E64" s="163"/>
      <c r="F64" s="163"/>
      <c r="G64" s="164"/>
      <c r="H64" s="165"/>
      <c r="I64" s="283"/>
      <c r="J64" s="296"/>
      <c r="K64" s="308">
        <f>SUM(K59:K63)</f>
        <v>562935781</v>
      </c>
      <c r="L64" s="10"/>
      <c r="M64" s="5"/>
    </row>
    <row r="65" spans="1:16" ht="30" customHeight="1">
      <c r="A65" s="5"/>
      <c r="B65" s="9"/>
      <c r="C65" s="250">
        <v>7</v>
      </c>
      <c r="D65" s="251" t="s">
        <v>175</v>
      </c>
      <c r="E65" s="251"/>
      <c r="F65" s="251"/>
      <c r="G65" s="251"/>
      <c r="H65" s="251"/>
      <c r="I65" s="281"/>
      <c r="J65" s="295"/>
      <c r="K65" s="311"/>
      <c r="L65" s="10"/>
      <c r="M65" s="5"/>
    </row>
    <row r="66" spans="1:16" ht="30" customHeight="1">
      <c r="A66" s="5"/>
      <c r="B66" s="9"/>
      <c r="C66" s="253"/>
      <c r="D66" s="150">
        <v>7.01</v>
      </c>
      <c r="E66" s="254"/>
      <c r="F66" s="254"/>
      <c r="G66" s="248" t="s">
        <v>156</v>
      </c>
      <c r="H66" s="246" t="s">
        <v>118</v>
      </c>
      <c r="I66" s="279">
        <v>167.352</v>
      </c>
      <c r="J66" s="291">
        <v>50813.59</v>
      </c>
      <c r="K66" s="291">
        <f>ROUND(I66*J66,0)</f>
        <v>8503756</v>
      </c>
      <c r="L66" s="10"/>
      <c r="M66" s="5"/>
    </row>
    <row r="67" spans="1:16" ht="30" customHeight="1">
      <c r="A67" s="5"/>
      <c r="B67" s="9"/>
      <c r="C67" s="253"/>
      <c r="D67" s="150">
        <v>7.02</v>
      </c>
      <c r="E67" s="254"/>
      <c r="F67" s="254"/>
      <c r="G67" s="257" t="s">
        <v>157</v>
      </c>
      <c r="H67" s="246" t="s">
        <v>117</v>
      </c>
      <c r="I67" s="279">
        <v>1.8502155000000002</v>
      </c>
      <c r="J67" s="291">
        <v>1926906.51</v>
      </c>
      <c r="K67" s="291">
        <f t="shared" ref="K67:K68" si="5">ROUND(I67*J67,0)</f>
        <v>3565192</v>
      </c>
      <c r="L67" s="10"/>
      <c r="M67" s="5"/>
    </row>
    <row r="68" spans="1:16" ht="40.25" customHeight="1">
      <c r="A68" s="5"/>
      <c r="B68" s="9"/>
      <c r="C68" s="133"/>
      <c r="D68" s="133">
        <v>7.03</v>
      </c>
      <c r="E68" s="252"/>
      <c r="F68" s="252"/>
      <c r="G68" s="258" t="s">
        <v>158</v>
      </c>
      <c r="H68" s="256" t="s">
        <v>117</v>
      </c>
      <c r="I68" s="290">
        <v>7.1684999999999999</v>
      </c>
      <c r="J68" s="292">
        <v>1004566.95</v>
      </c>
      <c r="K68" s="291">
        <f t="shared" si="5"/>
        <v>7201238</v>
      </c>
      <c r="L68" s="10"/>
      <c r="M68" s="5"/>
      <c r="O68" s="1">
        <v>2640000</v>
      </c>
      <c r="P68" s="237" t="e">
        <f>ROUND(O68*(1+#REF!),2)</f>
        <v>#REF!</v>
      </c>
    </row>
    <row r="69" spans="1:16" ht="30" customHeight="1" thickBot="1">
      <c r="A69" s="5"/>
      <c r="B69" s="9"/>
      <c r="C69" s="139" t="s">
        <v>13</v>
      </c>
      <c r="D69" s="163"/>
      <c r="E69" s="163"/>
      <c r="F69" s="163"/>
      <c r="G69" s="164"/>
      <c r="H69" s="165"/>
      <c r="I69" s="283"/>
      <c r="J69" s="296"/>
      <c r="K69" s="308">
        <f>SUM(K66:K68)</f>
        <v>19270186</v>
      </c>
      <c r="L69" s="10"/>
      <c r="M69" s="5"/>
    </row>
    <row r="70" spans="1:16" s="3" customFormat="1" ht="30" customHeight="1" thickBot="1">
      <c r="A70" s="11"/>
      <c r="B70" s="12"/>
      <c r="C70" s="350" t="s">
        <v>14</v>
      </c>
      <c r="D70" s="351"/>
      <c r="E70" s="351"/>
      <c r="F70" s="351"/>
      <c r="G70" s="351"/>
      <c r="H70" s="351"/>
      <c r="I70" s="351"/>
      <c r="J70" s="352"/>
      <c r="K70" s="306">
        <f>K24+K32+K47+K50+K57+K64+K69</f>
        <v>1429123055</v>
      </c>
      <c r="L70" s="13"/>
      <c r="M70" s="11"/>
      <c r="O70" s="238">
        <v>1706530916</v>
      </c>
      <c r="P70" s="240">
        <f>K70-O70</f>
        <v>-277407861</v>
      </c>
    </row>
    <row r="71" spans="1:16" s="3" customFormat="1" ht="16" thickBot="1">
      <c r="A71" s="11"/>
      <c r="B71" s="12"/>
      <c r="C71" s="168"/>
      <c r="D71" s="168"/>
      <c r="E71" s="168"/>
      <c r="F71" s="168"/>
      <c r="G71" s="168"/>
      <c r="H71" s="168"/>
      <c r="I71" s="285"/>
      <c r="J71" s="301"/>
      <c r="K71" s="312"/>
      <c r="L71" s="13"/>
      <c r="M71" s="11"/>
      <c r="P71" s="240"/>
    </row>
    <row r="72" spans="1:16" ht="30" customHeight="1">
      <c r="A72" s="5"/>
      <c r="B72" s="9"/>
      <c r="C72" s="250">
        <v>8</v>
      </c>
      <c r="D72" s="251" t="s">
        <v>103</v>
      </c>
      <c r="E72" s="251"/>
      <c r="F72" s="251"/>
      <c r="G72" s="251"/>
      <c r="H72" s="251"/>
      <c r="I72" s="281"/>
      <c r="J72" s="295"/>
      <c r="K72" s="311"/>
      <c r="L72" s="10"/>
      <c r="M72" s="5"/>
    </row>
    <row r="73" spans="1:16" ht="30" customHeight="1">
      <c r="A73" s="5"/>
      <c r="B73" s="9"/>
      <c r="C73" s="253"/>
      <c r="D73" s="150">
        <v>8.01</v>
      </c>
      <c r="E73" s="254"/>
      <c r="F73" s="254"/>
      <c r="G73" s="244" t="s">
        <v>159</v>
      </c>
      <c r="H73" s="246" t="s">
        <v>115</v>
      </c>
      <c r="I73" s="279">
        <v>9</v>
      </c>
      <c r="J73" s="291">
        <v>564407.61</v>
      </c>
      <c r="K73" s="291">
        <f>ROUND(I73*J73,0)</f>
        <v>5079668</v>
      </c>
      <c r="L73" s="10"/>
      <c r="M73" s="5"/>
    </row>
    <row r="74" spans="1:16" ht="30" customHeight="1">
      <c r="A74" s="5"/>
      <c r="B74" s="9"/>
      <c r="C74" s="253"/>
      <c r="D74" s="150">
        <v>8.02</v>
      </c>
      <c r="E74" s="254"/>
      <c r="F74" s="254"/>
      <c r="G74" s="244" t="s">
        <v>160</v>
      </c>
      <c r="H74" s="246" t="s">
        <v>115</v>
      </c>
      <c r="I74" s="279">
        <v>1</v>
      </c>
      <c r="J74" s="291">
        <v>378717.92</v>
      </c>
      <c r="K74" s="291">
        <f t="shared" ref="K74:K88" si="6">ROUND(I74*J74,0)</f>
        <v>378718</v>
      </c>
      <c r="L74" s="10"/>
      <c r="M74" s="5"/>
    </row>
    <row r="75" spans="1:16" ht="30" customHeight="1">
      <c r="A75" s="5"/>
      <c r="B75" s="9"/>
      <c r="C75" s="253"/>
      <c r="D75" s="150">
        <v>8.0299999999999994</v>
      </c>
      <c r="E75" s="254"/>
      <c r="F75" s="254"/>
      <c r="G75" s="244" t="s">
        <v>161</v>
      </c>
      <c r="H75" s="246" t="s">
        <v>118</v>
      </c>
      <c r="I75" s="279">
        <f>20+10+17+13+14+17+14+13+18+18</f>
        <v>154</v>
      </c>
      <c r="J75" s="291">
        <v>146230.76</v>
      </c>
      <c r="K75" s="291">
        <f t="shared" si="6"/>
        <v>22519537</v>
      </c>
      <c r="L75" s="10"/>
      <c r="M75" s="5"/>
    </row>
    <row r="76" spans="1:16" ht="30" customHeight="1">
      <c r="A76" s="5"/>
      <c r="B76" s="9"/>
      <c r="C76" s="253"/>
      <c r="D76" s="150">
        <v>8.0399999999999991</v>
      </c>
      <c r="E76" s="254"/>
      <c r="F76" s="254"/>
      <c r="G76" s="244" t="s">
        <v>162</v>
      </c>
      <c r="H76" s="246" t="s">
        <v>118</v>
      </c>
      <c r="I76" s="279">
        <f>31*2+6*2</f>
        <v>74</v>
      </c>
      <c r="J76" s="291">
        <v>67069.210000000006</v>
      </c>
      <c r="K76" s="291">
        <f t="shared" si="6"/>
        <v>4963122</v>
      </c>
      <c r="L76" s="10"/>
      <c r="M76" s="5"/>
    </row>
    <row r="77" spans="1:16" ht="30" customHeight="1">
      <c r="A77" s="5"/>
      <c r="B77" s="9"/>
      <c r="C77" s="253"/>
      <c r="D77" s="150">
        <v>8.0500000000000007</v>
      </c>
      <c r="E77" s="254"/>
      <c r="F77" s="254"/>
      <c r="G77" s="244" t="s">
        <v>163</v>
      </c>
      <c r="H77" s="246" t="s">
        <v>115</v>
      </c>
      <c r="I77" s="279">
        <v>2</v>
      </c>
      <c r="J77" s="291">
        <v>1240144.25</v>
      </c>
      <c r="K77" s="291">
        <f t="shared" si="6"/>
        <v>2480289</v>
      </c>
      <c r="L77" s="10"/>
      <c r="M77" s="5"/>
    </row>
    <row r="78" spans="1:16" ht="30" customHeight="1">
      <c r="A78" s="5"/>
      <c r="B78" s="9"/>
      <c r="C78" s="253"/>
      <c r="D78" s="150">
        <v>8.06</v>
      </c>
      <c r="E78" s="254"/>
      <c r="F78" s="254"/>
      <c r="G78" s="244" t="s">
        <v>164</v>
      </c>
      <c r="H78" s="246" t="s">
        <v>115</v>
      </c>
      <c r="I78" s="279">
        <v>1</v>
      </c>
      <c r="J78" s="291">
        <v>27239934.32</v>
      </c>
      <c r="K78" s="291">
        <f t="shared" si="6"/>
        <v>27239934</v>
      </c>
      <c r="L78" s="10"/>
      <c r="M78" s="5"/>
    </row>
    <row r="79" spans="1:16" ht="30" customHeight="1">
      <c r="A79" s="5"/>
      <c r="B79" s="9"/>
      <c r="C79" s="253"/>
      <c r="D79" s="150">
        <v>8.07</v>
      </c>
      <c r="E79" s="254"/>
      <c r="F79" s="254"/>
      <c r="G79" s="244" t="s">
        <v>165</v>
      </c>
      <c r="H79" s="246" t="s">
        <v>118</v>
      </c>
      <c r="I79" s="279">
        <v>41</v>
      </c>
      <c r="J79" s="291">
        <v>131944.51</v>
      </c>
      <c r="K79" s="291">
        <f t="shared" si="6"/>
        <v>5409725</v>
      </c>
      <c r="L79" s="10"/>
      <c r="M79" s="5"/>
    </row>
    <row r="80" spans="1:16" ht="30" customHeight="1">
      <c r="A80" s="5"/>
      <c r="B80" s="9"/>
      <c r="C80" s="253"/>
      <c r="D80" s="150">
        <v>8.08</v>
      </c>
      <c r="E80" s="254"/>
      <c r="F80" s="254"/>
      <c r="G80" s="244" t="s">
        <v>166</v>
      </c>
      <c r="H80" s="246" t="s">
        <v>115</v>
      </c>
      <c r="I80" s="279">
        <v>4</v>
      </c>
      <c r="J80" s="291">
        <v>841356.67</v>
      </c>
      <c r="K80" s="291">
        <f t="shared" si="6"/>
        <v>3365427</v>
      </c>
      <c r="L80" s="10"/>
      <c r="M80" s="5"/>
    </row>
    <row r="81" spans="1:16" ht="30" customHeight="1">
      <c r="A81" s="5"/>
      <c r="B81" s="9"/>
      <c r="C81" s="253"/>
      <c r="D81" s="150">
        <v>8.09</v>
      </c>
      <c r="E81" s="254"/>
      <c r="F81" s="254"/>
      <c r="G81" s="255" t="s">
        <v>167</v>
      </c>
      <c r="H81" s="256" t="s">
        <v>115</v>
      </c>
      <c r="I81" s="290">
        <v>12</v>
      </c>
      <c r="J81" s="291">
        <v>159732.23000000001</v>
      </c>
      <c r="K81" s="291">
        <f t="shared" si="6"/>
        <v>1916787</v>
      </c>
      <c r="L81" s="10"/>
      <c r="M81" s="5"/>
    </row>
    <row r="82" spans="1:16" ht="30" customHeight="1">
      <c r="A82" s="5"/>
      <c r="B82" s="9"/>
      <c r="C82" s="253"/>
      <c r="D82" s="150">
        <v>8.1</v>
      </c>
      <c r="E82" s="254"/>
      <c r="F82" s="254"/>
      <c r="G82" s="244" t="s">
        <v>168</v>
      </c>
      <c r="H82" s="246" t="s">
        <v>115</v>
      </c>
      <c r="I82" s="279">
        <v>11</v>
      </c>
      <c r="J82" s="291">
        <v>561207.93000000005</v>
      </c>
      <c r="K82" s="291">
        <f t="shared" si="6"/>
        <v>6173287</v>
      </c>
      <c r="L82" s="10"/>
      <c r="M82" s="5"/>
    </row>
    <row r="83" spans="1:16" ht="30" customHeight="1">
      <c r="A83" s="5"/>
      <c r="B83" s="9"/>
      <c r="C83" s="253"/>
      <c r="D83" s="150">
        <v>8.11</v>
      </c>
      <c r="E83" s="254"/>
      <c r="F83" s="254"/>
      <c r="G83" s="261" t="s">
        <v>169</v>
      </c>
      <c r="H83" s="263" t="s">
        <v>115</v>
      </c>
      <c r="I83" s="317">
        <v>11</v>
      </c>
      <c r="J83" s="291">
        <v>1439110.65</v>
      </c>
      <c r="K83" s="291">
        <f t="shared" si="6"/>
        <v>15830217</v>
      </c>
      <c r="L83" s="10"/>
      <c r="M83" s="5"/>
    </row>
    <row r="84" spans="1:16" ht="30" customHeight="1">
      <c r="A84" s="5"/>
      <c r="B84" s="9"/>
      <c r="C84" s="253"/>
      <c r="D84" s="150">
        <v>8.1199999999999992</v>
      </c>
      <c r="E84" s="254"/>
      <c r="F84" s="254"/>
      <c r="G84" s="244" t="s">
        <v>170</v>
      </c>
      <c r="H84" s="246" t="s">
        <v>115</v>
      </c>
      <c r="I84" s="279">
        <v>9</v>
      </c>
      <c r="J84" s="291">
        <v>415776.89</v>
      </c>
      <c r="K84" s="291">
        <f t="shared" si="6"/>
        <v>3741992</v>
      </c>
      <c r="L84" s="10"/>
      <c r="M84" s="5"/>
    </row>
    <row r="85" spans="1:16" ht="30" customHeight="1">
      <c r="A85" s="5"/>
      <c r="B85" s="9"/>
      <c r="C85" s="253"/>
      <c r="D85" s="150">
        <v>8.1300000000000008</v>
      </c>
      <c r="E85" s="254"/>
      <c r="F85" s="254"/>
      <c r="G85" s="244" t="s">
        <v>171</v>
      </c>
      <c r="H85" s="246" t="s">
        <v>115</v>
      </c>
      <c r="I85" s="279">
        <v>11</v>
      </c>
      <c r="J85" s="291">
        <v>4830582.3099999996</v>
      </c>
      <c r="K85" s="291">
        <f t="shared" si="6"/>
        <v>53136405</v>
      </c>
      <c r="L85" s="10"/>
      <c r="M85" s="5"/>
    </row>
    <row r="86" spans="1:16" ht="30" customHeight="1">
      <c r="A86" s="5"/>
      <c r="B86" s="9"/>
      <c r="C86" s="253"/>
      <c r="D86" s="150">
        <v>8.14</v>
      </c>
      <c r="E86" s="254"/>
      <c r="F86" s="254"/>
      <c r="G86" s="244" t="s">
        <v>172</v>
      </c>
      <c r="H86" s="246" t="s">
        <v>115</v>
      </c>
      <c r="I86" s="279">
        <v>2</v>
      </c>
      <c r="J86" s="291">
        <v>8122880.4699999997</v>
      </c>
      <c r="K86" s="291">
        <f t="shared" si="6"/>
        <v>16245761</v>
      </c>
      <c r="L86" s="10"/>
      <c r="M86" s="5"/>
    </row>
    <row r="87" spans="1:16" ht="30" customHeight="1">
      <c r="A87" s="5"/>
      <c r="B87" s="9"/>
      <c r="C87" s="253"/>
      <c r="D87" s="150">
        <v>8.15</v>
      </c>
      <c r="E87" s="254"/>
      <c r="F87" s="254"/>
      <c r="G87" s="255" t="s">
        <v>173</v>
      </c>
      <c r="H87" s="256" t="s">
        <v>115</v>
      </c>
      <c r="I87" s="290">
        <v>1</v>
      </c>
      <c r="J87" s="291">
        <v>24979079.989999998</v>
      </c>
      <c r="K87" s="291">
        <f t="shared" si="6"/>
        <v>24979080</v>
      </c>
      <c r="L87" s="10"/>
      <c r="M87" s="5"/>
    </row>
    <row r="88" spans="1:16" ht="40.25" customHeight="1">
      <c r="A88" s="5"/>
      <c r="B88" s="9"/>
      <c r="C88" s="133"/>
      <c r="D88" s="150">
        <v>8.16</v>
      </c>
      <c r="E88" s="252"/>
      <c r="F88" s="252"/>
      <c r="G88" s="262" t="s">
        <v>174</v>
      </c>
      <c r="H88" s="256" t="s">
        <v>115</v>
      </c>
      <c r="I88" s="290">
        <v>1</v>
      </c>
      <c r="J88" s="292">
        <v>16152641.6</v>
      </c>
      <c r="K88" s="291">
        <f t="shared" si="6"/>
        <v>16152642</v>
      </c>
      <c r="L88" s="10"/>
      <c r="M88" s="5"/>
      <c r="O88" s="1">
        <v>2640000</v>
      </c>
      <c r="P88" s="237" t="e">
        <f>ROUND(O88*(1+#REF!),2)</f>
        <v>#REF!</v>
      </c>
    </row>
    <row r="89" spans="1:16" ht="30" customHeight="1" thickBot="1">
      <c r="A89" s="5"/>
      <c r="B89" s="9"/>
      <c r="C89" s="268" t="s">
        <v>13</v>
      </c>
      <c r="D89" s="265"/>
      <c r="E89" s="265"/>
      <c r="F89" s="265"/>
      <c r="G89" s="266"/>
      <c r="H89" s="267"/>
      <c r="I89" s="286"/>
      <c r="J89" s="302"/>
      <c r="K89" s="313">
        <f>SUM(K73:K88)</f>
        <v>209612591</v>
      </c>
      <c r="L89" s="10"/>
      <c r="M89" s="5"/>
    </row>
    <row r="90" spans="1:16" ht="30" customHeight="1" thickBot="1">
      <c r="A90" s="5"/>
      <c r="B90" s="9"/>
      <c r="C90" s="264"/>
      <c r="D90" s="259"/>
      <c r="E90" s="259"/>
      <c r="F90" s="259"/>
      <c r="G90" s="260"/>
      <c r="H90" s="158"/>
      <c r="I90" s="287"/>
      <c r="J90" s="303"/>
      <c r="K90" s="314"/>
      <c r="L90" s="10"/>
      <c r="M90" s="5"/>
    </row>
    <row r="91" spans="1:16" ht="30" customHeight="1">
      <c r="A91" s="5"/>
      <c r="B91" s="9"/>
      <c r="C91" s="250">
        <v>9</v>
      </c>
      <c r="D91" s="251" t="s">
        <v>184</v>
      </c>
      <c r="E91" s="251"/>
      <c r="F91" s="251"/>
      <c r="G91" s="251"/>
      <c r="H91" s="251"/>
      <c r="I91" s="281"/>
      <c r="J91" s="295"/>
      <c r="K91" s="311"/>
      <c r="L91" s="10"/>
      <c r="M91" s="5"/>
    </row>
    <row r="92" spans="1:16" ht="30" customHeight="1">
      <c r="A92" s="5"/>
      <c r="B92" s="9"/>
      <c r="C92" s="253"/>
      <c r="D92" s="150">
        <v>9.01</v>
      </c>
      <c r="E92" s="254"/>
      <c r="F92" s="254"/>
      <c r="G92" s="258" t="s">
        <v>176</v>
      </c>
      <c r="H92" s="270" t="s">
        <v>118</v>
      </c>
      <c r="I92" s="318">
        <v>58.57</v>
      </c>
      <c r="J92" s="291">
        <v>47703.65</v>
      </c>
      <c r="K92" s="291">
        <f>ROUND(I92*J92,0)</f>
        <v>2794003</v>
      </c>
      <c r="L92" s="10"/>
      <c r="M92" s="5"/>
    </row>
    <row r="93" spans="1:16" ht="30" customHeight="1">
      <c r="A93" s="5"/>
      <c r="B93" s="9"/>
      <c r="C93" s="253"/>
      <c r="D93" s="150">
        <v>9.02</v>
      </c>
      <c r="E93" s="254"/>
      <c r="F93" s="254"/>
      <c r="G93" s="258" t="s">
        <v>177</v>
      </c>
      <c r="H93" s="270" t="s">
        <v>118</v>
      </c>
      <c r="I93" s="318">
        <v>74.03</v>
      </c>
      <c r="J93" s="291">
        <v>31860.51</v>
      </c>
      <c r="K93" s="291">
        <f t="shared" ref="K93:K99" si="7">ROUND(I93*J93,0)</f>
        <v>2358634</v>
      </c>
      <c r="L93" s="10"/>
      <c r="M93" s="5"/>
    </row>
    <row r="94" spans="1:16" ht="30" customHeight="1">
      <c r="A94" s="5"/>
      <c r="B94" s="9"/>
      <c r="C94" s="253"/>
      <c r="D94" s="150">
        <v>9.0299999999999994</v>
      </c>
      <c r="E94" s="254"/>
      <c r="F94" s="254"/>
      <c r="G94" s="258" t="s">
        <v>178</v>
      </c>
      <c r="H94" s="270" t="s">
        <v>115</v>
      </c>
      <c r="I94" s="318">
        <v>4</v>
      </c>
      <c r="J94" s="291">
        <v>36775.629999999997</v>
      </c>
      <c r="K94" s="291">
        <f t="shared" si="7"/>
        <v>147103</v>
      </c>
      <c r="L94" s="10"/>
      <c r="M94" s="5"/>
    </row>
    <row r="95" spans="1:16" ht="30" customHeight="1">
      <c r="A95" s="5"/>
      <c r="B95" s="9"/>
      <c r="C95" s="253"/>
      <c r="D95" s="150">
        <v>9.0399999999999991</v>
      </c>
      <c r="E95" s="254"/>
      <c r="F95" s="254"/>
      <c r="G95" s="258" t="s">
        <v>179</v>
      </c>
      <c r="H95" s="270" t="s">
        <v>118</v>
      </c>
      <c r="I95" s="318">
        <v>33</v>
      </c>
      <c r="J95" s="291">
        <v>93186.85</v>
      </c>
      <c r="K95" s="291">
        <f t="shared" si="7"/>
        <v>3075166</v>
      </c>
      <c r="L95" s="10"/>
      <c r="M95" s="5"/>
    </row>
    <row r="96" spans="1:16" ht="30" customHeight="1">
      <c r="A96" s="5"/>
      <c r="B96" s="9"/>
      <c r="C96" s="253"/>
      <c r="D96" s="150">
        <v>9.0500000000000007</v>
      </c>
      <c r="E96" s="254"/>
      <c r="F96" s="254"/>
      <c r="G96" s="258" t="s">
        <v>180</v>
      </c>
      <c r="H96" s="270" t="s">
        <v>115</v>
      </c>
      <c r="I96" s="318">
        <v>3</v>
      </c>
      <c r="J96" s="291">
        <v>791031.71</v>
      </c>
      <c r="K96" s="291">
        <f t="shared" si="7"/>
        <v>2373095</v>
      </c>
      <c r="L96" s="10"/>
      <c r="M96" s="5"/>
    </row>
    <row r="97" spans="1:13" ht="30" customHeight="1">
      <c r="A97" s="5"/>
      <c r="B97" s="9"/>
      <c r="C97" s="253"/>
      <c r="D97" s="150">
        <v>9.06</v>
      </c>
      <c r="E97" s="254"/>
      <c r="F97" s="254"/>
      <c r="G97" s="258" t="s">
        <v>181</v>
      </c>
      <c r="H97" s="270" t="s">
        <v>118</v>
      </c>
      <c r="I97" s="318">
        <v>80.66</v>
      </c>
      <c r="J97" s="291">
        <v>282156.96999999997</v>
      </c>
      <c r="K97" s="291">
        <f t="shared" si="7"/>
        <v>22758781</v>
      </c>
      <c r="L97" s="10"/>
      <c r="M97" s="5"/>
    </row>
    <row r="98" spans="1:13" ht="30" customHeight="1">
      <c r="A98" s="5"/>
      <c r="B98" s="9"/>
      <c r="C98" s="253"/>
      <c r="D98" s="150">
        <v>9.07</v>
      </c>
      <c r="E98" s="254"/>
      <c r="F98" s="254"/>
      <c r="G98" s="262" t="s">
        <v>182</v>
      </c>
      <c r="H98" s="271" t="s">
        <v>118</v>
      </c>
      <c r="I98" s="319">
        <v>64</v>
      </c>
      <c r="J98" s="291">
        <v>169863.77</v>
      </c>
      <c r="K98" s="291">
        <f t="shared" si="7"/>
        <v>10871281</v>
      </c>
      <c r="L98" s="10"/>
      <c r="M98" s="5"/>
    </row>
    <row r="99" spans="1:13" ht="30" customHeight="1" thickBot="1">
      <c r="A99" s="5"/>
      <c r="B99" s="9"/>
      <c r="C99" s="253"/>
      <c r="D99" s="150">
        <v>9.08</v>
      </c>
      <c r="E99" s="254"/>
      <c r="F99" s="254"/>
      <c r="G99" s="269" t="s">
        <v>183</v>
      </c>
      <c r="H99" s="272" t="s">
        <v>101</v>
      </c>
      <c r="I99" s="320">
        <v>1</v>
      </c>
      <c r="J99" s="291">
        <v>1203303.1200000001</v>
      </c>
      <c r="K99" s="291">
        <f t="shared" si="7"/>
        <v>1203303</v>
      </c>
      <c r="L99" s="10"/>
      <c r="M99" s="5"/>
    </row>
    <row r="100" spans="1:13" ht="30" customHeight="1" thickTop="1" thickBot="1">
      <c r="A100" s="5"/>
      <c r="B100" s="9"/>
      <c r="C100" s="268" t="s">
        <v>13</v>
      </c>
      <c r="D100" s="265"/>
      <c r="E100" s="265"/>
      <c r="F100" s="265"/>
      <c r="G100" s="266"/>
      <c r="H100" s="267"/>
      <c r="I100" s="286"/>
      <c r="J100" s="302"/>
      <c r="K100" s="313">
        <f>SUM(K92:K99)</f>
        <v>45581366</v>
      </c>
      <c r="L100" s="10"/>
      <c r="M100" s="5"/>
    </row>
    <row r="101" spans="1:13" ht="30" customHeight="1" thickBot="1">
      <c r="A101" s="5"/>
      <c r="B101" s="9"/>
      <c r="C101" s="264"/>
      <c r="D101" s="259"/>
      <c r="E101" s="259"/>
      <c r="F101" s="259"/>
      <c r="G101" s="260"/>
      <c r="H101" s="158"/>
      <c r="I101" s="288"/>
      <c r="J101" s="304"/>
      <c r="K101" s="315"/>
      <c r="L101" s="10"/>
      <c r="M101" s="5"/>
    </row>
    <row r="102" spans="1:13" ht="30" customHeight="1">
      <c r="A102" s="5"/>
      <c r="B102" s="9"/>
      <c r="C102" s="250">
        <v>10</v>
      </c>
      <c r="D102" s="251" t="s">
        <v>184</v>
      </c>
      <c r="E102" s="251"/>
      <c r="F102" s="251"/>
      <c r="G102" s="251"/>
      <c r="H102" s="251"/>
      <c r="I102" s="281"/>
      <c r="J102" s="295"/>
      <c r="K102" s="311"/>
      <c r="L102" s="10"/>
      <c r="M102" s="5"/>
    </row>
    <row r="103" spans="1:13" ht="30" customHeight="1">
      <c r="A103" s="5"/>
      <c r="B103" s="9"/>
      <c r="C103" s="253"/>
      <c r="D103" s="150">
        <v>10.01</v>
      </c>
      <c r="E103" s="254"/>
      <c r="F103" s="254"/>
      <c r="G103" s="255" t="s">
        <v>185</v>
      </c>
      <c r="H103" s="256" t="s">
        <v>116</v>
      </c>
      <c r="I103" s="290">
        <v>169.56</v>
      </c>
      <c r="J103" s="291">
        <v>428591.39</v>
      </c>
      <c r="K103" s="291">
        <f>ROUND(I103*J103,0)</f>
        <v>72671956</v>
      </c>
      <c r="L103" s="10"/>
      <c r="M103" s="5"/>
    </row>
    <row r="104" spans="1:13" ht="30" customHeight="1">
      <c r="A104" s="5"/>
      <c r="B104" s="9"/>
      <c r="C104" s="253"/>
      <c r="D104" s="150">
        <v>10.02</v>
      </c>
      <c r="E104" s="254"/>
      <c r="F104" s="254"/>
      <c r="G104" s="262" t="s">
        <v>186</v>
      </c>
      <c r="H104" s="271" t="s">
        <v>118</v>
      </c>
      <c r="I104" s="319">
        <v>391.59999999999997</v>
      </c>
      <c r="J104" s="291">
        <v>14289.48</v>
      </c>
      <c r="K104" s="291">
        <f t="shared" ref="K104:K106" si="8">ROUND(I104*J104,0)</f>
        <v>5595760</v>
      </c>
      <c r="L104" s="10"/>
      <c r="M104" s="5"/>
    </row>
    <row r="105" spans="1:13" ht="30" customHeight="1">
      <c r="A105" s="5"/>
      <c r="B105" s="9"/>
      <c r="C105" s="253"/>
      <c r="D105" s="150">
        <v>10.029999999999999</v>
      </c>
      <c r="E105" s="254"/>
      <c r="F105" s="254"/>
      <c r="G105" s="262" t="s">
        <v>187</v>
      </c>
      <c r="H105" s="271" t="s">
        <v>116</v>
      </c>
      <c r="I105" s="319">
        <v>585.75600000000009</v>
      </c>
      <c r="J105" s="291">
        <v>58043.48</v>
      </c>
      <c r="K105" s="291">
        <f t="shared" si="8"/>
        <v>33999317</v>
      </c>
      <c r="L105" s="10"/>
      <c r="M105" s="5"/>
    </row>
    <row r="106" spans="1:13" ht="30" customHeight="1" thickBot="1">
      <c r="A106" s="5"/>
      <c r="B106" s="9"/>
      <c r="C106" s="253"/>
      <c r="D106" s="150">
        <v>10.039999999999999</v>
      </c>
      <c r="E106" s="254"/>
      <c r="F106" s="254"/>
      <c r="G106" s="269" t="s">
        <v>188</v>
      </c>
      <c r="H106" s="272" t="s">
        <v>116</v>
      </c>
      <c r="I106" s="320">
        <v>202.82999999999998</v>
      </c>
      <c r="J106" s="291">
        <v>198506.92</v>
      </c>
      <c r="K106" s="291">
        <f t="shared" si="8"/>
        <v>40263159</v>
      </c>
      <c r="L106" s="10"/>
      <c r="M106" s="5"/>
    </row>
    <row r="107" spans="1:13" ht="30" customHeight="1" thickTop="1" thickBot="1">
      <c r="A107" s="5"/>
      <c r="B107" s="9"/>
      <c r="C107" s="268" t="s">
        <v>13</v>
      </c>
      <c r="D107" s="265"/>
      <c r="E107" s="265"/>
      <c r="F107" s="265"/>
      <c r="G107" s="266"/>
      <c r="H107" s="267"/>
      <c r="I107" s="286"/>
      <c r="J107" s="302"/>
      <c r="K107" s="313">
        <f>SUM(K103:K106)</f>
        <v>152530192</v>
      </c>
      <c r="L107" s="10"/>
      <c r="M107" s="5"/>
    </row>
    <row r="108" spans="1:13" ht="30" customHeight="1" thickBot="1">
      <c r="A108" s="5"/>
      <c r="B108" s="9"/>
      <c r="C108" s="264"/>
      <c r="D108" s="259"/>
      <c r="E108" s="259"/>
      <c r="F108" s="259"/>
      <c r="G108" s="260"/>
      <c r="H108" s="158"/>
      <c r="I108" s="288"/>
      <c r="J108" s="304"/>
      <c r="K108" s="315"/>
      <c r="L108" s="10"/>
      <c r="M108" s="5"/>
    </row>
    <row r="109" spans="1:13" ht="30" customHeight="1">
      <c r="A109" s="5"/>
      <c r="B109" s="9"/>
      <c r="C109" s="250">
        <v>11</v>
      </c>
      <c r="D109" s="251" t="s">
        <v>192</v>
      </c>
      <c r="E109" s="251"/>
      <c r="F109" s="251"/>
      <c r="G109" s="251"/>
      <c r="H109" s="251"/>
      <c r="I109" s="281"/>
      <c r="J109" s="295"/>
      <c r="K109" s="311"/>
      <c r="L109" s="10"/>
      <c r="M109" s="5"/>
    </row>
    <row r="110" spans="1:13" ht="30" customHeight="1">
      <c r="A110" s="5"/>
      <c r="B110" s="9"/>
      <c r="C110" s="253"/>
      <c r="D110" s="150">
        <v>11.01</v>
      </c>
      <c r="E110" s="254"/>
      <c r="F110" s="254"/>
      <c r="G110" s="244" t="s">
        <v>189</v>
      </c>
      <c r="H110" s="246" t="s">
        <v>117</v>
      </c>
      <c r="I110" s="279">
        <v>58.547999999999995</v>
      </c>
      <c r="J110" s="291">
        <v>137381.01</v>
      </c>
      <c r="K110" s="291">
        <f>ROUND(I110*J110,0)</f>
        <v>8043383</v>
      </c>
      <c r="L110" s="10"/>
      <c r="M110" s="5"/>
    </row>
    <row r="111" spans="1:13" ht="30" customHeight="1">
      <c r="A111" s="5"/>
      <c r="B111" s="9"/>
      <c r="C111" s="253"/>
      <c r="D111" s="150">
        <v>11.02</v>
      </c>
      <c r="E111" s="254"/>
      <c r="F111" s="254"/>
      <c r="G111" s="244" t="s">
        <v>190</v>
      </c>
      <c r="H111" s="246" t="s">
        <v>116</v>
      </c>
      <c r="I111" s="279">
        <v>126.88</v>
      </c>
      <c r="J111" s="291">
        <v>159761.04999999999</v>
      </c>
      <c r="K111" s="291">
        <f t="shared" ref="K111:K112" si="9">ROUND(I111*J111,0)</f>
        <v>20270482</v>
      </c>
      <c r="L111" s="10"/>
      <c r="M111" s="5"/>
    </row>
    <row r="112" spans="1:13" ht="30" customHeight="1">
      <c r="A112" s="5"/>
      <c r="B112" s="9"/>
      <c r="C112" s="253"/>
      <c r="D112" s="150">
        <v>11.03</v>
      </c>
      <c r="E112" s="254"/>
      <c r="F112" s="254"/>
      <c r="G112" s="244" t="s">
        <v>191</v>
      </c>
      <c r="H112" s="246" t="s">
        <v>115</v>
      </c>
      <c r="I112" s="279">
        <v>8</v>
      </c>
      <c r="J112" s="291">
        <v>386398.91</v>
      </c>
      <c r="K112" s="291">
        <f t="shared" si="9"/>
        <v>3091191</v>
      </c>
      <c r="L112" s="10"/>
      <c r="M112" s="5"/>
    </row>
    <row r="113" spans="1:13" ht="30" customHeight="1" thickBot="1">
      <c r="A113" s="5"/>
      <c r="B113" s="9"/>
      <c r="C113" s="268" t="s">
        <v>13</v>
      </c>
      <c r="D113" s="265"/>
      <c r="E113" s="265"/>
      <c r="F113" s="265"/>
      <c r="G113" s="266"/>
      <c r="H113" s="267"/>
      <c r="I113" s="286"/>
      <c r="J113" s="302"/>
      <c r="K113" s="313">
        <f>SUM(K110:K112)</f>
        <v>31405056</v>
      </c>
      <c r="L113" s="10"/>
      <c r="M113" s="5"/>
    </row>
    <row r="114" spans="1:13" ht="30" customHeight="1">
      <c r="A114" s="5"/>
      <c r="B114" s="9"/>
      <c r="C114" s="264"/>
      <c r="D114" s="259"/>
      <c r="E114" s="259"/>
      <c r="F114" s="259"/>
      <c r="G114" s="260"/>
      <c r="H114" s="158"/>
      <c r="I114" s="287"/>
      <c r="J114" s="303"/>
      <c r="K114" s="314"/>
      <c r="L114" s="10"/>
      <c r="M114" s="5"/>
    </row>
    <row r="115" spans="1:13" ht="30" customHeight="1" thickBot="1">
      <c r="A115" s="5"/>
      <c r="B115" s="9"/>
      <c r="C115" s="273"/>
      <c r="D115" s="277" t="s">
        <v>200</v>
      </c>
      <c r="E115" s="274"/>
      <c r="F115" s="274"/>
      <c r="G115" s="275"/>
      <c r="H115" s="276"/>
      <c r="I115" s="289"/>
      <c r="J115" s="305"/>
      <c r="K115" s="316"/>
      <c r="L115" s="10"/>
      <c r="M115" s="5"/>
    </row>
    <row r="116" spans="1:13" ht="30" customHeight="1">
      <c r="A116" s="5"/>
      <c r="B116" s="9"/>
      <c r="C116" s="250">
        <v>12</v>
      </c>
      <c r="D116" s="251" t="s">
        <v>199</v>
      </c>
      <c r="E116" s="251"/>
      <c r="F116" s="251"/>
      <c r="G116" s="251"/>
      <c r="H116" s="251"/>
      <c r="I116" s="281"/>
      <c r="J116" s="295"/>
      <c r="K116" s="311"/>
      <c r="L116" s="10"/>
      <c r="M116" s="5"/>
    </row>
    <row r="117" spans="1:13" ht="30" customHeight="1">
      <c r="A117" s="5"/>
      <c r="B117" s="9"/>
      <c r="C117" s="253"/>
      <c r="D117" s="150">
        <v>12.01</v>
      </c>
      <c r="E117" s="254"/>
      <c r="F117" s="254"/>
      <c r="G117" s="255" t="s">
        <v>193</v>
      </c>
      <c r="H117" s="256" t="s">
        <v>119</v>
      </c>
      <c r="I117" s="290">
        <v>1</v>
      </c>
      <c r="J117" s="278">
        <v>299491151.87</v>
      </c>
      <c r="K117" s="291">
        <f>ROUND(I117*J117,0)</f>
        <v>299491152</v>
      </c>
      <c r="L117" s="10"/>
      <c r="M117" s="5"/>
    </row>
    <row r="118" spans="1:13" ht="30" customHeight="1">
      <c r="A118" s="5"/>
      <c r="B118" s="9"/>
      <c r="C118" s="253"/>
      <c r="D118" s="150">
        <v>12.02</v>
      </c>
      <c r="E118" s="254"/>
      <c r="F118" s="254"/>
      <c r="G118" s="255" t="s">
        <v>194</v>
      </c>
      <c r="H118" s="256" t="s">
        <v>119</v>
      </c>
      <c r="I118" s="290">
        <v>1</v>
      </c>
      <c r="J118" s="278">
        <v>32787020.59</v>
      </c>
      <c r="K118" s="291">
        <f>ROUNDDOWN(I118*J118,0)</f>
        <v>32787020</v>
      </c>
      <c r="L118" s="10"/>
      <c r="M118" s="5"/>
    </row>
    <row r="119" spans="1:13" ht="30" customHeight="1">
      <c r="A119" s="5"/>
      <c r="B119" s="9"/>
      <c r="C119" s="253"/>
      <c r="D119" s="150">
        <v>12.03</v>
      </c>
      <c r="E119" s="254"/>
      <c r="F119" s="254"/>
      <c r="G119" s="255" t="s">
        <v>195</v>
      </c>
      <c r="H119" s="256" t="s">
        <v>116</v>
      </c>
      <c r="I119" s="290">
        <v>174.9</v>
      </c>
      <c r="J119" s="278">
        <v>38559.85</v>
      </c>
      <c r="K119" s="291">
        <f t="shared" ref="K119:K122" si="10">ROUND(I119*J119,0)</f>
        <v>6744118</v>
      </c>
      <c r="L119" s="10"/>
      <c r="M119" s="5"/>
    </row>
    <row r="120" spans="1:13" ht="30" customHeight="1">
      <c r="A120" s="5"/>
      <c r="B120" s="9"/>
      <c r="C120" s="253"/>
      <c r="D120" s="150">
        <v>12.04</v>
      </c>
      <c r="E120" s="254"/>
      <c r="F120" s="254"/>
      <c r="G120" s="255" t="s">
        <v>196</v>
      </c>
      <c r="H120" s="256" t="s">
        <v>119</v>
      </c>
      <c r="I120" s="290">
        <v>2</v>
      </c>
      <c r="J120" s="278">
        <v>16154988.109999999</v>
      </c>
      <c r="K120" s="291">
        <f t="shared" si="10"/>
        <v>32309976</v>
      </c>
      <c r="L120" s="10"/>
      <c r="M120" s="5"/>
    </row>
    <row r="121" spans="1:13" ht="30" customHeight="1">
      <c r="A121" s="5"/>
      <c r="B121" s="9"/>
      <c r="C121" s="253"/>
      <c r="D121" s="150">
        <v>12.05</v>
      </c>
      <c r="E121" s="254"/>
      <c r="F121" s="254"/>
      <c r="G121" s="255" t="s">
        <v>197</v>
      </c>
      <c r="H121" s="256" t="s">
        <v>119</v>
      </c>
      <c r="I121" s="290">
        <v>1</v>
      </c>
      <c r="J121" s="278">
        <v>3158043.2</v>
      </c>
      <c r="K121" s="291">
        <f t="shared" si="10"/>
        <v>3158043</v>
      </c>
      <c r="L121" s="10"/>
      <c r="M121" s="5"/>
    </row>
    <row r="122" spans="1:13" ht="30" customHeight="1">
      <c r="A122" s="5"/>
      <c r="B122" s="9"/>
      <c r="C122" s="253"/>
      <c r="D122" s="150">
        <v>12.06</v>
      </c>
      <c r="E122" s="254"/>
      <c r="F122" s="254"/>
      <c r="G122" s="255" t="s">
        <v>198</v>
      </c>
      <c r="H122" s="256" t="s">
        <v>119</v>
      </c>
      <c r="I122" s="290">
        <v>5</v>
      </c>
      <c r="J122" s="278">
        <v>3275000</v>
      </c>
      <c r="K122" s="291">
        <f t="shared" si="10"/>
        <v>16375000</v>
      </c>
      <c r="L122" s="10"/>
      <c r="M122" s="5"/>
    </row>
    <row r="123" spans="1:13" ht="30" customHeight="1" thickBot="1">
      <c r="A123" s="5"/>
      <c r="B123" s="9"/>
      <c r="C123" s="268" t="s">
        <v>13</v>
      </c>
      <c r="D123" s="265"/>
      <c r="E123" s="265"/>
      <c r="F123" s="265"/>
      <c r="G123" s="266"/>
      <c r="H123" s="267"/>
      <c r="I123" s="286"/>
      <c r="J123" s="302"/>
      <c r="K123" s="313">
        <f>SUM(K117:K122)</f>
        <v>390865309</v>
      </c>
      <c r="L123" s="10"/>
      <c r="M123" s="5"/>
    </row>
    <row r="124" spans="1:13" ht="30" customHeight="1" thickBot="1">
      <c r="A124" s="5"/>
      <c r="B124" s="9"/>
      <c r="C124" s="264"/>
      <c r="D124" s="259"/>
      <c r="E124" s="259"/>
      <c r="F124" s="259"/>
      <c r="G124" s="260"/>
      <c r="H124" s="158"/>
      <c r="I124" s="287"/>
      <c r="J124" s="303"/>
      <c r="K124" s="314"/>
      <c r="L124" s="10"/>
      <c r="M124" s="5"/>
    </row>
    <row r="125" spans="1:13" ht="30" customHeight="1">
      <c r="A125" s="5"/>
      <c r="B125" s="9"/>
      <c r="C125" s="250">
        <v>13</v>
      </c>
      <c r="D125" s="251" t="s">
        <v>184</v>
      </c>
      <c r="E125" s="251"/>
      <c r="F125" s="251"/>
      <c r="G125" s="251"/>
      <c r="H125" s="251"/>
      <c r="I125" s="281"/>
      <c r="J125" s="295"/>
      <c r="K125" s="311"/>
      <c r="L125" s="10"/>
      <c r="M125" s="5"/>
    </row>
    <row r="126" spans="1:13" ht="30" customHeight="1">
      <c r="A126" s="5"/>
      <c r="B126" s="9"/>
      <c r="C126" s="253"/>
      <c r="D126" s="150">
        <v>13.01</v>
      </c>
      <c r="E126" s="254"/>
      <c r="F126" s="254"/>
      <c r="G126" s="255" t="s">
        <v>201</v>
      </c>
      <c r="H126" s="256" t="s">
        <v>115</v>
      </c>
      <c r="I126" s="290">
        <v>1</v>
      </c>
      <c r="J126" s="291">
        <v>1965000</v>
      </c>
      <c r="K126" s="291">
        <f>I126*J126</f>
        <v>1965000</v>
      </c>
      <c r="L126" s="10"/>
      <c r="M126" s="5"/>
    </row>
    <row r="127" spans="1:13" ht="30" customHeight="1" thickBot="1">
      <c r="A127" s="5"/>
      <c r="B127" s="9"/>
      <c r="C127" s="268" t="s">
        <v>13</v>
      </c>
      <c r="D127" s="265"/>
      <c r="E127" s="265"/>
      <c r="F127" s="265"/>
      <c r="G127" s="266"/>
      <c r="H127" s="267"/>
      <c r="I127" s="286"/>
      <c r="J127" s="302"/>
      <c r="K127" s="313">
        <f>K126</f>
        <v>1965000</v>
      </c>
      <c r="L127" s="10"/>
      <c r="M127" s="5"/>
    </row>
    <row r="129" spans="1:16" s="324" customFormat="1" ht="30" customHeight="1">
      <c r="A129" s="321"/>
      <c r="B129" s="322"/>
      <c r="C129" s="170"/>
      <c r="D129" s="179"/>
      <c r="E129" s="179"/>
      <c r="F129" s="179"/>
      <c r="G129" s="183" t="s">
        <v>15</v>
      </c>
      <c r="H129" s="180"/>
      <c r="I129" s="181"/>
      <c r="J129" s="182"/>
      <c r="K129" s="184">
        <f>+K127+K123+K113+K107+K100+K89+K69+K64+K57+K50+K47+K32+K24</f>
        <v>2261082569</v>
      </c>
      <c r="L129" s="323"/>
      <c r="M129" s="321"/>
      <c r="N129" s="293">
        <v>2261082569</v>
      </c>
      <c r="O129" s="335">
        <f>K129-N129</f>
        <v>0</v>
      </c>
      <c r="P129" s="325"/>
    </row>
    <row r="130" spans="1:16" s="324" customFormat="1" ht="20" customHeight="1">
      <c r="A130" s="321"/>
      <c r="B130" s="322"/>
      <c r="C130" s="170"/>
      <c r="D130" s="171"/>
      <c r="E130" s="170"/>
      <c r="F130" s="170"/>
      <c r="G130" s="326" t="s">
        <v>202</v>
      </c>
      <c r="H130" s="327"/>
      <c r="I130" s="241"/>
      <c r="J130" s="242"/>
      <c r="K130" s="178"/>
      <c r="L130" s="323"/>
      <c r="M130" s="321"/>
      <c r="P130" s="325"/>
    </row>
    <row r="131" spans="1:16" s="324" customFormat="1" ht="60" customHeight="1" thickBot="1">
      <c r="A131" s="321"/>
      <c r="B131" s="322"/>
      <c r="C131" s="170"/>
      <c r="D131" s="171"/>
      <c r="E131" s="170"/>
      <c r="F131" s="170"/>
      <c r="G131" s="153" t="s">
        <v>202</v>
      </c>
      <c r="H131" s="146" t="s">
        <v>115</v>
      </c>
      <c r="I131" s="290">
        <v>1</v>
      </c>
      <c r="J131" s="137">
        <v>18000000</v>
      </c>
      <c r="K131" s="178">
        <f>ROUND(I131*J131,0)</f>
        <v>18000000</v>
      </c>
      <c r="L131" s="323"/>
      <c r="M131" s="321"/>
      <c r="P131" s="325"/>
    </row>
    <row r="132" spans="1:16" s="324" customFormat="1" ht="30" customHeight="1" thickBot="1">
      <c r="A132" s="321"/>
      <c r="B132" s="322"/>
      <c r="C132" s="170"/>
      <c r="D132" s="171"/>
      <c r="E132" s="170"/>
      <c r="F132" s="170"/>
      <c r="G132" s="187" t="s">
        <v>16</v>
      </c>
      <c r="H132" s="188"/>
      <c r="I132" s="189"/>
      <c r="J132" s="190"/>
      <c r="K132" s="328">
        <f>SUM(K129:K131)</f>
        <v>2279082569</v>
      </c>
      <c r="L132" s="323"/>
      <c r="M132" s="321"/>
      <c r="N132" s="324">
        <v>2279082569</v>
      </c>
      <c r="O132" s="329">
        <f>K132-N132</f>
        <v>0</v>
      </c>
      <c r="P132" s="325"/>
    </row>
    <row r="133" spans="1:16" s="324" customFormat="1" ht="16" thickBot="1">
      <c r="A133" s="321"/>
      <c r="B133" s="322"/>
      <c r="C133" s="170"/>
      <c r="D133" s="171"/>
      <c r="E133" s="171"/>
      <c r="F133" s="171"/>
      <c r="G133" s="170"/>
      <c r="H133" s="170"/>
      <c r="I133" s="191"/>
      <c r="J133" s="192"/>
      <c r="K133" s="193"/>
      <c r="L133" s="323"/>
      <c r="M133" s="321"/>
      <c r="P133" s="325"/>
    </row>
    <row r="134" spans="1:16" s="324" customFormat="1">
      <c r="A134" s="321"/>
      <c r="B134" s="322"/>
      <c r="C134" s="330"/>
      <c r="D134" s="340"/>
      <c r="E134" s="340"/>
      <c r="F134" s="340"/>
      <c r="G134" s="340"/>
      <c r="H134" s="340"/>
      <c r="I134" s="340"/>
      <c r="J134" s="340"/>
      <c r="K134" s="341"/>
      <c r="L134" s="331"/>
      <c r="M134" s="321"/>
      <c r="P134" s="325"/>
    </row>
    <row r="135" spans="1:16" s="324" customFormat="1" ht="35" customHeight="1">
      <c r="A135" s="321"/>
      <c r="B135" s="322"/>
      <c r="C135" s="342" t="s">
        <v>17</v>
      </c>
      <c r="D135" s="343"/>
      <c r="E135" s="343"/>
      <c r="F135" s="343"/>
      <c r="G135" s="343"/>
      <c r="H135" s="344" t="s">
        <v>18</v>
      </c>
      <c r="I135" s="344"/>
      <c r="J135" s="344"/>
      <c r="K135" s="195" t="s">
        <v>19</v>
      </c>
      <c r="L135" s="332"/>
      <c r="M135" s="321"/>
      <c r="P135" s="325"/>
    </row>
    <row r="136" spans="1:16" s="324" customFormat="1" ht="35" customHeight="1">
      <c r="A136" s="321"/>
      <c r="B136" s="322"/>
      <c r="C136" s="342" t="s">
        <v>20</v>
      </c>
      <c r="D136" s="343"/>
      <c r="E136" s="343"/>
      <c r="F136" s="343"/>
      <c r="G136" s="343"/>
      <c r="H136" s="372" t="s">
        <v>21</v>
      </c>
      <c r="I136" s="372"/>
      <c r="J136" s="196" t="s">
        <v>22</v>
      </c>
      <c r="K136" s="236">
        <v>0.24999999985515783</v>
      </c>
      <c r="L136" s="332"/>
      <c r="M136" s="321"/>
      <c r="P136" s="325"/>
    </row>
    <row r="137" spans="1:16" s="324" customFormat="1" ht="35" customHeight="1">
      <c r="A137" s="321"/>
      <c r="B137" s="322"/>
      <c r="C137" s="342" t="s">
        <v>23</v>
      </c>
      <c r="D137" s="343"/>
      <c r="E137" s="343"/>
      <c r="F137" s="343"/>
      <c r="G137" s="343"/>
      <c r="H137" s="375" t="s">
        <v>104</v>
      </c>
      <c r="I137" s="376"/>
      <c r="J137" s="196" t="s">
        <v>25</v>
      </c>
      <c r="K137" s="236">
        <v>9.9999999999999985E-3</v>
      </c>
      <c r="L137" s="332"/>
      <c r="M137" s="321"/>
      <c r="P137" s="325"/>
    </row>
    <row r="138" spans="1:16" s="333" customFormat="1" ht="35" customHeight="1">
      <c r="A138" s="321"/>
      <c r="B138" s="322"/>
      <c r="C138" s="207"/>
      <c r="E138" s="208"/>
      <c r="F138" s="208"/>
      <c r="G138" s="209"/>
      <c r="H138" s="377" t="s">
        <v>75</v>
      </c>
      <c r="I138" s="372"/>
      <c r="J138" s="196" t="s">
        <v>27</v>
      </c>
      <c r="K138" s="236">
        <v>0.05</v>
      </c>
      <c r="L138" s="323"/>
      <c r="M138" s="321"/>
      <c r="P138" s="334"/>
    </row>
    <row r="139" spans="1:16" ht="35" customHeight="1">
      <c r="A139" s="5"/>
      <c r="B139" s="9"/>
      <c r="C139" s="210"/>
      <c r="D139" s="211"/>
      <c r="E139" s="211"/>
      <c r="F139" s="211"/>
      <c r="G139" s="212"/>
      <c r="H139" s="372" t="s">
        <v>28</v>
      </c>
      <c r="I139" s="372"/>
      <c r="J139" s="196" t="s">
        <v>29</v>
      </c>
      <c r="K139" s="236">
        <f>SUM(K136:K138)</f>
        <v>0.3099999998551578</v>
      </c>
      <c r="L139" s="10"/>
      <c r="M139" s="5"/>
    </row>
    <row r="140" spans="1:16" ht="16" thickBot="1">
      <c r="A140" s="5"/>
      <c r="B140" s="9"/>
      <c r="C140" s="217"/>
      <c r="D140" s="215"/>
      <c r="E140" s="215"/>
      <c r="F140" s="215"/>
      <c r="G140" s="216"/>
      <c r="H140" s="373"/>
      <c r="I140" s="373"/>
      <c r="J140" s="373"/>
      <c r="K140" s="374"/>
      <c r="L140" s="10"/>
      <c r="M140" s="5"/>
    </row>
  </sheetData>
  <mergeCells count="25">
    <mergeCell ref="H139:I139"/>
    <mergeCell ref="H140:K140"/>
    <mergeCell ref="C136:G136"/>
    <mergeCell ref="H136:I136"/>
    <mergeCell ref="C137:G137"/>
    <mergeCell ref="H137:I137"/>
    <mergeCell ref="H138:I138"/>
    <mergeCell ref="C3:F3"/>
    <mergeCell ref="C10:K10"/>
    <mergeCell ref="C70:J70"/>
    <mergeCell ref="C6:K6"/>
    <mergeCell ref="I11:I12"/>
    <mergeCell ref="C5:K5"/>
    <mergeCell ref="C7:K8"/>
    <mergeCell ref="C9:K9"/>
    <mergeCell ref="J11:J12"/>
    <mergeCell ref="K11:K12"/>
    <mergeCell ref="C11:C12"/>
    <mergeCell ref="D11:D12"/>
    <mergeCell ref="G11:G12"/>
    <mergeCell ref="H11:H12"/>
    <mergeCell ref="E11:F11"/>
    <mergeCell ref="D134:K134"/>
    <mergeCell ref="C135:G135"/>
    <mergeCell ref="H135:J135"/>
  </mergeCells>
  <pageMargins left="0.11811023622047245" right="0.11811023622047245" top="0.15748031496062992" bottom="0.15748031496062992" header="0.31496062992125984" footer="0.31496062992125984"/>
  <pageSetup scale="4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63"/>
  <sheetViews>
    <sheetView showGridLines="0" view="pageBreakPreview" topLeftCell="B1" zoomScale="87" zoomScaleNormal="100" zoomScaleSheetLayoutView="87" zoomScalePageLayoutView="91" workbookViewId="0">
      <selection activeCell="E4" sqref="E4"/>
    </sheetView>
  </sheetViews>
  <sheetFormatPr baseColWidth="10" defaultColWidth="11.453125" defaultRowHeight="14"/>
  <cols>
    <col min="1" max="2" width="3.453125" style="1" customWidth="1"/>
    <col min="3" max="3" width="7.54296875" style="1" customWidth="1"/>
    <col min="4" max="4" width="15.453125" style="1" customWidth="1"/>
    <col min="5" max="5" width="16.36328125" style="2" customWidth="1"/>
    <col min="6" max="6" width="17.453125" style="1" customWidth="1"/>
    <col min="7" max="7" width="73.453125" style="1" customWidth="1"/>
    <col min="8" max="8" width="8.54296875" style="1" customWidth="1"/>
    <col min="9" max="9" width="18.54296875" style="1" customWidth="1"/>
    <col min="10" max="10" width="23.54296875" style="1" customWidth="1"/>
    <col min="11" max="11" width="30" style="1" customWidth="1"/>
    <col min="12" max="12" width="3.453125" style="1" customWidth="1"/>
    <col min="13" max="13" width="2.54296875" style="1" customWidth="1"/>
    <col min="14" max="16384" width="11.453125" style="1"/>
  </cols>
  <sheetData>
    <row r="1" spans="1:13" ht="16" thickBot="1">
      <c r="A1" s="5"/>
      <c r="B1" s="5"/>
      <c r="C1" s="5"/>
      <c r="D1" s="5"/>
      <c r="E1" s="6"/>
      <c r="F1" s="5"/>
      <c r="G1" s="5"/>
      <c r="H1" s="5"/>
      <c r="I1" s="5"/>
      <c r="J1" s="5"/>
      <c r="K1" s="5"/>
      <c r="L1" s="5"/>
      <c r="M1" s="5"/>
    </row>
    <row r="2" spans="1:13" ht="16" thickTop="1">
      <c r="A2" s="5"/>
      <c r="B2" s="7"/>
      <c r="C2" s="226"/>
      <c r="D2" s="226"/>
      <c r="E2" s="227"/>
      <c r="F2" s="226"/>
      <c r="G2" s="226"/>
      <c r="H2" s="226"/>
      <c r="I2" s="226"/>
      <c r="J2" s="226"/>
      <c r="K2" s="226"/>
      <c r="L2" s="8"/>
      <c r="M2" s="5"/>
    </row>
    <row r="3" spans="1:13" ht="26.25" customHeight="1">
      <c r="A3" s="5"/>
      <c r="B3" s="9"/>
      <c r="C3" s="345" t="s">
        <v>97</v>
      </c>
      <c r="D3" s="383"/>
      <c r="E3" s="383"/>
      <c r="F3" s="383"/>
      <c r="G3" s="5"/>
      <c r="H3" s="5"/>
      <c r="I3" s="5"/>
      <c r="J3" s="5"/>
      <c r="K3" s="5"/>
      <c r="L3" s="10"/>
      <c r="M3" s="5"/>
    </row>
    <row r="4" spans="1:13" ht="15.5">
      <c r="A4" s="5"/>
      <c r="B4" s="9"/>
      <c r="C4" s="201" t="s">
        <v>0</v>
      </c>
      <c r="D4" s="202" t="s">
        <v>98</v>
      </c>
      <c r="E4" s="201" t="s">
        <v>1</v>
      </c>
      <c r="F4" s="202">
        <v>1</v>
      </c>
      <c r="G4" s="5"/>
      <c r="H4" s="5"/>
      <c r="I4" s="5"/>
      <c r="J4" s="5"/>
      <c r="K4" s="5"/>
      <c r="L4" s="10"/>
      <c r="M4" s="5"/>
    </row>
    <row r="5" spans="1:13" ht="15.5">
      <c r="A5" s="5"/>
      <c r="B5" s="9"/>
      <c r="C5" s="386" t="s">
        <v>30</v>
      </c>
      <c r="D5" s="386"/>
      <c r="E5" s="386"/>
      <c r="F5" s="386"/>
      <c r="G5" s="386"/>
      <c r="H5" s="386"/>
      <c r="I5" s="386"/>
      <c r="J5" s="386"/>
      <c r="K5" s="386"/>
      <c r="L5" s="10"/>
      <c r="M5" s="5"/>
    </row>
    <row r="6" spans="1:13" ht="16" thickBot="1">
      <c r="A6" s="5"/>
      <c r="B6" s="9"/>
      <c r="C6" s="353" t="s">
        <v>31</v>
      </c>
      <c r="D6" s="353"/>
      <c r="E6" s="353"/>
      <c r="F6" s="353"/>
      <c r="G6" s="353"/>
      <c r="H6" s="353"/>
      <c r="I6" s="353"/>
      <c r="J6" s="353"/>
      <c r="K6" s="353"/>
      <c r="L6" s="10"/>
      <c r="M6" s="5"/>
    </row>
    <row r="7" spans="1:13" s="20" customFormat="1" ht="16.5" customHeight="1">
      <c r="A7" s="19"/>
      <c r="B7" s="218"/>
      <c r="C7" s="387" t="s">
        <v>86</v>
      </c>
      <c r="D7" s="388"/>
      <c r="E7" s="388"/>
      <c r="F7" s="388"/>
      <c r="G7" s="388"/>
      <c r="H7" s="388"/>
      <c r="I7" s="388"/>
      <c r="J7" s="388"/>
      <c r="K7" s="389"/>
      <c r="L7" s="21"/>
      <c r="M7" s="19"/>
    </row>
    <row r="8" spans="1:13" ht="33.75" customHeight="1" thickBot="1">
      <c r="A8" s="5"/>
      <c r="B8" s="219"/>
      <c r="C8" s="390"/>
      <c r="D8" s="391"/>
      <c r="E8" s="391"/>
      <c r="F8" s="391"/>
      <c r="G8" s="391"/>
      <c r="H8" s="391"/>
      <c r="I8" s="391"/>
      <c r="J8" s="391"/>
      <c r="K8" s="392"/>
      <c r="L8" s="10"/>
      <c r="M8" s="5"/>
    </row>
    <row r="9" spans="1:13" ht="34.5" customHeight="1">
      <c r="A9" s="5"/>
      <c r="B9" s="219"/>
      <c r="C9" s="393" t="s">
        <v>87</v>
      </c>
      <c r="D9" s="394"/>
      <c r="E9" s="394"/>
      <c r="F9" s="394"/>
      <c r="G9" s="394"/>
      <c r="H9" s="394"/>
      <c r="I9" s="394"/>
      <c r="J9" s="394"/>
      <c r="K9" s="395"/>
      <c r="L9" s="10"/>
      <c r="M9" s="5"/>
    </row>
    <row r="10" spans="1:13" ht="30" customHeight="1" thickBot="1">
      <c r="A10" s="5"/>
      <c r="B10" s="219"/>
      <c r="C10" s="348"/>
      <c r="D10" s="348"/>
      <c r="E10" s="348"/>
      <c r="F10" s="348"/>
      <c r="G10" s="348"/>
      <c r="H10" s="348"/>
      <c r="I10" s="348"/>
      <c r="J10" s="348"/>
      <c r="K10" s="349"/>
      <c r="L10" s="10"/>
      <c r="M10" s="5"/>
    </row>
    <row r="11" spans="1:13" ht="30" customHeight="1">
      <c r="A11" s="5"/>
      <c r="B11" s="9"/>
      <c r="C11" s="370" t="s">
        <v>3</v>
      </c>
      <c r="D11" s="337" t="s">
        <v>4</v>
      </c>
      <c r="E11" s="339" t="s">
        <v>5</v>
      </c>
      <c r="F11" s="339"/>
      <c r="G11" s="370" t="s">
        <v>6</v>
      </c>
      <c r="H11" s="337" t="s">
        <v>7</v>
      </c>
      <c r="I11" s="337" t="s">
        <v>8</v>
      </c>
      <c r="J11" s="396" t="s">
        <v>9</v>
      </c>
      <c r="K11" s="398" t="s">
        <v>10</v>
      </c>
      <c r="L11" s="10"/>
      <c r="M11" s="5"/>
    </row>
    <row r="12" spans="1:13" ht="30" customHeight="1" thickBot="1">
      <c r="A12" s="5"/>
      <c r="B12" s="9"/>
      <c r="C12" s="371"/>
      <c r="D12" s="338"/>
      <c r="E12" s="129" t="s">
        <v>11</v>
      </c>
      <c r="F12" s="129" t="s">
        <v>12</v>
      </c>
      <c r="G12" s="371"/>
      <c r="H12" s="338"/>
      <c r="I12" s="338"/>
      <c r="J12" s="397"/>
      <c r="K12" s="399"/>
      <c r="L12" s="10"/>
      <c r="M12" s="5"/>
    </row>
    <row r="13" spans="1:13" ht="30" customHeight="1" thickBot="1">
      <c r="A13" s="5"/>
      <c r="B13" s="9"/>
      <c r="C13" s="130"/>
      <c r="D13" s="131"/>
      <c r="E13" s="131"/>
      <c r="F13" s="131"/>
      <c r="G13" s="131"/>
      <c r="H13" s="131"/>
      <c r="I13" s="131"/>
      <c r="J13" s="131"/>
      <c r="K13" s="132"/>
      <c r="L13" s="10"/>
      <c r="M13" s="5"/>
    </row>
    <row r="14" spans="1:13" ht="30" customHeight="1">
      <c r="A14" s="5"/>
      <c r="B14" s="9"/>
      <c r="C14" s="133"/>
      <c r="D14" s="134"/>
      <c r="E14" s="134"/>
      <c r="F14" s="134"/>
      <c r="G14" s="135"/>
      <c r="H14" s="134"/>
      <c r="I14" s="136"/>
      <c r="J14" s="137"/>
      <c r="K14" s="138"/>
      <c r="L14" s="10"/>
      <c r="M14" s="5"/>
    </row>
    <row r="15" spans="1:13" ht="30" customHeight="1" thickBot="1">
      <c r="A15" s="5"/>
      <c r="B15" s="9"/>
      <c r="C15" s="139" t="s">
        <v>13</v>
      </c>
      <c r="D15" s="140"/>
      <c r="E15" s="140"/>
      <c r="F15" s="140"/>
      <c r="G15" s="141"/>
      <c r="H15" s="140"/>
      <c r="I15" s="136"/>
      <c r="J15" s="142"/>
      <c r="K15" s="143"/>
      <c r="L15" s="10"/>
      <c r="M15" s="5"/>
    </row>
    <row r="16" spans="1:13" ht="30" customHeight="1" thickBot="1">
      <c r="A16" s="5"/>
      <c r="B16" s="9"/>
      <c r="C16" s="130"/>
      <c r="D16" s="131"/>
      <c r="E16" s="131"/>
      <c r="F16" s="131"/>
      <c r="G16" s="131"/>
      <c r="H16" s="131"/>
      <c r="I16" s="131"/>
      <c r="J16" s="131"/>
      <c r="K16" s="132"/>
      <c r="L16" s="10"/>
      <c r="M16" s="5"/>
    </row>
    <row r="17" spans="1:13" ht="30" customHeight="1">
      <c r="A17" s="5"/>
      <c r="B17" s="9"/>
      <c r="C17" s="133"/>
      <c r="D17" s="134"/>
      <c r="E17" s="134"/>
      <c r="F17" s="134"/>
      <c r="G17" s="144"/>
      <c r="H17" s="134"/>
      <c r="I17" s="136"/>
      <c r="J17" s="137"/>
      <c r="K17" s="145"/>
      <c r="L17" s="10"/>
      <c r="M17" s="5"/>
    </row>
    <row r="18" spans="1:13" ht="30" customHeight="1">
      <c r="A18" s="5"/>
      <c r="B18" s="9"/>
      <c r="C18" s="133"/>
      <c r="D18" s="134"/>
      <c r="E18" s="134"/>
      <c r="F18" s="134"/>
      <c r="G18" s="144"/>
      <c r="H18" s="134"/>
      <c r="I18" s="136"/>
      <c r="J18" s="137"/>
      <c r="K18" s="145"/>
      <c r="L18" s="10"/>
      <c r="M18" s="5"/>
    </row>
    <row r="19" spans="1:13" s="5" customFormat="1" ht="30" customHeight="1">
      <c r="B19" s="9"/>
      <c r="C19" s="133"/>
      <c r="D19" s="146"/>
      <c r="E19" s="146"/>
      <c r="F19" s="146"/>
      <c r="G19" s="147"/>
      <c r="H19" s="146"/>
      <c r="I19" s="136"/>
      <c r="J19" s="137"/>
      <c r="K19" s="145"/>
      <c r="L19" s="10"/>
    </row>
    <row r="20" spans="1:13" ht="30" customHeight="1">
      <c r="B20" s="16"/>
      <c r="C20" s="133"/>
      <c r="D20" s="134"/>
      <c r="E20" s="134"/>
      <c r="F20" s="134"/>
      <c r="G20" s="144"/>
      <c r="H20" s="134"/>
      <c r="I20" s="136"/>
      <c r="J20" s="137"/>
      <c r="K20" s="145"/>
      <c r="L20" s="17"/>
    </row>
    <row r="21" spans="1:13" ht="30" customHeight="1" thickBot="1">
      <c r="A21" s="5"/>
      <c r="B21" s="9"/>
      <c r="C21" s="139" t="s">
        <v>13</v>
      </c>
      <c r="D21" s="148"/>
      <c r="E21" s="149"/>
      <c r="F21" s="148"/>
      <c r="G21" s="148"/>
      <c r="H21" s="148"/>
      <c r="I21" s="136"/>
      <c r="J21" s="148"/>
      <c r="K21" s="143"/>
      <c r="L21" s="10"/>
      <c r="M21" s="5"/>
    </row>
    <row r="22" spans="1:13" ht="30" customHeight="1" thickBot="1">
      <c r="A22" s="5"/>
      <c r="B22" s="9"/>
      <c r="C22" s="130"/>
      <c r="D22" s="131"/>
      <c r="E22" s="131"/>
      <c r="F22" s="131"/>
      <c r="G22" s="131"/>
      <c r="H22" s="131"/>
      <c r="I22" s="131"/>
      <c r="J22" s="131"/>
      <c r="K22" s="132"/>
      <c r="L22" s="10"/>
      <c r="M22" s="5"/>
    </row>
    <row r="23" spans="1:13" ht="30" customHeight="1">
      <c r="A23" s="5"/>
      <c r="B23" s="9"/>
      <c r="C23" s="133"/>
      <c r="D23" s="150"/>
      <c r="E23" s="150"/>
      <c r="F23" s="150"/>
      <c r="G23" s="151"/>
      <c r="H23" s="150"/>
      <c r="I23" s="136"/>
      <c r="J23" s="137"/>
      <c r="K23" s="145"/>
      <c r="L23" s="10"/>
      <c r="M23" s="5"/>
    </row>
    <row r="24" spans="1:13" ht="30" customHeight="1">
      <c r="A24" s="5"/>
      <c r="B24" s="9"/>
      <c r="C24" s="133"/>
      <c r="D24" s="152"/>
      <c r="E24" s="152"/>
      <c r="F24" s="152"/>
      <c r="G24" s="151"/>
      <c r="H24" s="150"/>
      <c r="I24" s="136"/>
      <c r="J24" s="137"/>
      <c r="K24" s="145"/>
      <c r="L24" s="10"/>
      <c r="M24" s="5"/>
    </row>
    <row r="25" spans="1:13" ht="30" customHeight="1">
      <c r="A25" s="5"/>
      <c r="B25" s="9"/>
      <c r="C25" s="133"/>
      <c r="D25" s="150"/>
      <c r="E25" s="150"/>
      <c r="F25" s="150"/>
      <c r="G25" s="151"/>
      <c r="H25" s="150"/>
      <c r="I25" s="136"/>
      <c r="J25" s="137"/>
      <c r="K25" s="145"/>
      <c r="L25" s="10"/>
      <c r="M25" s="5"/>
    </row>
    <row r="26" spans="1:13" s="5" customFormat="1" ht="30" customHeight="1">
      <c r="B26" s="9"/>
      <c r="C26" s="133"/>
      <c r="D26" s="146"/>
      <c r="E26" s="146"/>
      <c r="F26" s="146"/>
      <c r="G26" s="153"/>
      <c r="H26" s="146"/>
      <c r="I26" s="136"/>
      <c r="J26" s="137"/>
      <c r="K26" s="145"/>
      <c r="L26" s="10"/>
    </row>
    <row r="27" spans="1:13" ht="30" customHeight="1">
      <c r="A27" s="5"/>
      <c r="B27" s="9"/>
      <c r="C27" s="133"/>
      <c r="D27" s="150"/>
      <c r="E27" s="150"/>
      <c r="F27" s="150"/>
      <c r="G27" s="151"/>
      <c r="H27" s="150"/>
      <c r="I27" s="136"/>
      <c r="J27" s="154"/>
      <c r="K27" s="145"/>
      <c r="L27" s="10"/>
      <c r="M27" s="5"/>
    </row>
    <row r="28" spans="1:13" s="5" customFormat="1" ht="30" customHeight="1">
      <c r="B28" s="9"/>
      <c r="C28" s="155"/>
      <c r="D28" s="146"/>
      <c r="E28" s="146"/>
      <c r="F28" s="146"/>
      <c r="G28" s="153"/>
      <c r="H28" s="146"/>
      <c r="I28" s="136"/>
      <c r="J28" s="154"/>
      <c r="K28" s="145"/>
      <c r="L28" s="10"/>
    </row>
    <row r="29" spans="1:13" ht="30" customHeight="1">
      <c r="A29" s="5"/>
      <c r="B29" s="9"/>
      <c r="C29" s="133"/>
      <c r="D29" s="150"/>
      <c r="E29" s="134"/>
      <c r="F29" s="150"/>
      <c r="G29" s="151"/>
      <c r="H29" s="150"/>
      <c r="I29" s="136"/>
      <c r="J29" s="137"/>
      <c r="K29" s="145"/>
      <c r="L29" s="10"/>
      <c r="M29" s="5"/>
    </row>
    <row r="30" spans="1:13" ht="30" customHeight="1">
      <c r="A30" s="5"/>
      <c r="B30" s="9"/>
      <c r="C30" s="133"/>
      <c r="D30" s="150"/>
      <c r="E30" s="150"/>
      <c r="F30" s="150"/>
      <c r="G30" s="151"/>
      <c r="H30" s="156"/>
      <c r="I30" s="136"/>
      <c r="J30" s="137"/>
      <c r="K30" s="145"/>
      <c r="L30" s="10"/>
      <c r="M30" s="5"/>
    </row>
    <row r="31" spans="1:13" ht="30" customHeight="1" thickBot="1">
      <c r="A31" s="5"/>
      <c r="B31" s="9"/>
      <c r="C31" s="157" t="s">
        <v>13</v>
      </c>
      <c r="D31" s="158"/>
      <c r="E31" s="158"/>
      <c r="F31" s="158"/>
      <c r="G31" s="159"/>
      <c r="H31" s="158"/>
      <c r="I31" s="136"/>
      <c r="J31" s="160"/>
      <c r="K31" s="161"/>
      <c r="L31" s="10"/>
      <c r="M31" s="5"/>
    </row>
    <row r="32" spans="1:13" ht="30" customHeight="1" thickBot="1">
      <c r="A32" s="5"/>
      <c r="B32" s="9"/>
      <c r="C32" s="130"/>
      <c r="D32" s="131"/>
      <c r="E32" s="131"/>
      <c r="F32" s="131"/>
      <c r="G32" s="131"/>
      <c r="H32" s="131"/>
      <c r="I32" s="131"/>
      <c r="J32" s="131"/>
      <c r="K32" s="132"/>
      <c r="L32" s="10"/>
      <c r="M32" s="5"/>
    </row>
    <row r="33" spans="1:13" ht="30" customHeight="1">
      <c r="A33" s="5"/>
      <c r="B33" s="9"/>
      <c r="C33" s="133"/>
      <c r="D33" s="150"/>
      <c r="E33" s="150"/>
      <c r="F33" s="150"/>
      <c r="G33" s="151"/>
      <c r="H33" s="150"/>
      <c r="I33" s="136"/>
      <c r="J33" s="137"/>
      <c r="K33" s="145"/>
      <c r="L33" s="10"/>
      <c r="M33" s="5"/>
    </row>
    <row r="34" spans="1:13" ht="30" customHeight="1">
      <c r="A34" s="5"/>
      <c r="B34" s="9"/>
      <c r="C34" s="133"/>
      <c r="D34" s="150"/>
      <c r="E34" s="150"/>
      <c r="F34" s="150"/>
      <c r="G34" s="151"/>
      <c r="H34" s="150"/>
      <c r="I34" s="136"/>
      <c r="J34" s="137"/>
      <c r="K34" s="145"/>
      <c r="L34" s="10"/>
      <c r="M34" s="5"/>
    </row>
    <row r="35" spans="1:13" ht="30" customHeight="1">
      <c r="A35" s="5"/>
      <c r="B35" s="9"/>
      <c r="C35" s="162"/>
      <c r="D35" s="150"/>
      <c r="E35" s="150"/>
      <c r="F35" s="150"/>
      <c r="G35" s="151"/>
      <c r="H35" s="150"/>
      <c r="I35" s="136"/>
      <c r="J35" s="137"/>
      <c r="K35" s="145"/>
      <c r="L35" s="10"/>
      <c r="M35" s="5"/>
    </row>
    <row r="36" spans="1:13" ht="30" customHeight="1" thickBot="1">
      <c r="A36" s="5"/>
      <c r="B36" s="9"/>
      <c r="C36" s="139" t="s">
        <v>13</v>
      </c>
      <c r="D36" s="163"/>
      <c r="E36" s="163"/>
      <c r="F36" s="163"/>
      <c r="G36" s="164"/>
      <c r="H36" s="165"/>
      <c r="I36" s="136"/>
      <c r="J36" s="142"/>
      <c r="K36" s="143"/>
      <c r="L36" s="10"/>
      <c r="M36" s="5"/>
    </row>
    <row r="37" spans="1:13" ht="30" customHeight="1" thickBot="1">
      <c r="A37" s="5"/>
      <c r="B37" s="9"/>
      <c r="C37" s="130"/>
      <c r="D37" s="131"/>
      <c r="E37" s="131"/>
      <c r="F37" s="131"/>
      <c r="G37" s="131"/>
      <c r="H37" s="131"/>
      <c r="I37" s="131"/>
      <c r="J37" s="131"/>
      <c r="K37" s="132"/>
      <c r="L37" s="10"/>
      <c r="M37" s="5"/>
    </row>
    <row r="38" spans="1:13" ht="30" customHeight="1">
      <c r="A38" s="5"/>
      <c r="B38" s="9"/>
      <c r="C38" s="133"/>
      <c r="D38" s="150"/>
      <c r="E38" s="150"/>
      <c r="F38" s="150"/>
      <c r="G38" s="151"/>
      <c r="H38" s="150"/>
      <c r="I38" s="136"/>
      <c r="J38" s="137"/>
      <c r="K38" s="145"/>
      <c r="L38" s="10"/>
      <c r="M38" s="5"/>
    </row>
    <row r="39" spans="1:13" ht="30" customHeight="1" thickBot="1">
      <c r="A39" s="5"/>
      <c r="B39" s="9"/>
      <c r="C39" s="139" t="s">
        <v>13</v>
      </c>
      <c r="D39" s="163"/>
      <c r="E39" s="163"/>
      <c r="F39" s="163"/>
      <c r="G39" s="166"/>
      <c r="H39" s="165"/>
      <c r="I39" s="136"/>
      <c r="J39" s="142"/>
      <c r="K39" s="143"/>
      <c r="L39" s="10"/>
      <c r="M39" s="5"/>
    </row>
    <row r="40" spans="1:13" s="3" customFormat="1" ht="30" customHeight="1" thickBot="1">
      <c r="A40" s="11"/>
      <c r="B40" s="12"/>
      <c r="C40" s="350" t="s">
        <v>14</v>
      </c>
      <c r="D40" s="351"/>
      <c r="E40" s="351"/>
      <c r="F40" s="351"/>
      <c r="G40" s="351"/>
      <c r="H40" s="351"/>
      <c r="I40" s="351"/>
      <c r="J40" s="352"/>
      <c r="K40" s="167"/>
      <c r="L40" s="13"/>
      <c r="M40" s="11"/>
    </row>
    <row r="41" spans="1:13" s="3" customFormat="1" ht="16" thickBot="1">
      <c r="A41" s="11"/>
      <c r="B41" s="12"/>
      <c r="C41" s="168"/>
      <c r="D41" s="168"/>
      <c r="E41" s="168"/>
      <c r="F41" s="168"/>
      <c r="G41" s="168"/>
      <c r="H41" s="168"/>
      <c r="I41" s="168"/>
      <c r="J41" s="168"/>
      <c r="K41" s="169"/>
      <c r="L41" s="13"/>
      <c r="M41" s="11"/>
    </row>
    <row r="42" spans="1:13" s="3" customFormat="1" ht="30" customHeight="1">
      <c r="A42" s="11"/>
      <c r="B42" s="12"/>
      <c r="C42" s="170"/>
      <c r="D42" s="171"/>
      <c r="E42" s="170"/>
      <c r="F42" s="170"/>
      <c r="G42" s="380"/>
      <c r="H42" s="381"/>
      <c r="I42" s="382"/>
      <c r="J42" s="172"/>
      <c r="K42" s="173"/>
      <c r="L42" s="13"/>
      <c r="M42" s="11"/>
    </row>
    <row r="43" spans="1:13" s="3" customFormat="1" ht="30" customHeight="1">
      <c r="A43" s="11"/>
      <c r="B43" s="12"/>
      <c r="C43" s="170"/>
      <c r="D43" s="171"/>
      <c r="E43" s="170"/>
      <c r="F43" s="170"/>
      <c r="G43" s="174"/>
      <c r="H43" s="175"/>
      <c r="I43" s="176"/>
      <c r="J43" s="177"/>
      <c r="K43" s="178"/>
      <c r="L43" s="13"/>
      <c r="M43" s="11"/>
    </row>
    <row r="44" spans="1:13" s="3" customFormat="1" ht="30" customHeight="1">
      <c r="A44" s="11"/>
      <c r="B44" s="12"/>
      <c r="C44" s="170"/>
      <c r="D44" s="179"/>
      <c r="E44" s="179"/>
      <c r="F44" s="179"/>
      <c r="G44" s="174"/>
      <c r="H44" s="180"/>
      <c r="I44" s="181"/>
      <c r="J44" s="182"/>
      <c r="K44" s="178"/>
      <c r="L44" s="13"/>
      <c r="M44" s="11"/>
    </row>
    <row r="45" spans="1:13" s="3" customFormat="1" ht="30" customHeight="1">
      <c r="A45" s="11"/>
      <c r="B45" s="12"/>
      <c r="C45" s="170"/>
      <c r="D45" s="179"/>
      <c r="E45" s="179"/>
      <c r="F45" s="179"/>
      <c r="G45" s="183" t="s">
        <v>15</v>
      </c>
      <c r="H45" s="180"/>
      <c r="I45" s="181"/>
      <c r="J45" s="182"/>
      <c r="K45" s="184"/>
      <c r="L45" s="13"/>
      <c r="M45" s="11"/>
    </row>
    <row r="46" spans="1:13" s="3" customFormat="1" ht="30" customHeight="1">
      <c r="A46" s="11"/>
      <c r="B46" s="12"/>
      <c r="C46" s="170"/>
      <c r="D46" s="171"/>
      <c r="E46" s="170"/>
      <c r="F46" s="170"/>
      <c r="G46" s="185"/>
      <c r="H46" s="180"/>
      <c r="I46" s="181"/>
      <c r="J46" s="186"/>
      <c r="K46" s="178"/>
      <c r="L46" s="13"/>
      <c r="M46" s="11"/>
    </row>
    <row r="47" spans="1:13" s="3" customFormat="1" ht="30" customHeight="1">
      <c r="A47" s="11"/>
      <c r="B47" s="12"/>
      <c r="C47" s="170"/>
      <c r="D47" s="171"/>
      <c r="E47" s="170"/>
      <c r="F47" s="170"/>
      <c r="G47" s="185"/>
      <c r="H47" s="180"/>
      <c r="I47" s="181"/>
      <c r="J47" s="186"/>
      <c r="K47" s="178"/>
      <c r="L47" s="13"/>
      <c r="M47" s="11"/>
    </row>
    <row r="48" spans="1:13" s="3" customFormat="1" ht="30" customHeight="1" thickBot="1">
      <c r="A48" s="11"/>
      <c r="B48" s="12"/>
      <c r="C48" s="170"/>
      <c r="D48" s="171"/>
      <c r="E48" s="170"/>
      <c r="F48" s="170"/>
      <c r="G48" s="198"/>
      <c r="H48" s="180"/>
      <c r="I48" s="181"/>
      <c r="J48" s="186"/>
      <c r="K48" s="184"/>
      <c r="L48" s="13"/>
      <c r="M48" s="11"/>
    </row>
    <row r="49" spans="1:13" s="3" customFormat="1" ht="30" customHeight="1" thickBot="1">
      <c r="A49" s="11"/>
      <c r="B49" s="12"/>
      <c r="C49" s="170"/>
      <c r="D49" s="171"/>
      <c r="E49" s="170"/>
      <c r="F49" s="170"/>
      <c r="G49" s="187" t="s">
        <v>16</v>
      </c>
      <c r="H49" s="188"/>
      <c r="I49" s="189"/>
      <c r="J49" s="190"/>
      <c r="K49" s="167"/>
      <c r="L49" s="13"/>
      <c r="M49" s="11"/>
    </row>
    <row r="50" spans="1:13" s="3" customFormat="1" ht="16" thickBot="1">
      <c r="A50" s="11"/>
      <c r="B50" s="12"/>
      <c r="C50" s="170"/>
      <c r="D50" s="171"/>
      <c r="E50" s="171"/>
      <c r="F50" s="171"/>
      <c r="G50" s="170"/>
      <c r="H50" s="170"/>
      <c r="I50" s="191"/>
      <c r="J50" s="192"/>
      <c r="K50" s="193"/>
      <c r="L50" s="13"/>
      <c r="M50" s="11"/>
    </row>
    <row r="51" spans="1:13" s="3" customFormat="1" ht="15.5">
      <c r="A51" s="11"/>
      <c r="B51" s="12"/>
      <c r="C51" s="194"/>
      <c r="D51" s="384"/>
      <c r="E51" s="384"/>
      <c r="F51" s="384"/>
      <c r="G51" s="384"/>
      <c r="H51" s="384"/>
      <c r="I51" s="384"/>
      <c r="J51" s="384"/>
      <c r="K51" s="385"/>
      <c r="L51" s="14"/>
      <c r="M51" s="11"/>
    </row>
    <row r="52" spans="1:13" s="3" customFormat="1" ht="46.5" customHeight="1">
      <c r="A52" s="11"/>
      <c r="B52" s="12"/>
      <c r="C52" s="342" t="s">
        <v>17</v>
      </c>
      <c r="D52" s="343"/>
      <c r="E52" s="343"/>
      <c r="F52" s="343"/>
      <c r="G52" s="343"/>
      <c r="H52" s="344" t="s">
        <v>6</v>
      </c>
      <c r="I52" s="344"/>
      <c r="J52" s="344"/>
      <c r="K52" s="195" t="s">
        <v>19</v>
      </c>
      <c r="L52" s="15"/>
      <c r="M52" s="11"/>
    </row>
    <row r="53" spans="1:13" s="3" customFormat="1" ht="32.25" customHeight="1">
      <c r="A53" s="11"/>
      <c r="B53" s="12"/>
      <c r="C53" s="342" t="s">
        <v>32</v>
      </c>
      <c r="D53" s="343"/>
      <c r="E53" s="343"/>
      <c r="F53" s="343"/>
      <c r="G53" s="343"/>
      <c r="H53" s="372" t="s">
        <v>21</v>
      </c>
      <c r="I53" s="372"/>
      <c r="J53" s="196" t="s">
        <v>22</v>
      </c>
      <c r="K53" s="197" t="s">
        <v>33</v>
      </c>
      <c r="L53" s="213"/>
      <c r="M53" s="11"/>
    </row>
    <row r="54" spans="1:13" s="3" customFormat="1" ht="30" customHeight="1">
      <c r="A54" s="11"/>
      <c r="B54" s="12"/>
      <c r="C54" s="342" t="s">
        <v>23</v>
      </c>
      <c r="D54" s="343"/>
      <c r="E54" s="343"/>
      <c r="F54" s="343"/>
      <c r="G54" s="343"/>
      <c r="H54" s="375" t="s">
        <v>24</v>
      </c>
      <c r="I54" s="376"/>
      <c r="J54" s="196" t="s">
        <v>25</v>
      </c>
      <c r="K54" s="197" t="s">
        <v>33</v>
      </c>
      <c r="L54" s="15"/>
      <c r="M54" s="11"/>
    </row>
    <row r="55" spans="1:13" s="4" customFormat="1" ht="58.5" customHeight="1">
      <c r="A55" s="11"/>
      <c r="B55" s="12"/>
      <c r="C55" s="207"/>
      <c r="D55" s="208"/>
      <c r="E55" s="208"/>
      <c r="F55" s="208"/>
      <c r="G55" s="209"/>
      <c r="H55" s="377" t="s">
        <v>26</v>
      </c>
      <c r="I55" s="372"/>
      <c r="J55" s="196" t="s">
        <v>27</v>
      </c>
      <c r="K55" s="197" t="s">
        <v>33</v>
      </c>
      <c r="L55" s="13"/>
      <c r="M55" s="11"/>
    </row>
    <row r="56" spans="1:13" ht="57.75" customHeight="1">
      <c r="A56" s="5"/>
      <c r="B56" s="9"/>
      <c r="C56" s="210"/>
      <c r="D56" s="211"/>
      <c r="E56" s="211"/>
      <c r="F56" s="211"/>
      <c r="G56" s="212"/>
      <c r="H56" s="372" t="s">
        <v>28</v>
      </c>
      <c r="I56" s="372"/>
      <c r="J56" s="196" t="s">
        <v>29</v>
      </c>
      <c r="K56" s="197" t="s">
        <v>33</v>
      </c>
      <c r="L56" s="10"/>
      <c r="M56" s="5"/>
    </row>
    <row r="57" spans="1:13" ht="16" thickBot="1">
      <c r="A57" s="5"/>
      <c r="B57" s="9"/>
      <c r="C57" s="210"/>
      <c r="D57" s="215"/>
      <c r="E57" s="215"/>
      <c r="F57" s="211"/>
      <c r="G57" s="216"/>
      <c r="H57" s="378"/>
      <c r="I57" s="378"/>
      <c r="J57" s="378"/>
      <c r="K57" s="379"/>
      <c r="L57" s="10"/>
      <c r="M57" s="5"/>
    </row>
    <row r="58" spans="1:13" ht="47.25" customHeight="1">
      <c r="A58" s="5"/>
      <c r="B58" s="9"/>
      <c r="C58" s="214"/>
      <c r="D58" s="199"/>
      <c r="E58" s="199"/>
      <c r="F58" s="214"/>
      <c r="G58" s="199"/>
      <c r="H58" s="214"/>
      <c r="I58" s="214"/>
      <c r="J58" s="214"/>
      <c r="K58" s="214"/>
      <c r="L58" s="10"/>
      <c r="M58" s="5"/>
    </row>
    <row r="59" spans="1:13" ht="47.25" customHeight="1">
      <c r="A59" s="5"/>
      <c r="B59" s="9"/>
      <c r="C59" s="199"/>
      <c r="D59" s="199"/>
      <c r="E59" s="199"/>
      <c r="F59" s="199"/>
      <c r="G59" s="200" t="s">
        <v>94</v>
      </c>
      <c r="H59" s="199"/>
      <c r="I59" s="199"/>
      <c r="J59" s="199"/>
      <c r="K59" s="199"/>
      <c r="L59" s="10"/>
      <c r="M59" s="5"/>
    </row>
    <row r="60" spans="1:13" ht="16" thickBot="1">
      <c r="A60" s="5"/>
      <c r="B60" s="228"/>
      <c r="C60" s="229"/>
      <c r="D60" s="229"/>
      <c r="E60" s="230"/>
      <c r="F60" s="229"/>
      <c r="G60" s="231"/>
      <c r="H60" s="229"/>
      <c r="I60" s="229"/>
      <c r="J60" s="229"/>
      <c r="K60" s="229"/>
      <c r="L60" s="232"/>
      <c r="M60" s="5"/>
    </row>
    <row r="61" spans="1:13" ht="16" thickTop="1">
      <c r="A61" s="5"/>
      <c r="B61" s="5"/>
      <c r="C61" s="5"/>
      <c r="D61" s="5"/>
      <c r="E61" s="6"/>
      <c r="F61" s="5"/>
      <c r="G61" s="5"/>
      <c r="H61" s="5"/>
      <c r="I61" s="5"/>
      <c r="J61" s="5"/>
      <c r="K61" s="5"/>
      <c r="L61" s="5"/>
      <c r="M61" s="5"/>
    </row>
    <row r="63" spans="1:13">
      <c r="H63" s="22"/>
    </row>
  </sheetData>
  <mergeCells count="26">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C52:G52"/>
    <mergeCell ref="H52:J52"/>
    <mergeCell ref="C53:G53"/>
    <mergeCell ref="H53:I53"/>
    <mergeCell ref="H57:K57"/>
    <mergeCell ref="C54:G54"/>
    <mergeCell ref="H54:I54"/>
    <mergeCell ref="H55:I55"/>
    <mergeCell ref="H56:I56"/>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P91"/>
  <sheetViews>
    <sheetView showGridLines="0" view="pageBreakPreview" zoomScale="80" zoomScaleNormal="80" zoomScaleSheetLayoutView="80" workbookViewId="0">
      <selection activeCell="F89" sqref="F89"/>
    </sheetView>
  </sheetViews>
  <sheetFormatPr baseColWidth="10" defaultColWidth="11.453125" defaultRowHeight="13"/>
  <cols>
    <col min="1" max="2" width="3.453125" style="18" customWidth="1"/>
    <col min="3" max="3" width="12.453125" style="18" customWidth="1"/>
    <col min="4" max="4" width="18" style="18" customWidth="1"/>
    <col min="5" max="11" width="11.453125" style="18"/>
    <col min="12" max="12" width="17.453125" style="18" customWidth="1"/>
    <col min="13" max="14" width="11.453125" style="18"/>
    <col min="15" max="15" width="20" style="18" customWidth="1"/>
    <col min="16" max="17" width="3.453125" style="18" customWidth="1"/>
    <col min="18" max="16384" width="11.453125" style="18"/>
  </cols>
  <sheetData>
    <row r="1" spans="2:16" ht="13.5" thickBot="1"/>
    <row r="2" spans="2:16" ht="13.5" thickTop="1">
      <c r="B2" s="23"/>
      <c r="C2" s="24"/>
      <c r="D2" s="24"/>
      <c r="E2" s="24"/>
      <c r="F2" s="24"/>
      <c r="G2" s="24"/>
      <c r="H2" s="24"/>
      <c r="I2" s="24"/>
      <c r="J2" s="24"/>
      <c r="K2" s="24"/>
      <c r="L2" s="24"/>
      <c r="M2" s="24"/>
      <c r="N2" s="24"/>
      <c r="O2" s="24"/>
      <c r="P2" s="233"/>
    </row>
    <row r="3" spans="2:16" ht="36.75" customHeight="1">
      <c r="B3" s="25"/>
      <c r="C3" s="497" t="s">
        <v>96</v>
      </c>
      <c r="D3" s="498"/>
      <c r="E3" s="498"/>
      <c r="F3" s="498"/>
      <c r="P3" s="26"/>
    </row>
    <row r="4" spans="2:16">
      <c r="B4" s="25"/>
      <c r="C4" s="205" t="s">
        <v>0</v>
      </c>
      <c r="D4" s="234" t="s">
        <v>98</v>
      </c>
      <c r="E4" s="205" t="s">
        <v>1</v>
      </c>
      <c r="F4" s="206">
        <v>1</v>
      </c>
      <c r="P4" s="26"/>
    </row>
    <row r="5" spans="2:16">
      <c r="B5" s="25"/>
      <c r="C5" s="127"/>
      <c r="D5" s="128"/>
      <c r="E5" s="127"/>
      <c r="F5" s="128"/>
      <c r="P5" s="26"/>
    </row>
    <row r="6" spans="2:16" ht="48" customHeight="1">
      <c r="B6" s="25"/>
      <c r="C6" s="499" t="s">
        <v>88</v>
      </c>
      <c r="D6" s="499"/>
      <c r="E6" s="499"/>
      <c r="F6" s="499"/>
      <c r="G6" s="499"/>
      <c r="H6" s="499"/>
      <c r="I6" s="499"/>
      <c r="J6" s="499"/>
      <c r="K6" s="499"/>
      <c r="L6" s="499"/>
      <c r="M6" s="499"/>
      <c r="N6" s="499"/>
      <c r="O6" s="499"/>
      <c r="P6" s="27"/>
    </row>
    <row r="7" spans="2:16" ht="14.5" thickBot="1">
      <c r="B7" s="25"/>
      <c r="C7" s="52"/>
      <c r="D7" s="52"/>
      <c r="E7" s="52"/>
      <c r="F7" s="52"/>
      <c r="G7" s="52"/>
      <c r="H7" s="52"/>
      <c r="I7" s="52"/>
      <c r="J7" s="52"/>
      <c r="K7" s="52"/>
      <c r="L7" s="52"/>
      <c r="M7" s="52"/>
      <c r="N7" s="52"/>
      <c r="O7" s="52"/>
      <c r="P7" s="26"/>
    </row>
    <row r="8" spans="2:16" ht="14">
      <c r="B8" s="25"/>
      <c r="C8" s="456"/>
      <c r="D8" s="458"/>
      <c r="E8" s="459"/>
      <c r="F8" s="459"/>
      <c r="G8" s="459"/>
      <c r="H8" s="459"/>
      <c r="I8" s="459"/>
      <c r="J8" s="459"/>
      <c r="K8" s="460"/>
      <c r="L8" s="471"/>
      <c r="M8" s="472"/>
      <c r="N8" s="472"/>
      <c r="O8" s="473"/>
      <c r="P8" s="28"/>
    </row>
    <row r="9" spans="2:16" ht="14">
      <c r="B9" s="25"/>
      <c r="C9" s="457"/>
      <c r="D9" s="461" t="s">
        <v>34</v>
      </c>
      <c r="E9" s="462"/>
      <c r="F9" s="462"/>
      <c r="G9" s="462"/>
      <c r="H9" s="462"/>
      <c r="I9" s="462"/>
      <c r="J9" s="462"/>
      <c r="K9" s="463"/>
      <c r="L9" s="474"/>
      <c r="M9" s="475"/>
      <c r="N9" s="475"/>
      <c r="O9" s="476"/>
      <c r="P9" s="28"/>
    </row>
    <row r="10" spans="2:16" ht="14">
      <c r="B10" s="25"/>
      <c r="C10" s="457"/>
      <c r="D10" s="461"/>
      <c r="E10" s="462"/>
      <c r="F10" s="462"/>
      <c r="G10" s="462"/>
      <c r="H10" s="462"/>
      <c r="I10" s="462"/>
      <c r="J10" s="462"/>
      <c r="K10" s="463"/>
      <c r="L10" s="464" t="s">
        <v>35</v>
      </c>
      <c r="M10" s="477"/>
      <c r="N10" s="478"/>
      <c r="O10" s="479"/>
      <c r="P10" s="28"/>
    </row>
    <row r="11" spans="2:16" ht="14">
      <c r="B11" s="25"/>
      <c r="C11" s="457"/>
      <c r="D11" s="461" t="s">
        <v>36</v>
      </c>
      <c r="E11" s="462"/>
      <c r="F11" s="462"/>
      <c r="G11" s="462"/>
      <c r="H11" s="462"/>
      <c r="I11" s="462"/>
      <c r="J11" s="462"/>
      <c r="K11" s="463"/>
      <c r="L11" s="465"/>
      <c r="M11" s="480"/>
      <c r="N11" s="481"/>
      <c r="O11" s="482"/>
      <c r="P11" s="29"/>
    </row>
    <row r="12" spans="2:16" ht="12.75" customHeight="1">
      <c r="B12" s="25"/>
      <c r="C12" s="457"/>
      <c r="D12" s="500"/>
      <c r="E12" s="501"/>
      <c r="F12" s="501"/>
      <c r="G12" s="501"/>
      <c r="H12" s="501"/>
      <c r="I12" s="501"/>
      <c r="J12" s="501"/>
      <c r="K12" s="502"/>
      <c r="L12" s="464" t="s">
        <v>37</v>
      </c>
      <c r="M12" s="464">
        <v>1</v>
      </c>
      <c r="N12" s="464" t="s">
        <v>38</v>
      </c>
      <c r="O12" s="469">
        <v>1</v>
      </c>
      <c r="P12" s="28"/>
    </row>
    <row r="13" spans="2:16">
      <c r="B13" s="25"/>
      <c r="C13" s="457"/>
      <c r="D13" s="500"/>
      <c r="E13" s="501"/>
      <c r="F13" s="501"/>
      <c r="G13" s="501"/>
      <c r="H13" s="501"/>
      <c r="I13" s="501"/>
      <c r="J13" s="501"/>
      <c r="K13" s="502"/>
      <c r="L13" s="483"/>
      <c r="M13" s="483"/>
      <c r="N13" s="483"/>
      <c r="O13" s="470"/>
      <c r="P13" s="28"/>
    </row>
    <row r="14" spans="2:16" ht="14">
      <c r="B14" s="25"/>
      <c r="C14" s="457"/>
      <c r="D14" s="461" t="s">
        <v>89</v>
      </c>
      <c r="E14" s="462"/>
      <c r="F14" s="462"/>
      <c r="G14" s="462"/>
      <c r="H14" s="462"/>
      <c r="I14" s="462"/>
      <c r="J14" s="462"/>
      <c r="K14" s="463"/>
      <c r="L14" s="483"/>
      <c r="M14" s="483"/>
      <c r="N14" s="483"/>
      <c r="O14" s="470"/>
      <c r="P14" s="28"/>
    </row>
    <row r="15" spans="2:16" ht="14.5" thickBot="1">
      <c r="B15" s="25"/>
      <c r="C15" s="53"/>
      <c r="D15" s="54"/>
      <c r="E15" s="54"/>
      <c r="F15" s="54"/>
      <c r="G15" s="54"/>
      <c r="H15" s="54"/>
      <c r="I15" s="54"/>
      <c r="J15" s="54"/>
      <c r="K15" s="54"/>
      <c r="L15" s="54"/>
      <c r="M15" s="55"/>
      <c r="N15" s="55"/>
      <c r="O15" s="56"/>
      <c r="P15" s="30"/>
    </row>
    <row r="16" spans="2:16" ht="14">
      <c r="B16" s="25"/>
      <c r="C16" s="57"/>
      <c r="D16" s="222"/>
      <c r="E16" s="222"/>
      <c r="F16" s="222"/>
      <c r="G16" s="222"/>
      <c r="H16" s="222"/>
      <c r="I16" s="222"/>
      <c r="J16" s="222"/>
      <c r="K16" s="222"/>
      <c r="L16" s="58" t="s">
        <v>39</v>
      </c>
      <c r="M16" s="59" t="s">
        <v>40</v>
      </c>
      <c r="N16" s="59" t="s">
        <v>41</v>
      </c>
      <c r="O16" s="60" t="s">
        <v>42</v>
      </c>
      <c r="P16" s="29"/>
    </row>
    <row r="17" spans="2:16" ht="14">
      <c r="B17" s="25"/>
      <c r="C17" s="61"/>
      <c r="D17" s="220"/>
      <c r="E17" s="220"/>
      <c r="F17" s="220"/>
      <c r="G17" s="220"/>
      <c r="H17" s="220"/>
      <c r="I17" s="220"/>
      <c r="J17" s="220"/>
      <c r="K17" s="220"/>
      <c r="L17" s="62"/>
      <c r="M17" s="63"/>
      <c r="N17" s="63"/>
      <c r="O17" s="64"/>
      <c r="P17" s="31"/>
    </row>
    <row r="18" spans="2:16" ht="18" customHeight="1">
      <c r="B18" s="25"/>
      <c r="C18" s="404" t="s">
        <v>43</v>
      </c>
      <c r="D18" s="405"/>
      <c r="E18" s="405"/>
      <c r="F18" s="405"/>
      <c r="G18" s="220"/>
      <c r="H18" s="220"/>
      <c r="I18" s="220" t="s">
        <v>44</v>
      </c>
      <c r="J18" s="52"/>
      <c r="K18" s="220"/>
      <c r="L18" s="62"/>
      <c r="M18" s="52"/>
      <c r="N18" s="52"/>
      <c r="O18" s="65"/>
      <c r="P18" s="31"/>
    </row>
    <row r="19" spans="2:16" ht="14">
      <c r="B19" s="25"/>
      <c r="C19" s="66"/>
      <c r="D19" s="67"/>
      <c r="E19" s="67"/>
      <c r="F19" s="67"/>
      <c r="G19" s="67"/>
      <c r="H19" s="67"/>
      <c r="I19" s="67"/>
      <c r="J19" s="67"/>
      <c r="K19" s="67"/>
      <c r="L19" s="67"/>
      <c r="M19" s="67"/>
      <c r="N19" s="67"/>
      <c r="O19" s="68"/>
      <c r="P19" s="32"/>
    </row>
    <row r="20" spans="2:16" ht="14.5" thickBot="1">
      <c r="B20" s="25"/>
      <c r="C20" s="69"/>
      <c r="D20" s="70"/>
      <c r="E20" s="70"/>
      <c r="F20" s="70"/>
      <c r="G20" s="70"/>
      <c r="H20" s="70"/>
      <c r="I20" s="70"/>
      <c r="J20" s="70"/>
      <c r="K20" s="70"/>
      <c r="L20" s="70"/>
      <c r="M20" s="70"/>
      <c r="N20" s="70"/>
      <c r="O20" s="71"/>
      <c r="P20" s="26"/>
    </row>
    <row r="21" spans="2:16" ht="14.5" thickBot="1">
      <c r="B21" s="25"/>
      <c r="C21" s="72"/>
      <c r="D21" s="73"/>
      <c r="E21" s="73"/>
      <c r="F21" s="73"/>
      <c r="G21" s="73"/>
      <c r="H21" s="73"/>
      <c r="I21" s="52"/>
      <c r="J21" s="52"/>
      <c r="K21" s="73"/>
      <c r="L21" s="73"/>
      <c r="M21" s="73"/>
      <c r="N21" s="73"/>
      <c r="O21" s="74"/>
      <c r="P21" s="26"/>
    </row>
    <row r="22" spans="2:16" ht="14">
      <c r="B22" s="25"/>
      <c r="C22" s="486" t="s">
        <v>45</v>
      </c>
      <c r="D22" s="487"/>
      <c r="E22" s="487"/>
      <c r="F22" s="487"/>
      <c r="G22" s="487"/>
      <c r="H22" s="487"/>
      <c r="I22" s="487"/>
      <c r="J22" s="487"/>
      <c r="K22" s="487"/>
      <c r="L22" s="487"/>
      <c r="M22" s="487"/>
      <c r="N22" s="487"/>
      <c r="O22" s="488"/>
      <c r="P22" s="33"/>
    </row>
    <row r="23" spans="2:16" ht="14.5" thickBot="1">
      <c r="B23" s="25"/>
      <c r="C23" s="75"/>
      <c r="D23" s="52"/>
      <c r="E23" s="52"/>
      <c r="F23" s="52"/>
      <c r="G23" s="52"/>
      <c r="H23" s="52"/>
      <c r="I23" s="52"/>
      <c r="J23" s="52"/>
      <c r="K23" s="52"/>
      <c r="L23" s="52"/>
      <c r="M23" s="52"/>
      <c r="N23" s="52"/>
      <c r="O23" s="76"/>
      <c r="P23" s="26"/>
    </row>
    <row r="24" spans="2:16" ht="14">
      <c r="B24" s="25"/>
      <c r="C24" s="77" t="s">
        <v>46</v>
      </c>
      <c r="D24" s="466" t="s">
        <v>6</v>
      </c>
      <c r="E24" s="467"/>
      <c r="F24" s="467"/>
      <c r="G24" s="467"/>
      <c r="H24" s="467"/>
      <c r="I24" s="467"/>
      <c r="J24" s="467"/>
      <c r="K24" s="467"/>
      <c r="L24" s="468"/>
      <c r="M24" s="484" t="s">
        <v>47</v>
      </c>
      <c r="N24" s="485"/>
      <c r="O24" s="77" t="s">
        <v>8</v>
      </c>
      <c r="P24" s="34"/>
    </row>
    <row r="25" spans="2:16" ht="14.5" thickBot="1">
      <c r="B25" s="25"/>
      <c r="C25" s="78"/>
      <c r="D25" s="440"/>
      <c r="E25" s="441"/>
      <c r="F25" s="441"/>
      <c r="G25" s="441"/>
      <c r="H25" s="441"/>
      <c r="I25" s="441"/>
      <c r="J25" s="441"/>
      <c r="K25" s="441"/>
      <c r="L25" s="442"/>
      <c r="M25" s="440"/>
      <c r="N25" s="442"/>
      <c r="O25" s="79"/>
      <c r="P25" s="35"/>
    </row>
    <row r="26" spans="2:16">
      <c r="B26" s="25"/>
      <c r="C26" s="443" t="s">
        <v>48</v>
      </c>
      <c r="D26" s="444"/>
      <c r="E26" s="444"/>
      <c r="F26" s="444"/>
      <c r="G26" s="444"/>
      <c r="H26" s="444"/>
      <c r="I26" s="444"/>
      <c r="J26" s="444"/>
      <c r="K26" s="444"/>
      <c r="L26" s="444"/>
      <c r="M26" s="444"/>
      <c r="N26" s="444"/>
      <c r="O26" s="445"/>
      <c r="P26" s="36"/>
    </row>
    <row r="27" spans="2:16">
      <c r="B27" s="25"/>
      <c r="C27" s="446"/>
      <c r="D27" s="447"/>
      <c r="E27" s="447"/>
      <c r="F27" s="447"/>
      <c r="G27" s="447"/>
      <c r="H27" s="447"/>
      <c r="I27" s="447"/>
      <c r="J27" s="447"/>
      <c r="K27" s="447"/>
      <c r="L27" s="447"/>
      <c r="M27" s="447"/>
      <c r="N27" s="447"/>
      <c r="O27" s="448"/>
      <c r="P27" s="36"/>
    </row>
    <row r="28" spans="2:16" ht="13.5" thickBot="1">
      <c r="B28" s="25"/>
      <c r="C28" s="449"/>
      <c r="D28" s="450"/>
      <c r="E28" s="450"/>
      <c r="F28" s="450"/>
      <c r="G28" s="450"/>
      <c r="H28" s="450"/>
      <c r="I28" s="450"/>
      <c r="J28" s="450"/>
      <c r="K28" s="450"/>
      <c r="L28" s="450"/>
      <c r="M28" s="450"/>
      <c r="N28" s="450"/>
      <c r="O28" s="451"/>
      <c r="P28" s="36"/>
    </row>
    <row r="29" spans="2:16" ht="14">
      <c r="B29" s="25"/>
      <c r="C29" s="428" t="s">
        <v>6</v>
      </c>
      <c r="D29" s="495"/>
      <c r="E29" s="495"/>
      <c r="F29" s="495"/>
      <c r="G29" s="496"/>
      <c r="H29" s="434" t="s">
        <v>49</v>
      </c>
      <c r="I29" s="495"/>
      <c r="J29" s="438" t="s">
        <v>50</v>
      </c>
      <c r="K29" s="439"/>
      <c r="L29" s="80" t="s">
        <v>51</v>
      </c>
      <c r="M29" s="434" t="s">
        <v>52</v>
      </c>
      <c r="N29" s="435"/>
      <c r="O29" s="81" t="s">
        <v>53</v>
      </c>
      <c r="P29" s="37"/>
    </row>
    <row r="30" spans="2:16" ht="14">
      <c r="B30" s="25"/>
      <c r="C30" s="412"/>
      <c r="D30" s="413"/>
      <c r="E30" s="413"/>
      <c r="F30" s="413"/>
      <c r="G30" s="489"/>
      <c r="H30" s="490"/>
      <c r="I30" s="489"/>
      <c r="J30" s="490"/>
      <c r="K30" s="489"/>
      <c r="L30" s="82"/>
      <c r="M30" s="491"/>
      <c r="N30" s="492"/>
      <c r="O30" s="83"/>
      <c r="P30" s="38"/>
    </row>
    <row r="31" spans="2:16" ht="14">
      <c r="B31" s="25"/>
      <c r="C31" s="84"/>
      <c r="D31" s="85"/>
      <c r="E31" s="85"/>
      <c r="F31" s="85"/>
      <c r="G31" s="86"/>
      <c r="H31" s="87"/>
      <c r="I31" s="86"/>
      <c r="J31" s="87"/>
      <c r="K31" s="86"/>
      <c r="L31" s="82"/>
      <c r="M31" s="491"/>
      <c r="N31" s="492"/>
      <c r="O31" s="83"/>
      <c r="P31" s="38"/>
    </row>
    <row r="32" spans="2:16" ht="14.5" thickBot="1">
      <c r="B32" s="25"/>
      <c r="C32" s="424"/>
      <c r="D32" s="425"/>
      <c r="E32" s="425"/>
      <c r="F32" s="425"/>
      <c r="G32" s="452"/>
      <c r="H32" s="453"/>
      <c r="I32" s="452"/>
      <c r="J32" s="453"/>
      <c r="K32" s="452"/>
      <c r="L32" s="88"/>
      <c r="M32" s="454"/>
      <c r="N32" s="455"/>
      <c r="O32" s="83"/>
      <c r="P32" s="38"/>
    </row>
    <row r="33" spans="2:16" ht="14.5" thickBot="1">
      <c r="B33" s="25"/>
      <c r="C33" s="418" t="s">
        <v>54</v>
      </c>
      <c r="D33" s="419"/>
      <c r="E33" s="419"/>
      <c r="F33" s="419"/>
      <c r="G33" s="419"/>
      <c r="H33" s="419"/>
      <c r="I33" s="419"/>
      <c r="J33" s="419"/>
      <c r="K33" s="419"/>
      <c r="L33" s="419"/>
      <c r="M33" s="419"/>
      <c r="N33" s="420"/>
      <c r="O33" s="89"/>
      <c r="P33" s="39"/>
    </row>
    <row r="34" spans="2:16" ht="13.5" customHeight="1">
      <c r="B34" s="25"/>
      <c r="C34" s="443" t="s">
        <v>55</v>
      </c>
      <c r="D34" s="444"/>
      <c r="E34" s="444"/>
      <c r="F34" s="444"/>
      <c r="G34" s="444"/>
      <c r="H34" s="444"/>
      <c r="I34" s="444"/>
      <c r="J34" s="444"/>
      <c r="K34" s="444"/>
      <c r="L34" s="444"/>
      <c r="M34" s="444"/>
      <c r="N34" s="444"/>
      <c r="O34" s="445"/>
      <c r="P34" s="36"/>
    </row>
    <row r="35" spans="2:16">
      <c r="B35" s="25"/>
      <c r="C35" s="446"/>
      <c r="D35" s="447"/>
      <c r="E35" s="447"/>
      <c r="F35" s="447"/>
      <c r="G35" s="447"/>
      <c r="H35" s="447"/>
      <c r="I35" s="447"/>
      <c r="J35" s="447"/>
      <c r="K35" s="447"/>
      <c r="L35" s="447"/>
      <c r="M35" s="447"/>
      <c r="N35" s="447"/>
      <c r="O35" s="448"/>
      <c r="P35" s="36"/>
    </row>
    <row r="36" spans="2:16" ht="13.5" thickBot="1">
      <c r="B36" s="25"/>
      <c r="C36" s="449"/>
      <c r="D36" s="450"/>
      <c r="E36" s="450"/>
      <c r="F36" s="450"/>
      <c r="G36" s="450"/>
      <c r="H36" s="450"/>
      <c r="I36" s="450"/>
      <c r="J36" s="450"/>
      <c r="K36" s="450"/>
      <c r="L36" s="450"/>
      <c r="M36" s="450"/>
      <c r="N36" s="450"/>
      <c r="O36" s="451"/>
      <c r="P36" s="36"/>
    </row>
    <row r="37" spans="2:16" ht="14">
      <c r="B37" s="25"/>
      <c r="C37" s="428" t="s">
        <v>6</v>
      </c>
      <c r="D37" s="429"/>
      <c r="E37" s="429"/>
      <c r="F37" s="429"/>
      <c r="G37" s="429"/>
      <c r="H37" s="429"/>
      <c r="I37" s="429"/>
      <c r="J37" s="435"/>
      <c r="K37" s="221" t="s">
        <v>47</v>
      </c>
      <c r="L37" s="80" t="s">
        <v>8</v>
      </c>
      <c r="M37" s="434" t="s">
        <v>56</v>
      </c>
      <c r="N37" s="435"/>
      <c r="O37" s="81" t="s">
        <v>53</v>
      </c>
      <c r="P37" s="37"/>
    </row>
    <row r="38" spans="2:16" ht="14">
      <c r="B38" s="25"/>
      <c r="C38" s="412"/>
      <c r="D38" s="413"/>
      <c r="E38" s="413"/>
      <c r="F38" s="413"/>
      <c r="G38" s="413"/>
      <c r="H38" s="413"/>
      <c r="I38" s="413"/>
      <c r="J38" s="489"/>
      <c r="K38" s="225"/>
      <c r="L38" s="90"/>
      <c r="M38" s="493"/>
      <c r="N38" s="494"/>
      <c r="O38" s="83"/>
      <c r="P38" s="38"/>
    </row>
    <row r="39" spans="2:16" ht="14.5" thickBot="1">
      <c r="B39" s="25"/>
      <c r="C39" s="424"/>
      <c r="D39" s="425"/>
      <c r="E39" s="425"/>
      <c r="F39" s="425"/>
      <c r="G39" s="425"/>
      <c r="H39" s="425"/>
      <c r="I39" s="425"/>
      <c r="J39" s="452"/>
      <c r="K39" s="85"/>
      <c r="L39" s="91"/>
      <c r="M39" s="426"/>
      <c r="N39" s="427"/>
      <c r="O39" s="92"/>
      <c r="P39" s="38"/>
    </row>
    <row r="40" spans="2:16" ht="14.5" thickBot="1">
      <c r="B40" s="25"/>
      <c r="C40" s="418" t="s">
        <v>54</v>
      </c>
      <c r="D40" s="419"/>
      <c r="E40" s="419"/>
      <c r="F40" s="419"/>
      <c r="G40" s="419"/>
      <c r="H40" s="419"/>
      <c r="I40" s="419"/>
      <c r="J40" s="419"/>
      <c r="K40" s="419"/>
      <c r="L40" s="419"/>
      <c r="M40" s="419"/>
      <c r="N40" s="420"/>
      <c r="O40" s="93">
        <v>0</v>
      </c>
      <c r="P40" s="38"/>
    </row>
    <row r="41" spans="2:16">
      <c r="B41" s="25"/>
      <c r="C41" s="443" t="s">
        <v>57</v>
      </c>
      <c r="D41" s="444"/>
      <c r="E41" s="444"/>
      <c r="F41" s="444"/>
      <c r="G41" s="444"/>
      <c r="H41" s="444"/>
      <c r="I41" s="444"/>
      <c r="J41" s="444"/>
      <c r="K41" s="444"/>
      <c r="L41" s="444"/>
      <c r="M41" s="444"/>
      <c r="N41" s="444"/>
      <c r="O41" s="445"/>
      <c r="P41" s="36"/>
    </row>
    <row r="42" spans="2:16">
      <c r="B42" s="25"/>
      <c r="C42" s="446"/>
      <c r="D42" s="447"/>
      <c r="E42" s="447"/>
      <c r="F42" s="447"/>
      <c r="G42" s="447"/>
      <c r="H42" s="447"/>
      <c r="I42" s="447"/>
      <c r="J42" s="447"/>
      <c r="K42" s="447"/>
      <c r="L42" s="447"/>
      <c r="M42" s="447"/>
      <c r="N42" s="447"/>
      <c r="O42" s="448"/>
      <c r="P42" s="36"/>
    </row>
    <row r="43" spans="2:16" ht="13.5" thickBot="1">
      <c r="B43" s="25"/>
      <c r="C43" s="449"/>
      <c r="D43" s="450"/>
      <c r="E43" s="450"/>
      <c r="F43" s="450"/>
      <c r="G43" s="450"/>
      <c r="H43" s="450"/>
      <c r="I43" s="450"/>
      <c r="J43" s="450"/>
      <c r="K43" s="450"/>
      <c r="L43" s="450"/>
      <c r="M43" s="450"/>
      <c r="N43" s="450"/>
      <c r="O43" s="451"/>
      <c r="P43" s="36"/>
    </row>
    <row r="44" spans="2:16" ht="16">
      <c r="B44" s="25"/>
      <c r="C44" s="428" t="s">
        <v>58</v>
      </c>
      <c r="D44" s="429"/>
      <c r="E44" s="429"/>
      <c r="F44" s="429"/>
      <c r="G44" s="429"/>
      <c r="H44" s="429"/>
      <c r="I44" s="429"/>
      <c r="J44" s="80" t="s">
        <v>59</v>
      </c>
      <c r="K44" s="223" t="s">
        <v>60</v>
      </c>
      <c r="L44" s="94" t="s">
        <v>61</v>
      </c>
      <c r="M44" s="434" t="s">
        <v>62</v>
      </c>
      <c r="N44" s="435"/>
      <c r="O44" s="81" t="s">
        <v>53</v>
      </c>
      <c r="P44" s="37"/>
    </row>
    <row r="45" spans="2:16" ht="14">
      <c r="B45" s="25"/>
      <c r="C45" s="412"/>
      <c r="D45" s="413"/>
      <c r="E45" s="413"/>
      <c r="F45" s="413"/>
      <c r="G45" s="413"/>
      <c r="H45" s="413"/>
      <c r="I45" s="413"/>
      <c r="J45" s="95"/>
      <c r="K45" s="96"/>
      <c r="L45" s="95"/>
      <c r="M45" s="432"/>
      <c r="N45" s="433"/>
      <c r="O45" s="83"/>
      <c r="P45" s="38"/>
    </row>
    <row r="46" spans="2:16" ht="14.5" thickBot="1">
      <c r="B46" s="25"/>
      <c r="C46" s="424"/>
      <c r="D46" s="425"/>
      <c r="E46" s="425"/>
      <c r="F46" s="425"/>
      <c r="G46" s="425"/>
      <c r="H46" s="425"/>
      <c r="I46" s="425"/>
      <c r="J46" s="97"/>
      <c r="K46" s="98"/>
      <c r="L46" s="97"/>
      <c r="M46" s="426"/>
      <c r="N46" s="427"/>
      <c r="O46" s="99"/>
      <c r="P46" s="38"/>
    </row>
    <row r="47" spans="2:16" ht="14.5" thickBot="1">
      <c r="B47" s="25"/>
      <c r="C47" s="418" t="s">
        <v>54</v>
      </c>
      <c r="D47" s="419"/>
      <c r="E47" s="419"/>
      <c r="F47" s="419"/>
      <c r="G47" s="419"/>
      <c r="H47" s="419"/>
      <c r="I47" s="419"/>
      <c r="J47" s="419"/>
      <c r="K47" s="419"/>
      <c r="L47" s="419"/>
      <c r="M47" s="419"/>
      <c r="N47" s="420"/>
      <c r="O47" s="89"/>
      <c r="P47" s="39"/>
    </row>
    <row r="48" spans="2:16">
      <c r="B48" s="25"/>
      <c r="C48" s="443" t="s">
        <v>63</v>
      </c>
      <c r="D48" s="444"/>
      <c r="E48" s="444"/>
      <c r="F48" s="444"/>
      <c r="G48" s="444"/>
      <c r="H48" s="444"/>
      <c r="I48" s="444"/>
      <c r="J48" s="444"/>
      <c r="K48" s="444"/>
      <c r="L48" s="444"/>
      <c r="M48" s="444"/>
      <c r="N48" s="444"/>
      <c r="O48" s="445"/>
      <c r="P48" s="36"/>
    </row>
    <row r="49" spans="2:16">
      <c r="B49" s="25"/>
      <c r="C49" s="446"/>
      <c r="D49" s="447"/>
      <c r="E49" s="447"/>
      <c r="F49" s="447"/>
      <c r="G49" s="447"/>
      <c r="H49" s="447"/>
      <c r="I49" s="447"/>
      <c r="J49" s="447"/>
      <c r="K49" s="447"/>
      <c r="L49" s="447"/>
      <c r="M49" s="447"/>
      <c r="N49" s="447"/>
      <c r="O49" s="448"/>
      <c r="P49" s="36"/>
    </row>
    <row r="50" spans="2:16" ht="13.5" thickBot="1">
      <c r="B50" s="25"/>
      <c r="C50" s="449"/>
      <c r="D50" s="450"/>
      <c r="E50" s="450"/>
      <c r="F50" s="450"/>
      <c r="G50" s="450"/>
      <c r="H50" s="450"/>
      <c r="I50" s="450"/>
      <c r="J50" s="450"/>
      <c r="K50" s="450"/>
      <c r="L50" s="450"/>
      <c r="M50" s="450"/>
      <c r="N50" s="450"/>
      <c r="O50" s="451"/>
      <c r="P50" s="36"/>
    </row>
    <row r="51" spans="2:16" ht="28">
      <c r="B51" s="25"/>
      <c r="C51" s="428" t="s">
        <v>64</v>
      </c>
      <c r="D51" s="429"/>
      <c r="E51" s="429"/>
      <c r="F51" s="429"/>
      <c r="G51" s="429"/>
      <c r="H51" s="429"/>
      <c r="I51" s="429"/>
      <c r="J51" s="80" t="s">
        <v>65</v>
      </c>
      <c r="K51" s="100" t="s">
        <v>66</v>
      </c>
      <c r="L51" s="101" t="s">
        <v>67</v>
      </c>
      <c r="M51" s="430" t="s">
        <v>52</v>
      </c>
      <c r="N51" s="431"/>
      <c r="O51" s="102" t="s">
        <v>53</v>
      </c>
      <c r="P51" s="40"/>
    </row>
    <row r="52" spans="2:16" ht="14">
      <c r="B52" s="25"/>
      <c r="C52" s="103"/>
      <c r="D52" s="104"/>
      <c r="E52" s="104"/>
      <c r="F52" s="104"/>
      <c r="G52" s="104"/>
      <c r="H52" s="104"/>
      <c r="I52" s="104"/>
      <c r="J52" s="105"/>
      <c r="K52" s="106"/>
      <c r="L52" s="107"/>
      <c r="M52" s="436"/>
      <c r="N52" s="437"/>
      <c r="O52" s="108"/>
      <c r="P52" s="41"/>
    </row>
    <row r="53" spans="2:16" ht="14">
      <c r="B53" s="25"/>
      <c r="C53" s="103"/>
      <c r="D53" s="104"/>
      <c r="E53" s="104"/>
      <c r="F53" s="104"/>
      <c r="G53" s="104"/>
      <c r="H53" s="104"/>
      <c r="I53" s="104"/>
      <c r="J53" s="105"/>
      <c r="K53" s="106"/>
      <c r="L53" s="107"/>
      <c r="M53" s="436"/>
      <c r="N53" s="437"/>
      <c r="O53" s="108"/>
      <c r="P53" s="41"/>
    </row>
    <row r="54" spans="2:16" ht="14">
      <c r="B54" s="25"/>
      <c r="C54" s="103"/>
      <c r="D54" s="104"/>
      <c r="E54" s="104"/>
      <c r="F54" s="104"/>
      <c r="G54" s="104"/>
      <c r="H54" s="104"/>
      <c r="I54" s="104"/>
      <c r="J54" s="105"/>
      <c r="K54" s="106"/>
      <c r="L54" s="107"/>
      <c r="M54" s="432"/>
      <c r="N54" s="433"/>
      <c r="O54" s="108"/>
      <c r="P54" s="41"/>
    </row>
    <row r="55" spans="2:16" ht="14.5" thickBot="1">
      <c r="B55" s="25"/>
      <c r="C55" s="424"/>
      <c r="D55" s="425"/>
      <c r="E55" s="425"/>
      <c r="F55" s="425"/>
      <c r="G55" s="425"/>
      <c r="H55" s="425"/>
      <c r="I55" s="425"/>
      <c r="J55" s="97"/>
      <c r="K55" s="98"/>
      <c r="L55" s="97"/>
      <c r="M55" s="426"/>
      <c r="N55" s="427"/>
      <c r="O55" s="99"/>
      <c r="P55" s="38"/>
    </row>
    <row r="56" spans="2:16" ht="14.5" thickBot="1">
      <c r="B56" s="25"/>
      <c r="C56" s="418" t="s">
        <v>54</v>
      </c>
      <c r="D56" s="419"/>
      <c r="E56" s="419"/>
      <c r="F56" s="419"/>
      <c r="G56" s="419"/>
      <c r="H56" s="419"/>
      <c r="I56" s="419"/>
      <c r="J56" s="419"/>
      <c r="K56" s="419"/>
      <c r="L56" s="419"/>
      <c r="M56" s="419"/>
      <c r="N56" s="420"/>
      <c r="O56" s="93"/>
      <c r="P56" s="38"/>
    </row>
    <row r="57" spans="2:16" ht="14.5" thickBot="1">
      <c r="B57" s="25"/>
      <c r="C57" s="75"/>
      <c r="D57" s="52"/>
      <c r="E57" s="52"/>
      <c r="F57" s="52"/>
      <c r="G57" s="52"/>
      <c r="H57" s="52"/>
      <c r="I57" s="52"/>
      <c r="J57" s="52"/>
      <c r="K57" s="52"/>
      <c r="L57" s="52"/>
      <c r="M57" s="52"/>
      <c r="N57" s="52"/>
      <c r="O57" s="76"/>
      <c r="P57" s="26"/>
    </row>
    <row r="58" spans="2:16" ht="14.5" thickBot="1">
      <c r="B58" s="25"/>
      <c r="C58" s="421" t="s">
        <v>68</v>
      </c>
      <c r="D58" s="422"/>
      <c r="E58" s="422"/>
      <c r="F58" s="422"/>
      <c r="G58" s="422"/>
      <c r="H58" s="422"/>
      <c r="I58" s="422"/>
      <c r="J58" s="422"/>
      <c r="K58" s="422"/>
      <c r="L58" s="422"/>
      <c r="M58" s="422"/>
      <c r="N58" s="423"/>
      <c r="O58" s="109"/>
      <c r="P58" s="42"/>
    </row>
    <row r="59" spans="2:16">
      <c r="B59" s="25"/>
      <c r="C59" s="443" t="s">
        <v>69</v>
      </c>
      <c r="D59" s="444"/>
      <c r="E59" s="444"/>
      <c r="F59" s="444"/>
      <c r="G59" s="444"/>
      <c r="H59" s="444"/>
      <c r="I59" s="444"/>
      <c r="J59" s="444"/>
      <c r="K59" s="444"/>
      <c r="L59" s="444"/>
      <c r="M59" s="444"/>
      <c r="N59" s="444"/>
      <c r="O59" s="445"/>
      <c r="P59" s="36"/>
    </row>
    <row r="60" spans="2:16">
      <c r="B60" s="25"/>
      <c r="C60" s="446"/>
      <c r="D60" s="447"/>
      <c r="E60" s="447"/>
      <c r="F60" s="447"/>
      <c r="G60" s="447"/>
      <c r="H60" s="447"/>
      <c r="I60" s="447"/>
      <c r="J60" s="447"/>
      <c r="K60" s="447"/>
      <c r="L60" s="447"/>
      <c r="M60" s="447"/>
      <c r="N60" s="447"/>
      <c r="O60" s="448"/>
      <c r="P60" s="36"/>
    </row>
    <row r="61" spans="2:16" ht="13.5" thickBot="1">
      <c r="B61" s="25"/>
      <c r="C61" s="449"/>
      <c r="D61" s="450"/>
      <c r="E61" s="450"/>
      <c r="F61" s="450"/>
      <c r="G61" s="450"/>
      <c r="H61" s="450"/>
      <c r="I61" s="450"/>
      <c r="J61" s="450"/>
      <c r="K61" s="450"/>
      <c r="L61" s="450"/>
      <c r="M61" s="450"/>
      <c r="N61" s="450"/>
      <c r="O61" s="451"/>
      <c r="P61" s="36"/>
    </row>
    <row r="62" spans="2:16" ht="14">
      <c r="B62" s="25"/>
      <c r="C62" s="428" t="s">
        <v>70</v>
      </c>
      <c r="D62" s="429"/>
      <c r="E62" s="429"/>
      <c r="F62" s="429"/>
      <c r="G62" s="429"/>
      <c r="H62" s="429"/>
      <c r="I62" s="429"/>
      <c r="J62" s="223"/>
      <c r="K62" s="224"/>
      <c r="L62" s="101" t="s">
        <v>71</v>
      </c>
      <c r="M62" s="430" t="s">
        <v>72</v>
      </c>
      <c r="N62" s="431"/>
      <c r="O62" s="102"/>
      <c r="P62" s="40"/>
    </row>
    <row r="63" spans="2:16" ht="14">
      <c r="B63" s="25"/>
      <c r="C63" s="412" t="s">
        <v>73</v>
      </c>
      <c r="D63" s="413"/>
      <c r="E63" s="413"/>
      <c r="F63" s="413"/>
      <c r="G63" s="413"/>
      <c r="H63" s="413"/>
      <c r="I63" s="413"/>
      <c r="J63" s="110"/>
      <c r="K63" s="111"/>
      <c r="L63" s="112"/>
      <c r="M63" s="414"/>
      <c r="N63" s="415"/>
      <c r="O63" s="113"/>
      <c r="P63" s="43"/>
    </row>
    <row r="64" spans="2:16" ht="14">
      <c r="B64" s="25"/>
      <c r="C64" s="84" t="s">
        <v>74</v>
      </c>
      <c r="D64" s="85"/>
      <c r="E64" s="85"/>
      <c r="F64" s="85"/>
      <c r="G64" s="85"/>
      <c r="H64" s="85"/>
      <c r="I64" s="85"/>
      <c r="J64" s="110"/>
      <c r="K64" s="111"/>
      <c r="L64" s="112"/>
      <c r="M64" s="414"/>
      <c r="N64" s="415"/>
      <c r="O64" s="113"/>
      <c r="P64" s="43"/>
    </row>
    <row r="65" spans="2:16" ht="14.5" thickBot="1">
      <c r="B65" s="25"/>
      <c r="C65" s="69" t="s">
        <v>75</v>
      </c>
      <c r="D65" s="70"/>
      <c r="E65" s="70"/>
      <c r="F65" s="70"/>
      <c r="G65" s="70"/>
      <c r="H65" s="70"/>
      <c r="I65" s="70"/>
      <c r="J65" s="114"/>
      <c r="K65" s="115"/>
      <c r="L65" s="112"/>
      <c r="M65" s="416"/>
      <c r="N65" s="417"/>
      <c r="O65" s="113"/>
      <c r="P65" s="43"/>
    </row>
    <row r="66" spans="2:16" ht="14.5" thickBot="1">
      <c r="B66" s="25"/>
      <c r="C66" s="418" t="s">
        <v>54</v>
      </c>
      <c r="D66" s="419"/>
      <c r="E66" s="419"/>
      <c r="F66" s="419"/>
      <c r="G66" s="419"/>
      <c r="H66" s="419"/>
      <c r="I66" s="419"/>
      <c r="J66" s="419"/>
      <c r="K66" s="419"/>
      <c r="L66" s="419"/>
      <c r="M66" s="419"/>
      <c r="N66" s="420"/>
      <c r="O66" s="116"/>
      <c r="P66" s="44"/>
    </row>
    <row r="67" spans="2:16" ht="14.5" thickBot="1">
      <c r="B67" s="25"/>
      <c r="C67" s="75"/>
      <c r="D67" s="52"/>
      <c r="E67" s="52"/>
      <c r="F67" s="52"/>
      <c r="G67" s="52"/>
      <c r="H67" s="52"/>
      <c r="I67" s="52"/>
      <c r="J67" s="52"/>
      <c r="K67" s="52"/>
      <c r="L67" s="52"/>
      <c r="M67" s="52"/>
      <c r="N67" s="52"/>
      <c r="O67" s="76"/>
      <c r="P67" s="26"/>
    </row>
    <row r="68" spans="2:16" ht="14.5" thickBot="1">
      <c r="B68" s="25"/>
      <c r="C68" s="421" t="s">
        <v>76</v>
      </c>
      <c r="D68" s="422"/>
      <c r="E68" s="422"/>
      <c r="F68" s="422"/>
      <c r="G68" s="422"/>
      <c r="H68" s="422"/>
      <c r="I68" s="422"/>
      <c r="J68" s="422"/>
      <c r="K68" s="422"/>
      <c r="L68" s="422"/>
      <c r="M68" s="422"/>
      <c r="N68" s="423"/>
      <c r="O68" s="117"/>
      <c r="P68" s="44"/>
    </row>
    <row r="69" spans="2:16" ht="14">
      <c r="B69" s="25"/>
      <c r="C69" s="75"/>
      <c r="D69" s="52"/>
      <c r="E69" s="52"/>
      <c r="F69" s="52"/>
      <c r="G69" s="52"/>
      <c r="H69" s="52"/>
      <c r="I69" s="52"/>
      <c r="J69" s="52"/>
      <c r="K69" s="52"/>
      <c r="L69" s="52"/>
      <c r="M69" s="52"/>
      <c r="N69" s="52"/>
      <c r="O69" s="76"/>
      <c r="P69" s="26"/>
    </row>
    <row r="70" spans="2:16" ht="14">
      <c r="B70" s="25"/>
      <c r="C70" s="75"/>
      <c r="D70" s="52"/>
      <c r="E70" s="52"/>
      <c r="F70" s="52"/>
      <c r="G70" s="52"/>
      <c r="H70" s="118" t="s">
        <v>77</v>
      </c>
      <c r="I70" s="118"/>
      <c r="J70" s="118"/>
      <c r="K70" s="118"/>
      <c r="L70" s="52"/>
      <c r="M70" s="52"/>
      <c r="N70" s="52"/>
      <c r="O70" s="76"/>
      <c r="P70" s="26"/>
    </row>
    <row r="71" spans="2:16" ht="14">
      <c r="B71" s="25"/>
      <c r="C71" s="75"/>
      <c r="D71" s="52"/>
      <c r="E71" s="52"/>
      <c r="F71" s="52"/>
      <c r="G71" s="52"/>
      <c r="H71" s="118" t="s">
        <v>78</v>
      </c>
      <c r="I71" s="52"/>
      <c r="J71" s="52"/>
      <c r="K71" s="52"/>
      <c r="L71" s="52"/>
      <c r="M71" s="52"/>
      <c r="N71" s="52"/>
      <c r="O71" s="76"/>
      <c r="P71" s="45"/>
    </row>
    <row r="72" spans="2:16" ht="14">
      <c r="B72" s="25"/>
      <c r="C72" s="75"/>
      <c r="D72" s="52"/>
      <c r="E72" s="52"/>
      <c r="F72" s="52"/>
      <c r="G72" s="52"/>
      <c r="H72" s="118" t="s">
        <v>92</v>
      </c>
      <c r="I72" s="52"/>
      <c r="J72" s="52"/>
      <c r="K72" s="52"/>
      <c r="L72" s="52"/>
      <c r="M72" s="52"/>
      <c r="N72" s="52"/>
      <c r="O72" s="76"/>
      <c r="P72" s="45"/>
    </row>
    <row r="73" spans="2:16" ht="14">
      <c r="B73" s="25"/>
      <c r="C73" s="61"/>
      <c r="D73" s="119"/>
      <c r="E73" s="119"/>
      <c r="F73" s="119"/>
      <c r="G73" s="119"/>
      <c r="H73" s="118" t="s">
        <v>82</v>
      </c>
      <c r="I73" s="119"/>
      <c r="J73" s="119"/>
      <c r="K73" s="119"/>
      <c r="L73" s="119"/>
      <c r="M73" s="119"/>
      <c r="N73" s="119"/>
      <c r="O73" s="120"/>
      <c r="P73" s="46"/>
    </row>
    <row r="74" spans="2:16" ht="14">
      <c r="B74" s="25"/>
      <c r="C74" s="75"/>
      <c r="D74" s="52"/>
      <c r="E74" s="52"/>
      <c r="F74" s="52"/>
      <c r="G74" s="52"/>
      <c r="H74" s="52" t="s">
        <v>79</v>
      </c>
      <c r="I74" s="52"/>
      <c r="J74" s="52"/>
      <c r="K74" s="52"/>
      <c r="L74" s="52"/>
      <c r="M74" s="52"/>
      <c r="N74" s="52"/>
      <c r="O74" s="76"/>
      <c r="P74" s="26"/>
    </row>
    <row r="75" spans="2:16" ht="14">
      <c r="B75" s="25"/>
      <c r="C75" s="121" t="s">
        <v>80</v>
      </c>
      <c r="D75" s="122"/>
      <c r="E75" s="122"/>
      <c r="F75" s="122"/>
      <c r="G75" s="122"/>
      <c r="H75" s="122"/>
      <c r="I75" s="122"/>
      <c r="J75" s="122"/>
      <c r="K75" s="122"/>
      <c r="L75" s="122"/>
      <c r="M75" s="122"/>
      <c r="N75" s="122"/>
      <c r="O75" s="123"/>
      <c r="P75" s="26"/>
    </row>
    <row r="76" spans="2:16" ht="14">
      <c r="B76" s="25"/>
      <c r="C76" s="409"/>
      <c r="D76" s="410"/>
      <c r="E76" s="410"/>
      <c r="F76" s="410"/>
      <c r="G76" s="410"/>
      <c r="H76" s="410"/>
      <c r="I76" s="410"/>
      <c r="J76" s="410"/>
      <c r="K76" s="410"/>
      <c r="L76" s="410"/>
      <c r="M76" s="410"/>
      <c r="N76" s="410"/>
      <c r="O76" s="411"/>
      <c r="P76" s="46"/>
    </row>
    <row r="77" spans="2:16" ht="14">
      <c r="B77" s="25"/>
      <c r="C77" s="409"/>
      <c r="D77" s="410"/>
      <c r="E77" s="410"/>
      <c r="F77" s="410"/>
      <c r="G77" s="410"/>
      <c r="H77" s="410"/>
      <c r="I77" s="410"/>
      <c r="J77" s="410"/>
      <c r="K77" s="410"/>
      <c r="L77" s="410"/>
      <c r="M77" s="410"/>
      <c r="N77" s="410"/>
      <c r="O77" s="411"/>
      <c r="P77" s="46"/>
    </row>
    <row r="78" spans="2:16" ht="14">
      <c r="B78" s="25"/>
      <c r="C78" s="61"/>
      <c r="D78" s="119"/>
      <c r="E78" s="119"/>
      <c r="F78" s="119"/>
      <c r="G78" s="119"/>
      <c r="H78" s="119"/>
      <c r="I78" s="119"/>
      <c r="J78" s="119"/>
      <c r="K78" s="119"/>
      <c r="L78" s="119"/>
      <c r="M78" s="119"/>
      <c r="N78" s="119"/>
      <c r="O78" s="120"/>
      <c r="P78" s="46"/>
    </row>
    <row r="79" spans="2:16" ht="14">
      <c r="B79" s="25"/>
      <c r="C79" s="124" t="s">
        <v>81</v>
      </c>
      <c r="D79" s="119"/>
      <c r="E79" s="119"/>
      <c r="F79" s="119"/>
      <c r="G79" s="119"/>
      <c r="H79" s="119"/>
      <c r="I79" s="119"/>
      <c r="J79" s="119"/>
      <c r="K79" s="119"/>
      <c r="L79" s="119"/>
      <c r="M79" s="119"/>
      <c r="N79" s="119"/>
      <c r="O79" s="120"/>
      <c r="P79" s="46"/>
    </row>
    <row r="80" spans="2:16" ht="12.75" customHeight="1">
      <c r="B80" s="25"/>
      <c r="C80" s="406" t="s">
        <v>90</v>
      </c>
      <c r="D80" s="407"/>
      <c r="E80" s="407"/>
      <c r="F80" s="407"/>
      <c r="G80" s="407"/>
      <c r="H80" s="407"/>
      <c r="I80" s="407"/>
      <c r="J80" s="407"/>
      <c r="K80" s="407"/>
      <c r="L80" s="407"/>
      <c r="M80" s="407"/>
      <c r="N80" s="407"/>
      <c r="O80" s="408"/>
      <c r="P80" s="47"/>
    </row>
    <row r="81" spans="2:16" ht="28.5" customHeight="1">
      <c r="B81" s="25"/>
      <c r="C81" s="406"/>
      <c r="D81" s="407"/>
      <c r="E81" s="407"/>
      <c r="F81" s="407"/>
      <c r="G81" s="407"/>
      <c r="H81" s="407"/>
      <c r="I81" s="407"/>
      <c r="J81" s="407"/>
      <c r="K81" s="407"/>
      <c r="L81" s="407"/>
      <c r="M81" s="407"/>
      <c r="N81" s="407"/>
      <c r="O81" s="408"/>
      <c r="P81" s="47"/>
    </row>
    <row r="82" spans="2:16" ht="13.4" customHeight="1">
      <c r="B82" s="25"/>
      <c r="C82" s="406" t="s">
        <v>91</v>
      </c>
      <c r="D82" s="407"/>
      <c r="E82" s="407"/>
      <c r="F82" s="407"/>
      <c r="G82" s="407"/>
      <c r="H82" s="407"/>
      <c r="I82" s="407"/>
      <c r="J82" s="407"/>
      <c r="K82" s="407"/>
      <c r="L82" s="407"/>
      <c r="M82" s="407"/>
      <c r="N82" s="407"/>
      <c r="O82" s="408"/>
      <c r="P82" s="47"/>
    </row>
    <row r="83" spans="2:16" ht="45" customHeight="1">
      <c r="B83" s="25"/>
      <c r="C83" s="406"/>
      <c r="D83" s="407"/>
      <c r="E83" s="407"/>
      <c r="F83" s="407"/>
      <c r="G83" s="407"/>
      <c r="H83" s="407"/>
      <c r="I83" s="407"/>
      <c r="J83" s="407"/>
      <c r="K83" s="407"/>
      <c r="L83" s="407"/>
      <c r="M83" s="407"/>
      <c r="N83" s="407"/>
      <c r="O83" s="408"/>
      <c r="P83" s="47"/>
    </row>
    <row r="84" spans="2:16" ht="14">
      <c r="B84" s="25"/>
      <c r="C84" s="61"/>
      <c r="D84" s="119"/>
      <c r="E84" s="119"/>
      <c r="F84" s="119"/>
      <c r="G84" s="119"/>
      <c r="H84" s="119"/>
      <c r="I84" s="119"/>
      <c r="J84" s="119"/>
      <c r="K84" s="119"/>
      <c r="L84" s="119"/>
      <c r="M84" s="119"/>
      <c r="N84" s="119"/>
      <c r="O84" s="120"/>
      <c r="P84" s="46"/>
    </row>
    <row r="85" spans="2:16" ht="14">
      <c r="B85" s="25"/>
      <c r="C85" s="75"/>
      <c r="D85" s="52"/>
      <c r="E85" s="52"/>
      <c r="F85" s="52"/>
      <c r="G85" s="52"/>
      <c r="H85" s="118" t="s">
        <v>77</v>
      </c>
      <c r="I85" s="52"/>
      <c r="J85" s="52"/>
      <c r="K85" s="52"/>
      <c r="L85" s="52"/>
      <c r="M85" s="52"/>
      <c r="N85" s="52"/>
      <c r="O85" s="76"/>
      <c r="P85" s="26"/>
    </row>
    <row r="86" spans="2:16" ht="14">
      <c r="B86" s="25"/>
      <c r="C86" s="75"/>
      <c r="D86" s="52"/>
      <c r="E86" s="52"/>
      <c r="F86" s="52"/>
      <c r="G86" s="52"/>
      <c r="H86" s="52" t="s">
        <v>78</v>
      </c>
      <c r="I86" s="85"/>
      <c r="J86" s="85"/>
      <c r="K86" s="85"/>
      <c r="L86" s="52"/>
      <c r="M86" s="52"/>
      <c r="N86" s="52"/>
      <c r="O86" s="76"/>
      <c r="P86" s="26"/>
    </row>
    <row r="87" spans="2:16" ht="14">
      <c r="B87" s="25"/>
      <c r="C87" s="75"/>
      <c r="D87" s="52"/>
      <c r="E87" s="52"/>
      <c r="F87" s="52"/>
      <c r="G87" s="52"/>
      <c r="H87" s="52" t="s">
        <v>93</v>
      </c>
      <c r="I87" s="125"/>
      <c r="J87" s="125"/>
      <c r="K87" s="125"/>
      <c r="L87" s="52"/>
      <c r="M87" s="52"/>
      <c r="N87" s="52"/>
      <c r="O87" s="76"/>
      <c r="P87" s="26"/>
    </row>
    <row r="88" spans="2:16" ht="14">
      <c r="B88" s="25"/>
      <c r="C88" s="126"/>
      <c r="D88" s="119"/>
      <c r="E88" s="119"/>
      <c r="F88" s="119"/>
      <c r="G88" s="119"/>
      <c r="H88" s="52" t="s">
        <v>83</v>
      </c>
      <c r="I88" s="52"/>
      <c r="J88" s="52"/>
      <c r="K88" s="52"/>
      <c r="L88" s="119"/>
      <c r="M88" s="119"/>
      <c r="N88" s="119"/>
      <c r="O88" s="120"/>
      <c r="P88" s="46"/>
    </row>
    <row r="89" spans="2:16" ht="18.75" customHeight="1" thickBot="1">
      <c r="B89" s="25"/>
      <c r="C89" s="402"/>
      <c r="D89" s="403"/>
      <c r="E89" s="403"/>
      <c r="F89" s="98"/>
      <c r="G89" s="98"/>
      <c r="H89" s="98"/>
      <c r="I89" s="98"/>
      <c r="J89" s="98"/>
      <c r="K89" s="400"/>
      <c r="L89" s="400"/>
      <c r="M89" s="400"/>
      <c r="N89" s="400"/>
      <c r="O89" s="401"/>
      <c r="P89" s="48"/>
    </row>
    <row r="90" spans="2:16" ht="13.5" thickBot="1">
      <c r="B90" s="49"/>
      <c r="C90" s="50"/>
      <c r="D90" s="50"/>
      <c r="E90" s="50"/>
      <c r="F90" s="50"/>
      <c r="G90" s="50"/>
      <c r="H90" s="50"/>
      <c r="I90" s="50"/>
      <c r="J90" s="50"/>
      <c r="K90" s="50"/>
      <c r="L90" s="50"/>
      <c r="M90" s="50"/>
      <c r="N90" s="50"/>
      <c r="O90" s="50"/>
      <c r="P90" s="51"/>
    </row>
    <row r="91" spans="2:16" ht="13.5"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B118EDF-F6F9-439A-8413-9FA9016CF69D}">
  <ds:schemaRefs>
    <ds:schemaRef ds:uri="http://www.w3.org/XML/1998/namespace"/>
    <ds:schemaRef ds:uri="http://purl.org/dc/elements/1.1/"/>
    <ds:schemaRef ds:uri="http://purl.org/dc/dcmitype/"/>
    <ds:schemaRef ds:uri="http://schemas.openxmlformats.org/package/2006/metadata/core-properties"/>
    <ds:schemaRef ds:uri="http://schemas.microsoft.com/office/2006/metadata/properties"/>
    <ds:schemaRef ds:uri="http://purl.org/dc/terms/"/>
    <ds:schemaRef ds:uri="9d85dbaf-23eb-4e57-a637-93dcacc8b1a1"/>
    <ds:schemaRef ds:uri="http://schemas.microsoft.com/office/2006/documentManagement/types"/>
    <ds:schemaRef ds:uri="http://schemas.microsoft.com/office/infopath/2007/PartnerControls"/>
    <ds:schemaRef ds:uri="a6cb9e4b-f1d1-4245-83ec-6cad768d538a"/>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7C936614-B34C-494F-B43A-C11F330A8A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Maria Jose Palacio Argel</cp:lastModifiedBy>
  <cp:revision/>
  <cp:lastPrinted>2021-07-22T21:21:55Z</cp:lastPrinted>
  <dcterms:created xsi:type="dcterms:W3CDTF">2006-06-27T16:47:25Z</dcterms:created>
  <dcterms:modified xsi:type="dcterms:W3CDTF">2026-10-07T18:12:05Z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