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workbookPr codeName="ThisWorkbook"/>
  <mc:AlternateContent xmlns:mc="http://schemas.openxmlformats.org/markup-compatibility/2006">
    <mc:Choice Requires="x15">
      <x15ac:absPath xmlns:x15ac="http://schemas.microsoft.com/office/spreadsheetml/2010/11/ac" url="https://d.docs.live.net/70ed6d057bb17dec/Desktop/FDLCB/2026/OCTUBRE/SSR Y SPA 2026 COMITE/"/>
    </mc:Choice>
  </mc:AlternateContent>
  <xr:revisionPtr revIDLastSave="2" documentId="11_228D4C54A088B01FC1363C77287FAFC82163FDD7" xr6:coauthVersionLast="47" xr6:coauthVersionMax="47" xr10:uidLastSave="{9E400533-287A-4522-98E7-12EA2272B516}"/>
  <bookViews>
    <workbookView xWindow="-108" yWindow="-108" windowWidth="23256" windowHeight="12456" tabRatio="900" activeTab="4"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TRATAMIENTO'!$B$2:$X$41</definedName>
    <definedName name="_xlnm.Print_Area" localSheetId="0">CONTEXTO!$B$2:$F$19</definedName>
    <definedName name="_xlnm.Print_Area" localSheetId="2">EVALUACION!$B$2:$L$59</definedName>
    <definedName name="_xlnm.Print_Area" localSheetId="3">'EVALUACION CON CONTROLES'!$B$2:$R$50</definedName>
    <definedName name="_xlnm.Print_Area" localSheetId="1">'IDENTIFICACION Y ANALISIS'!$B$2:$F$37</definedName>
    <definedName name="contratación">'IDENTIFICACION Y ANALISIS'!$B$26:$B$28</definedName>
    <definedName name="ejecución">'IDENTIFICACION Y ANALISIS'!$B$30:$B$37</definedName>
    <definedName name="OPCIONES">'ASIGNACION Y TRATAMIENTO'!$B$45:$B$47</definedName>
    <definedName name="planeación">'IDENTIFICACION Y ANALISIS'!$B$19:$B$21</definedName>
    <definedName name="selección">'IDENTIFICACION Y ANALISIS'!$B$23:$B$24</definedName>
    <definedName name="_xlnm.Print_Titles" localSheetId="4">'ASIGNACION Y TRATAMIENTO'!$2:$5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6" i="6" l="1"/>
  <c r="L30" i="15"/>
  <c r="K30" i="15"/>
  <c r="J30" i="15"/>
  <c r="I30" i="15"/>
  <c r="C30" i="15"/>
  <c r="B30" i="15"/>
  <c r="L29" i="15"/>
  <c r="K29" i="15"/>
  <c r="J29" i="15"/>
  <c r="I29" i="15"/>
  <c r="C29" i="15"/>
  <c r="B29" i="15"/>
  <c r="L28" i="15"/>
  <c r="K28" i="15"/>
  <c r="J28" i="15"/>
  <c r="I28" i="15"/>
  <c r="C28" i="15"/>
  <c r="B28" i="15"/>
  <c r="L27" i="15"/>
  <c r="K27" i="15"/>
  <c r="J27" i="15"/>
  <c r="I27" i="15"/>
  <c r="C27" i="15"/>
  <c r="B27" i="15"/>
  <c r="L26" i="15"/>
  <c r="K26" i="15"/>
  <c r="J26" i="15"/>
  <c r="I26" i="15"/>
  <c r="C26" i="15"/>
  <c r="B26" i="15"/>
  <c r="L25" i="15"/>
  <c r="K25" i="15"/>
  <c r="J25" i="15"/>
  <c r="I25" i="15"/>
  <c r="C25" i="15"/>
  <c r="B25" i="15"/>
  <c r="L24" i="15"/>
  <c r="K24" i="15"/>
  <c r="J24" i="15"/>
  <c r="I24" i="15"/>
  <c r="C24" i="15"/>
  <c r="B24" i="15"/>
  <c r="L23" i="15"/>
  <c r="K23" i="15"/>
  <c r="J23" i="15"/>
  <c r="I23" i="15"/>
  <c r="C23" i="15"/>
  <c r="B23" i="15"/>
  <c r="L22" i="15"/>
  <c r="K22" i="15"/>
  <c r="J22" i="15"/>
  <c r="I22" i="15"/>
  <c r="C22" i="15"/>
  <c r="B22" i="15"/>
  <c r="L21" i="15"/>
  <c r="K21" i="15"/>
  <c r="J21" i="15"/>
  <c r="I21" i="15"/>
  <c r="C21" i="15"/>
  <c r="B21" i="15"/>
  <c r="L20" i="15"/>
  <c r="K20" i="15"/>
  <c r="J20" i="15"/>
  <c r="I20" i="15"/>
  <c r="C20" i="15"/>
  <c r="B20" i="15"/>
  <c r="L19" i="15"/>
  <c r="K19" i="15"/>
  <c r="J19" i="15"/>
  <c r="I19" i="15"/>
  <c r="C19" i="15"/>
  <c r="B19" i="15"/>
  <c r="L18" i="15"/>
  <c r="K18" i="15"/>
  <c r="J18" i="15"/>
  <c r="I18" i="15"/>
  <c r="C18" i="15"/>
  <c r="B18" i="15"/>
  <c r="L17" i="15"/>
  <c r="K17" i="15"/>
  <c r="J17" i="15"/>
  <c r="I17" i="15"/>
  <c r="C17" i="15"/>
  <c r="B17" i="15"/>
  <c r="L16" i="15"/>
  <c r="K16" i="15"/>
  <c r="J16" i="15"/>
  <c r="I16" i="15"/>
  <c r="C16" i="15"/>
  <c r="B16" i="15"/>
  <c r="B6" i="15"/>
  <c r="L32" i="11"/>
  <c r="K32" i="11"/>
  <c r="L31" i="11"/>
  <c r="K31" i="11"/>
  <c r="L30" i="11"/>
  <c r="K30" i="11"/>
  <c r="L29" i="11"/>
  <c r="K29" i="11"/>
  <c r="L28" i="11"/>
  <c r="K28" i="11"/>
  <c r="L27" i="11"/>
  <c r="K27" i="11"/>
  <c r="L26" i="11"/>
  <c r="K26" i="11"/>
  <c r="L25" i="11"/>
  <c r="K25" i="11"/>
  <c r="L24" i="11"/>
  <c r="K24" i="11"/>
  <c r="L23" i="11"/>
  <c r="K23" i="11"/>
  <c r="L22" i="11"/>
  <c r="K22" i="11"/>
  <c r="L21" i="11"/>
  <c r="K21" i="11"/>
  <c r="L20" i="11"/>
  <c r="K20" i="11"/>
  <c r="L19" i="11"/>
  <c r="K19" i="11"/>
  <c r="L18" i="11"/>
  <c r="K18" i="11"/>
  <c r="L17" i="11"/>
  <c r="K17" i="11"/>
  <c r="X23" i="6"/>
  <c r="W23" i="6"/>
  <c r="V23" i="6"/>
  <c r="U23" i="6"/>
  <c r="T23" i="6"/>
  <c r="S23" i="6"/>
  <c r="R23" i="6"/>
  <c r="Q23" i="6"/>
  <c r="P23" i="6"/>
  <c r="O23" i="6"/>
  <c r="N23" i="6"/>
  <c r="K23" i="6"/>
  <c r="J23" i="6"/>
  <c r="I23" i="6"/>
  <c r="H23" i="6"/>
  <c r="G23" i="6"/>
  <c r="F23" i="6"/>
  <c r="E23" i="6"/>
  <c r="D23" i="6"/>
  <c r="C23" i="6"/>
  <c r="X22" i="6"/>
  <c r="W22" i="6"/>
  <c r="V22" i="6"/>
  <c r="U22" i="6"/>
  <c r="T22" i="6"/>
  <c r="S22" i="6"/>
  <c r="R22" i="6"/>
  <c r="Q22" i="6"/>
  <c r="P22" i="6"/>
  <c r="O22" i="6"/>
  <c r="N22" i="6"/>
  <c r="K22" i="6"/>
  <c r="J22" i="6"/>
  <c r="I22" i="6"/>
  <c r="H22" i="6"/>
  <c r="G22" i="6"/>
  <c r="D22" i="6"/>
  <c r="C22" i="6"/>
  <c r="X21" i="6"/>
  <c r="W21" i="6"/>
  <c r="V21" i="6"/>
  <c r="U21" i="6"/>
  <c r="T21" i="6"/>
  <c r="S21" i="6"/>
  <c r="R21" i="6"/>
  <c r="Q21" i="6"/>
  <c r="P21" i="6"/>
  <c r="O21" i="6"/>
  <c r="N21" i="6"/>
  <c r="K21" i="6"/>
  <c r="J21" i="6"/>
  <c r="I21" i="6"/>
  <c r="H21" i="6"/>
  <c r="G21" i="6"/>
  <c r="F21" i="6"/>
  <c r="E21" i="6"/>
  <c r="D21" i="6"/>
  <c r="C21" i="6"/>
  <c r="X20" i="6"/>
  <c r="W20" i="6"/>
  <c r="V20" i="6"/>
  <c r="U20" i="6"/>
  <c r="T20" i="6"/>
  <c r="S20" i="6"/>
  <c r="R20" i="6"/>
  <c r="Q20" i="6"/>
  <c r="P20" i="6"/>
  <c r="O20" i="6"/>
  <c r="N20" i="6"/>
  <c r="K20" i="6"/>
  <c r="J20" i="6"/>
  <c r="I20" i="6"/>
  <c r="H20" i="6"/>
  <c r="G20" i="6"/>
  <c r="F20" i="6"/>
  <c r="E20" i="6"/>
  <c r="D20" i="6"/>
  <c r="C20" i="6"/>
  <c r="X19" i="6"/>
  <c r="W19" i="6"/>
  <c r="V19" i="6"/>
  <c r="U19" i="6"/>
  <c r="T19" i="6"/>
  <c r="S19" i="6"/>
  <c r="R19" i="6"/>
  <c r="Q19" i="6"/>
  <c r="P19" i="6"/>
  <c r="O19" i="6"/>
  <c r="N19" i="6"/>
  <c r="K19" i="6"/>
  <c r="J19" i="6"/>
  <c r="I19" i="6"/>
  <c r="H19" i="6"/>
  <c r="G19" i="6"/>
  <c r="F19" i="6"/>
  <c r="E19" i="6"/>
  <c r="D19" i="6"/>
  <c r="C19" i="6"/>
  <c r="X18" i="6"/>
  <c r="W18" i="6"/>
  <c r="V18" i="6"/>
  <c r="U18" i="6"/>
  <c r="T18" i="6"/>
  <c r="S18" i="6"/>
  <c r="R18" i="6"/>
  <c r="Q18" i="6"/>
  <c r="P18" i="6"/>
  <c r="O18" i="6"/>
  <c r="N18" i="6"/>
  <c r="K18" i="6"/>
  <c r="J18" i="6"/>
  <c r="I18" i="6"/>
  <c r="H18" i="6"/>
  <c r="G18" i="6"/>
  <c r="F18" i="6"/>
  <c r="E18" i="6"/>
  <c r="D18" i="6"/>
  <c r="C18" i="6"/>
  <c r="X17" i="6"/>
  <c r="W17" i="6"/>
  <c r="V17" i="6"/>
  <c r="U17" i="6"/>
  <c r="T17" i="6"/>
  <c r="S17" i="6"/>
  <c r="R17" i="6"/>
  <c r="Q17" i="6"/>
  <c r="P17" i="6"/>
  <c r="O17" i="6"/>
  <c r="N17" i="6"/>
  <c r="K17" i="6"/>
  <c r="J17" i="6"/>
  <c r="I17" i="6"/>
  <c r="H17" i="6"/>
  <c r="G17" i="6"/>
  <c r="F17" i="6"/>
  <c r="E17" i="6"/>
  <c r="D17" i="6"/>
  <c r="C17" i="6"/>
  <c r="X16" i="6"/>
  <c r="W16" i="6"/>
  <c r="V16" i="6"/>
  <c r="U16" i="6"/>
  <c r="T16" i="6"/>
  <c r="S16" i="6"/>
  <c r="R16" i="6"/>
  <c r="Q16" i="6"/>
  <c r="P16" i="6"/>
  <c r="O16" i="6"/>
  <c r="N16" i="6"/>
  <c r="K16" i="6"/>
  <c r="J16" i="6"/>
  <c r="I16" i="6"/>
  <c r="H16" i="6"/>
  <c r="G16" i="6"/>
  <c r="F16" i="6"/>
  <c r="E16" i="6"/>
  <c r="D16" i="6"/>
  <c r="C16" i="6"/>
  <c r="X15" i="6"/>
  <c r="W15" i="6"/>
  <c r="V15" i="6"/>
  <c r="U15" i="6"/>
  <c r="T15" i="6"/>
  <c r="S15" i="6"/>
  <c r="R15" i="6"/>
  <c r="Q15" i="6"/>
  <c r="P15" i="6"/>
  <c r="O15" i="6"/>
  <c r="N15" i="6"/>
  <c r="K15" i="6"/>
  <c r="J15" i="6"/>
  <c r="I15" i="6"/>
  <c r="H15" i="6"/>
  <c r="G15" i="6"/>
  <c r="F15" i="6"/>
  <c r="E15" i="6"/>
  <c r="D15" i="6"/>
  <c r="C15" i="6"/>
  <c r="X14" i="6"/>
  <c r="W14" i="6"/>
  <c r="V14" i="6"/>
  <c r="U14" i="6"/>
  <c r="T14" i="6"/>
  <c r="S14" i="6"/>
  <c r="R14" i="6"/>
  <c r="Q14" i="6"/>
  <c r="P14" i="6"/>
  <c r="O14" i="6"/>
  <c r="N14" i="6"/>
  <c r="K14" i="6"/>
  <c r="J14" i="6"/>
  <c r="I14" i="6"/>
  <c r="H14" i="6"/>
  <c r="G14" i="6"/>
  <c r="F14" i="6"/>
  <c r="E14" i="6"/>
  <c r="D14" i="6"/>
  <c r="C14" i="6"/>
  <c r="X13" i="6"/>
  <c r="W13" i="6"/>
  <c r="V13" i="6"/>
  <c r="U13" i="6"/>
  <c r="T13" i="6"/>
  <c r="S13" i="6"/>
  <c r="R13" i="6"/>
  <c r="Q13" i="6"/>
  <c r="P13" i="6"/>
  <c r="O13" i="6"/>
  <c r="N13" i="6"/>
  <c r="K13" i="6"/>
  <c r="J13" i="6"/>
  <c r="I13" i="6"/>
  <c r="H13" i="6"/>
  <c r="G13" i="6"/>
  <c r="F13" i="6"/>
  <c r="E13" i="6"/>
  <c r="D13" i="6"/>
  <c r="C13" i="6"/>
  <c r="X12" i="6"/>
  <c r="W12" i="6"/>
  <c r="V12" i="6"/>
  <c r="U12" i="6"/>
  <c r="T12" i="6"/>
  <c r="S12" i="6"/>
  <c r="R12" i="6"/>
  <c r="Q12" i="6"/>
  <c r="P12" i="6"/>
  <c r="O12" i="6"/>
  <c r="N12" i="6"/>
  <c r="K12" i="6"/>
  <c r="J12" i="6"/>
  <c r="I12" i="6"/>
  <c r="H12" i="6"/>
  <c r="G12" i="6"/>
  <c r="F12" i="6"/>
  <c r="E12" i="6"/>
  <c r="D12" i="6"/>
  <c r="C12" i="6"/>
  <c r="X11" i="6"/>
  <c r="W11" i="6"/>
  <c r="V11" i="6"/>
  <c r="U11" i="6"/>
  <c r="T11" i="6"/>
  <c r="S11" i="6"/>
  <c r="R11" i="6"/>
  <c r="Q11" i="6"/>
  <c r="P11" i="6"/>
  <c r="O11" i="6"/>
  <c r="N11" i="6"/>
  <c r="K11" i="6"/>
  <c r="J11" i="6"/>
  <c r="I11" i="6"/>
  <c r="H11" i="6"/>
  <c r="G11" i="6"/>
  <c r="F11" i="6"/>
  <c r="E11" i="6"/>
  <c r="D11" i="6"/>
  <c r="C11" i="6"/>
</calcChain>
</file>

<file path=xl/sharedStrings.xml><?xml version="1.0" encoding="utf-8"?>
<sst xmlns="http://schemas.openxmlformats.org/spreadsheetml/2006/main" count="481" uniqueCount="216">
  <si>
    <t>MATRIZ DE RIESGOS EN CONTRATACIÓN</t>
  </si>
  <si>
    <t>Código: GCO-GCI-F164
Versión: 02
Vigencia: 01 de diciembre de 2022
Caso HOLA: 280117</t>
  </si>
  <si>
    <t>ESTABLECER EL CONTEXTO</t>
  </si>
  <si>
    <r>
      <rPr>
        <sz val="12"/>
        <rFont val="Garamond"/>
        <charset val="134"/>
      </rP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charset val="134"/>
      </rPr>
      <t>Aplica igual para contratos interadministrativos</t>
    </r>
    <r>
      <rPr>
        <sz val="12"/>
        <rFont val="Garamond"/>
        <charset val="134"/>
      </rPr>
      <t>)
En este paso la Entidad Estatal debe identificar los aspectos que se mencionan a continuación y los posibles efectos adversos que estos pueden generar.</t>
    </r>
  </si>
  <si>
    <r>
      <rPr>
        <b/>
        <u/>
        <sz val="12"/>
        <rFont val="Garamond"/>
        <charset val="134"/>
      </rPr>
      <t>Partícipes del Proceso de Contratación:</t>
    </r>
    <r>
      <rPr>
        <sz val="12"/>
        <rFont val="Garamond"/>
        <charset val="134"/>
      </rPr>
      <t xml:space="preserve"> fondo de desarrollo local de Ciudad Bolivar, secretaria distrital de salud, proponentes interesados </t>
    </r>
  </si>
  <si>
    <r>
      <rPr>
        <b/>
        <sz val="12"/>
        <rFont val="Garamond"/>
        <charset val="134"/>
      </rPr>
      <t>Ciudadanía que se beneficia del Proceso de Contratación:  v</t>
    </r>
    <r>
      <rPr>
        <sz val="12"/>
        <rFont val="Garamond"/>
        <charset val="134"/>
      </rPr>
      <t xml:space="preserve">incular	1500 personas con acciones de prevencion del consumo de sustancias psicoactivas y 1500 personas con acciones para la promocion de la salud sexual y reproductiva en todos los cursos de vida.  </t>
    </r>
  </si>
  <si>
    <r>
      <rPr>
        <b/>
        <sz val="12"/>
        <rFont val="Garamond"/>
        <charset val="134"/>
      </rPr>
      <t xml:space="preserve">Capacidad de la Entidad Estatal entendida como la disponibilidad de recursos y conocimientos para el Proceso de Contratación: </t>
    </r>
    <r>
      <rPr>
        <sz val="12"/>
        <rFont val="Garamond"/>
        <charset val="134"/>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r>
  </si>
  <si>
    <r>
      <rPr>
        <b/>
        <sz val="12"/>
        <rFont val="Garamond"/>
        <charset val="134"/>
      </rPr>
      <t>Suficiencia del presupuesto oficial del Proceso de Contratación:</t>
    </r>
    <r>
      <rPr>
        <sz val="12"/>
        <rFont val="Garamond"/>
        <charset val="134"/>
      </rPr>
      <t xml:space="preserve"> De acuerdo al Plan Anual de Adquisiciones se deben estimar los recursos necesarios para el desarrollo del proceso de la contratación, el cual tendrá el soporte presupuestal suficiente para su desarrollo, asi mismo se autorizaron vigencias furturas por el confis.</t>
    </r>
  </si>
  <si>
    <r>
      <rPr>
        <b/>
        <sz val="12"/>
        <rFont val="Garamond"/>
        <charset val="134"/>
      </rPr>
      <t xml:space="preserve">Condiciones geográficas </t>
    </r>
    <r>
      <rPr>
        <sz val="12"/>
        <rFont val="Garamond"/>
        <charset val="134"/>
      </rPr>
      <t>y de acceso del lugar en el cual se debe cumplir el objeto del Proceso de Contratación: El suministro, obra o servicio se prestará principalmente en las Sedes de la Entidad, o en el lugar indicado en los estudios previos del proceso.</t>
    </r>
  </si>
  <si>
    <t xml:space="preserve">Desde el enfoque de derechos humanos, las acciones en Salud Sexual y Reproductiva y prevención del consumo de sustancias psicoactivas contribuyen a la reducción de factores de riesgo, el fortalecimiento de factores protectores y la generación de entornos más seguros y saludables, favoreciendo el bienestar y la calidad de vida de la población de la localidad.
</t>
  </si>
  <si>
    <r>
      <rPr>
        <b/>
        <sz val="12"/>
        <rFont val="Garamond"/>
        <charset val="134"/>
      </rPr>
      <t xml:space="preserve">Condiciones políticas: </t>
    </r>
    <r>
      <rPr>
        <sz val="12"/>
        <rFont val="Garamond"/>
        <charset val="134"/>
      </rPr>
      <t>Las acciones del proyecto favorecen la participación comunitaria, el ejercicio de derechos, la inclusión social y el reconocimiento de la diversidad cultural, contribuyendo al fortalecimiento del tejido social en la localidad.</t>
    </r>
  </si>
  <si>
    <r>
      <rPr>
        <sz val="12"/>
        <rFont val="Garamond"/>
        <charset val="134"/>
      </rPr>
      <t>Factores ambientales: Las condiciones del entorno pueden incidir en la participación de la población y en el acceso a las acciones de salud. El proyecto promueve entornos protectores y saludables que favorecen la promoción de la salud, la prevención de riesgos y el bienestar comunitario..</t>
    </r>
    <r>
      <rPr>
        <b/>
        <sz val="12"/>
        <rFont val="Garamond"/>
        <charset val="134"/>
      </rPr>
      <t xml:space="preserve">
</t>
    </r>
  </si>
  <si>
    <r>
      <rPr>
        <b/>
        <sz val="12"/>
        <rFont val="Garamond"/>
        <charset val="134"/>
      </rPr>
      <t xml:space="preserve">Sector del objeto del Proceso de Contratación y su mercado. </t>
    </r>
    <r>
      <rPr>
        <sz val="12"/>
        <rFont val="Garamond"/>
        <charset val="134"/>
      </rPr>
      <t>Sector salud</t>
    </r>
  </si>
  <si>
    <r>
      <rPr>
        <b/>
        <sz val="12"/>
        <rFont val="Garamond"/>
        <charset val="134"/>
      </rPr>
      <t>Normativa aplicable al objeto del Proceso de Contratación.</t>
    </r>
    <r>
      <rPr>
        <sz val="12"/>
        <rFont val="Garamond"/>
        <charset val="134"/>
      </rPr>
      <t xml:space="preserve"> La modalidad de selección pertinente para esta contratación corresponde a LICITACIÓN PÚBLICA, de conformidad con el Art 30 de la Ley 80 de 1993 y el numeral 1 del Art 2 de la Ley 1150 de 2007 en concordancia con lo descrito en el Decreto 1082 de 2015.
</t>
    </r>
    <r>
      <rPr>
        <b/>
        <sz val="12"/>
        <rFont val="Garamond"/>
        <charset val="134"/>
      </rPr>
      <t xml:space="preserve">
</t>
    </r>
  </si>
  <si>
    <r>
      <rPr>
        <b/>
        <sz val="12"/>
        <rFont val="Garamond"/>
        <charset val="134"/>
      </rPr>
      <t>Experiencia propia y de otras Entidades Estatales en Procesos de Contratación del mismo tipo.</t>
    </r>
    <r>
      <rPr>
        <sz val="12"/>
        <rFont val="Garamond"/>
        <charset val="134"/>
      </rPr>
      <t xml:space="preserve"> El contexto actual del sector salud en Colombia se enmarca en la gestión social, ambiental y económica de las instituciones prestadoras de salud, IPS. El Sistema General de Seguridad Social en Salud (SGSSS) es el marco en el que prestan los servicios de salud estas entidades.</t>
    </r>
    <r>
      <rPr>
        <b/>
        <sz val="12"/>
        <rFont val="Garamond"/>
        <charset val="134"/>
      </rPr>
      <t xml:space="preserve">  </t>
    </r>
    <r>
      <rPr>
        <sz val="12"/>
        <rFont val="Garamond"/>
        <charset val="134"/>
      </rPr>
      <t xml:space="preserve">En Bogota, los recursos presupuestales que se establecen para la ejecución de proyectos sociales en salud, son competencia directa de los Fondos de Desarrollo Local, para este caso el fondo de desarrollo local de ciudad Bolivar dispuso resultado del proceso de estudio las Líneas de Inversión Local: para el otorgamiento de dispositivos de asistencia personal, las acciones complementarias en salud para la atención de personas con discapacidad y sus cuidadores y cuidadoras y la línea de coinversión en salud. </t>
    </r>
  </si>
  <si>
    <t>MATRIZ DE RIESGOS DE CONTRATACIÓN</t>
  </si>
  <si>
    <t>DEFINICIONES</t>
  </si>
  <si>
    <r>
      <rPr>
        <b/>
        <sz val="12"/>
        <rFont val="Garamond"/>
        <charset val="134"/>
      </rPr>
      <t xml:space="preserve">RIESGO: </t>
    </r>
    <r>
      <rPr>
        <sz val="12"/>
        <rFont val="Garamond"/>
        <charset val="134"/>
      </rPr>
      <t>Evento que puede generar efectos adversos y de distinta magnitud en el logro de los objetivos del Proceso de Contratación o en la ejecución de un contrato</t>
    </r>
    <r>
      <rPr>
        <b/>
        <sz val="12"/>
        <rFont val="Garamond"/>
        <charset val="134"/>
      </rPr>
      <t xml:space="preserve">
RIESGOS PREVISIBLES: </t>
    </r>
    <r>
      <rPr>
        <sz val="12"/>
        <rFont val="Garamond"/>
        <charset val="134"/>
      </rPr>
      <t>Son los posibles hechos o circunstancias que por la naturaleza del contrato y de la actividad a ejecutar es factible su ocurrencia.</t>
    </r>
    <r>
      <rPr>
        <b/>
        <sz val="12"/>
        <rFont val="Garamond"/>
        <charset val="134"/>
      </rPr>
      <t xml:space="preserve">
ETAPA DE PLANEACIÓN: </t>
    </r>
    <r>
      <rPr>
        <sz val="12"/>
        <rFont val="Garamond"/>
        <charset val="134"/>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charset val="134"/>
      </rPr>
      <t xml:space="preserve">
ETAPA DE SELECCIÓN: </t>
    </r>
    <r>
      <rPr>
        <sz val="12"/>
        <rFont val="Garamond"/>
        <charset val="134"/>
      </rPr>
      <t>Está comprendida entre el acto de Apertura del Proceso de Contratación y la Adjudicación o la declaración de desierto del Proceso de Contratación</t>
    </r>
    <r>
      <rPr>
        <b/>
        <sz val="12"/>
        <rFont val="Garamond"/>
        <charset val="134"/>
      </rPr>
      <t xml:space="preserve">
ETAPA DE CONTRATACIÓN: </t>
    </r>
    <r>
      <rPr>
        <sz val="12"/>
        <rFont val="Garamond"/>
        <charset val="134"/>
      </rPr>
      <t xml:space="preserve">Una vez adjudicado el contrato objeto del Proceso de Contratación, inicia la etapa para la celebración del contrato y el cumplimiento de los requisitos para de perfeccionamiento y ejecución.
</t>
    </r>
    <r>
      <rPr>
        <b/>
        <sz val="12"/>
        <rFont val="Garamond"/>
        <charset val="134"/>
      </rPr>
      <t xml:space="preserve">ETAPA DE EJECUCIÓN: </t>
    </r>
    <r>
      <rPr>
        <sz val="12"/>
        <rFont val="Garamond"/>
        <charset val="134"/>
      </rPr>
      <t>Inicia una vez cumplidos los requisitos previstos para iniciar la ejecución del contrato respectivo y termina con el vencimiento del plazo del contrato o la fecha de liquidación si hay lugar a ella.</t>
    </r>
    <r>
      <rPr>
        <b/>
        <sz val="12"/>
        <rFont val="Garamond"/>
        <charset val="134"/>
      </rPr>
      <t xml:space="preserve">
RIESGO GENERAL: </t>
    </r>
    <r>
      <rPr>
        <sz val="12"/>
        <rFont val="Garamond"/>
        <charset val="134"/>
      </rPr>
      <t xml:space="preserve">Es un riesgo de todos los procesos de contratación adelantados por la Entidad Estatal, por lo cual está presente en toda su actividad contractual.
</t>
    </r>
    <r>
      <rPr>
        <b/>
        <sz val="12"/>
        <rFont val="Garamond"/>
        <charset val="134"/>
      </rPr>
      <t xml:space="preserve">RIEGO ESPECIFICO: </t>
    </r>
    <r>
      <rPr>
        <sz val="12"/>
        <rFont val="Garamond"/>
        <charset val="134"/>
      </rPr>
      <t xml:space="preserve">Es un riesgo propio del proceso de contratación objeto de análisis.
</t>
    </r>
    <r>
      <rPr>
        <b/>
        <sz val="12"/>
        <rFont val="Garamond"/>
        <charset val="134"/>
      </rPr>
      <t xml:space="preserve">RIESGOS ECONÓMICOS: </t>
    </r>
    <r>
      <rPr>
        <sz val="12"/>
        <rFont val="Garamond"/>
        <charset val="134"/>
      </rPr>
      <t xml:space="preserve">Son los derivados del comportamiento del mercado, tales como la fluctuación de los precios de los insumos, desabastecimiento y especulación de los mismos, entre otros.
</t>
    </r>
    <r>
      <rPr>
        <b/>
        <sz val="12"/>
        <rFont val="Garamond"/>
        <charset val="134"/>
      </rPr>
      <t xml:space="preserve">RIESGOS SOCIALES O POLÍTICOS: </t>
    </r>
    <r>
      <rPr>
        <sz val="12"/>
        <rFont val="Garamond"/>
        <charset val="134"/>
      </rPr>
      <t xml:space="preserve">son los derivados de los cambios de las políticas gubernamentales y de cambios en las condiciones sociales que tengan impacto en la ejecución del contrato.
</t>
    </r>
    <r>
      <rPr>
        <b/>
        <sz val="12"/>
        <rFont val="Garamond"/>
        <charset val="134"/>
      </rPr>
      <t xml:space="preserve">RIESGOS OPERACIONALES: </t>
    </r>
    <r>
      <rPr>
        <sz val="12"/>
        <rFont val="Garamond"/>
        <charset val="134"/>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charset val="134"/>
      </rPr>
      <t xml:space="preserve">
RIESGOS FINANCIEROS: </t>
    </r>
    <r>
      <rPr>
        <sz val="12"/>
        <rFont val="Garamond"/>
        <charset val="134"/>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charset val="134"/>
      </rPr>
      <t xml:space="preserve">
RIESGOS REGULATORIOS: </t>
    </r>
    <r>
      <rPr>
        <sz val="12"/>
        <rFont val="Garamond"/>
        <charset val="134"/>
      </rPr>
      <t xml:space="preserve">Derivados de cambios regulatorios o reglamentarios que afecten la ecuación económica del contrato. 
</t>
    </r>
    <r>
      <rPr>
        <b/>
        <sz val="12"/>
        <rFont val="Garamond"/>
        <charset val="134"/>
      </rPr>
      <t xml:space="preserve">RIESGOS DE LA NATURALEZA: </t>
    </r>
    <r>
      <rPr>
        <sz val="12"/>
        <rFont val="Garamond"/>
        <charset val="134"/>
      </rPr>
      <t xml:space="preserve">Son los eventos naturales previsibles en los cuales no hay intervención humana que puedan tener impacto en la ejecución del contrato, por ejemplo los temblores, inundaciones, lluvias, sequías, entre otros. </t>
    </r>
    <r>
      <rPr>
        <b/>
        <sz val="12"/>
        <rFont val="Garamond"/>
        <charset val="134"/>
      </rPr>
      <t xml:space="preserve">
RIESGOS AMBIENTALES: </t>
    </r>
    <r>
      <rPr>
        <sz val="12"/>
        <rFont val="Garamond"/>
        <charset val="134"/>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charset val="134"/>
      </rPr>
      <t xml:space="preserve">
RIESGOS TECNOLÓGICOS: </t>
    </r>
    <r>
      <rPr>
        <sz val="12"/>
        <rFont val="Garamond"/>
        <charset val="134"/>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</si>
  <si>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</si>
  <si>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</si>
  <si>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</si>
  <si>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</si>
  <si>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</si>
  <si>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</si>
  <si>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</si>
  <si>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modalidad de contratación</t>
  </si>
  <si>
    <t>Especifico</t>
  </si>
  <si>
    <t>Interno</t>
  </si>
  <si>
    <t>Operacionales</t>
  </si>
  <si>
    <t>Inadecuado análisis  económico estimativo del valor del contrato</t>
  </si>
  <si>
    <t>Economicos</t>
  </si>
  <si>
    <t xml:space="preserve">Inadecuada  descripción del bien o servicio requerido </t>
  </si>
  <si>
    <t>SELECCIÓN</t>
  </si>
  <si>
    <t>Inadecuada evaluación de las ofertas y/o verificación de requisitos habilitantes</t>
  </si>
  <si>
    <t>Contestación inoportuna a todas las observaciones formuladas a los documentos de la contratación</t>
  </si>
  <si>
    <t>General</t>
  </si>
  <si>
    <t>Externo</t>
  </si>
  <si>
    <t>CONTRATACIÓN</t>
  </si>
  <si>
    <t xml:space="preserve">Riesgo de que no se firme el contrato. </t>
  </si>
  <si>
    <t xml:space="preserve">Que No se  presenten oferentes </t>
  </si>
  <si>
    <t>Falta de constitución o constitución tardía de la garantía única. Aceptación de garantías que no se ajustan a lo contemplado en el contrato</t>
  </si>
  <si>
    <t>EJECUCIÓN</t>
  </si>
  <si>
    <t>Variación de los precios del mercado</t>
  </si>
  <si>
    <t xml:space="preserve">Insuficiencia en contratacion talento humano para la ejecucion de  actividades </t>
  </si>
  <si>
    <t>Estatal</t>
  </si>
  <si>
    <t xml:space="preserve">NO cumplimiento de meta contratada </t>
  </si>
  <si>
    <t>Cancelación de pedidos.</t>
  </si>
  <si>
    <t>valor insuficiente o mal administrado  para  la creacion y el fortalecimiento de los DBC</t>
  </si>
  <si>
    <t>Incumplimiento de la administración en los pagos.</t>
  </si>
  <si>
    <t xml:space="preserve">Des interes de los participates inscritos, en las actividades </t>
  </si>
  <si>
    <t xml:space="preserve">sociales </t>
  </si>
  <si>
    <t>Eventos naturales tales como lluvias, inundaciones y sequias entre otros</t>
  </si>
  <si>
    <t>De la naturaleza</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</si>
  <si>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</si>
  <si>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</si>
  <si>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</si>
  <si>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</si>
  <si>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</si>
  <si>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</si>
  <si>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</si>
  <si>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</si>
  <si>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</si>
  <si>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</si>
  <si>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</si>
  <si>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</si>
  <si>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</si>
  <si>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</si>
  <si>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</si>
  <si>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 xml:space="preserve">No inversión del Rubro presupuestal </t>
  </si>
  <si>
    <t xml:space="preserve">Ineficiencia en el uso del recurso para la vigencia </t>
  </si>
  <si>
    <t xml:space="preserve">Incumplimiento en la ejecución del proyecto </t>
  </si>
  <si>
    <t>Demoras en la ejecución y riesgo  de no firma del convenio</t>
  </si>
  <si>
    <t xml:space="preserve">Demoras en la selección y adjudicación del ejecutor </t>
  </si>
  <si>
    <t xml:space="preserve">No ejecución del rubro presupuestal </t>
  </si>
  <si>
    <t xml:space="preserve">No se  presenten oferentes </t>
  </si>
  <si>
    <t xml:space="preserve">No firma del contrato </t>
  </si>
  <si>
    <t>No amparo de ejecución  y cumplimiento con calidad  del contrato</t>
  </si>
  <si>
    <t>Retraso en la firma del contrato</t>
  </si>
  <si>
    <t xml:space="preserve">Insuficiencia del talento humano en ejecucion de actividades </t>
  </si>
  <si>
    <t xml:space="preserve">Retraso ejecución de actividades objeto del contrato. </t>
  </si>
  <si>
    <t xml:space="preserve">Disminución de la oferta y la demanda de elementos necesarios para la ejecución del poryecto </t>
  </si>
  <si>
    <t xml:space="preserve">incumplimiento de la meta por mala administracion de recurso </t>
  </si>
  <si>
    <t xml:space="preserve">NO cumplimiento de meta </t>
  </si>
  <si>
    <t xml:space="preserve">falta de beneficiar con oatologias que cumplan los criterios de inclusión del proyecto </t>
  </si>
  <si>
    <t xml:space="preserve">No ejecución de las actividades contratadas para el cumplimiento con calidad  del contrato </t>
  </si>
  <si>
    <t xml:space="preserve">No cumplimiento de la meta programada </t>
  </si>
  <si>
    <t xml:space="preserve">Cancelación de actividades. </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</si>
  <si>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</si>
  <si>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</si>
  <si>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</si>
  <si>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</si>
  <si>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</si>
  <si>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</si>
  <si>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</si>
  <si>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</si>
  <si>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</si>
  <si>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</si>
  <si>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</si>
  <si>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</si>
  <si>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</si>
  <si>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</si>
  <si>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</si>
  <si>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</si>
  <si>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</si>
  <si>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</si>
  <si>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</si>
  <si>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</si>
  <si>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</si>
  <si>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</si>
  <si>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</si>
  <si>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</si>
  <si>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</si>
  <si>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</si>
  <si>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</si>
  <si>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</si>
  <si>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</si>
  <si>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</si>
  <si>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</si>
  <si>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</si>
  <si>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</si>
  <si>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</si>
  <si>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</si>
  <si>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</si>
  <si>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</si>
  <si>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</si>
  <si>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</si>
  <si>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</si>
  <si>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</si>
  <si>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</si>
  <si>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</si>
  <si>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</si>
  <si>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</si>
  <si>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</si>
  <si>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</si>
  <si>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Los profesionales designados por el alcalde local para estructurar y adelantar el proceso de contratación, previo al momento de iniciar la estructuración de los estudios previos se reunirán y establecerán la modalidad de contratación de acuerdo con aspectos como presupuesto, actividades, objeto, entre otras. Como evidencia de la ejecución del control quedará el formato acta de reunión GDI-GPD-F029</t>
  </si>
  <si>
    <t>SI</t>
  </si>
  <si>
    <t xml:space="preserve">Profesionales designados por el alcalde local para la estructuración y contratación </t>
  </si>
  <si>
    <t xml:space="preserve">Previo a estructuración de documentos </t>
  </si>
  <si>
    <t>publicación del proceso en plataforma secop II</t>
  </si>
  <si>
    <t xml:space="preserve"> formato acta de reunión GDI-GPD-F029 o los correos electrónicos</t>
  </si>
  <si>
    <t xml:space="preserve">antes de la estructuracion de los documentos </t>
  </si>
  <si>
    <t>Los profesionales designados por el alcalde local para estructurar y adelantar el proceso de contratación, previo al momento de iniciar la estructuración de los estudios previos se reunirán y adelantaran el analisis económico estimado para la contratación de acuerdo con aspectos como incrementos estudis del mercado y del sector. Como evidencia de la ejecución del control quedará el formato acta de reunión GDI-GPD-F029</t>
  </si>
  <si>
    <t xml:space="preserve">previo al comité de contratación </t>
  </si>
  <si>
    <t xml:space="preserve">formato acta de reunión GDI-GPD-F029, analisis del sector y de mercado </t>
  </si>
  <si>
    <t>El equipo técnico de  formulación  designado por el alcalde local,  debe describir y enviar para revisión al profesional designado por el alcalde local antes del comité de contratación   el documento anexo técnico  con la descripción de todos los bienes y servicios requeridos  para garantizar la adecuada estructuración del proceso, así mismo se debe dejar como evidencia de estos controles en la planeación, el formato acta de reunión GDI-GPD-F029 o los correos electrónicos</t>
  </si>
  <si>
    <t>NO</t>
  </si>
  <si>
    <t>El equipo técnico de  formulación  designado por el alcalde local</t>
  </si>
  <si>
    <t xml:space="preserve">Previo al comité de contratación </t>
  </si>
  <si>
    <t>Una vez publicados los documentos del porceso en SECOP II</t>
  </si>
  <si>
    <t xml:space="preserve">  formato acta de reunión GDI-GPD-F029 o los correos electrónicos </t>
  </si>
  <si>
    <t>El profesional designado por el alcalde local realizará una revisión a todos los actos administrativos del proceso de contratación antes que se suban a la plataforma SECOP 2. Como ejecución del control quedará el formato acta de reunión GDI-GPD-F029 y/o las comunicaciones que evidencien las revisiones como correos electrónicos.</t>
  </si>
  <si>
    <t xml:space="preserve">Profesional designado por el alcalde local </t>
  </si>
  <si>
    <t>Antes del cargue de documentos a plataforma  SECOP 2</t>
  </si>
  <si>
    <t xml:space="preserve">Cuando se firme el contrato </t>
  </si>
  <si>
    <t>El abogado de contratación designado por el alcalde local para adelantar el proceso de contratación junto con el profesional designado por el alcalde local realizarán un seguimiento para dar curso a la contratación directa y la firma del contrato interadministrativo, en donde cualquier duda, inquietud y/o solicitud que haga la otra parte sea resuelta de manera oportuna. Como evidencia de la ejecución del control quedarán las comunicaciones y/o el formato acta de reunión GDI-GPD-F029. Así mismo, quedará como evidencia la trazabilidad del proceso en la plataforma SECOP 2</t>
  </si>
  <si>
    <t>Equipo contratación, formulación y financiero FDLCB</t>
  </si>
  <si>
    <t xml:space="preserve">durante la puplicacion de los documentos definitvos </t>
  </si>
  <si>
    <t xml:space="preserve">cuando se firme el contrato </t>
  </si>
  <si>
    <t xml:space="preserve">se debe dejar la trazabilidad del proceso en la plataforma transaccional SECOP II </t>
  </si>
  <si>
    <t>El abogado de contratación designado por el alcalde local para adelantar el proceso contractual realizará una revisión integral a las garantías presentadas por el contratista y en caso que sean aprobadas, se generará la aprobación en plataforma SECOP 2, en caso contrario requerirá al contratista para que subsane. Como evidencia de la ejecución del control quedará el registro en la plataforma SECOP 2 y/o las comunicaciones por correo electrónico requiriendo al contratista</t>
  </si>
  <si>
    <t>El equipo de contratación y profesional del Despacho FDLCB</t>
  </si>
  <si>
    <t>Durante la publicación y aceptacion del contrato en la plataforma SECOP 2</t>
  </si>
  <si>
    <t xml:space="preserve">cuando se logre firme el contrato </t>
  </si>
  <si>
    <t>comunicaciones y/o el formato acta de reunión GDI-GPD-F029. Así mismo, quedará como evidencia la trazabilidad del proceso en la plataforma SECOP 2</t>
  </si>
  <si>
    <t xml:space="preserve">El abogado de contratación designado por el alcalde local para adelantar el proceso contractual la publicacion del proceso  en plataforma SECOP 2, y la publicidad precisa sobre el proceso en marcha en pagina de la alcaldia local ofertando el proceso contractual.  </t>
  </si>
  <si>
    <t>Durante la publicación  del contrato en la plataforma SECOP 2</t>
  </si>
  <si>
    <t xml:space="preserve">cuando de publique el porceso </t>
  </si>
  <si>
    <t>Durante la publicacióndel contrato en la plataforma SECOP 2</t>
  </si>
  <si>
    <t>El abogado de contratación designado por el alcalde local para adelantar el proceso de contratación, después de la sesión del comité de contratación donde se debata el proceso, diligenciará la lista de chequeo según la modalidad del proceso de contratación para verificar que no haga falta ningún documento. Como evidencia de la ejecución del control quedará el formato de lista de chequeo diligenciado</t>
  </si>
  <si>
    <t>El abogado de contratación designado por el alcalde local</t>
  </si>
  <si>
    <t xml:space="preserve">posterior a la firma del contrato </t>
  </si>
  <si>
    <t xml:space="preserve">una vez aceptadas las polizas </t>
  </si>
  <si>
    <t>Como evidencia de la ejecución del control quedará el registro en la plataforma SECOP 2 y/o las comunicaciones por correo electrónico requiriendo al contratista</t>
  </si>
  <si>
    <t>El comité técnico de seguimiento del proyecto realizará un monitoreo periódico  mensual,  a los precios de los bienes y servicios adquiridos por la Entidad para garantizar que en caso que hayan cambios abruptos en los precios en el mercado, se tomen los correctivos necesarios de manera oportuna. Como evidencia de la ejecución del control quedará el formato acta de reunión GDI-GPD-F029</t>
  </si>
  <si>
    <t>El comité técnico de seguimiento</t>
  </si>
  <si>
    <t xml:space="preserve">desde el inicio del proceso de adquisición de elementos </t>
  </si>
  <si>
    <t xml:space="preserve">una vez se finalice la ejecución del contrato </t>
  </si>
  <si>
    <t>Como evidencia de la ejecución del control quedará el formato acta de reunión GDI-GPD-F029</t>
  </si>
  <si>
    <t xml:space="preserve">mensual </t>
  </si>
  <si>
    <t>El comité técnico de seguimiento del proyecto  se realizara la aprobacion de las hojas de vida  del talento humano para la ejecucion de las actividades del peroyecto, el cual no debera cambiarse a menos de casos excepcionales, asi mismo durante los comites, se realizará un monitoreo periódico  mensual,  a lo profesionales  para garantizar que se desarrolle el cronograme de actividades segun los tiempos y movimientos propuestos para el cumplimiento de la meta de lo contrario, de beran tomar  los correctivos necesarios de manera oportuna. Como evidencia de la ejecución del control quedará el formato acta de reunión GDI-GPD-F029</t>
  </si>
  <si>
    <t xml:space="preserve">desde el inicio en la contratación del talento humano  </t>
  </si>
  <si>
    <t>El comité técnico de seguimiento del proyecto realizará la revisión y aprobación del cronograma de trabajo en donde se estipule de manera clara las fechas de entrega de los bienes y servicios adquiridos por la Entidad, así mismo le hará un monitoreo periódico  mensual, al cronograma para garantizar que en caso que  hayan dificultades se tomen las medidas necesarias de manera oportuna. Como evidencia de la ejecución del control quedará el formato acta de reunión GDI-GPD-F029</t>
  </si>
  <si>
    <t>El supervisor y/o apoyo a la supervisión realizarán seguimiento permanente a la ejecución presupuestal del contrato y verificarán periódicamente la inversión de los recursos destinados a la conformación y fortalecimiento de los Dispositivos de Base Comunitaria (DBC). Asimismo, aprobarán en Comité de Seguimiento la programación y distribución de los recursos asociados a las actividades a desarrollar, con el fin de garantizar el cumplimiento de las metas establecidas y mitigar el riesgo de insuficiencia presupuestal durante la ejecución contractual.
En caso de evidenciar desviaciones o riesgos que puedan afectar la disponibilidad de recursos para el cumplimiento de las metas del proyecto, se deberá requerir al contratista mediante comunicación oficial para que presente las acciones correctivas correspondientes.Como evidencia de la ejecución del control quedarán las actas de Comité de Seguimiento, los informes financieros y técnicos, las comunicaciones oficiales remitidas al contratista y/o el formato Acta de Reunión GDI-GPD-F029.</t>
  </si>
  <si>
    <t xml:space="preserve">El  supervisor /apoyo a la supervisión  profesional del Despacho </t>
  </si>
  <si>
    <t xml:space="preserve">durante todo el contrato </t>
  </si>
  <si>
    <t>comunicaciones oficiales remitidas al contratista y/o el formato acta de reunión GDI-GPD-F029</t>
  </si>
  <si>
    <t xml:space="preserve">durante todo el tiempo de ejecución </t>
  </si>
  <si>
    <t>Previo al inicio de la ejecución del contrato o en sus primeros días de ejecución, el supervisor/apoyo a la supervisión realizarán junto con el contratista un cronograma de pagos y de acuerdo con ello, se programará el respectivo PAC para los desembolsos. En caso que se generen retrasos en el cronograma el supervisor/apoyo a la supervisión realizará la respectiva reprogramación del PAC. Como evidencia de la ejecución del control quedarán las actas de reunión GDI-GPD-F029, comunicaciones oficiales y el cronograma de pagos</t>
  </si>
  <si>
    <t xml:space="preserve">El  supervisor /apoyo a la supervisión  y contratista </t>
  </si>
  <si>
    <t xml:space="preserve">previo al inicio de la ejecución del contrato </t>
  </si>
  <si>
    <t>ctas de reunión GDI-GPD-F029, comunicaciones oficiales y el cronograma de pagos</t>
  </si>
  <si>
    <t xml:space="preserve">Al inicio de la ejecución </t>
  </si>
  <si>
    <t>El supervisor y/o apoyo a la supervisión realizarán seguimiento permanente a las estrategias de convocatoria, asistencia y permanencia de los participantes en las actividades programadas. En caso de evidenciar baja participación, deserción o desinterés de la población beneficiaria, se requerirá al contratista mediante comunicación oficial para que implemente acciones de mejora, fortalecimiento de la convocatoria y mecanismos de seguimiento que favorezcan la participación de la comunidad y el cumplimiento de las metas establecidas.Como evidencia de la ejecución del control quedarán las comunicaciones oficiales remitidas al contratista, los informes de seguimiento, los listados de asistencia y/o el formato Acta de Reunión GDI-GPD-F029.</t>
  </si>
  <si>
    <t>El comité técnico de seguimiento del proyecto realizará un monitoreo periódico mensual, del cronograma de actividades para analizar posibles contratiempos a las actividades que puedan ser afectadas por el clima y tomar las medidas necesarias con oportunidad. Como evidencia de la ejecución del control quedarán las actas de reunión GDI-GPD-F029</t>
  </si>
  <si>
    <t>EJECUTOR Y FDLCB</t>
  </si>
  <si>
    <t xml:space="preserve">DURANTE LA EJECUCION </t>
  </si>
  <si>
    <t xml:space="preserve">REVISION DE CRONOGRAMA DE ACTIVIDADES MENSUAL </t>
  </si>
  <si>
    <t xml:space="preserve">CADA MES </t>
  </si>
  <si>
    <t>Impacto del Riesgo</t>
  </si>
  <si>
    <t>Esta matriz es un documento anexo del Estudio Previo</t>
  </si>
  <si>
    <t>No</t>
  </si>
  <si>
    <t>Etapa</t>
  </si>
  <si>
    <t>Clase</t>
  </si>
  <si>
    <t>Fuente</t>
  </si>
  <si>
    <t>Calificación total</t>
  </si>
  <si>
    <t>¿A quien se le asigna?</t>
  </si>
  <si>
    <t>%</t>
  </si>
  <si>
    <t>¿Cómo se realiza el monitoreo</t>
  </si>
  <si>
    <t>SDG</t>
  </si>
  <si>
    <t>CONTRATISTA</t>
  </si>
  <si>
    <t>CONTRATISTA Y SDG</t>
  </si>
  <si>
    <t>50/50</t>
  </si>
  <si>
    <t xml:space="preserve">general </t>
  </si>
  <si>
    <t xml:space="preserve">Categoria </t>
  </si>
  <si>
    <r>
      <t xml:space="preserve">Objeto del Proceso de Contratación </t>
    </r>
    <r>
      <rPr>
        <sz val="12"/>
        <rFont val="Garamond"/>
        <charset val="134"/>
      </rPr>
      <t xml:space="preserve">El contrati que se pretende celebrar tendrá por objeto PRESTACIÓN DE SERVICIOS TÉCNICOS Y ADMINISTRATIVOS PARA LA IMPLEMENTACIÓN DE LA ESTRATEGIA ‘TEJIENDO CONCIENCIA DE MI SEXUALIDAD’ Y DE LOS DISPOSITIVOS DE BASE COMUNITARIA (DBC), ORIENTADOS A LA PROMOCIÓN DE LA SALUD SEXUAL Y REPRODUCTIVA Y LA PREVENCIÓN Y MITIGACIÓN DE DAÑOS ASOCIADOS AL CONSUMO DE SUSTANCIAS PSICOACTIVAS, EN EL MARCO DEL PLAN DE DESARROLLO LOCAL 2025-2028”. </t>
    </r>
  </si>
  <si>
    <t>Objeto Contractual: “PRESTACION  DE SERVICIOS TÉCNICOS Y ADMINISTRATIVOS PARA LA IMPLEMENTACIÓN DE LA ESTRATEGIA ‘TEJIENDO CONCIENCIA DE MI SEXUALIDAD’ Y DE LOS DISPOSITIVOS DE BASE COMUNITARIA (DBC), ORIENTADOS A LA PROMOCIÓN DE LA SALUD SEXUAL Y REPRODUCTIVA Y LA PREVENCIÓN Y MITIGACIÓN DE DAÑOS ASOCIADOS AL CONSUMO DE SUSTANCIAS PSICOACTIVAS, EN EL MARCO DEL PLAN DE DESARROLLO LOCAL 2025-2028"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</si>
</sst>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0"/>
      <name val="Arial"/>
      <charset val="134"/>
    </font>
    <font>
      <sz val="11"/>
      <name val="Arial"/>
      <charset val="134"/>
    </font>
    <font>
      <b/>
      <sz val="20"/>
      <name val="Garamond"/>
      <charset val="134"/>
    </font>
    <font>
      <sz val="12"/>
      <name val="Garamond"/>
      <charset val="134"/>
    </font>
    <font>
      <b/>
      <sz val="11"/>
      <name val="Arial"/>
      <charset val="134"/>
    </font>
    <font>
      <b/>
      <sz val="11"/>
      <color indexed="9"/>
      <name val="Arial"/>
      <charset val="134"/>
    </font>
    <font>
      <sz val="12"/>
      <name val="Arial"/>
      <charset val="134"/>
    </font>
    <font>
      <b/>
      <sz val="10"/>
      <name val="Arial"/>
      <charset val="134"/>
    </font>
    <font>
      <b/>
      <sz val="10"/>
      <name val="Garamond"/>
      <charset val="134"/>
    </font>
    <font>
      <b/>
      <sz val="12"/>
      <color rgb="FFFF0000"/>
      <name val="Garamond"/>
      <charset val="134"/>
    </font>
    <font>
      <sz val="10"/>
      <name val="Garamond"/>
      <charset val="134"/>
    </font>
    <font>
      <sz val="10"/>
      <name val="Arial"/>
      <charset val="134"/>
    </font>
    <font>
      <b/>
      <sz val="10"/>
      <color indexed="9"/>
      <name val="Garamond"/>
      <charset val="134"/>
    </font>
    <font>
      <b/>
      <sz val="12"/>
      <color indexed="9"/>
      <name val="Garamond"/>
      <charset val="134"/>
    </font>
    <font>
      <b/>
      <sz val="10"/>
      <color indexed="9"/>
      <name val="Arial"/>
      <charset val="134"/>
    </font>
    <font>
      <sz val="11"/>
      <name val="Garamond"/>
      <charset val="134"/>
    </font>
    <font>
      <sz val="9"/>
      <name val="Garamond"/>
      <charset val="134"/>
    </font>
    <font>
      <sz val="9"/>
      <name val="Arial Narrow"/>
      <charset val="134"/>
    </font>
    <font>
      <sz val="16"/>
      <name val="Garamond"/>
      <charset val="134"/>
    </font>
    <font>
      <b/>
      <sz val="12"/>
      <name val="Garamond"/>
      <charset val="134"/>
    </font>
    <font>
      <sz val="10"/>
      <name val="Arial Narrow"/>
      <charset val="134"/>
    </font>
    <font>
      <b/>
      <sz val="12"/>
      <name val="Arial"/>
      <charset val="134"/>
    </font>
    <font>
      <b/>
      <sz val="18"/>
      <name val="Garamond"/>
      <charset val="134"/>
    </font>
    <font>
      <b/>
      <sz val="10"/>
      <color theme="1"/>
      <name val="Garamond"/>
      <charset val="134"/>
    </font>
    <font>
      <b/>
      <sz val="12"/>
      <color rgb="FFFF0D0D"/>
      <name val="Garamond"/>
      <charset val="134"/>
    </font>
    <font>
      <b/>
      <u/>
      <sz val="12"/>
      <name val="Garamond"/>
      <charset val="134"/>
    </font>
    <font>
      <sz val="11"/>
      <name val="Arial Narrow"/>
      <charset val="134"/>
    </font>
    <font>
      <i/>
      <sz val="12"/>
      <name val="Garamond"/>
      <charset val="134"/>
    </font>
  </fonts>
  <fills count="11">
    <fill>
      <patternFill patternType="none"/>
    </fill>
    <fill>
      <patternFill patternType="gray125"/>
    </fill>
    <fill>
      <patternFill patternType="solid">
        <fgColor indexed="16"/>
        <bgColor indexed="64"/>
      </patternFill>
    </fill>
    <fill>
      <patternFill patternType="solid">
        <fgColor indexed="9"/>
        <bgColor indexed="64"/>
      </patternFill>
    </fill>
    <fill>
      <patternFill patternType="solid">
        <fgColor theme="0" tint="-0.149967955565050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indexed="22"/>
        <bgColor indexed="64"/>
      </patternFill>
    </fill>
    <fill>
      <patternFill patternType="solid">
        <fgColor theme="0"/>
        <bgColor indexed="64"/>
      </patternFill>
    </fill>
  </fills>
  <borders count="6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bottom/>
      <diagonal/>
    </border>
    <border>
      <left/>
      <right style="medium">
        <color auto="1"/>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top style="thin">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right/>
      <top style="thin">
        <color auto="1"/>
      </top>
      <bottom style="thin">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medium">
        <color auto="1"/>
      </top>
      <bottom style="medium">
        <color auto="1"/>
      </bottom>
      <diagonal/>
    </border>
    <border>
      <left style="thin">
        <color auto="1"/>
      </left>
      <right/>
      <top style="medium">
        <color auto="1"/>
      </top>
      <bottom/>
      <diagonal/>
    </border>
    <border>
      <left/>
      <right style="medium">
        <color auto="1"/>
      </right>
      <top style="thin">
        <color auto="1"/>
      </top>
      <bottom style="thin">
        <color auto="1"/>
      </bottom>
      <diagonal/>
    </border>
    <border>
      <left style="thin">
        <color auto="1"/>
      </left>
      <right style="thin">
        <color auto="1"/>
      </right>
      <top/>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medium">
        <color auto="1"/>
      </left>
      <right/>
      <top style="thin">
        <color auto="1"/>
      </top>
      <bottom style="hair">
        <color auto="1"/>
      </bottom>
      <diagonal/>
    </border>
    <border>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right style="medium">
        <color auto="1"/>
      </right>
      <top style="hair">
        <color auto="1"/>
      </top>
      <bottom style="hair">
        <color auto="1"/>
      </bottom>
      <diagonal/>
    </border>
    <border>
      <left style="medium">
        <color auto="1"/>
      </left>
      <right/>
      <top style="hair">
        <color auto="1"/>
      </top>
      <bottom style="hair">
        <color auto="1"/>
      </bottom>
      <diagonal/>
    </border>
    <border>
      <left style="thin">
        <color auto="1"/>
      </left>
      <right style="medium">
        <color auto="1"/>
      </right>
      <top style="hair">
        <color auto="1"/>
      </top>
      <bottom style="hair">
        <color auto="1"/>
      </bottom>
      <diagonal/>
    </border>
    <border>
      <left style="thin">
        <color auto="1"/>
      </left>
      <right style="thin">
        <color auto="1"/>
      </right>
      <top style="thin">
        <color auto="1"/>
      </top>
      <bottom style="hair">
        <color auto="1"/>
      </bottom>
      <diagonal/>
    </border>
    <border>
      <left/>
      <right style="medium">
        <color auto="1"/>
      </right>
      <top style="thin">
        <color auto="1"/>
      </top>
      <bottom style="hair">
        <color auto="1"/>
      </bottom>
      <diagonal/>
    </border>
    <border>
      <left/>
      <right style="thin">
        <color auto="1"/>
      </right>
      <top style="thin">
        <color auto="1"/>
      </top>
      <bottom style="hair">
        <color auto="1"/>
      </bottom>
      <diagonal/>
    </border>
    <border>
      <left style="medium">
        <color auto="1"/>
      </left>
      <right/>
      <top/>
      <bottom style="hair">
        <color auto="1"/>
      </bottom>
      <diagonal/>
    </border>
    <border>
      <left/>
      <right style="thin">
        <color auto="1"/>
      </right>
      <top/>
      <bottom style="hair">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s>
  <cellStyleXfs count="1">
    <xf numFmtId="0" fontId="0" fillId="0" borderId="0"/>
  </cellStyleXfs>
  <cellXfs count="315">
    <xf numFmtId="0" fontId="0" fillId="0" borderId="0" xfId="0"/>
    <xf numFmtId="0" fontId="1" fillId="0" borderId="0" xfId="0" applyFont="1"/>
    <xf numFmtId="0" fontId="1" fillId="0" borderId="0" xfId="0" applyFont="1" applyAlignment="1">
      <alignment horizontal="center" vertical="center" wrapText="1"/>
    </xf>
    <xf numFmtId="0" fontId="1" fillId="0" borderId="0" xfId="0" applyFont="1" applyAlignment="1">
      <alignment horizontal="center"/>
    </xf>
    <xf numFmtId="0" fontId="1" fillId="0" borderId="8" xfId="0" applyFont="1" applyBorder="1"/>
    <xf numFmtId="0" fontId="1" fillId="0" borderId="8" xfId="0" applyFont="1" applyBorder="1" applyAlignment="1">
      <alignment horizontal="center"/>
    </xf>
    <xf numFmtId="0" fontId="1" fillId="0" borderId="12"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5" xfId="0" applyFont="1" applyBorder="1" applyAlignment="1">
      <alignment horizontal="center" vertical="center" wrapText="1"/>
    </xf>
    <xf numFmtId="0" fontId="5" fillId="2" borderId="16"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17" xfId="0" applyFont="1" applyFill="1" applyBorder="1" applyAlignment="1">
      <alignment horizontal="center" vertical="center" textRotation="90" wrapText="1"/>
    </xf>
    <xf numFmtId="0" fontId="5" fillId="2" borderId="18" xfId="0" applyFont="1" applyFill="1" applyBorder="1" applyAlignment="1">
      <alignment horizontal="center" vertical="center" wrapText="1"/>
    </xf>
    <xf numFmtId="0" fontId="1" fillId="0" borderId="19"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20" xfId="0" applyFont="1" applyBorder="1" applyAlignment="1">
      <alignment horizontal="center" vertical="center" textRotation="90" wrapText="1"/>
    </xf>
    <xf numFmtId="0" fontId="1" fillId="0" borderId="21" xfId="0" applyFont="1" applyBorder="1" applyAlignment="1">
      <alignment horizontal="center" vertical="center" wrapText="1"/>
    </xf>
    <xf numFmtId="0" fontId="1" fillId="0" borderId="1" xfId="0" applyFont="1" applyBorder="1" applyAlignment="1">
      <alignment horizontal="center" vertical="center" textRotation="90" wrapText="1"/>
    </xf>
    <xf numFmtId="0" fontId="1" fillId="0" borderId="14" xfId="0" applyFont="1" applyBorder="1" applyAlignment="1">
      <alignment horizontal="center" vertical="center" wrapText="1"/>
    </xf>
    <xf numFmtId="0" fontId="4" fillId="4" borderId="1" xfId="0" applyFont="1" applyFill="1" applyBorder="1" applyAlignment="1">
      <alignment horizontal="center" vertical="center" wrapText="1"/>
    </xf>
    <xf numFmtId="0" fontId="1" fillId="0" borderId="23" xfId="0" applyFont="1" applyBorder="1" applyAlignment="1">
      <alignment horizontal="center" vertical="center" wrapText="1"/>
    </xf>
    <xf numFmtId="0" fontId="4" fillId="4" borderId="1" xfId="0" applyFont="1" applyFill="1" applyBorder="1" applyAlignment="1">
      <alignment horizontal="center" vertical="center"/>
    </xf>
    <xf numFmtId="0" fontId="1" fillId="4" borderId="1" xfId="0" applyFont="1" applyFill="1" applyBorder="1" applyAlignment="1">
      <alignment horizontal="center"/>
    </xf>
    <xf numFmtId="0" fontId="1" fillId="5" borderId="1" xfId="0" applyFont="1" applyFill="1" applyBorder="1" applyAlignment="1">
      <alignment horizontal="center" vertical="center"/>
    </xf>
    <xf numFmtId="0" fontId="1" fillId="6" borderId="1" xfId="0" applyFont="1" applyFill="1" applyBorder="1" applyAlignment="1">
      <alignment horizontal="center" vertical="center"/>
    </xf>
    <xf numFmtId="0" fontId="1" fillId="7" borderId="1" xfId="0" applyFont="1" applyFill="1" applyBorder="1" applyAlignment="1">
      <alignment horizontal="center" vertical="center"/>
    </xf>
    <xf numFmtId="0" fontId="1" fillId="8" borderId="1" xfId="0" applyFont="1" applyFill="1" applyBorder="1" applyAlignment="1">
      <alignment horizontal="center" vertical="center"/>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26" xfId="0" applyFont="1" applyBorder="1"/>
    <xf numFmtId="0" fontId="1" fillId="0" borderId="27" xfId="0" applyFont="1" applyBorder="1" applyAlignment="1">
      <alignment horizontal="center" vertical="center" wrapText="1"/>
    </xf>
    <xf numFmtId="0" fontId="4" fillId="0" borderId="0" xfId="0" applyFont="1"/>
    <xf numFmtId="0" fontId="0" fillId="0" borderId="0" xfId="0" applyAlignment="1">
      <alignment wrapText="1"/>
    </xf>
    <xf numFmtId="0" fontId="0" fillId="0" borderId="0" xfId="0" applyAlignment="1">
      <alignment horizontal="center"/>
    </xf>
    <xf numFmtId="0" fontId="7" fillId="3" borderId="0" xfId="0" applyFont="1" applyFill="1" applyAlignment="1">
      <alignment vertical="top" wrapText="1" readingOrder="1"/>
    </xf>
    <xf numFmtId="0" fontId="10" fillId="0" borderId="14" xfId="0" applyFont="1" applyBorder="1"/>
    <xf numFmtId="0" fontId="0" fillId="0" borderId="15" xfId="0" applyBorder="1" applyAlignment="1">
      <alignment horizontal="center"/>
    </xf>
    <xf numFmtId="0" fontId="11" fillId="0" borderId="14" xfId="0" applyFont="1" applyBorder="1"/>
    <xf numFmtId="0" fontId="0" fillId="0" borderId="14" xfId="0" applyBorder="1"/>
    <xf numFmtId="0" fontId="12" fillId="2" borderId="16" xfId="0" applyFont="1" applyFill="1" applyBorder="1" applyAlignment="1">
      <alignment horizontal="center" vertical="center" wrapText="1"/>
    </xf>
    <xf numFmtId="0" fontId="12" fillId="2" borderId="17"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4" fillId="2" borderId="33" xfId="0" applyFont="1" applyFill="1" applyBorder="1" applyAlignment="1">
      <alignment horizontal="center" vertical="center" wrapText="1"/>
    </xf>
    <xf numFmtId="0" fontId="3" fillId="0" borderId="19" xfId="0" applyFont="1" applyBorder="1" applyAlignment="1">
      <alignment horizontal="center" vertical="center" wrapText="1"/>
    </xf>
    <xf numFmtId="0" fontId="3" fillId="0" borderId="20" xfId="0" applyFont="1" applyBorder="1" applyAlignment="1">
      <alignment horizontal="center" vertical="center" wrapText="1"/>
    </xf>
    <xf numFmtId="0" fontId="16"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3" fillId="0" borderId="12" xfId="0" applyFont="1" applyBorder="1" applyAlignment="1">
      <alignment horizontal="center" vertical="center" wrapText="1"/>
    </xf>
    <xf numFmtId="0" fontId="18"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6" fillId="0" borderId="20" xfId="0" applyFont="1" applyBorder="1" applyAlignment="1">
      <alignment horizontal="center" vertical="center" wrapText="1"/>
    </xf>
    <xf numFmtId="0" fontId="17" fillId="0" borderId="13" xfId="0" applyFont="1" applyBorder="1" applyAlignment="1">
      <alignment horizontal="center" vertical="center" wrapText="1"/>
    </xf>
    <xf numFmtId="0" fontId="10" fillId="0" borderId="0" xfId="0" applyFont="1"/>
    <xf numFmtId="0" fontId="8" fillId="0" borderId="0" xfId="0" applyFont="1" applyAlignment="1">
      <alignment horizontal="center"/>
    </xf>
    <xf numFmtId="0" fontId="8" fillId="9" borderId="1" xfId="0" applyFont="1" applyFill="1" applyBorder="1" applyAlignment="1">
      <alignment horizontal="center" vertical="center" wrapText="1"/>
    </xf>
    <xf numFmtId="0" fontId="10" fillId="0" borderId="0" xfId="0" applyFont="1" applyAlignment="1">
      <alignment horizontal="center" vertical="center" wrapText="1"/>
    </xf>
    <xf numFmtId="0" fontId="10" fillId="0" borderId="23" xfId="0" applyFont="1" applyBorder="1" applyAlignment="1">
      <alignment horizontal="center" vertical="center" wrapText="1"/>
    </xf>
    <xf numFmtId="0" fontId="10" fillId="0" borderId="1" xfId="0" applyFont="1" applyBorder="1" applyAlignment="1">
      <alignment horizontal="center" vertical="center" wrapText="1"/>
    </xf>
    <xf numFmtId="0" fontId="8" fillId="4" borderId="1" xfId="0" applyFont="1" applyFill="1" applyBorder="1" applyAlignment="1">
      <alignment vertical="center"/>
    </xf>
    <xf numFmtId="0" fontId="10" fillId="0" borderId="1" xfId="0" applyFont="1" applyBorder="1" applyAlignment="1">
      <alignment vertical="center"/>
    </xf>
    <xf numFmtId="0" fontId="0" fillId="10" borderId="0" xfId="0" applyFill="1"/>
    <xf numFmtId="0" fontId="10" fillId="0" borderId="38" xfId="0" applyFont="1" applyBorder="1" applyAlignment="1">
      <alignment vertical="center"/>
    </xf>
    <xf numFmtId="0" fontId="10" fillId="0" borderId="25" xfId="0" applyFont="1" applyBorder="1"/>
    <xf numFmtId="0" fontId="10" fillId="0" borderId="26" xfId="0" applyFont="1" applyBorder="1"/>
    <xf numFmtId="0" fontId="0" fillId="0" borderId="27" xfId="0" applyBorder="1" applyAlignment="1">
      <alignment horizontal="center"/>
    </xf>
    <xf numFmtId="0" fontId="20" fillId="0" borderId="0" xfId="0" applyFont="1"/>
    <xf numFmtId="0" fontId="6" fillId="0" borderId="0" xfId="0" applyFont="1"/>
    <xf numFmtId="0" fontId="21" fillId="0" borderId="0" xfId="0" applyFont="1" applyAlignment="1">
      <alignment horizontal="center" vertical="center"/>
    </xf>
    <xf numFmtId="0" fontId="24" fillId="0" borderId="14" xfId="0" applyFont="1" applyBorder="1"/>
    <xf numFmtId="0" fontId="24" fillId="0" borderId="0" xfId="0" applyFont="1" applyAlignment="1">
      <alignment horizontal="center" vertical="center"/>
    </xf>
    <xf numFmtId="0" fontId="24" fillId="0" borderId="15" xfId="0" applyFont="1" applyBorder="1" applyAlignment="1">
      <alignment horizontal="center" vertical="center"/>
    </xf>
    <xf numFmtId="0" fontId="24" fillId="0" borderId="0" xfId="0" applyFont="1"/>
    <xf numFmtId="0" fontId="24" fillId="0" borderId="0" xfId="0" applyFont="1" applyAlignment="1">
      <alignment horizontal="left"/>
    </xf>
    <xf numFmtId="0" fontId="24" fillId="0" borderId="15" xfId="0" applyFont="1" applyBorder="1" applyAlignment="1">
      <alignment horizontal="center"/>
    </xf>
    <xf numFmtId="0" fontId="10" fillId="0" borderId="27" xfId="0" applyFont="1" applyBorder="1" applyAlignment="1">
      <alignment horizontal="center"/>
    </xf>
    <xf numFmtId="0" fontId="13" fillId="2" borderId="16" xfId="0" applyFont="1" applyFill="1" applyBorder="1" applyAlignment="1">
      <alignment horizontal="center" vertical="center" wrapText="1"/>
    </xf>
    <xf numFmtId="0" fontId="12" fillId="2" borderId="18" xfId="0" applyFont="1" applyFill="1" applyBorder="1" applyAlignment="1">
      <alignment horizontal="center" vertical="center" wrapText="1"/>
    </xf>
    <xf numFmtId="0" fontId="3" fillId="0" borderId="19" xfId="0" applyFont="1" applyBorder="1" applyAlignment="1">
      <alignment horizontal="left" vertical="center" wrapText="1"/>
    </xf>
    <xf numFmtId="0" fontId="10" fillId="0" borderId="20" xfId="0" applyFont="1" applyBorder="1" applyAlignment="1">
      <alignment horizontal="left" vertical="center" wrapText="1"/>
    </xf>
    <xf numFmtId="0" fontId="3" fillId="0" borderId="1" xfId="0" applyFont="1" applyBorder="1" applyAlignment="1">
      <alignment horizontal="center" vertical="center"/>
    </xf>
    <xf numFmtId="0" fontId="3" fillId="0" borderId="21" xfId="0" applyFont="1" applyBorder="1" applyAlignment="1">
      <alignment horizontal="center" vertical="center" wrapText="1"/>
    </xf>
    <xf numFmtId="0" fontId="3" fillId="0" borderId="12" xfId="0" applyFont="1" applyBorder="1" applyAlignment="1">
      <alignment horizontal="left" vertical="center" wrapText="1"/>
    </xf>
    <xf numFmtId="0" fontId="10" fillId="0" borderId="1" xfId="0" applyFont="1" applyBorder="1" applyAlignment="1">
      <alignment horizontal="left" vertical="center" wrapText="1"/>
    </xf>
    <xf numFmtId="0" fontId="3" fillId="0" borderId="13" xfId="0" applyFont="1" applyBorder="1" applyAlignment="1">
      <alignment horizontal="center" vertical="center" wrapText="1"/>
    </xf>
    <xf numFmtId="0" fontId="10" fillId="0" borderId="38" xfId="0" applyFont="1" applyBorder="1" applyAlignment="1">
      <alignment horizontal="left" vertical="center" wrapText="1"/>
    </xf>
    <xf numFmtId="0" fontId="10" fillId="0" borderId="9" xfId="0" applyFont="1" applyBorder="1"/>
    <xf numFmtId="0" fontId="10" fillId="0" borderId="10" xfId="0" applyFont="1" applyBorder="1"/>
    <xf numFmtId="0" fontId="10" fillId="0" borderId="0" xfId="0" applyFont="1" applyAlignment="1">
      <alignment horizontal="left" vertical="center" wrapText="1"/>
    </xf>
    <xf numFmtId="0" fontId="10" fillId="0" borderId="11" xfId="0" applyFont="1" applyBorder="1" applyAlignment="1">
      <alignment horizontal="center"/>
    </xf>
    <xf numFmtId="0" fontId="10" fillId="0" borderId="15" xfId="0" applyFont="1" applyBorder="1" applyAlignment="1">
      <alignment horizontal="center"/>
    </xf>
    <xf numFmtId="0" fontId="8" fillId="4" borderId="1" xfId="0" applyFont="1" applyFill="1" applyBorder="1" applyAlignment="1">
      <alignment horizontal="center" vertical="center" wrapText="1"/>
    </xf>
    <xf numFmtId="0" fontId="10" fillId="0" borderId="1" xfId="0" applyFont="1" applyBorder="1" applyAlignment="1">
      <alignment horizontal="center"/>
    </xf>
    <xf numFmtId="0" fontId="19" fillId="0" borderId="14" xfId="0" applyFont="1" applyBorder="1" applyAlignment="1">
      <alignment horizontal="right" vertical="center" textRotation="90"/>
    </xf>
    <xf numFmtId="0" fontId="8" fillId="4" borderId="1" xfId="0" applyFont="1" applyFill="1" applyBorder="1" applyAlignment="1">
      <alignment horizontal="center" vertical="center"/>
    </xf>
    <xf numFmtId="0" fontId="8" fillId="4" borderId="40" xfId="0" applyFont="1" applyFill="1" applyBorder="1" applyAlignment="1">
      <alignment horizontal="center" vertical="center"/>
    </xf>
    <xf numFmtId="0" fontId="10" fillId="4" borderId="1" xfId="0" applyFont="1" applyFill="1" applyBorder="1" applyAlignment="1">
      <alignment horizontal="center"/>
    </xf>
    <xf numFmtId="0" fontId="10" fillId="5" borderId="1" xfId="0" applyFont="1" applyFill="1" applyBorder="1" applyAlignment="1">
      <alignment horizontal="center" vertical="center"/>
    </xf>
    <xf numFmtId="0" fontId="10" fillId="6" borderId="1" xfId="0" applyFont="1" applyFill="1" applyBorder="1" applyAlignment="1">
      <alignment horizontal="center" vertical="center"/>
    </xf>
    <xf numFmtId="0" fontId="10" fillId="7" borderId="1" xfId="0" applyFont="1" applyFill="1" applyBorder="1" applyAlignment="1">
      <alignment horizontal="center" vertical="center"/>
    </xf>
    <xf numFmtId="0" fontId="10" fillId="8" borderId="1" xfId="0" applyFont="1" applyFill="1" applyBorder="1" applyAlignment="1">
      <alignment horizontal="center" vertical="center"/>
    </xf>
    <xf numFmtId="0" fontId="11" fillId="0" borderId="0" xfId="0" applyFont="1"/>
    <xf numFmtId="0" fontId="19" fillId="3" borderId="48" xfId="0" applyFont="1" applyFill="1" applyBorder="1" applyAlignment="1">
      <alignment vertical="center" wrapText="1"/>
    </xf>
    <xf numFmtId="0" fontId="19" fillId="3" borderId="24" xfId="0" applyFont="1" applyFill="1" applyBorder="1" applyAlignment="1">
      <alignment horizontal="center" vertical="center" wrapText="1"/>
    </xf>
    <xf numFmtId="0" fontId="15" fillId="0" borderId="51" xfId="0" applyFont="1" applyBorder="1" applyAlignment="1">
      <alignment vertical="center"/>
    </xf>
    <xf numFmtId="0" fontId="15" fillId="0" borderId="52" xfId="0" applyFont="1" applyBorder="1" applyAlignment="1">
      <alignment vertical="center"/>
    </xf>
    <xf numFmtId="0" fontId="10" fillId="3" borderId="53" xfId="0" applyFont="1" applyFill="1" applyBorder="1" applyAlignment="1">
      <alignment vertical="center" wrapText="1"/>
    </xf>
    <xf numFmtId="0" fontId="10" fillId="0" borderId="53" xfId="0" applyFont="1" applyBorder="1"/>
    <xf numFmtId="0" fontId="3" fillId="3" borderId="54" xfId="0" applyFont="1" applyFill="1" applyBorder="1" applyAlignment="1">
      <alignment vertical="center" wrapText="1"/>
    </xf>
    <xf numFmtId="0" fontId="15" fillId="0" borderId="55" xfId="0" applyFont="1" applyBorder="1" applyAlignment="1">
      <alignment vertical="center"/>
    </xf>
    <xf numFmtId="0" fontId="3" fillId="3" borderId="56" xfId="0" applyFont="1" applyFill="1" applyBorder="1" applyAlignment="1">
      <alignment vertical="center" wrapText="1"/>
    </xf>
    <xf numFmtId="0" fontId="10" fillId="3" borderId="1" xfId="0" applyFont="1" applyFill="1" applyBorder="1" applyAlignment="1">
      <alignment vertical="center" wrapText="1"/>
    </xf>
    <xf numFmtId="0" fontId="3" fillId="3" borderId="13" xfId="0" applyFont="1" applyFill="1" applyBorder="1" applyAlignment="1">
      <alignment vertical="center" wrapText="1"/>
    </xf>
    <xf numFmtId="0" fontId="15" fillId="0" borderId="57" xfId="0" applyFont="1" applyBorder="1" applyAlignment="1">
      <alignment vertical="center"/>
    </xf>
    <xf numFmtId="0" fontId="10" fillId="3" borderId="57" xfId="0" applyFont="1" applyFill="1" applyBorder="1" applyAlignment="1">
      <alignment vertical="center" wrapText="1"/>
    </xf>
    <xf numFmtId="0" fontId="10" fillId="0" borderId="57" xfId="0" applyFont="1" applyBorder="1"/>
    <xf numFmtId="0" fontId="3" fillId="3" borderId="58" xfId="0" applyFont="1" applyFill="1" applyBorder="1" applyAlignment="1">
      <alignment vertical="center" wrapText="1"/>
    </xf>
    <xf numFmtId="0" fontId="10" fillId="3" borderId="24" xfId="0" applyFont="1" applyFill="1" applyBorder="1" applyAlignment="1">
      <alignment vertical="center" wrapText="1"/>
    </xf>
    <xf numFmtId="0" fontId="3" fillId="3" borderId="43" xfId="0" applyFont="1" applyFill="1" applyBorder="1" applyAlignment="1">
      <alignment vertical="center" wrapText="1"/>
    </xf>
    <xf numFmtId="0" fontId="10" fillId="0" borderId="60" xfId="0" applyFont="1" applyBorder="1" applyAlignment="1">
      <alignment vertical="center"/>
    </xf>
    <xf numFmtId="0" fontId="15" fillId="0" borderId="61" xfId="0" applyFont="1" applyBorder="1" applyAlignment="1">
      <alignment vertical="center"/>
    </xf>
    <xf numFmtId="0" fontId="10" fillId="3" borderId="62" xfId="0" applyFont="1" applyFill="1" applyBorder="1" applyAlignment="1">
      <alignment vertical="center" wrapText="1"/>
    </xf>
    <xf numFmtId="0" fontId="10" fillId="0" borderId="62" xfId="0" applyFont="1" applyBorder="1"/>
    <xf numFmtId="0" fontId="10" fillId="0" borderId="55" xfId="0" applyFont="1" applyBorder="1" applyAlignment="1">
      <alignment vertical="center"/>
    </xf>
    <xf numFmtId="0" fontId="15" fillId="0" borderId="53" xfId="0" applyFont="1" applyBorder="1" applyAlignment="1">
      <alignment vertical="center"/>
    </xf>
    <xf numFmtId="0" fontId="10" fillId="0" borderId="24" xfId="0" applyFont="1" applyBorder="1" applyAlignment="1">
      <alignment vertical="center" wrapText="1"/>
    </xf>
    <xf numFmtId="0" fontId="3" fillId="0" borderId="43" xfId="0" applyFont="1" applyBorder="1" applyAlignment="1">
      <alignment vertical="center" wrapText="1"/>
    </xf>
    <xf numFmtId="0" fontId="3" fillId="0" borderId="54" xfId="0" applyFont="1" applyBorder="1" applyAlignment="1">
      <alignment vertical="center" wrapText="1"/>
    </xf>
    <xf numFmtId="0" fontId="11" fillId="0" borderId="0" xfId="0" applyFont="1" applyAlignment="1">
      <alignment wrapText="1"/>
    </xf>
    <xf numFmtId="0" fontId="2" fillId="0" borderId="9" xfId="0" applyFont="1" applyBorder="1" applyAlignment="1">
      <alignment horizontal="left" vertical="top" wrapText="1"/>
    </xf>
    <xf numFmtId="0" fontId="2" fillId="0" borderId="10" xfId="0" applyFont="1" applyBorder="1" applyAlignment="1">
      <alignment horizontal="left" vertical="top" wrapText="1"/>
    </xf>
    <xf numFmtId="0" fontId="2" fillId="0" borderId="11" xfId="0" applyFont="1" applyBorder="1" applyAlignment="1">
      <alignment horizontal="left" vertical="top" wrapText="1"/>
    </xf>
    <xf numFmtId="0" fontId="4" fillId="0" borderId="14" xfId="0" applyFont="1" applyBorder="1" applyAlignment="1">
      <alignment horizontal="center" vertical="top" wrapText="1"/>
    </xf>
    <xf numFmtId="0" fontId="4" fillId="0" borderId="0" xfId="0" applyFont="1" applyAlignment="1">
      <alignment horizontal="center" vertical="top" wrapText="1"/>
    </xf>
    <xf numFmtId="0" fontId="4" fillId="3" borderId="0" xfId="0" applyFont="1" applyFill="1" applyAlignment="1">
      <alignment horizontal="center"/>
    </xf>
    <xf numFmtId="0" fontId="4" fillId="0" borderId="22" xfId="0" applyFont="1" applyBorder="1" applyAlignment="1">
      <alignment horizontal="center"/>
    </xf>
    <xf numFmtId="0" fontId="4" fillId="4" borderId="23" xfId="0" applyFont="1" applyFill="1" applyBorder="1" applyAlignment="1">
      <alignment horizontal="center" vertical="center" wrapText="1"/>
    </xf>
    <xf numFmtId="0" fontId="4" fillId="4" borderId="24" xfId="0" applyFont="1" applyFill="1" applyBorder="1" applyAlignment="1">
      <alignment horizontal="center" vertical="center" wrapText="1"/>
    </xf>
    <xf numFmtId="0" fontId="1" fillId="0" borderId="23"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 xfId="0" applyFont="1" applyBorder="1" applyAlignment="1">
      <alignment horizontal="center" vertical="center" wrapText="1"/>
    </xf>
    <xf numFmtId="0" fontId="4" fillId="4" borderId="1"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1" fillId="4" borderId="1" xfId="0" applyFont="1" applyFill="1" applyBorder="1" applyAlignment="1">
      <alignment horizontal="center"/>
    </xf>
    <xf numFmtId="0" fontId="1" fillId="4" borderId="23" xfId="0" applyFont="1" applyFill="1" applyBorder="1" applyAlignment="1">
      <alignment horizontal="center"/>
    </xf>
    <xf numFmtId="0" fontId="1" fillId="4" borderId="24" xfId="0" applyFont="1" applyFill="1" applyBorder="1" applyAlignment="1">
      <alignment horizontal="center"/>
    </xf>
    <xf numFmtId="0" fontId="1" fillId="5" borderId="1" xfId="0" applyFont="1" applyFill="1" applyBorder="1" applyAlignment="1">
      <alignment horizontal="center" vertical="center"/>
    </xf>
    <xf numFmtId="0" fontId="1" fillId="5" borderId="23" xfId="0" applyFont="1" applyFill="1" applyBorder="1" applyAlignment="1">
      <alignment horizontal="center" vertical="center"/>
    </xf>
    <xf numFmtId="0" fontId="1" fillId="5" borderId="24" xfId="0" applyFont="1" applyFill="1" applyBorder="1" applyAlignment="1">
      <alignment horizontal="center" vertical="center"/>
    </xf>
    <xf numFmtId="0" fontId="1" fillId="8" borderId="1" xfId="0" applyFont="1" applyFill="1" applyBorder="1" applyAlignment="1">
      <alignment horizontal="center" vertical="center"/>
    </xf>
    <xf numFmtId="0" fontId="1" fillId="0" borderId="1" xfId="0" applyFont="1" applyBorder="1" applyAlignment="1">
      <alignment horizontal="center" vertical="center"/>
    </xf>
    <xf numFmtId="0" fontId="1" fillId="7" borderId="1" xfId="0" applyFont="1" applyFill="1" applyBorder="1" applyAlignment="1">
      <alignment horizontal="center" vertical="center"/>
    </xf>
    <xf numFmtId="0" fontId="1" fillId="6" borderId="23" xfId="0" applyFont="1" applyFill="1" applyBorder="1" applyAlignment="1">
      <alignment horizontal="center" vertical="center"/>
    </xf>
    <xf numFmtId="0" fontId="1" fillId="6" borderId="24" xfId="0" applyFont="1" applyFill="1" applyBorder="1" applyAlignment="1">
      <alignment horizontal="center" vertical="center"/>
    </xf>
    <xf numFmtId="0" fontId="1" fillId="6" borderId="1" xfId="0" applyFont="1" applyFill="1" applyBorder="1" applyAlignment="1">
      <alignment horizontal="center" vertical="center"/>
    </xf>
    <xf numFmtId="0" fontId="1" fillId="7" borderId="23" xfId="0" applyFont="1" applyFill="1" applyBorder="1" applyAlignment="1">
      <alignment horizontal="center" vertical="center"/>
    </xf>
    <xf numFmtId="0" fontId="1" fillId="7" borderId="24" xfId="0" applyFont="1" applyFill="1" applyBorder="1" applyAlignment="1">
      <alignment horizontal="center" vertical="center"/>
    </xf>
    <xf numFmtId="0" fontId="2" fillId="0" borderId="1" xfId="0" applyFont="1" applyBorder="1" applyAlignment="1">
      <alignment vertical="center"/>
    </xf>
    <xf numFmtId="0" fontId="4" fillId="4" borderId="1" xfId="0" applyFont="1" applyFill="1" applyBorder="1" applyAlignment="1">
      <alignment horizontal="center" vertical="center" wrapText="1"/>
    </xf>
    <xf numFmtId="0" fontId="4" fillId="0" borderId="5" xfId="0" applyFont="1" applyBorder="1" applyAlignment="1">
      <alignment horizontal="right" vertical="center" textRotation="90"/>
    </xf>
    <xf numFmtId="0" fontId="3" fillId="0" borderId="2" xfId="0" applyFont="1" applyBorder="1" applyAlignment="1">
      <alignment horizontal="left" vertical="center" wrapText="1"/>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5" xfId="0" applyFont="1" applyBorder="1" applyAlignment="1">
      <alignment horizontal="left" vertical="center"/>
    </xf>
    <xf numFmtId="0" fontId="3" fillId="0" borderId="6" xfId="0" applyFont="1" applyBorder="1" applyAlignment="1">
      <alignment horizontal="left" vertical="center"/>
    </xf>
    <xf numFmtId="0" fontId="3" fillId="0" borderId="7" xfId="0" applyFont="1" applyBorder="1" applyAlignment="1">
      <alignment horizontal="left" vertical="center"/>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2" fillId="0" borderId="1" xfId="0" applyFont="1" applyBorder="1" applyAlignment="1">
      <alignment horizontal="center" vertical="center"/>
    </xf>
    <xf numFmtId="0" fontId="19" fillId="0" borderId="16" xfId="0" applyFont="1" applyBorder="1" applyAlignment="1">
      <alignment horizontal="center"/>
    </xf>
    <xf numFmtId="0" fontId="19" fillId="0" borderId="17" xfId="0" applyFont="1" applyBorder="1" applyAlignment="1">
      <alignment horizontal="center"/>
    </xf>
    <xf numFmtId="0" fontId="19" fillId="0" borderId="18" xfId="0" applyFont="1" applyBorder="1" applyAlignment="1">
      <alignment horizontal="center"/>
    </xf>
    <xf numFmtId="0" fontId="3" fillId="0" borderId="63" xfId="0" applyFont="1" applyBorder="1" applyAlignment="1">
      <alignment horizontal="left" vertical="center" wrapText="1"/>
    </xf>
    <xf numFmtId="0" fontId="3" fillId="0" borderId="40" xfId="0" applyFont="1" applyBorder="1" applyAlignment="1">
      <alignment horizontal="left" vertical="center" wrapText="1"/>
    </xf>
    <xf numFmtId="0" fontId="3" fillId="0" borderId="50" xfId="0" applyFont="1" applyBorder="1" applyAlignment="1">
      <alignment horizontal="left" vertical="center" wrapText="1"/>
    </xf>
    <xf numFmtId="0" fontId="25" fillId="0" borderId="12" xfId="0" applyFont="1" applyBorder="1" applyAlignment="1">
      <alignment horizontal="left" vertical="top" wrapText="1"/>
    </xf>
    <xf numFmtId="0" fontId="3" fillId="0" borderId="1" xfId="0" applyFont="1" applyBorder="1" applyAlignment="1">
      <alignment horizontal="left" vertical="top" wrapText="1"/>
    </xf>
    <xf numFmtId="0" fontId="3" fillId="0" borderId="13" xfId="0" applyFont="1" applyBorder="1" applyAlignment="1">
      <alignment horizontal="left" vertical="top" wrapText="1"/>
    </xf>
    <xf numFmtId="0" fontId="19" fillId="0" borderId="12" xfId="0" applyFont="1" applyBorder="1" applyAlignment="1">
      <alignment horizontal="left" vertical="top" wrapText="1"/>
    </xf>
    <xf numFmtId="0" fontId="19" fillId="0" borderId="1" xfId="0" applyFont="1" applyBorder="1" applyAlignment="1">
      <alignment horizontal="left" vertical="top" wrapText="1"/>
    </xf>
    <xf numFmtId="0" fontId="19" fillId="0" borderId="13" xfId="0" applyFont="1" applyBorder="1" applyAlignment="1">
      <alignment horizontal="left" vertical="top" wrapText="1"/>
    </xf>
    <xf numFmtId="0" fontId="3" fillId="0" borderId="12" xfId="0" applyFont="1" applyBorder="1" applyAlignment="1">
      <alignment horizontal="left" vertical="top" wrapText="1"/>
    </xf>
    <xf numFmtId="0" fontId="19" fillId="0" borderId="64" xfId="0" applyFont="1" applyBorder="1" applyAlignment="1">
      <alignment horizontal="left" vertical="top" wrapText="1"/>
    </xf>
    <xf numFmtId="0" fontId="19" fillId="0" borderId="38" xfId="0" applyFont="1" applyBorder="1" applyAlignment="1">
      <alignment horizontal="left" vertical="top" wrapText="1"/>
    </xf>
    <xf numFmtId="0" fontId="19" fillId="0" borderId="65" xfId="0" applyFont="1" applyBorder="1" applyAlignment="1">
      <alignment horizontal="left" vertical="top" wrapText="1"/>
    </xf>
    <xf numFmtId="0" fontId="26" fillId="0" borderId="0" xfId="0" applyFont="1" applyAlignment="1">
      <alignment horizontal="left" vertical="center" wrapText="1"/>
    </xf>
    <xf numFmtId="0" fontId="6" fillId="0" borderId="1" xfId="0" applyFont="1" applyBorder="1" applyAlignment="1">
      <alignment horizontal="center"/>
    </xf>
    <xf numFmtId="0" fontId="3" fillId="0" borderId="39" xfId="0" applyFont="1" applyBorder="1" applyAlignment="1">
      <alignment horizontal="left" vertical="center" wrapText="1"/>
    </xf>
    <xf numFmtId="0" fontId="3" fillId="0" borderId="44" xfId="0" applyFont="1" applyBorder="1" applyAlignment="1">
      <alignment horizontal="left" vertical="center" wrapText="1"/>
    </xf>
    <xf numFmtId="0" fontId="2" fillId="0" borderId="2" xfId="0" applyFont="1" applyBorder="1" applyAlignment="1">
      <alignment horizontal="center" vertical="center"/>
    </xf>
    <xf numFmtId="0" fontId="2" fillId="0" borderId="28"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0" xfId="0" applyFont="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22" xfId="0" applyFont="1" applyBorder="1" applyAlignment="1">
      <alignment horizontal="center" vertical="center"/>
    </xf>
    <xf numFmtId="0" fontId="2" fillId="0" borderId="7" xfId="0" applyFont="1" applyBorder="1" applyAlignment="1">
      <alignment horizontal="center" vertical="center"/>
    </xf>
    <xf numFmtId="0" fontId="8" fillId="0" borderId="29" xfId="0" applyFont="1" applyBorder="1" applyAlignment="1">
      <alignment horizontal="center" vertical="center"/>
    </xf>
    <xf numFmtId="0" fontId="8" fillId="0" borderId="30" xfId="0" applyFont="1" applyBorder="1" applyAlignment="1">
      <alignment horizontal="center" vertical="center"/>
    </xf>
    <xf numFmtId="0" fontId="8" fillId="0" borderId="31" xfId="0" applyFont="1" applyBorder="1" applyAlignment="1">
      <alignment horizontal="center" vertical="center"/>
    </xf>
    <xf numFmtId="0" fontId="8" fillId="0" borderId="29"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31" xfId="0" applyFont="1" applyBorder="1" applyAlignment="1">
      <alignment horizontal="center" vertical="center" wrapText="1"/>
    </xf>
    <xf numFmtId="0" fontId="19" fillId="0" borderId="45" xfId="0" applyFont="1" applyBorder="1" applyAlignment="1">
      <alignment horizontal="left" vertical="center" wrapText="1"/>
    </xf>
    <xf numFmtId="0" fontId="19" fillId="0" borderId="46" xfId="0" applyFont="1" applyBorder="1" applyAlignment="1">
      <alignment horizontal="left" vertical="center" wrapText="1"/>
    </xf>
    <xf numFmtId="0" fontId="19" fillId="0" borderId="47" xfId="0" applyFont="1" applyBorder="1" applyAlignment="1">
      <alignment horizontal="left" vertical="center" wrapText="1"/>
    </xf>
    <xf numFmtId="0" fontId="15" fillId="0" borderId="55" xfId="0" applyFont="1" applyBorder="1" applyAlignment="1">
      <alignment vertical="center"/>
    </xf>
    <xf numFmtId="0" fontId="15" fillId="0" borderId="52" xfId="0" applyFont="1" applyBorder="1" applyAlignment="1">
      <alignment vertical="center"/>
    </xf>
    <xf numFmtId="0" fontId="15" fillId="0" borderId="51" xfId="0" applyFont="1" applyBorder="1" applyAlignment="1">
      <alignment vertical="center"/>
    </xf>
    <xf numFmtId="0" fontId="15" fillId="0" borderId="59" xfId="0" applyFont="1" applyBorder="1" applyAlignment="1">
      <alignment vertical="center"/>
    </xf>
    <xf numFmtId="0" fontId="15" fillId="0" borderId="55" xfId="0" applyFont="1" applyBorder="1" applyAlignment="1">
      <alignment horizontal="left" vertical="center"/>
    </xf>
    <xf numFmtId="0" fontId="15" fillId="0" borderId="52" xfId="0" applyFont="1" applyBorder="1" applyAlignment="1">
      <alignment horizontal="left" vertical="center"/>
    </xf>
    <xf numFmtId="0" fontId="19" fillId="3" borderId="39" xfId="0" applyFont="1" applyFill="1" applyBorder="1" applyAlignment="1">
      <alignment horizontal="center" vertical="center" wrapText="1"/>
    </xf>
    <xf numFmtId="0" fontId="19" fillId="3" borderId="40" xfId="0" applyFont="1" applyFill="1" applyBorder="1" applyAlignment="1">
      <alignment horizontal="center" vertical="center" wrapText="1"/>
    </xf>
    <xf numFmtId="0" fontId="19" fillId="3" borderId="49" xfId="0" applyFont="1" applyFill="1" applyBorder="1" applyAlignment="1">
      <alignment horizontal="center" vertical="center" wrapText="1"/>
    </xf>
    <xf numFmtId="0" fontId="19" fillId="3" borderId="50" xfId="0" applyFont="1" applyFill="1" applyBorder="1" applyAlignment="1">
      <alignment horizontal="center" vertical="center" wrapText="1"/>
    </xf>
    <xf numFmtId="0" fontId="19" fillId="0" borderId="9" xfId="0" applyFont="1" applyBorder="1" applyAlignment="1">
      <alignment horizontal="left" wrapText="1"/>
    </xf>
    <xf numFmtId="0" fontId="19" fillId="0" borderId="10" xfId="0" applyFont="1" applyBorder="1" applyAlignment="1">
      <alignment horizontal="left" wrapText="1"/>
    </xf>
    <xf numFmtId="0" fontId="19" fillId="0" borderId="14" xfId="0" applyFont="1" applyBorder="1" applyAlignment="1">
      <alignment horizontal="left" wrapText="1"/>
    </xf>
    <xf numFmtId="0" fontId="19" fillId="0" borderId="0" xfId="0" applyFont="1" applyAlignment="1">
      <alignment horizontal="left" wrapText="1"/>
    </xf>
    <xf numFmtId="0" fontId="19" fillId="0" borderId="25" xfId="0" applyFont="1" applyBorder="1" applyAlignment="1">
      <alignment horizontal="left" wrapText="1"/>
    </xf>
    <xf numFmtId="0" fontId="19" fillId="0" borderId="26" xfId="0" applyFont="1" applyBorder="1" applyAlignment="1">
      <alignment horizontal="left" wrapText="1"/>
    </xf>
    <xf numFmtId="0" fontId="22" fillId="3" borderId="29" xfId="0" applyFont="1" applyFill="1" applyBorder="1" applyAlignment="1">
      <alignment horizontal="left" vertical="top" wrapText="1" readingOrder="1"/>
    </xf>
    <xf numFmtId="0" fontId="22" fillId="3" borderId="30" xfId="0" applyFont="1" applyFill="1" applyBorder="1" applyAlignment="1">
      <alignment horizontal="left" vertical="top" wrapText="1" readingOrder="1"/>
    </xf>
    <xf numFmtId="0" fontId="22" fillId="3" borderId="31" xfId="0" applyFont="1" applyFill="1" applyBorder="1" applyAlignment="1">
      <alignment horizontal="left" vertical="top" wrapText="1" readingOrder="1"/>
    </xf>
    <xf numFmtId="0" fontId="23" fillId="0" borderId="9" xfId="0" applyFont="1" applyBorder="1" applyAlignment="1">
      <alignment horizontal="center" vertical="center"/>
    </xf>
    <xf numFmtId="0" fontId="23" fillId="0" borderId="10" xfId="0" applyFont="1" applyBorder="1" applyAlignment="1">
      <alignment horizontal="center" vertical="center"/>
    </xf>
    <xf numFmtId="0" fontId="23" fillId="0" borderId="11" xfId="0" applyFont="1" applyBorder="1" applyAlignment="1">
      <alignment horizontal="center" vertical="center"/>
    </xf>
    <xf numFmtId="0" fontId="24" fillId="0" borderId="14" xfId="0" applyFont="1" applyBorder="1" applyAlignment="1">
      <alignment horizontal="left" vertical="center" wrapText="1"/>
    </xf>
    <xf numFmtId="0" fontId="24" fillId="0" borderId="0" xfId="0" applyFont="1" applyAlignment="1">
      <alignment horizontal="left" vertical="center" wrapText="1"/>
    </xf>
    <xf numFmtId="0" fontId="24" fillId="0" borderId="15" xfId="0" applyFont="1" applyBorder="1" applyAlignment="1">
      <alignment horizontal="left" vertical="center" wrapText="1"/>
    </xf>
    <xf numFmtId="0" fontId="13" fillId="2" borderId="29" xfId="0" applyFont="1" applyFill="1" applyBorder="1" applyAlignment="1">
      <alignment horizontal="center" vertical="center" wrapText="1"/>
    </xf>
    <xf numFmtId="0" fontId="13" fillId="2" borderId="30" xfId="0" applyFont="1" applyFill="1" applyBorder="1" applyAlignment="1">
      <alignment horizontal="center" vertical="center" wrapText="1"/>
    </xf>
    <xf numFmtId="0" fontId="13" fillId="2" borderId="41" xfId="0" applyFont="1" applyFill="1" applyBorder="1" applyAlignment="1">
      <alignment horizontal="center" vertical="center" wrapText="1"/>
    </xf>
    <xf numFmtId="0" fontId="8" fillId="0" borderId="42" xfId="0" applyFont="1" applyBorder="1" applyAlignment="1">
      <alignment horizontal="center" vertical="center"/>
    </xf>
    <xf numFmtId="0" fontId="8" fillId="0" borderId="10" xfId="0" applyFont="1" applyBorder="1" applyAlignment="1">
      <alignment horizontal="center" vertical="center"/>
    </xf>
    <xf numFmtId="0" fontId="8" fillId="0" borderId="11" xfId="0" applyFont="1" applyBorder="1" applyAlignment="1">
      <alignment horizontal="center" vertical="center"/>
    </xf>
    <xf numFmtId="0" fontId="13" fillId="2" borderId="17" xfId="0" applyFont="1" applyFill="1" applyBorder="1" applyAlignment="1">
      <alignment horizontal="center" vertical="center" wrapText="1"/>
    </xf>
    <xf numFmtId="0" fontId="15" fillId="0" borderId="20" xfId="0" applyFont="1" applyBorder="1" applyAlignment="1">
      <alignment horizontal="left" vertical="center" wrapText="1"/>
    </xf>
    <xf numFmtId="0" fontId="15" fillId="0" borderId="1" xfId="0" applyFont="1" applyBorder="1" applyAlignment="1">
      <alignment horizontal="left" vertical="center" wrapText="1"/>
    </xf>
    <xf numFmtId="0" fontId="15" fillId="0" borderId="23" xfId="0" applyFont="1" applyBorder="1" applyAlignment="1">
      <alignment horizontal="left" vertical="center" wrapText="1"/>
    </xf>
    <xf numFmtId="0" fontId="15" fillId="0" borderId="35" xfId="0" applyFont="1" applyBorder="1" applyAlignment="1">
      <alignment horizontal="left" vertical="center" wrapText="1"/>
    </xf>
    <xf numFmtId="0" fontId="15" fillId="0" borderId="24" xfId="0" applyFont="1" applyBorder="1" applyAlignment="1">
      <alignment horizontal="left" vertical="center" wrapText="1"/>
    </xf>
    <xf numFmtId="0" fontId="8" fillId="3" borderId="0" xfId="0" applyFont="1" applyFill="1" applyAlignment="1">
      <alignment horizontal="center"/>
    </xf>
    <xf numFmtId="0" fontId="8" fillId="0" borderId="22" xfId="0" applyFont="1" applyBorder="1" applyAlignment="1">
      <alignment horizontal="center"/>
    </xf>
    <xf numFmtId="0" fontId="8" fillId="4"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8" fillId="0" borderId="0" xfId="0" applyFont="1" applyAlignment="1">
      <alignment horizontal="center"/>
    </xf>
    <xf numFmtId="0" fontId="10" fillId="0" borderId="23" xfId="0" applyFont="1" applyBorder="1" applyAlignment="1">
      <alignment horizontal="center" vertical="center" wrapText="1"/>
    </xf>
    <xf numFmtId="0" fontId="10" fillId="0" borderId="43" xfId="0" applyFont="1" applyBorder="1" applyAlignment="1">
      <alignment horizontal="center" vertical="center" wrapText="1"/>
    </xf>
    <xf numFmtId="0" fontId="8" fillId="4" borderId="1" xfId="0" applyFont="1" applyFill="1" applyBorder="1" applyAlignment="1">
      <alignment horizontal="center" vertical="center"/>
    </xf>
    <xf numFmtId="0" fontId="8" fillId="4" borderId="23" xfId="0" applyFont="1" applyFill="1" applyBorder="1" applyAlignment="1">
      <alignment horizontal="center" vertical="center" wrapText="1"/>
    </xf>
    <xf numFmtId="0" fontId="8" fillId="4" borderId="43" xfId="0" applyFont="1" applyFill="1" applyBorder="1" applyAlignment="1">
      <alignment horizontal="center" vertical="center" wrapText="1"/>
    </xf>
    <xf numFmtId="0" fontId="10" fillId="4" borderId="1" xfId="0" applyFont="1" applyFill="1" applyBorder="1" applyAlignment="1">
      <alignment horizontal="center"/>
    </xf>
    <xf numFmtId="0" fontId="10" fillId="4" borderId="23" xfId="0" applyFont="1" applyFill="1" applyBorder="1" applyAlignment="1">
      <alignment horizontal="center"/>
    </xf>
    <xf numFmtId="0" fontId="10" fillId="4" borderId="43" xfId="0" applyFont="1" applyFill="1" applyBorder="1" applyAlignment="1">
      <alignment horizontal="center"/>
    </xf>
    <xf numFmtId="0" fontId="10" fillId="6" borderId="1" xfId="0" applyFont="1" applyFill="1" applyBorder="1" applyAlignment="1">
      <alignment horizontal="center" vertical="center"/>
    </xf>
    <xf numFmtId="0" fontId="10" fillId="7" borderId="23" xfId="0" applyFont="1" applyFill="1" applyBorder="1" applyAlignment="1">
      <alignment horizontal="center" vertical="center"/>
    </xf>
    <xf numFmtId="0" fontId="10" fillId="7" borderId="43" xfId="0" applyFont="1" applyFill="1" applyBorder="1" applyAlignment="1">
      <alignment horizontal="center" vertical="center"/>
    </xf>
    <xf numFmtId="0" fontId="10" fillId="7" borderId="1" xfId="0" applyFont="1" applyFill="1" applyBorder="1" applyAlignment="1">
      <alignment horizontal="center" vertical="center"/>
    </xf>
    <xf numFmtId="0" fontId="10" fillId="8" borderId="23" xfId="0" applyFont="1" applyFill="1" applyBorder="1" applyAlignment="1">
      <alignment horizontal="center" vertical="center"/>
    </xf>
    <xf numFmtId="0" fontId="10" fillId="8" borderId="43" xfId="0" applyFont="1" applyFill="1" applyBorder="1" applyAlignment="1">
      <alignment horizontal="center" vertical="center"/>
    </xf>
    <xf numFmtId="0" fontId="10" fillId="8" borderId="1" xfId="0" applyFont="1" applyFill="1" applyBorder="1" applyAlignment="1">
      <alignment horizontal="center" vertical="center"/>
    </xf>
    <xf numFmtId="0" fontId="19" fillId="0" borderId="34" xfId="0" applyFont="1" applyBorder="1" applyAlignment="1">
      <alignment horizontal="right" vertical="center" textRotation="90"/>
    </xf>
    <xf numFmtId="0" fontId="19" fillId="0" borderId="0" xfId="0" applyFont="1" applyAlignment="1">
      <alignment horizontal="right" vertical="center" textRotation="90"/>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2" fillId="3" borderId="29" xfId="0" applyFont="1" applyFill="1" applyBorder="1" applyAlignment="1">
      <alignment horizontal="left" vertical="top" wrapText="1" readingOrder="1"/>
    </xf>
    <xf numFmtId="0" fontId="2" fillId="3" borderId="30" xfId="0" applyFont="1" applyFill="1" applyBorder="1" applyAlignment="1">
      <alignment horizontal="left" vertical="top" wrapText="1" readingOrder="1"/>
    </xf>
    <xf numFmtId="0" fontId="2" fillId="3" borderId="31" xfId="0" applyFont="1" applyFill="1" applyBorder="1" applyAlignment="1">
      <alignment horizontal="left" vertical="top" wrapText="1" readingOrder="1"/>
    </xf>
    <xf numFmtId="0" fontId="8" fillId="0" borderId="14" xfId="0" applyFont="1" applyBorder="1" applyAlignment="1">
      <alignment horizontal="center" vertical="center"/>
    </xf>
    <xf numFmtId="0" fontId="8" fillId="0" borderId="0" xfId="0" applyFont="1" applyAlignment="1">
      <alignment horizontal="center" vertical="center"/>
    </xf>
    <xf numFmtId="0" fontId="8" fillId="0" borderId="15" xfId="0" applyFont="1" applyBorder="1" applyAlignment="1">
      <alignment horizontal="center" vertical="center"/>
    </xf>
    <xf numFmtId="0" fontId="9" fillId="0" borderId="14" xfId="0" applyFont="1" applyBorder="1"/>
    <xf numFmtId="0" fontId="9" fillId="0" borderId="0" xfId="0" applyFont="1"/>
    <xf numFmtId="0" fontId="9" fillId="0" borderId="14" xfId="0" applyFont="1" applyBorder="1" applyAlignment="1">
      <alignment vertical="center" wrapText="1"/>
    </xf>
    <xf numFmtId="0" fontId="9" fillId="0" borderId="0" xfId="0" applyFont="1" applyAlignment="1">
      <alignment vertical="center" wrapText="1"/>
    </xf>
    <xf numFmtId="0" fontId="12" fillId="2" borderId="17" xfId="0" applyFont="1" applyFill="1" applyBorder="1" applyAlignment="1">
      <alignment horizontal="center" vertical="center" wrapText="1"/>
    </xf>
    <xf numFmtId="0" fontId="15" fillId="0" borderId="20" xfId="0" applyFont="1" applyBorder="1" applyAlignment="1">
      <alignment horizontal="center" vertical="center" wrapText="1"/>
    </xf>
    <xf numFmtId="0" fontId="10" fillId="0" borderId="20" xfId="0" applyFont="1" applyBorder="1" applyAlignment="1">
      <alignment horizontal="center" vertical="center" wrapText="1"/>
    </xf>
    <xf numFmtId="0" fontId="15" fillId="0" borderId="1" xfId="0" applyFont="1" applyBorder="1" applyAlignment="1">
      <alignment horizontal="center" vertical="center" wrapText="1"/>
    </xf>
    <xf numFmtId="0" fontId="8" fillId="3" borderId="22" xfId="0" applyFont="1" applyFill="1" applyBorder="1" applyAlignment="1">
      <alignment horizontal="center"/>
    </xf>
    <xf numFmtId="0" fontId="8" fillId="4" borderId="35" xfId="0" applyFont="1" applyFill="1" applyBorder="1" applyAlignment="1">
      <alignment horizontal="center" vertical="center" wrapText="1"/>
    </xf>
    <xf numFmtId="0" fontId="8" fillId="4" borderId="24" xfId="0" applyFont="1" applyFill="1" applyBorder="1" applyAlignment="1">
      <alignment horizontal="center" vertical="center" wrapText="1"/>
    </xf>
    <xf numFmtId="0" fontId="10" fillId="0" borderId="35" xfId="0" applyFont="1" applyBorder="1" applyAlignment="1">
      <alignment horizontal="center" vertical="center" wrapText="1"/>
    </xf>
    <xf numFmtId="0" fontId="10" fillId="0" borderId="24" xfId="0" applyFont="1" applyBorder="1" applyAlignment="1">
      <alignment horizontal="center" vertical="center" wrapText="1"/>
    </xf>
    <xf numFmtId="0" fontId="8" fillId="4" borderId="23" xfId="0" applyFont="1" applyFill="1" applyBorder="1" applyAlignment="1">
      <alignment horizontal="center" vertical="center"/>
    </xf>
    <xf numFmtId="0" fontId="8" fillId="4" borderId="24" xfId="0" applyFont="1" applyFill="1" applyBorder="1" applyAlignment="1">
      <alignment horizontal="center" vertical="center"/>
    </xf>
    <xf numFmtId="0" fontId="10" fillId="8" borderId="24" xfId="0" applyFont="1" applyFill="1" applyBorder="1" applyAlignment="1">
      <alignment horizontal="center" vertical="center"/>
    </xf>
    <xf numFmtId="0" fontId="10" fillId="7" borderId="24" xfId="0" applyFont="1" applyFill="1" applyBorder="1" applyAlignment="1">
      <alignment horizontal="center" vertical="center"/>
    </xf>
    <xf numFmtId="0" fontId="10" fillId="6" borderId="23" xfId="0" applyFont="1" applyFill="1" applyBorder="1" applyAlignment="1">
      <alignment horizontal="center" vertical="center"/>
    </xf>
    <xf numFmtId="0" fontId="10" fillId="6" borderId="24" xfId="0" applyFont="1" applyFill="1" applyBorder="1" applyAlignment="1">
      <alignment horizontal="center" vertical="center"/>
    </xf>
    <xf numFmtId="0" fontId="10" fillId="5" borderId="36" xfId="0" applyFont="1" applyFill="1" applyBorder="1" applyAlignment="1">
      <alignment horizontal="center" vertical="center"/>
    </xf>
    <xf numFmtId="0" fontId="10" fillId="5" borderId="37" xfId="0" applyFont="1" applyFill="1" applyBorder="1" applyAlignment="1">
      <alignment horizontal="center" vertical="center"/>
    </xf>
    <xf numFmtId="0" fontId="8" fillId="4" borderId="35" xfId="0" applyFont="1" applyFill="1" applyBorder="1" applyAlignment="1">
      <alignment horizontal="center" vertical="center"/>
    </xf>
    <xf numFmtId="0" fontId="10" fillId="4" borderId="24" xfId="0" applyFont="1" applyFill="1" applyBorder="1" applyAlignment="1">
      <alignment horizontal="center"/>
    </xf>
    <xf numFmtId="0" fontId="10" fillId="4" borderId="35" xfId="0" applyFont="1" applyFill="1" applyBorder="1" applyAlignment="1">
      <alignment horizontal="center"/>
    </xf>
    <xf numFmtId="0" fontId="10" fillId="5" borderId="23" xfId="0" applyFont="1" applyFill="1" applyBorder="1" applyAlignment="1">
      <alignment horizontal="center" vertical="center"/>
    </xf>
    <xf numFmtId="0" fontId="10" fillId="5" borderId="24" xfId="0" applyFont="1" applyFill="1" applyBorder="1" applyAlignment="1">
      <alignment horizontal="center" vertical="center"/>
    </xf>
    <xf numFmtId="0" fontId="10" fillId="5" borderId="35" xfId="0" applyFont="1" applyFill="1" applyBorder="1" applyAlignment="1">
      <alignment horizontal="center" vertical="center"/>
    </xf>
    <xf numFmtId="0" fontId="10" fillId="6" borderId="35" xfId="0" applyFont="1" applyFill="1" applyBorder="1" applyAlignment="1">
      <alignment horizontal="center" vertical="center"/>
    </xf>
    <xf numFmtId="0" fontId="10" fillId="7" borderId="35" xfId="0" applyFont="1" applyFill="1" applyBorder="1" applyAlignment="1">
      <alignment horizontal="center" vertical="center"/>
    </xf>
    <xf numFmtId="0" fontId="8" fillId="4" borderId="39" xfId="0" applyFont="1" applyFill="1" applyBorder="1" applyAlignment="1">
      <alignment horizontal="center" vertical="center" wrapText="1"/>
    </xf>
    <xf numFmtId="0" fontId="8" fillId="4" borderId="40" xfId="0" applyFont="1" applyFill="1" applyBorder="1" applyAlignment="1">
      <alignment horizontal="center" vertical="center" wrapText="1"/>
    </xf>
    <xf numFmtId="0" fontId="8" fillId="4" borderId="2" xfId="0" applyFont="1" applyFill="1" applyBorder="1" applyAlignment="1">
      <alignment horizontal="center" vertical="center" wrapText="1"/>
    </xf>
    <xf numFmtId="0" fontId="8" fillId="4" borderId="28"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8" fillId="4" borderId="22" xfId="0" applyFont="1" applyFill="1" applyBorder="1" applyAlignment="1">
      <alignment horizontal="center" vertical="center" wrapText="1"/>
    </xf>
    <xf numFmtId="0" fontId="8" fillId="4" borderId="7" xfId="0" applyFont="1" applyFill="1" applyBorder="1" applyAlignment="1">
      <alignment horizontal="center" vertical="center" wrapText="1"/>
    </xf>
  </cellXfs>
  <cellStyles count="1">
    <cellStyle name="Normal" xfId="0" builtinId="0"/>
  </cellStyles>
  <dxfs count="20">
    <dxf>
      <fill>
        <patternFill patternType="solid">
          <bgColor rgb="FF92D050"/>
        </patternFill>
      </fill>
    </dxf>
    <dxf>
      <fill>
        <patternFill patternType="solid">
          <bgColor rgb="FFFFFF00"/>
        </patternFill>
      </fill>
    </dxf>
    <dxf>
      <fill>
        <patternFill patternType="solid">
          <bgColor rgb="FFF9C645"/>
        </patternFill>
      </fill>
    </dxf>
    <dxf>
      <font>
        <color rgb="FF9C0006"/>
      </font>
      <fill>
        <patternFill patternType="solid">
          <bgColor rgb="FFFF0000"/>
        </patternFill>
      </fill>
    </dxf>
    <dxf>
      <fill>
        <patternFill patternType="solid">
          <bgColor rgb="FF92D050"/>
        </patternFill>
      </fill>
    </dxf>
    <dxf>
      <fill>
        <patternFill patternType="solid">
          <bgColor rgb="FFFFFF00"/>
        </patternFill>
      </fill>
    </dxf>
    <dxf>
      <fill>
        <patternFill patternType="solid">
          <bgColor rgb="FFEEBF3A"/>
        </patternFill>
      </fill>
    </dxf>
    <dxf>
      <font>
        <color rgb="FF9C0006"/>
      </font>
      <fill>
        <patternFill patternType="solid">
          <bgColor rgb="FFFF0000"/>
        </patternFill>
      </fill>
    </dxf>
    <dxf>
      <font>
        <color indexed="11"/>
      </font>
      <fill>
        <patternFill patternType="solid">
          <fgColor indexed="11"/>
        </patternFill>
      </fill>
    </dxf>
    <dxf>
      <font>
        <color indexed="11"/>
      </font>
      <fill>
        <patternFill patternType="solid">
          <fgColor indexed="11"/>
        </patternFill>
      </fill>
    </dxf>
    <dxf>
      <fill>
        <patternFill patternType="solid">
          <bgColor rgb="FF92D050"/>
        </patternFill>
      </fill>
    </dxf>
    <dxf>
      <fill>
        <patternFill patternType="solid">
          <bgColor rgb="FFFFFF00"/>
        </patternFill>
      </fill>
    </dxf>
    <dxf>
      <fill>
        <patternFill patternType="solid">
          <bgColor rgb="FFEFAE2D"/>
        </patternFill>
      </fill>
    </dxf>
    <dxf>
      <font>
        <color rgb="FF9C0006"/>
      </font>
      <fill>
        <patternFill patternType="solid">
          <bgColor rgb="FFFF0000"/>
        </patternFill>
      </fill>
    </dxf>
    <dxf>
      <font>
        <color indexed="11"/>
      </font>
      <fill>
        <patternFill patternType="solid">
          <fgColor indexed="11"/>
        </patternFill>
      </fill>
    </dxf>
    <dxf>
      <fill>
        <patternFill patternType="solid">
          <bgColor rgb="FF92D050"/>
        </patternFill>
      </fill>
    </dxf>
    <dxf>
      <fill>
        <patternFill patternType="solid">
          <bgColor rgb="FFFFFF00"/>
        </patternFill>
      </fill>
    </dxf>
    <dxf>
      <fill>
        <patternFill patternType="solid">
          <bgColor rgb="FFF3BA2D"/>
        </patternFill>
      </fill>
    </dxf>
    <dxf>
      <font>
        <color theme="0"/>
        <name val="Cambria"/>
        <scheme val="none"/>
      </font>
      <fill>
        <patternFill patternType="solid">
          <bgColor rgb="FFFF0000"/>
        </patternFill>
      </fill>
    </dxf>
    <dxf>
      <font>
        <color indexed="11"/>
      </font>
      <fill>
        <patternFill patternType="solid">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8760" y="729615"/>
          <a:ext cx="2689225" cy="8985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78180" y="494030"/>
          <a:ext cx="3123565" cy="12573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01015" y="348615"/>
          <a:ext cx="2438400" cy="8699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02895" y="300990"/>
          <a:ext cx="2581275" cy="88011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92430" y="379095"/>
          <a:ext cx="3061335" cy="10858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6" zoomScale="85" zoomScaleNormal="85" zoomScalePageLayoutView="40" workbookViewId="0">
      <selection activeCell="B8" sqref="B8:F8"/>
    </sheetView>
  </sheetViews>
  <sheetFormatPr baseColWidth="10" defaultColWidth="11" defaultRowHeight="13.2"/>
  <cols>
    <col min="1" max="1" width="2.6640625" customWidth="1"/>
    <col min="2" max="2" width="42" customWidth="1"/>
    <col min="3" max="3" width="71.44140625" customWidth="1"/>
    <col min="4" max="4" width="36.6640625" customWidth="1"/>
    <col min="5" max="5" width="28.5546875" customWidth="1"/>
    <col min="6" max="6" width="35.88671875" customWidth="1"/>
    <col min="7" max="7" width="2.6640625" customWidth="1"/>
  </cols>
  <sheetData>
    <row r="1" spans="2:6" ht="14.25" customHeight="1"/>
    <row r="2" spans="2:6" ht="84" customHeight="1">
      <c r="B2" s="187"/>
      <c r="C2" s="190" t="s">
        <v>0</v>
      </c>
      <c r="D2" s="191"/>
      <c r="E2" s="192"/>
      <c r="F2" s="188" t="s">
        <v>1</v>
      </c>
    </row>
    <row r="3" spans="2:6" ht="42.75" customHeight="1">
      <c r="B3" s="187"/>
      <c r="C3" s="193"/>
      <c r="D3" s="194"/>
      <c r="E3" s="195"/>
      <c r="F3" s="189"/>
    </row>
    <row r="4" spans="2:6" ht="41.25" customHeight="1">
      <c r="B4" s="187"/>
      <c r="C4" s="196"/>
      <c r="D4" s="197"/>
      <c r="E4" s="198"/>
      <c r="F4" s="174"/>
    </row>
    <row r="5" spans="2:6" ht="37.5" customHeight="1">
      <c r="B5" s="67"/>
      <c r="C5" s="68"/>
      <c r="D5" s="68"/>
      <c r="E5" s="68"/>
      <c r="F5" s="68"/>
    </row>
    <row r="6" spans="2:6" ht="21" customHeight="1">
      <c r="B6" s="170" t="s">
        <v>2</v>
      </c>
      <c r="C6" s="171"/>
      <c r="D6" s="171"/>
      <c r="E6" s="171"/>
      <c r="F6" s="172"/>
    </row>
    <row r="7" spans="2:6" ht="78.75" customHeight="1">
      <c r="B7" s="173" t="s">
        <v>3</v>
      </c>
      <c r="C7" s="174"/>
      <c r="D7" s="174"/>
      <c r="E7" s="174"/>
      <c r="F7" s="175"/>
    </row>
    <row r="8" spans="2:6" ht="48.6" customHeight="1">
      <c r="B8" s="176" t="s">
        <v>214</v>
      </c>
      <c r="C8" s="177"/>
      <c r="D8" s="177"/>
      <c r="E8" s="177"/>
      <c r="F8" s="178"/>
    </row>
    <row r="9" spans="2:6" ht="34.5" customHeight="1">
      <c r="B9" s="179" t="s">
        <v>4</v>
      </c>
      <c r="C9" s="180"/>
      <c r="D9" s="180"/>
      <c r="E9" s="180"/>
      <c r="F9" s="181"/>
    </row>
    <row r="10" spans="2:6" ht="36" customHeight="1">
      <c r="B10" s="179" t="s">
        <v>5</v>
      </c>
      <c r="C10" s="180"/>
      <c r="D10" s="180"/>
      <c r="E10" s="180"/>
      <c r="F10" s="181"/>
    </row>
    <row r="11" spans="2:6" ht="72" customHeight="1">
      <c r="B11" s="179" t="s">
        <v>6</v>
      </c>
      <c r="C11" s="180"/>
      <c r="D11" s="180"/>
      <c r="E11" s="180"/>
      <c r="F11" s="181"/>
    </row>
    <row r="12" spans="2:6" ht="34.5" customHeight="1">
      <c r="B12" s="179" t="s">
        <v>7</v>
      </c>
      <c r="C12" s="180"/>
      <c r="D12" s="180"/>
      <c r="E12" s="180"/>
      <c r="F12" s="181"/>
    </row>
    <row r="13" spans="2:6" ht="44.25" customHeight="1">
      <c r="B13" s="179" t="s">
        <v>8</v>
      </c>
      <c r="C13" s="180"/>
      <c r="D13" s="180"/>
      <c r="E13" s="180"/>
      <c r="F13" s="181"/>
    </row>
    <row r="14" spans="2:6" ht="34.200000000000003" customHeight="1">
      <c r="B14" s="182" t="s">
        <v>9</v>
      </c>
      <c r="C14" s="180"/>
      <c r="D14" s="180"/>
      <c r="E14" s="180"/>
      <c r="F14" s="181"/>
    </row>
    <row r="15" spans="2:6" ht="30.6" customHeight="1">
      <c r="B15" s="179" t="s">
        <v>10</v>
      </c>
      <c r="C15" s="180"/>
      <c r="D15" s="180"/>
      <c r="E15" s="180"/>
      <c r="F15" s="181"/>
    </row>
    <row r="16" spans="2:6" ht="42.6" customHeight="1">
      <c r="B16" s="179" t="s">
        <v>11</v>
      </c>
      <c r="C16" s="180"/>
      <c r="D16" s="180"/>
      <c r="E16" s="180"/>
      <c r="F16" s="181"/>
    </row>
    <row r="17" spans="2:6" ht="36.75" customHeight="1">
      <c r="B17" s="179" t="s">
        <v>12</v>
      </c>
      <c r="C17" s="180"/>
      <c r="D17" s="180"/>
      <c r="E17" s="180"/>
      <c r="F17" s="181"/>
    </row>
    <row r="18" spans="2:6" ht="36" customHeight="1">
      <c r="B18" s="179" t="s">
        <v>13</v>
      </c>
      <c r="C18" s="180"/>
      <c r="D18" s="180"/>
      <c r="E18" s="180"/>
      <c r="F18" s="181"/>
    </row>
    <row r="19" spans="2:6" ht="76.8" customHeight="1">
      <c r="B19" s="183" t="s">
        <v>14</v>
      </c>
      <c r="C19" s="184"/>
      <c r="D19" s="184"/>
      <c r="E19" s="184"/>
      <c r="F19" s="185"/>
    </row>
    <row r="20" spans="2:6" ht="14.25" customHeight="1">
      <c r="B20" s="128"/>
    </row>
    <row r="21" spans="2:6">
      <c r="B21" s="101"/>
    </row>
    <row r="22" spans="2:6" ht="17.25" customHeight="1">
      <c r="B22" s="186"/>
      <c r="C22" s="186"/>
      <c r="D22" s="186"/>
      <c r="E22" s="186"/>
      <c r="F22" s="186"/>
    </row>
  </sheetData>
  <mergeCells count="18">
    <mergeCell ref="B2:B4"/>
    <mergeCell ref="F2:F4"/>
    <mergeCell ref="C2:E4"/>
    <mergeCell ref="B16:F16"/>
    <mergeCell ref="B17:F17"/>
    <mergeCell ref="B18:F18"/>
    <mergeCell ref="B19:F19"/>
    <mergeCell ref="B22:F22"/>
    <mergeCell ref="B11:F11"/>
    <mergeCell ref="B12:F12"/>
    <mergeCell ref="B13:F13"/>
    <mergeCell ref="B14:F14"/>
    <mergeCell ref="B15:F15"/>
    <mergeCell ref="B6:F6"/>
    <mergeCell ref="B7:F7"/>
    <mergeCell ref="B8:F8"/>
    <mergeCell ref="B9:F9"/>
    <mergeCell ref="B10:F10"/>
  </mergeCells>
  <printOptions horizontalCentered="1"/>
  <pageMargins left="0.7" right="0.7" top="0.75" bottom="0.75" header="0.3" footer="0.3"/>
  <pageSetup scale="52" orientation="portrait"/>
  <headerFooter alignWithMargins="0">
    <oddFooter>&amp;L&amp;12Calle 26 No. 57-41 Torre 8, Pisos 7 y 8 CEMSA – C.P. 111321
PBX. 3779555  - Información: Línea 195
www.umv.gov.co&amp;C
CON-FM-089
&amp;P de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47"/>
  <sheetViews>
    <sheetView showGridLines="0" topLeftCell="A20" zoomScale="80" zoomScaleNormal="80" zoomScalePageLayoutView="85" workbookViewId="0">
      <selection activeCell="B30" sqref="B30:C30"/>
    </sheetView>
  </sheetViews>
  <sheetFormatPr baseColWidth="10" defaultColWidth="11" defaultRowHeight="13.2"/>
  <cols>
    <col min="1" max="1" width="5.33203125" customWidth="1"/>
    <col min="2" max="2" width="57.88671875" customWidth="1"/>
    <col min="3" max="3" width="105.33203125" customWidth="1"/>
    <col min="4" max="4" width="20" customWidth="1"/>
    <col min="5" max="5" width="23.44140625" customWidth="1"/>
    <col min="6" max="6" width="31" customWidth="1"/>
  </cols>
  <sheetData>
    <row r="2" spans="2:6" ht="78" customHeight="1">
      <c r="B2" s="187"/>
      <c r="C2" s="190" t="s">
        <v>15</v>
      </c>
      <c r="D2" s="191"/>
      <c r="E2" s="192"/>
      <c r="F2" s="188" t="s">
        <v>1</v>
      </c>
    </row>
    <row r="3" spans="2:6" ht="51" customHeight="1">
      <c r="B3" s="187"/>
      <c r="C3" s="193"/>
      <c r="D3" s="194"/>
      <c r="E3" s="195"/>
      <c r="F3" s="189"/>
    </row>
    <row r="4" spans="2:6" ht="54" customHeight="1">
      <c r="B4" s="187"/>
      <c r="C4" s="196"/>
      <c r="D4" s="197"/>
      <c r="E4" s="198"/>
      <c r="F4" s="174"/>
    </row>
    <row r="5" spans="2:6" ht="24.75" customHeight="1">
      <c r="B5" s="67"/>
      <c r="C5" s="68"/>
      <c r="D5" s="68"/>
      <c r="E5" s="68"/>
      <c r="F5" s="68"/>
    </row>
    <row r="6" spans="2:6" ht="18" customHeight="1">
      <c r="B6" s="199" t="s">
        <v>16</v>
      </c>
      <c r="C6" s="200"/>
      <c r="D6" s="200"/>
      <c r="E6" s="200"/>
      <c r="F6" s="201"/>
    </row>
    <row r="7" spans="2:6" ht="42.75" customHeight="1">
      <c r="B7" s="218" t="s">
        <v>17</v>
      </c>
      <c r="C7" s="219"/>
      <c r="D7" s="219"/>
      <c r="E7" s="219"/>
      <c r="F7" s="219"/>
    </row>
    <row r="8" spans="2:6" ht="63" customHeight="1">
      <c r="B8" s="220"/>
      <c r="C8" s="221"/>
      <c r="D8" s="221"/>
      <c r="E8" s="221"/>
      <c r="F8" s="221"/>
    </row>
    <row r="9" spans="2:6" ht="37.5" customHeight="1">
      <c r="B9" s="220"/>
      <c r="C9" s="221"/>
      <c r="D9" s="221"/>
      <c r="E9" s="221"/>
      <c r="F9" s="221"/>
    </row>
    <row r="10" spans="2:6" ht="43.5" customHeight="1">
      <c r="B10" s="220"/>
      <c r="C10" s="221"/>
      <c r="D10" s="221"/>
      <c r="E10" s="221"/>
      <c r="F10" s="221"/>
    </row>
    <row r="11" spans="2:6" ht="58.5" customHeight="1">
      <c r="B11" s="220"/>
      <c r="C11" s="221"/>
      <c r="D11" s="221"/>
      <c r="E11" s="221"/>
      <c r="F11" s="221"/>
    </row>
    <row r="12" spans="2:6" ht="46.5" customHeight="1">
      <c r="B12" s="220"/>
      <c r="C12" s="221"/>
      <c r="D12" s="221"/>
      <c r="E12" s="221"/>
      <c r="F12" s="221"/>
    </row>
    <row r="13" spans="2:6" ht="47.25" customHeight="1">
      <c r="B13" s="220"/>
      <c r="C13" s="221"/>
      <c r="D13" s="221"/>
      <c r="E13" s="221"/>
      <c r="F13" s="221"/>
    </row>
    <row r="14" spans="2:6" ht="22.5" customHeight="1">
      <c r="B14" s="222"/>
      <c r="C14" s="223"/>
      <c r="D14" s="223"/>
      <c r="E14" s="223"/>
      <c r="F14" s="223"/>
    </row>
    <row r="15" spans="2:6" ht="16.5" customHeight="1">
      <c r="B15" s="202" t="s">
        <v>18</v>
      </c>
      <c r="C15" s="203"/>
      <c r="D15" s="203"/>
      <c r="E15" s="203"/>
      <c r="F15" s="204"/>
    </row>
    <row r="16" spans="2:6" ht="127.5" customHeight="1">
      <c r="B16" s="205" t="s">
        <v>19</v>
      </c>
      <c r="C16" s="206"/>
      <c r="D16" s="206"/>
      <c r="E16" s="206"/>
      <c r="F16" s="207"/>
    </row>
    <row r="17" spans="2:6" ht="19.5" customHeight="1">
      <c r="B17" s="102"/>
      <c r="C17" s="103" t="s">
        <v>20</v>
      </c>
      <c r="D17" s="214" t="s">
        <v>21</v>
      </c>
      <c r="E17" s="214" t="s">
        <v>22</v>
      </c>
      <c r="F17" s="216" t="s">
        <v>23</v>
      </c>
    </row>
    <row r="18" spans="2:6" ht="21" customHeight="1">
      <c r="B18" s="102"/>
      <c r="C18" s="103" t="s">
        <v>24</v>
      </c>
      <c r="D18" s="215"/>
      <c r="E18" s="215"/>
      <c r="F18" s="217"/>
    </row>
    <row r="19" spans="2:6" ht="18.75" customHeight="1">
      <c r="B19" s="104" t="s">
        <v>25</v>
      </c>
      <c r="C19" s="105"/>
      <c r="D19" s="106" t="s">
        <v>26</v>
      </c>
      <c r="E19" s="107" t="s">
        <v>27</v>
      </c>
      <c r="F19" s="108" t="s">
        <v>28</v>
      </c>
    </row>
    <row r="20" spans="2:6" ht="18.75" customHeight="1">
      <c r="B20" s="109" t="s">
        <v>29</v>
      </c>
      <c r="C20" s="105"/>
      <c r="D20" s="106" t="s">
        <v>26</v>
      </c>
      <c r="E20" s="107" t="s">
        <v>27</v>
      </c>
      <c r="F20" s="110" t="s">
        <v>30</v>
      </c>
    </row>
    <row r="21" spans="2:6" ht="18.75" customHeight="1">
      <c r="B21" s="109" t="s">
        <v>31</v>
      </c>
      <c r="C21" s="105"/>
      <c r="D21" s="106" t="s">
        <v>26</v>
      </c>
      <c r="E21" s="107" t="s">
        <v>27</v>
      </c>
      <c r="F21" s="108" t="s">
        <v>28</v>
      </c>
    </row>
    <row r="22" spans="2:6" ht="24" customHeight="1">
      <c r="B22" s="102"/>
      <c r="C22" s="103" t="s">
        <v>32</v>
      </c>
      <c r="D22" s="111"/>
      <c r="E22" s="111"/>
      <c r="F22" s="112"/>
    </row>
    <row r="23" spans="2:6" ht="19.5" customHeight="1">
      <c r="B23" s="104" t="s">
        <v>33</v>
      </c>
      <c r="C23" s="113"/>
      <c r="D23" s="114" t="s">
        <v>26</v>
      </c>
      <c r="E23" s="115" t="s">
        <v>27</v>
      </c>
      <c r="F23" s="116" t="s">
        <v>28</v>
      </c>
    </row>
    <row r="24" spans="2:6" ht="19.5" customHeight="1">
      <c r="B24" s="208" t="s">
        <v>34</v>
      </c>
      <c r="C24" s="209"/>
      <c r="D24" s="106" t="s">
        <v>35</v>
      </c>
      <c r="E24" s="107" t="s">
        <v>36</v>
      </c>
      <c r="F24" s="108" t="s">
        <v>28</v>
      </c>
    </row>
    <row r="25" spans="2:6" ht="23.25" customHeight="1">
      <c r="B25" s="102"/>
      <c r="C25" s="103" t="s">
        <v>37</v>
      </c>
      <c r="D25" s="117"/>
      <c r="E25" s="117"/>
      <c r="F25" s="118"/>
    </row>
    <row r="26" spans="2:6" ht="19.5" customHeight="1">
      <c r="B26" s="210" t="s">
        <v>38</v>
      </c>
      <c r="C26" s="211"/>
      <c r="D26" s="114" t="s">
        <v>26</v>
      </c>
      <c r="E26" s="115" t="s">
        <v>36</v>
      </c>
      <c r="F26" s="116" t="s">
        <v>28</v>
      </c>
    </row>
    <row r="27" spans="2:6" ht="19.5" customHeight="1">
      <c r="B27" s="119" t="s">
        <v>39</v>
      </c>
      <c r="C27" s="120"/>
      <c r="D27" s="121" t="s">
        <v>26</v>
      </c>
      <c r="E27" s="122" t="s">
        <v>36</v>
      </c>
      <c r="F27" s="116" t="s">
        <v>28</v>
      </c>
    </row>
    <row r="28" spans="2:6" ht="19.5" customHeight="1">
      <c r="B28" s="123" t="s">
        <v>40</v>
      </c>
      <c r="C28" s="124"/>
      <c r="D28" s="106" t="s">
        <v>26</v>
      </c>
      <c r="E28" s="107" t="s">
        <v>36</v>
      </c>
      <c r="F28" s="108" t="s">
        <v>28</v>
      </c>
    </row>
    <row r="29" spans="2:6" ht="23.25" customHeight="1">
      <c r="B29" s="102"/>
      <c r="C29" s="103" t="s">
        <v>41</v>
      </c>
      <c r="D29" s="125"/>
      <c r="E29" s="125"/>
      <c r="F29" s="126"/>
    </row>
    <row r="30" spans="2:6" ht="19.5" customHeight="1">
      <c r="B30" s="208" t="s">
        <v>42</v>
      </c>
      <c r="C30" s="209"/>
      <c r="D30" s="106" t="s">
        <v>35</v>
      </c>
      <c r="E30" s="107" t="s">
        <v>36</v>
      </c>
      <c r="F30" s="127" t="s">
        <v>30</v>
      </c>
    </row>
    <row r="31" spans="2:6" ht="19.5" customHeight="1">
      <c r="B31" s="109" t="s">
        <v>43</v>
      </c>
      <c r="C31" s="105"/>
      <c r="D31" s="106" t="s">
        <v>44</v>
      </c>
      <c r="E31" s="107" t="s">
        <v>27</v>
      </c>
      <c r="F31" s="108" t="s">
        <v>28</v>
      </c>
    </row>
    <row r="32" spans="2:6" ht="19.5" customHeight="1">
      <c r="B32" s="109" t="s">
        <v>45</v>
      </c>
      <c r="C32" s="105"/>
      <c r="D32" s="106" t="s">
        <v>26</v>
      </c>
      <c r="E32" s="107" t="s">
        <v>36</v>
      </c>
      <c r="F32" s="108" t="s">
        <v>28</v>
      </c>
    </row>
    <row r="33" spans="2:6" ht="19.5" customHeight="1">
      <c r="B33" s="208" t="s">
        <v>46</v>
      </c>
      <c r="C33" s="209"/>
      <c r="D33" s="106" t="s">
        <v>44</v>
      </c>
      <c r="E33" s="107" t="s">
        <v>36</v>
      </c>
      <c r="F33" s="127" t="s">
        <v>30</v>
      </c>
    </row>
    <row r="34" spans="2:6" ht="19.5" customHeight="1">
      <c r="B34" s="109" t="s">
        <v>47</v>
      </c>
      <c r="C34" s="105"/>
      <c r="D34" s="106" t="s">
        <v>35</v>
      </c>
      <c r="E34" s="107" t="s">
        <v>36</v>
      </c>
      <c r="F34" s="108" t="s">
        <v>28</v>
      </c>
    </row>
    <row r="35" spans="2:6" ht="19.5" customHeight="1">
      <c r="B35" s="208" t="s">
        <v>48</v>
      </c>
      <c r="C35" s="209"/>
      <c r="D35" s="106" t="s">
        <v>35</v>
      </c>
      <c r="E35" s="107" t="s">
        <v>27</v>
      </c>
      <c r="F35" s="127" t="s">
        <v>30</v>
      </c>
    </row>
    <row r="36" spans="2:6" ht="19.5" customHeight="1">
      <c r="B36" s="109" t="s">
        <v>49</v>
      </c>
      <c r="C36" s="105"/>
      <c r="D36" s="106" t="s">
        <v>35</v>
      </c>
      <c r="E36" s="107" t="s">
        <v>36</v>
      </c>
      <c r="F36" s="127" t="s">
        <v>50</v>
      </c>
    </row>
    <row r="37" spans="2:6" ht="19.5" customHeight="1">
      <c r="B37" s="212" t="s">
        <v>51</v>
      </c>
      <c r="C37" s="213"/>
      <c r="D37" s="106" t="s">
        <v>35</v>
      </c>
      <c r="E37" s="107" t="s">
        <v>36</v>
      </c>
      <c r="F37" s="127" t="s">
        <v>52</v>
      </c>
    </row>
    <row r="42" spans="2:6" hidden="1">
      <c r="B42" s="128" t="s">
        <v>35</v>
      </c>
    </row>
    <row r="43" spans="2:6" hidden="1">
      <c r="B43" s="101" t="s">
        <v>44</v>
      </c>
    </row>
    <row r="44" spans="2:6" hidden="1">
      <c r="B44" s="101" t="s">
        <v>26</v>
      </c>
    </row>
    <row r="45" spans="2:6" hidden="1"/>
    <row r="46" spans="2:6" hidden="1">
      <c r="B46" t="s">
        <v>27</v>
      </c>
    </row>
    <row r="47" spans="2:6" hidden="1">
      <c r="B47" t="s">
        <v>36</v>
      </c>
    </row>
  </sheetData>
  <mergeCells count="16">
    <mergeCell ref="F2:F4"/>
    <mergeCell ref="F17:F18"/>
    <mergeCell ref="B7:F14"/>
    <mergeCell ref="C2:E4"/>
    <mergeCell ref="B30:C30"/>
    <mergeCell ref="B33:C33"/>
    <mergeCell ref="B35:C35"/>
    <mergeCell ref="B37:C37"/>
    <mergeCell ref="B2:B4"/>
    <mergeCell ref="B6:F6"/>
    <mergeCell ref="B15:F15"/>
    <mergeCell ref="B16:F16"/>
    <mergeCell ref="B24:C24"/>
    <mergeCell ref="B26:C26"/>
    <mergeCell ref="D17:D18"/>
    <mergeCell ref="E17:E18"/>
  </mergeCells>
  <dataValidations count="2">
    <dataValidation type="list" allowBlank="1" showInputMessage="1" showErrorMessage="1" sqref="D19:D21 D23:D24 D26:D28 D30:D37" xr:uid="{00000000-0002-0000-0100-000000000000}">
      <formula1>$B$42:$B$44</formula1>
    </dataValidation>
    <dataValidation type="list" allowBlank="1" showInputMessage="1" showErrorMessage="1" sqref="E19:E21 E23:E24 E26:E28 E30:E37" xr:uid="{00000000-0002-0000-0100-000001000000}">
      <formula1>$B$46:$B$47</formula1>
    </dataValidation>
  </dataValidations>
  <printOptions horizontalCentered="1"/>
  <pageMargins left="0.7" right="0.7" top="0.75" bottom="0.75" header="0.3" footer="0.3"/>
  <pageSetup scale="38" orientation="portrait"/>
  <headerFooter alignWithMargins="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64"/>
  <sheetViews>
    <sheetView showGridLines="0" topLeftCell="B1" zoomScale="90" zoomScaleNormal="90" zoomScalePageLayoutView="70" workbookViewId="0">
      <selection activeCell="B6" sqref="B6:L6"/>
    </sheetView>
  </sheetViews>
  <sheetFormatPr baseColWidth="10" defaultColWidth="11" defaultRowHeight="13.8"/>
  <cols>
    <col min="1" max="1" width="4.109375" customWidth="1"/>
    <col min="2" max="2" width="41.44140625" customWidth="1"/>
    <col min="3" max="3" width="25.109375" customWidth="1"/>
    <col min="4" max="4" width="14.6640625" customWidth="1"/>
    <col min="5" max="5" width="12.44140625" customWidth="1"/>
    <col min="6" max="6" width="18.33203125" customWidth="1"/>
    <col min="7" max="7" width="24.88671875" customWidth="1"/>
    <col min="8" max="8" width="31.44140625" style="66" customWidth="1"/>
    <col min="9" max="9" width="14.6640625" customWidth="1"/>
    <col min="10" max="10" width="11.88671875" customWidth="1"/>
    <col min="11" max="11" width="14" customWidth="1"/>
    <col min="12" max="12" width="15.33203125" style="34" customWidth="1"/>
    <col min="13" max="13" width="4.88671875" customWidth="1"/>
  </cols>
  <sheetData>
    <row r="1" spans="2:17" ht="13.2">
      <c r="H1"/>
      <c r="L1"/>
    </row>
    <row r="2" spans="2:17" ht="48.75" customHeight="1">
      <c r="B2" s="187"/>
      <c r="C2" s="190" t="s">
        <v>15</v>
      </c>
      <c r="D2" s="191"/>
      <c r="E2" s="191"/>
      <c r="F2" s="191"/>
      <c r="G2" s="191"/>
      <c r="H2" s="191"/>
      <c r="I2" s="191"/>
      <c r="J2" s="192"/>
      <c r="K2" s="161" t="s">
        <v>1</v>
      </c>
      <c r="L2" s="267"/>
    </row>
    <row r="3" spans="2:17" ht="42" customHeight="1">
      <c r="B3" s="187"/>
      <c r="C3" s="193"/>
      <c r="D3" s="194"/>
      <c r="E3" s="194"/>
      <c r="F3" s="194"/>
      <c r="G3" s="194"/>
      <c r="H3" s="194"/>
      <c r="I3" s="194"/>
      <c r="J3" s="195"/>
      <c r="K3" s="268"/>
      <c r="L3" s="269"/>
    </row>
    <row r="4" spans="2:17" ht="36.75" customHeight="1">
      <c r="B4" s="187"/>
      <c r="C4" s="196"/>
      <c r="D4" s="197"/>
      <c r="E4" s="197"/>
      <c r="F4" s="197"/>
      <c r="G4" s="197"/>
      <c r="H4" s="197"/>
      <c r="I4" s="197"/>
      <c r="J4" s="198"/>
      <c r="K4" s="270"/>
      <c r="L4" s="271"/>
    </row>
    <row r="5" spans="2:17" ht="24.75" customHeight="1">
      <c r="C5" s="67"/>
      <c r="D5" s="68"/>
      <c r="E5" s="68"/>
      <c r="F5" s="68"/>
      <c r="G5" s="68"/>
      <c r="H5"/>
      <c r="L5"/>
    </row>
    <row r="6" spans="2:17" ht="103.5" customHeight="1">
      <c r="B6" s="224" t="s">
        <v>215</v>
      </c>
      <c r="C6" s="225"/>
      <c r="D6" s="225"/>
      <c r="E6" s="225"/>
      <c r="F6" s="225"/>
      <c r="G6" s="225"/>
      <c r="H6" s="225"/>
      <c r="I6" s="225"/>
      <c r="J6" s="225"/>
      <c r="K6" s="225"/>
      <c r="L6" s="226"/>
      <c r="M6" s="35"/>
      <c r="N6" s="35"/>
      <c r="O6" s="35"/>
      <c r="P6" s="35"/>
      <c r="Q6" s="35"/>
    </row>
    <row r="7" spans="2:17" ht="24.75" customHeight="1">
      <c r="B7" s="227" t="s">
        <v>18</v>
      </c>
      <c r="C7" s="228"/>
      <c r="D7" s="228"/>
      <c r="E7" s="228"/>
      <c r="F7" s="228"/>
      <c r="G7" s="228"/>
      <c r="H7" s="228"/>
      <c r="I7" s="228"/>
      <c r="J7" s="228"/>
      <c r="K7" s="228"/>
      <c r="L7" s="229"/>
    </row>
    <row r="8" spans="2:17" ht="18" customHeight="1">
      <c r="B8" s="69" t="s">
        <v>53</v>
      </c>
      <c r="C8" s="70"/>
      <c r="D8" s="70"/>
      <c r="E8" s="70"/>
      <c r="F8" s="70"/>
      <c r="G8" s="70"/>
      <c r="H8" s="70"/>
      <c r="I8" s="70"/>
      <c r="J8" s="70"/>
      <c r="K8" s="70"/>
      <c r="L8" s="71"/>
    </row>
    <row r="9" spans="2:17" ht="15.6">
      <c r="B9" s="69" t="s">
        <v>54</v>
      </c>
      <c r="C9" s="72"/>
      <c r="D9" s="72"/>
      <c r="E9" s="72"/>
      <c r="F9" s="72"/>
      <c r="G9" s="72"/>
      <c r="H9" s="72"/>
      <c r="I9" s="73"/>
      <c r="J9" s="72"/>
      <c r="K9" s="72"/>
      <c r="L9" s="74"/>
    </row>
    <row r="10" spans="2:17" ht="15.6">
      <c r="B10" s="69" t="s">
        <v>55</v>
      </c>
      <c r="C10" s="72"/>
      <c r="D10" s="72"/>
      <c r="E10" s="72"/>
      <c r="F10" s="72"/>
      <c r="G10" s="72"/>
      <c r="H10" s="72"/>
      <c r="I10" s="72"/>
      <c r="J10" s="72"/>
      <c r="K10" s="72"/>
      <c r="L10" s="74"/>
    </row>
    <row r="11" spans="2:17" ht="15.6">
      <c r="B11" s="69" t="s">
        <v>56</v>
      </c>
      <c r="C11" s="72"/>
      <c r="D11" s="72"/>
      <c r="E11" s="72"/>
      <c r="F11" s="72"/>
      <c r="G11" s="72"/>
      <c r="H11" s="72"/>
      <c r="I11" s="72"/>
      <c r="J11" s="72"/>
      <c r="K11" s="72"/>
      <c r="L11" s="74"/>
    </row>
    <row r="12" spans="2:17" ht="18" customHeight="1">
      <c r="B12" s="230" t="s">
        <v>57</v>
      </c>
      <c r="C12" s="231"/>
      <c r="D12" s="231"/>
      <c r="E12" s="231"/>
      <c r="F12" s="231"/>
      <c r="G12" s="231"/>
      <c r="H12" s="231"/>
      <c r="I12" s="231"/>
      <c r="J12" s="231"/>
      <c r="K12" s="231"/>
      <c r="L12" s="232"/>
    </row>
    <row r="13" spans="2:17" ht="15.6">
      <c r="B13" s="69" t="s">
        <v>58</v>
      </c>
      <c r="C13" s="72"/>
      <c r="D13" s="72"/>
      <c r="E13" s="72"/>
      <c r="F13" s="72"/>
      <c r="G13" s="72"/>
      <c r="H13" s="72"/>
      <c r="I13" s="72"/>
      <c r="J13" s="72"/>
      <c r="K13" s="72"/>
      <c r="L13" s="74"/>
    </row>
    <row r="14" spans="2:17" ht="7.5" customHeight="1">
      <c r="B14" s="63"/>
      <c r="C14" s="64"/>
      <c r="D14" s="64"/>
      <c r="E14" s="64"/>
      <c r="F14" s="64"/>
      <c r="G14" s="64"/>
      <c r="H14" s="64"/>
      <c r="I14" s="64"/>
      <c r="J14" s="64"/>
      <c r="K14" s="64"/>
      <c r="L14" s="75"/>
    </row>
    <row r="15" spans="2:17" ht="33.75" customHeight="1">
      <c r="B15" s="233" t="s">
        <v>59</v>
      </c>
      <c r="C15" s="234"/>
      <c r="D15" s="234"/>
      <c r="E15" s="234"/>
      <c r="F15" s="234"/>
      <c r="G15" s="235"/>
      <c r="H15" s="236" t="s">
        <v>60</v>
      </c>
      <c r="I15" s="237"/>
      <c r="J15" s="237"/>
      <c r="K15" s="237"/>
      <c r="L15" s="238"/>
    </row>
    <row r="16" spans="2:17" ht="40.5" customHeight="1">
      <c r="B16" s="76" t="s">
        <v>61</v>
      </c>
      <c r="C16" s="239" t="s">
        <v>62</v>
      </c>
      <c r="D16" s="239"/>
      <c r="E16" s="239"/>
      <c r="F16" s="239"/>
      <c r="G16" s="239"/>
      <c r="H16" s="41" t="s">
        <v>63</v>
      </c>
      <c r="I16" s="41" t="s">
        <v>64</v>
      </c>
      <c r="J16" s="41" t="s">
        <v>65</v>
      </c>
      <c r="K16" s="41" t="s">
        <v>66</v>
      </c>
      <c r="L16" s="77" t="s">
        <v>67</v>
      </c>
    </row>
    <row r="17" spans="2:12" ht="53.25" customHeight="1">
      <c r="B17" s="78" t="s">
        <v>24</v>
      </c>
      <c r="C17" s="240" t="s">
        <v>25</v>
      </c>
      <c r="D17" s="240"/>
      <c r="E17" s="240"/>
      <c r="F17" s="240"/>
      <c r="G17" s="240"/>
      <c r="H17" s="79" t="s">
        <v>68</v>
      </c>
      <c r="I17" s="50">
        <v>1</v>
      </c>
      <c r="J17" s="80">
        <v>2</v>
      </c>
      <c r="K17" s="80">
        <f>I17+J17</f>
        <v>3</v>
      </c>
      <c r="L17" s="81" t="str">
        <f t="shared" ref="L17:L32" si="0">IF(K17&lt;=4,"BAJO",IF(K17=5,"MEDIO",IF(K17=6,"ALTO",IF(K17=7,"ALTO","EXTREMO"))))</f>
        <v>BAJO</v>
      </c>
    </row>
    <row r="18" spans="2:12" ht="53.25" customHeight="1">
      <c r="B18" s="82" t="s">
        <v>24</v>
      </c>
      <c r="C18" s="241" t="s">
        <v>29</v>
      </c>
      <c r="D18" s="241"/>
      <c r="E18" s="241"/>
      <c r="F18" s="241"/>
      <c r="G18" s="241"/>
      <c r="H18" s="83" t="s">
        <v>69</v>
      </c>
      <c r="I18" s="50">
        <v>3</v>
      </c>
      <c r="J18" s="80">
        <v>3</v>
      </c>
      <c r="K18" s="80">
        <f t="shared" ref="K18:K32" si="1">+I18+J18</f>
        <v>6</v>
      </c>
      <c r="L18" s="84" t="str">
        <f t="shared" si="0"/>
        <v>ALTO</v>
      </c>
    </row>
    <row r="19" spans="2:12" ht="53.25" customHeight="1">
      <c r="B19" s="82" t="s">
        <v>24</v>
      </c>
      <c r="C19" s="241" t="s">
        <v>31</v>
      </c>
      <c r="D19" s="241"/>
      <c r="E19" s="241"/>
      <c r="F19" s="241"/>
      <c r="G19" s="241"/>
      <c r="H19" s="83" t="s">
        <v>70</v>
      </c>
      <c r="I19" s="50">
        <v>4</v>
      </c>
      <c r="J19" s="80">
        <v>2</v>
      </c>
      <c r="K19" s="80">
        <f t="shared" si="1"/>
        <v>6</v>
      </c>
      <c r="L19" s="84" t="str">
        <f t="shared" si="0"/>
        <v>ALTO</v>
      </c>
    </row>
    <row r="20" spans="2:12" ht="53.25" customHeight="1">
      <c r="B20" s="82" t="s">
        <v>32</v>
      </c>
      <c r="C20" s="241" t="s">
        <v>33</v>
      </c>
      <c r="D20" s="241"/>
      <c r="E20" s="241"/>
      <c r="F20" s="241"/>
      <c r="G20" s="241"/>
      <c r="H20" s="83" t="s">
        <v>71</v>
      </c>
      <c r="I20" s="50">
        <v>2</v>
      </c>
      <c r="J20" s="80">
        <v>2</v>
      </c>
      <c r="K20" s="80">
        <f t="shared" si="1"/>
        <v>4</v>
      </c>
      <c r="L20" s="84" t="str">
        <f t="shared" si="0"/>
        <v>BAJO</v>
      </c>
    </row>
    <row r="21" spans="2:12" ht="53.25" customHeight="1">
      <c r="B21" s="82" t="s">
        <v>32</v>
      </c>
      <c r="C21" s="241" t="s">
        <v>34</v>
      </c>
      <c r="D21" s="241"/>
      <c r="E21" s="241"/>
      <c r="F21" s="241"/>
      <c r="G21" s="241"/>
      <c r="H21" s="83" t="s">
        <v>72</v>
      </c>
      <c r="I21" s="50">
        <v>1</v>
      </c>
      <c r="J21" s="80">
        <v>2</v>
      </c>
      <c r="K21" s="80">
        <f t="shared" si="1"/>
        <v>3</v>
      </c>
      <c r="L21" s="84" t="str">
        <f t="shared" si="0"/>
        <v>BAJO</v>
      </c>
    </row>
    <row r="22" spans="2:12" ht="53.25" customHeight="1">
      <c r="B22" s="82" t="s">
        <v>37</v>
      </c>
      <c r="C22" s="241" t="s">
        <v>38</v>
      </c>
      <c r="D22" s="241"/>
      <c r="E22" s="241"/>
      <c r="F22" s="241"/>
      <c r="G22" s="241"/>
      <c r="H22" s="83" t="s">
        <v>73</v>
      </c>
      <c r="I22" s="50">
        <v>3</v>
      </c>
      <c r="J22" s="80">
        <v>2</v>
      </c>
      <c r="K22" s="80">
        <f t="shared" si="1"/>
        <v>5</v>
      </c>
      <c r="L22" s="84" t="str">
        <f t="shared" si="0"/>
        <v>MEDIO</v>
      </c>
    </row>
    <row r="23" spans="2:12" ht="53.25" customHeight="1">
      <c r="B23" s="82" t="s">
        <v>37</v>
      </c>
      <c r="C23" s="242" t="s">
        <v>74</v>
      </c>
      <c r="D23" s="243"/>
      <c r="E23" s="243"/>
      <c r="F23" s="243"/>
      <c r="G23" s="244"/>
      <c r="H23" s="83" t="s">
        <v>75</v>
      </c>
      <c r="I23" s="50">
        <v>2</v>
      </c>
      <c r="J23" s="80">
        <v>5</v>
      </c>
      <c r="K23" s="80">
        <f t="shared" ref="K23" si="2">+I23+J23</f>
        <v>7</v>
      </c>
      <c r="L23" s="84" t="str">
        <f t="shared" ref="L23" si="3">IF(K23&lt;=4,"BAJO",IF(K23=5,"MEDIO",IF(K23=6,"ALTO",IF(K23=7,"ALTO","EXTREMO"))))</f>
        <v>ALTO</v>
      </c>
    </row>
    <row r="24" spans="2:12" ht="53.25" customHeight="1">
      <c r="B24" s="82" t="s">
        <v>37</v>
      </c>
      <c r="C24" s="241" t="s">
        <v>40</v>
      </c>
      <c r="D24" s="241"/>
      <c r="E24" s="241"/>
      <c r="F24" s="241"/>
      <c r="G24" s="241"/>
      <c r="H24" s="83" t="s">
        <v>76</v>
      </c>
      <c r="I24" s="50">
        <v>3</v>
      </c>
      <c r="J24" s="80">
        <v>3</v>
      </c>
      <c r="K24" s="80">
        <f t="shared" si="1"/>
        <v>6</v>
      </c>
      <c r="L24" s="84" t="str">
        <f t="shared" si="0"/>
        <v>ALTO</v>
      </c>
    </row>
    <row r="25" spans="2:12" ht="53.25" customHeight="1">
      <c r="B25" s="82" t="s">
        <v>41</v>
      </c>
      <c r="C25" s="241" t="s">
        <v>42</v>
      </c>
      <c r="D25" s="241"/>
      <c r="E25" s="241"/>
      <c r="F25" s="241"/>
      <c r="G25" s="241"/>
      <c r="H25" s="83" t="s">
        <v>77</v>
      </c>
      <c r="I25" s="50">
        <v>3</v>
      </c>
      <c r="J25" s="80">
        <v>2</v>
      </c>
      <c r="K25" s="80">
        <f t="shared" si="1"/>
        <v>5</v>
      </c>
      <c r="L25" s="84" t="str">
        <f t="shared" si="0"/>
        <v>MEDIO</v>
      </c>
    </row>
    <row r="26" spans="2:12" ht="53.25" customHeight="1">
      <c r="B26" s="82" t="s">
        <v>41</v>
      </c>
      <c r="C26" s="242" t="s">
        <v>78</v>
      </c>
      <c r="D26" s="243"/>
      <c r="E26" s="243"/>
      <c r="F26" s="243"/>
      <c r="G26" s="244"/>
      <c r="H26" s="83" t="s">
        <v>79</v>
      </c>
      <c r="I26" s="50">
        <v>3</v>
      </c>
      <c r="J26" s="80">
        <v>4</v>
      </c>
      <c r="K26" s="80">
        <f t="shared" ref="K26" si="4">+I26+J26</f>
        <v>7</v>
      </c>
      <c r="L26" s="84" t="str">
        <f t="shared" ref="L26" si="5">IF(K26&lt;=4,"BAJO",IF(K26=5,"MEDIO",IF(K26=6,"ALTO",IF(K26=7,"ALTO","EXTREMO"))))</f>
        <v>ALTO</v>
      </c>
    </row>
    <row r="27" spans="2:12" ht="53.25" customHeight="1">
      <c r="B27" s="82" t="s">
        <v>41</v>
      </c>
      <c r="C27" s="241" t="s">
        <v>46</v>
      </c>
      <c r="D27" s="241"/>
      <c r="E27" s="241"/>
      <c r="F27" s="241"/>
      <c r="G27" s="241"/>
      <c r="H27" s="83" t="s">
        <v>80</v>
      </c>
      <c r="I27" s="50">
        <v>3</v>
      </c>
      <c r="J27" s="80">
        <v>1</v>
      </c>
      <c r="K27" s="80">
        <f t="shared" si="1"/>
        <v>4</v>
      </c>
      <c r="L27" s="84" t="str">
        <f t="shared" si="0"/>
        <v>BAJO</v>
      </c>
    </row>
    <row r="28" spans="2:12" ht="53.25" customHeight="1">
      <c r="B28" s="82" t="s">
        <v>41</v>
      </c>
      <c r="C28" s="241" t="s">
        <v>47</v>
      </c>
      <c r="D28" s="241"/>
      <c r="E28" s="241"/>
      <c r="F28" s="241"/>
      <c r="G28" s="241"/>
      <c r="H28" s="83" t="s">
        <v>81</v>
      </c>
      <c r="I28" s="50">
        <v>2</v>
      </c>
      <c r="J28" s="80">
        <v>3</v>
      </c>
      <c r="K28" s="80">
        <f t="shared" si="1"/>
        <v>5</v>
      </c>
      <c r="L28" s="84" t="str">
        <f t="shared" si="0"/>
        <v>MEDIO</v>
      </c>
    </row>
    <row r="29" spans="2:12" ht="53.25" customHeight="1">
      <c r="B29" s="82" t="s">
        <v>41</v>
      </c>
      <c r="C29" s="242" t="s">
        <v>82</v>
      </c>
      <c r="D29" s="243"/>
      <c r="E29" s="243"/>
      <c r="F29" s="243"/>
      <c r="G29" s="244"/>
      <c r="H29" s="83" t="s">
        <v>83</v>
      </c>
      <c r="I29" s="50">
        <v>2</v>
      </c>
      <c r="J29" s="80">
        <v>2</v>
      </c>
      <c r="K29" s="80">
        <f t="shared" ref="K29" si="6">+I29+J29</f>
        <v>4</v>
      </c>
      <c r="L29" s="84" t="str">
        <f t="shared" ref="L29" si="7">IF(K29&lt;=4,"BAJO",IF(K29=5,"MEDIO",IF(K29=6,"ALTO",IF(K29=7,"ALTO","EXTREMO"))))</f>
        <v>BAJO</v>
      </c>
    </row>
    <row r="30" spans="2:12" ht="53.25" customHeight="1">
      <c r="B30" s="82" t="s">
        <v>41</v>
      </c>
      <c r="C30" s="241" t="s">
        <v>48</v>
      </c>
      <c r="D30" s="241"/>
      <c r="E30" s="241"/>
      <c r="F30" s="241"/>
      <c r="G30" s="241"/>
      <c r="H30" s="83" t="s">
        <v>84</v>
      </c>
      <c r="I30" s="50">
        <v>2</v>
      </c>
      <c r="J30" s="80">
        <v>3</v>
      </c>
      <c r="K30" s="80">
        <f t="shared" si="1"/>
        <v>5</v>
      </c>
      <c r="L30" s="84" t="str">
        <f t="shared" si="0"/>
        <v>MEDIO</v>
      </c>
    </row>
    <row r="31" spans="2:12" ht="53.25" customHeight="1">
      <c r="B31" s="82" t="s">
        <v>41</v>
      </c>
      <c r="C31" s="241" t="s">
        <v>49</v>
      </c>
      <c r="D31" s="241"/>
      <c r="E31" s="241"/>
      <c r="F31" s="241"/>
      <c r="G31" s="241"/>
      <c r="H31" s="83" t="s">
        <v>85</v>
      </c>
      <c r="I31" s="50">
        <v>3</v>
      </c>
      <c r="J31" s="80">
        <v>2</v>
      </c>
      <c r="K31" s="80">
        <f t="shared" si="1"/>
        <v>5</v>
      </c>
      <c r="L31" s="84" t="str">
        <f t="shared" si="0"/>
        <v>MEDIO</v>
      </c>
    </row>
    <row r="32" spans="2:12" ht="53.25" customHeight="1">
      <c r="B32" s="82" t="s">
        <v>41</v>
      </c>
      <c r="C32" s="241" t="s">
        <v>51</v>
      </c>
      <c r="D32" s="241"/>
      <c r="E32" s="241"/>
      <c r="F32" s="241"/>
      <c r="G32" s="241"/>
      <c r="H32" s="85" t="s">
        <v>86</v>
      </c>
      <c r="I32" s="50">
        <v>2</v>
      </c>
      <c r="J32" s="80">
        <v>2</v>
      </c>
      <c r="K32" s="80">
        <f t="shared" si="1"/>
        <v>4</v>
      </c>
      <c r="L32" s="84" t="str">
        <f t="shared" si="0"/>
        <v>BAJO</v>
      </c>
    </row>
    <row r="33" spans="2:14" ht="12.75" customHeight="1">
      <c r="B33" s="86"/>
      <c r="C33" s="87"/>
      <c r="D33" s="87"/>
      <c r="E33" s="87"/>
      <c r="F33" s="87"/>
      <c r="G33" s="87"/>
      <c r="H33" s="88"/>
      <c r="I33" s="87"/>
      <c r="J33" s="87"/>
      <c r="K33" s="87"/>
      <c r="L33" s="89"/>
    </row>
    <row r="34" spans="2:14" ht="13.2">
      <c r="B34" s="36"/>
      <c r="C34" s="245"/>
      <c r="D34" s="245"/>
      <c r="E34" s="245"/>
      <c r="F34" s="53"/>
      <c r="G34" s="53"/>
      <c r="H34" s="246"/>
      <c r="I34" s="246"/>
      <c r="J34" s="53"/>
      <c r="K34" s="53"/>
      <c r="L34" s="90"/>
    </row>
    <row r="35" spans="2:14" ht="19.5" customHeight="1">
      <c r="B35" s="265" t="s">
        <v>87</v>
      </c>
      <c r="C35" s="247" t="s">
        <v>88</v>
      </c>
      <c r="D35" s="247"/>
      <c r="E35" s="55" t="s">
        <v>89</v>
      </c>
      <c r="F35" s="53"/>
      <c r="G35" s="266" t="s">
        <v>65</v>
      </c>
      <c r="H35" s="91" t="s">
        <v>90</v>
      </c>
      <c r="I35" s="91" t="s">
        <v>89</v>
      </c>
      <c r="J35" s="53"/>
      <c r="K35" s="53"/>
      <c r="L35" s="90"/>
    </row>
    <row r="36" spans="2:14" ht="21" customHeight="1">
      <c r="B36" s="265"/>
      <c r="C36" s="248" t="s">
        <v>91</v>
      </c>
      <c r="D36" s="248"/>
      <c r="E36" s="58">
        <v>1</v>
      </c>
      <c r="F36" s="53"/>
      <c r="G36" s="266"/>
      <c r="H36" s="58" t="s">
        <v>92</v>
      </c>
      <c r="I36" s="92">
        <v>1</v>
      </c>
      <c r="J36" s="53"/>
      <c r="K36" s="53"/>
      <c r="L36" s="90"/>
    </row>
    <row r="37" spans="2:14" ht="15.75" customHeight="1">
      <c r="B37" s="265"/>
      <c r="C37" s="248" t="s">
        <v>93</v>
      </c>
      <c r="D37" s="248"/>
      <c r="E37" s="58">
        <v>2</v>
      </c>
      <c r="F37" s="53"/>
      <c r="G37" s="266"/>
      <c r="H37" s="58" t="s">
        <v>94</v>
      </c>
      <c r="I37" s="92">
        <v>2</v>
      </c>
      <c r="J37" s="53"/>
      <c r="K37" s="53"/>
      <c r="L37" s="90"/>
      <c r="N37" s="61"/>
    </row>
    <row r="38" spans="2:14" ht="24.75" customHeight="1">
      <c r="B38" s="265"/>
      <c r="C38" s="248" t="s">
        <v>95</v>
      </c>
      <c r="D38" s="248"/>
      <c r="E38" s="58">
        <v>3</v>
      </c>
      <c r="F38" s="53"/>
      <c r="G38" s="266"/>
      <c r="H38" s="58" t="s">
        <v>96</v>
      </c>
      <c r="I38" s="92">
        <v>3</v>
      </c>
      <c r="J38" s="53"/>
      <c r="K38" s="53"/>
      <c r="L38" s="90"/>
    </row>
    <row r="39" spans="2:14" ht="18" customHeight="1">
      <c r="B39" s="265"/>
      <c r="C39" s="248" t="s">
        <v>97</v>
      </c>
      <c r="D39" s="248"/>
      <c r="E39" s="58">
        <v>4</v>
      </c>
      <c r="F39" s="53"/>
      <c r="G39" s="266"/>
      <c r="H39" s="58" t="s">
        <v>98</v>
      </c>
      <c r="I39" s="92">
        <v>4</v>
      </c>
      <c r="J39" s="53"/>
      <c r="K39" s="53"/>
      <c r="L39" s="90"/>
    </row>
    <row r="40" spans="2:14" ht="29.25" customHeight="1">
      <c r="B40" s="265"/>
      <c r="C40" s="248" t="s">
        <v>99</v>
      </c>
      <c r="D40" s="248"/>
      <c r="E40" s="58">
        <v>5</v>
      </c>
      <c r="F40" s="53"/>
      <c r="G40" s="266"/>
      <c r="H40" s="58" t="s">
        <v>100</v>
      </c>
      <c r="I40" s="92">
        <v>5</v>
      </c>
      <c r="J40" s="53"/>
      <c r="K40" s="53"/>
      <c r="L40" s="90"/>
    </row>
    <row r="41" spans="2:14" ht="16.5" customHeight="1">
      <c r="B41" s="93"/>
      <c r="C41" s="56"/>
      <c r="D41" s="56"/>
      <c r="E41" s="56"/>
      <c r="F41" s="53"/>
      <c r="G41" s="56"/>
      <c r="H41" s="56"/>
      <c r="I41" s="56"/>
      <c r="J41" s="56"/>
      <c r="K41" s="56"/>
      <c r="L41" s="90"/>
    </row>
    <row r="42" spans="2:14" ht="16.5" customHeight="1">
      <c r="B42" s="93"/>
      <c r="C42" s="246" t="s">
        <v>101</v>
      </c>
      <c r="D42" s="246"/>
      <c r="E42" s="246"/>
      <c r="F42" s="246"/>
      <c r="G42" s="246"/>
      <c r="H42" s="249"/>
      <c r="I42" s="249"/>
      <c r="J42" s="249"/>
      <c r="K42" s="249"/>
      <c r="L42" s="90"/>
    </row>
    <row r="43" spans="2:14" ht="69.75" customHeight="1">
      <c r="B43" s="93"/>
      <c r="C43" s="248" t="s">
        <v>102</v>
      </c>
      <c r="D43" s="248"/>
      <c r="E43" s="248"/>
      <c r="F43" s="58" t="s">
        <v>103</v>
      </c>
      <c r="G43" s="58" t="s">
        <v>104</v>
      </c>
      <c r="H43" s="58" t="s">
        <v>105</v>
      </c>
      <c r="I43" s="248" t="s">
        <v>106</v>
      </c>
      <c r="J43" s="248"/>
      <c r="K43" s="250" t="s">
        <v>107</v>
      </c>
      <c r="L43" s="251"/>
    </row>
    <row r="44" spans="2:14" ht="69.75" customHeight="1">
      <c r="B44" s="93"/>
      <c r="C44" s="248" t="s">
        <v>108</v>
      </c>
      <c r="D44" s="248"/>
      <c r="E44" s="248"/>
      <c r="F44" s="58" t="s">
        <v>109</v>
      </c>
      <c r="G44" s="58" t="s">
        <v>110</v>
      </c>
      <c r="H44" s="58" t="s">
        <v>111</v>
      </c>
      <c r="I44" s="248" t="s">
        <v>112</v>
      </c>
      <c r="J44" s="248"/>
      <c r="K44" s="250" t="s">
        <v>113</v>
      </c>
      <c r="L44" s="251"/>
    </row>
    <row r="45" spans="2:14" ht="13.2">
      <c r="B45" s="36"/>
      <c r="C45" s="247" t="s">
        <v>114</v>
      </c>
      <c r="D45" s="247"/>
      <c r="E45" s="247" t="s">
        <v>89</v>
      </c>
      <c r="F45" s="94" t="s">
        <v>92</v>
      </c>
      <c r="G45" s="94" t="s">
        <v>94</v>
      </c>
      <c r="H45" s="95" t="s">
        <v>96</v>
      </c>
      <c r="I45" s="252" t="s">
        <v>98</v>
      </c>
      <c r="J45" s="252"/>
      <c r="K45" s="253" t="s">
        <v>100</v>
      </c>
      <c r="L45" s="254"/>
    </row>
    <row r="46" spans="2:14" ht="13.2">
      <c r="B46" s="36"/>
      <c r="C46" s="247"/>
      <c r="D46" s="247"/>
      <c r="E46" s="247"/>
      <c r="F46" s="96">
        <v>1</v>
      </c>
      <c r="G46" s="96">
        <v>2</v>
      </c>
      <c r="H46" s="96">
        <v>3</v>
      </c>
      <c r="I46" s="255">
        <v>4</v>
      </c>
      <c r="J46" s="255"/>
      <c r="K46" s="256">
        <v>5</v>
      </c>
      <c r="L46" s="257"/>
    </row>
    <row r="47" spans="2:14" ht="19.5" customHeight="1">
      <c r="B47" s="36"/>
      <c r="C47" s="248" t="s">
        <v>91</v>
      </c>
      <c r="D47" s="248"/>
      <c r="E47" s="57">
        <v>1</v>
      </c>
      <c r="F47" s="97">
        <v>2</v>
      </c>
      <c r="G47" s="97">
        <v>3</v>
      </c>
      <c r="H47" s="97">
        <v>4</v>
      </c>
      <c r="I47" s="258">
        <v>5</v>
      </c>
      <c r="J47" s="258"/>
      <c r="K47" s="259">
        <v>6</v>
      </c>
      <c r="L47" s="260"/>
    </row>
    <row r="48" spans="2:14" ht="21.75" customHeight="1">
      <c r="B48" s="36"/>
      <c r="C48" s="248" t="s">
        <v>93</v>
      </c>
      <c r="D48" s="248"/>
      <c r="E48" s="57">
        <v>2</v>
      </c>
      <c r="F48" s="97">
        <v>3</v>
      </c>
      <c r="G48" s="97">
        <v>4</v>
      </c>
      <c r="H48" s="98">
        <v>5</v>
      </c>
      <c r="I48" s="261">
        <v>6</v>
      </c>
      <c r="J48" s="261"/>
      <c r="K48" s="259">
        <v>7</v>
      </c>
      <c r="L48" s="260"/>
    </row>
    <row r="49" spans="2:12" ht="26.25" customHeight="1">
      <c r="B49" s="36"/>
      <c r="C49" s="248" t="s">
        <v>95</v>
      </c>
      <c r="D49" s="248"/>
      <c r="E49" s="57">
        <v>3</v>
      </c>
      <c r="F49" s="97">
        <v>4</v>
      </c>
      <c r="G49" s="98">
        <v>5</v>
      </c>
      <c r="H49" s="99">
        <v>6</v>
      </c>
      <c r="I49" s="261">
        <v>7</v>
      </c>
      <c r="J49" s="261"/>
      <c r="K49" s="262">
        <v>8</v>
      </c>
      <c r="L49" s="263"/>
    </row>
    <row r="50" spans="2:12" ht="21" customHeight="1">
      <c r="B50" s="36"/>
      <c r="C50" s="248" t="s">
        <v>97</v>
      </c>
      <c r="D50" s="248"/>
      <c r="E50" s="57">
        <v>4</v>
      </c>
      <c r="F50" s="98">
        <v>5</v>
      </c>
      <c r="G50" s="99">
        <v>6</v>
      </c>
      <c r="H50" s="99">
        <v>7</v>
      </c>
      <c r="I50" s="264">
        <v>8</v>
      </c>
      <c r="J50" s="264"/>
      <c r="K50" s="262">
        <v>9</v>
      </c>
      <c r="L50" s="263"/>
    </row>
    <row r="51" spans="2:12" ht="27" customHeight="1">
      <c r="B51" s="36"/>
      <c r="C51" s="248" t="s">
        <v>99</v>
      </c>
      <c r="D51" s="248"/>
      <c r="E51" s="57">
        <v>5</v>
      </c>
      <c r="F51" s="99">
        <v>6</v>
      </c>
      <c r="G51" s="99">
        <v>7</v>
      </c>
      <c r="H51" s="100">
        <v>8</v>
      </c>
      <c r="I51" s="264">
        <v>9</v>
      </c>
      <c r="J51" s="264"/>
      <c r="K51" s="262">
        <v>10</v>
      </c>
      <c r="L51" s="263"/>
    </row>
    <row r="52" spans="2:12" ht="13.2">
      <c r="B52" s="36"/>
      <c r="C52" s="53"/>
      <c r="D52" s="53"/>
      <c r="E52" s="53"/>
      <c r="F52" s="53"/>
      <c r="G52" s="53"/>
      <c r="H52" s="53"/>
      <c r="I52" s="53"/>
      <c r="J52" s="53"/>
      <c r="K52" s="53"/>
      <c r="L52" s="90"/>
    </row>
    <row r="53" spans="2:12" ht="19.5" customHeight="1">
      <c r="B53" s="36"/>
      <c r="C53" s="53"/>
      <c r="D53" s="53"/>
      <c r="E53" s="53"/>
      <c r="F53" s="53"/>
      <c r="G53" s="246" t="s">
        <v>115</v>
      </c>
      <c r="H53" s="246"/>
      <c r="I53" s="53"/>
      <c r="J53" s="53"/>
      <c r="K53" s="53"/>
      <c r="L53" s="90"/>
    </row>
    <row r="54" spans="2:12" ht="18" customHeight="1">
      <c r="B54" s="36"/>
      <c r="C54" s="53"/>
      <c r="D54" s="53"/>
      <c r="E54" s="53"/>
      <c r="F54" s="53"/>
      <c r="G54" s="94" t="s">
        <v>101</v>
      </c>
      <c r="H54" s="59" t="s">
        <v>114</v>
      </c>
      <c r="I54" s="53"/>
      <c r="J54" s="53"/>
      <c r="K54" s="53"/>
      <c r="L54" s="90"/>
    </row>
    <row r="55" spans="2:12" ht="18" customHeight="1">
      <c r="B55" s="36"/>
      <c r="C55" s="53"/>
      <c r="D55" s="53"/>
      <c r="E55" s="53"/>
      <c r="F55" s="53"/>
      <c r="G55" s="100" t="s">
        <v>116</v>
      </c>
      <c r="H55" s="60" t="s">
        <v>117</v>
      </c>
      <c r="I55" s="53"/>
      <c r="J55" s="53"/>
      <c r="K55" s="53"/>
      <c r="L55" s="90"/>
    </row>
    <row r="56" spans="2:12" ht="18" customHeight="1">
      <c r="B56" s="36"/>
      <c r="C56" s="53"/>
      <c r="D56" s="53"/>
      <c r="E56" s="53"/>
      <c r="F56" s="53"/>
      <c r="G56" s="99" t="s">
        <v>118</v>
      </c>
      <c r="H56" s="60" t="s">
        <v>119</v>
      </c>
      <c r="I56" s="53"/>
      <c r="J56" s="53"/>
      <c r="K56" s="53"/>
      <c r="L56" s="90"/>
    </row>
    <row r="57" spans="2:12" ht="18" customHeight="1">
      <c r="B57" s="36"/>
      <c r="C57" s="53"/>
      <c r="D57" s="53"/>
      <c r="E57" s="53"/>
      <c r="F57" s="53"/>
      <c r="G57" s="98">
        <v>5</v>
      </c>
      <c r="H57" s="60" t="s">
        <v>120</v>
      </c>
      <c r="I57" s="53"/>
      <c r="J57" s="53"/>
      <c r="K57" s="53"/>
      <c r="L57" s="90"/>
    </row>
    <row r="58" spans="2:12" ht="18" customHeight="1">
      <c r="B58" s="36"/>
      <c r="C58" s="53"/>
      <c r="D58" s="53"/>
      <c r="E58" s="53"/>
      <c r="F58" s="53"/>
      <c r="G58" s="97" t="s">
        <v>121</v>
      </c>
      <c r="H58" s="60" t="s">
        <v>122</v>
      </c>
      <c r="I58" s="53"/>
      <c r="J58" s="53"/>
      <c r="K58" s="53"/>
      <c r="L58" s="90"/>
    </row>
    <row r="59" spans="2:12" ht="13.2">
      <c r="B59" s="63"/>
      <c r="C59" s="64"/>
      <c r="D59" s="64"/>
      <c r="E59" s="64"/>
      <c r="F59" s="64"/>
      <c r="G59" s="64"/>
      <c r="H59" s="64"/>
      <c r="I59" s="64"/>
      <c r="J59" s="64"/>
      <c r="K59" s="64"/>
      <c r="L59" s="75"/>
    </row>
    <row r="63" spans="2:12" hidden="1">
      <c r="B63" s="101" t="s">
        <v>60</v>
      </c>
    </row>
    <row r="64" spans="2:12" hidden="1">
      <c r="B64" s="101" t="s">
        <v>123</v>
      </c>
    </row>
  </sheetData>
  <mergeCells count="64">
    <mergeCell ref="K2:L4"/>
    <mergeCell ref="G53:H53"/>
    <mergeCell ref="B2:B4"/>
    <mergeCell ref="B35:B40"/>
    <mergeCell ref="E45:E46"/>
    <mergeCell ref="G35:G40"/>
    <mergeCell ref="C45:D46"/>
    <mergeCell ref="C2:J4"/>
    <mergeCell ref="C50:D50"/>
    <mergeCell ref="I50:J50"/>
    <mergeCell ref="K50:L50"/>
    <mergeCell ref="C51:D51"/>
    <mergeCell ref="I51:J51"/>
    <mergeCell ref="K51:L51"/>
    <mergeCell ref="C48:D48"/>
    <mergeCell ref="I48:J48"/>
    <mergeCell ref="K48:L48"/>
    <mergeCell ref="C49:D49"/>
    <mergeCell ref="I49:J49"/>
    <mergeCell ref="K49:L49"/>
    <mergeCell ref="I45:J45"/>
    <mergeCell ref="K45:L45"/>
    <mergeCell ref="I46:J46"/>
    <mergeCell ref="K46:L46"/>
    <mergeCell ref="C47:D47"/>
    <mergeCell ref="I47:J47"/>
    <mergeCell ref="K47:L47"/>
    <mergeCell ref="C42:K42"/>
    <mergeCell ref="C43:E43"/>
    <mergeCell ref="I43:J43"/>
    <mergeCell ref="K43:L43"/>
    <mergeCell ref="C44:E44"/>
    <mergeCell ref="I44:J44"/>
    <mergeCell ref="K44:L44"/>
    <mergeCell ref="C36:D36"/>
    <mergeCell ref="C37:D37"/>
    <mergeCell ref="C38:D38"/>
    <mergeCell ref="C39:D39"/>
    <mergeCell ref="C40:D40"/>
    <mergeCell ref="C31:G31"/>
    <mergeCell ref="C32:G32"/>
    <mergeCell ref="C34:E34"/>
    <mergeCell ref="H34:I34"/>
    <mergeCell ref="C35:D35"/>
    <mergeCell ref="C26:G26"/>
    <mergeCell ref="C27:G27"/>
    <mergeCell ref="C28:G28"/>
    <mergeCell ref="C29:G29"/>
    <mergeCell ref="C30:G30"/>
    <mergeCell ref="C21:G21"/>
    <mergeCell ref="C22:G22"/>
    <mergeCell ref="C23:G23"/>
    <mergeCell ref="C24:G24"/>
    <mergeCell ref="C25:G25"/>
    <mergeCell ref="C16:G16"/>
    <mergeCell ref="C17:G17"/>
    <mergeCell ref="C18:G18"/>
    <mergeCell ref="C19:G19"/>
    <mergeCell ref="C20:G20"/>
    <mergeCell ref="B6:L6"/>
    <mergeCell ref="B7:L7"/>
    <mergeCell ref="B12:L12"/>
    <mergeCell ref="B15:G15"/>
    <mergeCell ref="H15:L15"/>
  </mergeCells>
  <conditionalFormatting sqref="J17:K32">
    <cfRule type="expression" dxfId="19" priority="1" stopIfTrue="1">
      <formula>"""bajo"""</formula>
    </cfRule>
  </conditionalFormatting>
  <conditionalFormatting sqref="L17:L32">
    <cfRule type="cellIs" dxfId="18" priority="2" stopIfTrue="1" operator="equal">
      <formula>"EXTREMO"</formula>
    </cfRule>
    <cfRule type="cellIs" dxfId="17" priority="3" stopIfTrue="1" operator="equal">
      <formula>"ALTO"</formula>
    </cfRule>
    <cfRule type="cellIs" dxfId="16" priority="4" stopIfTrue="1" operator="equal">
      <formula>"MEDIO"</formula>
    </cfRule>
    <cfRule type="cellIs" dxfId="15" priority="5" stopIfTrue="1" operator="equal">
      <formula>"BAJO"</formula>
    </cfRule>
  </conditionalFormatting>
  <dataValidations count="17">
    <dataValidation type="list" allowBlank="1" showInputMessage="1" showErrorMessage="1" sqref="H15" xr:uid="{00000000-0002-0000-0200-000000000000}">
      <formula1>$B$63:$B$64</formula1>
    </dataValidation>
    <dataValidation type="list" allowBlank="1" showInputMessage="1" showErrorMessage="1" sqref="C17:G17" xr:uid="{00000000-0002-0000-0200-000001000000}">
      <formula1>INDIRECT($B$17)</formula1>
    </dataValidation>
    <dataValidation type="list" allowBlank="1" showInputMessage="1" showErrorMessage="1" sqref="C18:G18" xr:uid="{00000000-0002-0000-0200-000002000000}">
      <formula1>INDIRECT($B$18)</formula1>
    </dataValidation>
    <dataValidation type="list" allowBlank="1" showInputMessage="1" showErrorMessage="1" sqref="C19:G19" xr:uid="{00000000-0002-0000-0200-000003000000}">
      <formula1>INDIRECT($B$19)</formula1>
    </dataValidation>
    <dataValidation type="list" allowBlank="1" showInputMessage="1" showErrorMessage="1" sqref="C20:G20" xr:uid="{00000000-0002-0000-0200-000004000000}">
      <formula1>INDIRECT($B$20)</formula1>
    </dataValidation>
    <dataValidation type="list" allowBlank="1" showInputMessage="1" showErrorMessage="1" sqref="C21:G21" xr:uid="{00000000-0002-0000-0200-000005000000}">
      <formula1>INDIRECT($B$21)</formula1>
    </dataValidation>
    <dataValidation type="list" allowBlank="1" showInputMessage="1" showErrorMessage="1" sqref="C22:G22 C23" xr:uid="{00000000-0002-0000-0200-000006000000}">
      <formula1>INDIRECT($B$22)</formula1>
    </dataValidation>
    <dataValidation type="list" allowBlank="1" showInputMessage="1" showErrorMessage="1" sqref="C24:G24" xr:uid="{00000000-0002-0000-0200-000007000000}">
      <formula1>INDIRECT($B$24)</formula1>
    </dataValidation>
    <dataValidation type="list" allowBlank="1" showInputMessage="1" showErrorMessage="1" sqref="C25:G25 C26" xr:uid="{00000000-0002-0000-0200-000008000000}">
      <formula1>INDIRECT($B$25)</formula1>
    </dataValidation>
    <dataValidation type="list" allowBlank="1" showInputMessage="1" showErrorMessage="1" sqref="C27:G27" xr:uid="{00000000-0002-0000-0200-000009000000}">
      <formula1>INDIRECT($B$27)</formula1>
    </dataValidation>
    <dataValidation type="list" allowBlank="1" showInputMessage="1" showErrorMessage="1" sqref="C28:G28 C29" xr:uid="{00000000-0002-0000-0200-00000A000000}">
      <formula1>INDIRECT($B$28)</formula1>
    </dataValidation>
    <dataValidation type="list" allowBlank="1" showInputMessage="1" showErrorMessage="1" sqref="C30:G30" xr:uid="{00000000-0002-0000-0200-00000B000000}">
      <formula1>INDIRECT($B$30)</formula1>
    </dataValidation>
    <dataValidation type="list" allowBlank="1" showInputMessage="1" showErrorMessage="1" sqref="C31:G31" xr:uid="{00000000-0002-0000-0200-00000C000000}">
      <formula1>INDIRECT($B$31)</formula1>
    </dataValidation>
    <dataValidation type="list" allowBlank="1" showInputMessage="1" showErrorMessage="1" sqref="C32:G32" xr:uid="{00000000-0002-0000-0200-00000D000000}">
      <formula1>INDIRECT($B$32)</formula1>
    </dataValidation>
    <dataValidation type="list" allowBlank="1" showInputMessage="1" showErrorMessage="1" sqref="B17:B32" xr:uid="{00000000-0002-0000-0200-00000E000000}">
      <formula1>"PLANEACIÓN,SELECCIÓN,CONTRATACIÓN,EJECUCIÓN"</formula1>
    </dataValidation>
    <dataValidation type="list" allowBlank="1" showInputMessage="1" showErrorMessage="1" sqref="I17:I32" xr:uid="{00000000-0002-0000-0200-00000F000000}">
      <formula1>$E$36:$E$40</formula1>
    </dataValidation>
    <dataValidation type="list" allowBlank="1" showInputMessage="1" showErrorMessage="1" sqref="J17:J32" xr:uid="{00000000-0002-0000-0200-000010000000}">
      <formula1>$I$36:$I$40</formula1>
    </dataValidation>
  </dataValidations>
  <printOptions horizontalCentered="1"/>
  <pageMargins left="0.7" right="0.7" top="0.75" bottom="0.75" header="0.3" footer="0.3"/>
  <pageSetup scale="32" orientation="portrait"/>
  <headerFooter alignWithMargins="0">
    <oddFooter>&amp;C</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50"/>
  <sheetViews>
    <sheetView showGridLines="0" topLeftCell="F15" zoomScale="90" zoomScaleNormal="90" zoomScalePageLayoutView="70" workbookViewId="0">
      <selection activeCell="R27" sqref="R27"/>
    </sheetView>
  </sheetViews>
  <sheetFormatPr baseColWidth="10" defaultColWidth="11" defaultRowHeight="13.2"/>
  <cols>
    <col min="1" max="1" width="2.88671875" customWidth="1"/>
    <col min="2" max="2" width="41.6640625" customWidth="1"/>
    <col min="3" max="3" width="15.88671875" customWidth="1"/>
    <col min="4" max="4" width="13.109375" customWidth="1"/>
    <col min="5" max="5" width="16.44140625" customWidth="1"/>
    <col min="6" max="6" width="14.88671875" customWidth="1"/>
    <col min="7" max="7" width="24.21875" customWidth="1"/>
    <col min="8" max="8" width="38.88671875" customWidth="1"/>
    <col min="9" max="9" width="15.88671875" customWidth="1"/>
    <col min="10" max="10" width="9.44140625" customWidth="1"/>
    <col min="11" max="17" width="14" customWidth="1"/>
    <col min="18" max="18" width="20.88671875" style="34" customWidth="1"/>
  </cols>
  <sheetData>
    <row r="2" spans="2:26" ht="48.75" customHeight="1">
      <c r="B2" s="187"/>
      <c r="C2" s="190" t="s">
        <v>15</v>
      </c>
      <c r="D2" s="191"/>
      <c r="E2" s="191"/>
      <c r="F2" s="191"/>
      <c r="G2" s="191"/>
      <c r="H2" s="191"/>
      <c r="I2" s="191"/>
      <c r="J2" s="191"/>
      <c r="K2" s="191"/>
      <c r="L2" s="191"/>
      <c r="M2" s="191"/>
      <c r="N2" s="191"/>
      <c r="O2" s="191"/>
      <c r="P2" s="192"/>
      <c r="Q2" s="161" t="s">
        <v>1</v>
      </c>
      <c r="R2" s="267"/>
    </row>
    <row r="3" spans="2:26" ht="30" customHeight="1">
      <c r="B3" s="187"/>
      <c r="C3" s="193"/>
      <c r="D3" s="194"/>
      <c r="E3" s="194"/>
      <c r="F3" s="194"/>
      <c r="G3" s="194"/>
      <c r="H3" s="194"/>
      <c r="I3" s="194"/>
      <c r="J3" s="194"/>
      <c r="K3" s="194"/>
      <c r="L3" s="194"/>
      <c r="M3" s="194"/>
      <c r="N3" s="194"/>
      <c r="O3" s="194"/>
      <c r="P3" s="195"/>
      <c r="Q3" s="268"/>
      <c r="R3" s="269"/>
    </row>
    <row r="4" spans="2:26" ht="39.75" customHeight="1">
      <c r="B4" s="187"/>
      <c r="C4" s="196"/>
      <c r="D4" s="197"/>
      <c r="E4" s="197"/>
      <c r="F4" s="197"/>
      <c r="G4" s="197"/>
      <c r="H4" s="197"/>
      <c r="I4" s="197"/>
      <c r="J4" s="197"/>
      <c r="K4" s="197"/>
      <c r="L4" s="197"/>
      <c r="M4" s="197"/>
      <c r="N4" s="197"/>
      <c r="O4" s="197"/>
      <c r="P4" s="198"/>
      <c r="Q4" s="270"/>
      <c r="R4" s="271"/>
    </row>
    <row r="6" spans="2:26" ht="78.75" customHeight="1">
      <c r="B6" s="272" t="str">
        <f>+EVALUACION!B6</f>
        <v>Objeto Contractual: “PRESTACION  DE SERVICIOS TÉCNICOS Y ADMINISTRATIVOS PARA LA IMPLEMENTACIÓN DE LA ESTRATEGIA ‘TEJIENDO CONCIENCIA DE MI SEXUALIDAD’ Y DE LOS DISPOSITIVOS DE BASE COMUNITARIA (DBC), ORIENTADOS A LA PROMOCIÓN DE LA SALUD SEXUAL Y REPRODUCTIVA Y LA PREVENCIÓN Y MITIGACIÓN DE DAÑOS ASOCIADOS AL CONSUMO DE SUSTANCIAS PSICOACTIVAS, EN EL MARCO DEL PLAN DE DESARROLLO LOCAL 2025-2028"</v>
      </c>
      <c r="C6" s="273"/>
      <c r="D6" s="273"/>
      <c r="E6" s="273"/>
      <c r="F6" s="273"/>
      <c r="G6" s="273"/>
      <c r="H6" s="273"/>
      <c r="I6" s="273"/>
      <c r="J6" s="273"/>
      <c r="K6" s="273"/>
      <c r="L6" s="273"/>
      <c r="M6" s="273"/>
      <c r="N6" s="273"/>
      <c r="O6" s="273"/>
      <c r="P6" s="273"/>
      <c r="Q6" s="273"/>
      <c r="R6" s="274"/>
      <c r="S6" s="35"/>
      <c r="T6" s="35"/>
      <c r="U6" s="35"/>
      <c r="V6" s="35"/>
      <c r="W6" s="35"/>
      <c r="X6" s="35"/>
      <c r="Y6" s="35"/>
      <c r="Z6" s="35"/>
    </row>
    <row r="7" spans="2:26" ht="24.75" customHeight="1">
      <c r="B7" s="275" t="s">
        <v>18</v>
      </c>
      <c r="C7" s="276"/>
      <c r="D7" s="276"/>
      <c r="E7" s="276"/>
      <c r="F7" s="276"/>
      <c r="G7" s="276"/>
      <c r="H7" s="276"/>
      <c r="I7" s="276"/>
      <c r="J7" s="276"/>
      <c r="K7" s="276"/>
      <c r="L7" s="276"/>
      <c r="M7" s="276"/>
      <c r="N7" s="276"/>
      <c r="O7" s="276"/>
      <c r="P7" s="276"/>
      <c r="Q7" s="276"/>
      <c r="R7" s="277"/>
    </row>
    <row r="8" spans="2:26" ht="15.6">
      <c r="B8" s="278" t="s">
        <v>124</v>
      </c>
      <c r="C8" s="279"/>
      <c r="D8" s="279"/>
      <c r="E8" s="279"/>
      <c r="F8" s="279"/>
      <c r="G8" s="279"/>
      <c r="H8" s="279"/>
      <c r="I8" s="279"/>
      <c r="J8" s="279"/>
      <c r="K8" s="279"/>
      <c r="L8" s="279"/>
      <c r="M8" s="279"/>
      <c r="N8" s="279"/>
      <c r="O8" s="279"/>
      <c r="P8" s="279"/>
      <c r="Q8" s="279"/>
      <c r="R8" s="279"/>
    </row>
    <row r="9" spans="2:26" ht="34.5" customHeight="1">
      <c r="B9" s="280" t="s">
        <v>125</v>
      </c>
      <c r="C9" s="281"/>
      <c r="D9" s="281"/>
      <c r="E9" s="281"/>
      <c r="F9" s="281"/>
      <c r="G9" s="281"/>
      <c r="H9" s="281"/>
      <c r="I9" s="281"/>
      <c r="J9" s="281"/>
      <c r="K9" s="281"/>
      <c r="L9" s="281"/>
      <c r="M9" s="281"/>
      <c r="N9" s="281"/>
      <c r="O9" s="281"/>
      <c r="P9" s="281"/>
      <c r="Q9" s="281"/>
      <c r="R9" s="281"/>
    </row>
    <row r="10" spans="2:26" ht="15.6">
      <c r="B10" s="278" t="s">
        <v>126</v>
      </c>
      <c r="C10" s="279"/>
      <c r="D10" s="279"/>
      <c r="E10" s="279"/>
      <c r="F10" s="279"/>
      <c r="G10" s="279"/>
      <c r="H10" s="279"/>
      <c r="I10" s="279"/>
      <c r="J10" s="279"/>
      <c r="K10" s="279"/>
      <c r="L10" s="279"/>
      <c r="M10" s="279"/>
      <c r="N10" s="279"/>
      <c r="O10" s="279"/>
      <c r="P10" s="279"/>
      <c r="Q10" s="279"/>
      <c r="R10" s="279"/>
    </row>
    <row r="11" spans="2:26">
      <c r="B11" s="36"/>
      <c r="R11" s="37"/>
    </row>
    <row r="12" spans="2:26">
      <c r="B12" s="38"/>
      <c r="R12" s="37"/>
    </row>
    <row r="13" spans="2:26">
      <c r="B13" s="38"/>
      <c r="R13" s="37"/>
    </row>
    <row r="14" spans="2:26" ht="7.5" customHeight="1">
      <c r="B14" s="39"/>
      <c r="R14" s="37"/>
    </row>
    <row r="15" spans="2:26" ht="93.75" customHeight="1">
      <c r="B15" s="40" t="s">
        <v>61</v>
      </c>
      <c r="C15" s="282" t="s">
        <v>62</v>
      </c>
      <c r="D15" s="282"/>
      <c r="E15" s="282"/>
      <c r="F15" s="282"/>
      <c r="G15" s="239" t="s">
        <v>127</v>
      </c>
      <c r="H15" s="239"/>
      <c r="I15" s="41" t="s">
        <v>64</v>
      </c>
      <c r="J15" s="41" t="s">
        <v>65</v>
      </c>
      <c r="K15" s="41" t="s">
        <v>66</v>
      </c>
      <c r="L15" s="41" t="s">
        <v>67</v>
      </c>
      <c r="M15" s="41" t="s">
        <v>128</v>
      </c>
      <c r="N15" s="42" t="s">
        <v>129</v>
      </c>
      <c r="O15" s="42" t="s">
        <v>130</v>
      </c>
      <c r="P15" s="42" t="s">
        <v>131</v>
      </c>
      <c r="Q15" s="42" t="s">
        <v>132</v>
      </c>
      <c r="R15" s="43" t="s">
        <v>133</v>
      </c>
    </row>
    <row r="16" spans="2:26" s="33" customFormat="1" ht="97.2" customHeight="1">
      <c r="B16" s="44" t="str">
        <f>+EVALUACION!B17</f>
        <v>PLANEACIÓN</v>
      </c>
      <c r="C16" s="283" t="str">
        <f>+EVALUACION!C17</f>
        <v>Inadecuada escogencia de la modalidad de contratación</v>
      </c>
      <c r="D16" s="283"/>
      <c r="E16" s="283"/>
      <c r="F16" s="283"/>
      <c r="G16" s="284" t="s">
        <v>134</v>
      </c>
      <c r="H16" s="284"/>
      <c r="I16" s="45">
        <f>+EVALUACION!I17</f>
        <v>1</v>
      </c>
      <c r="J16" s="45">
        <f>+EVALUACION!J17</f>
        <v>2</v>
      </c>
      <c r="K16" s="45">
        <f>+I16+J16</f>
        <v>3</v>
      </c>
      <c r="L16" s="45" t="str">
        <f>IF(K16&lt;=4,"BAJO",IF(K16=5,"MEDIO",IF(K16=6,"ALTO",IF(K16=7,"ALTO","EXTREMO"))))</f>
        <v>BAJO</v>
      </c>
      <c r="M16" s="45" t="s">
        <v>135</v>
      </c>
      <c r="N16" s="46" t="s">
        <v>136</v>
      </c>
      <c r="O16" s="46" t="s">
        <v>137</v>
      </c>
      <c r="P16" s="46" t="s">
        <v>138</v>
      </c>
      <c r="Q16" s="46" t="s">
        <v>139</v>
      </c>
      <c r="R16" s="47" t="s">
        <v>140</v>
      </c>
    </row>
    <row r="17" spans="2:18" s="33" customFormat="1" ht="97.2" customHeight="1">
      <c r="B17" s="48" t="str">
        <f>+EVALUACION!B18</f>
        <v>PLANEACIÓN</v>
      </c>
      <c r="C17" s="285" t="str">
        <f>+EVALUACION!C18</f>
        <v>Inadecuado análisis  económico estimativo del valor del contrato</v>
      </c>
      <c r="D17" s="285"/>
      <c r="E17" s="285"/>
      <c r="F17" s="285"/>
      <c r="G17" s="284" t="s">
        <v>141</v>
      </c>
      <c r="H17" s="284"/>
      <c r="I17" s="49">
        <f>+EVALUACION!I18</f>
        <v>3</v>
      </c>
      <c r="J17" s="50">
        <f>+EVALUACION!J18</f>
        <v>3</v>
      </c>
      <c r="K17" s="50">
        <f>+I17+J17</f>
        <v>6</v>
      </c>
      <c r="L17" s="50" t="str">
        <f>IF(K17&lt;=4,"BAJO",IF(K17=5,"MEDIO",IF(K17=6,"ALTO",IF(K17=7,"ALTO","EXTREMO"))))</f>
        <v>ALTO</v>
      </c>
      <c r="M17" s="50" t="s">
        <v>135</v>
      </c>
      <c r="N17" s="46" t="s">
        <v>136</v>
      </c>
      <c r="O17" s="46" t="s">
        <v>137</v>
      </c>
      <c r="P17" s="46" t="s">
        <v>142</v>
      </c>
      <c r="Q17" s="46" t="s">
        <v>143</v>
      </c>
      <c r="R17" s="47" t="s">
        <v>142</v>
      </c>
    </row>
    <row r="18" spans="2:18" s="33" customFormat="1" ht="97.2" customHeight="1">
      <c r="B18" s="48" t="str">
        <f>+EVALUACION!B19</f>
        <v>PLANEACIÓN</v>
      </c>
      <c r="C18" s="285" t="str">
        <f>+EVALUACION!C19</f>
        <v>Inadecuada  descripción del bien o servicio requerido</v>
      </c>
      <c r="D18" s="285"/>
      <c r="E18" s="285"/>
      <c r="F18" s="285"/>
      <c r="G18" s="284" t="s">
        <v>144</v>
      </c>
      <c r="H18" s="284"/>
      <c r="I18" s="50">
        <f>+EVALUACION!I19</f>
        <v>4</v>
      </c>
      <c r="J18" s="50">
        <f>+EVALUACION!J19</f>
        <v>2</v>
      </c>
      <c r="K18" s="50">
        <f t="shared" ref="K18:K28" si="0">+I18+J18</f>
        <v>6</v>
      </c>
      <c r="L18" s="50" t="str">
        <f t="shared" ref="L18:L30" si="1">IF(K18&lt;=4,"BAJO",IF(K18=5,"MEDIO",IF(K18=6,"ALTO",IF(K18=7,"ALTO","EXTREMO"))))</f>
        <v>ALTO</v>
      </c>
      <c r="M18" s="50" t="s">
        <v>145</v>
      </c>
      <c r="N18" s="46" t="s">
        <v>146</v>
      </c>
      <c r="O18" s="46" t="s">
        <v>147</v>
      </c>
      <c r="P18" s="46" t="s">
        <v>148</v>
      </c>
      <c r="Q18" s="46" t="s">
        <v>149</v>
      </c>
      <c r="R18" s="47" t="s">
        <v>142</v>
      </c>
    </row>
    <row r="19" spans="2:18" s="33" customFormat="1" ht="97.2" customHeight="1">
      <c r="B19" s="48" t="str">
        <f>+EVALUACION!B20</f>
        <v>SELECCIÓN</v>
      </c>
      <c r="C19" s="285" t="str">
        <f>+EVALUACION!C20</f>
        <v>Inadecuada evaluación de las ofertas y/o verificación de requisitos habilitantes</v>
      </c>
      <c r="D19" s="285"/>
      <c r="E19" s="285"/>
      <c r="F19" s="285"/>
      <c r="G19" s="284" t="s">
        <v>150</v>
      </c>
      <c r="H19" s="284"/>
      <c r="I19" s="50">
        <f>+EVALUACION!I20</f>
        <v>2</v>
      </c>
      <c r="J19" s="50">
        <f>+EVALUACION!J20</f>
        <v>2</v>
      </c>
      <c r="K19" s="50">
        <f t="shared" si="0"/>
        <v>4</v>
      </c>
      <c r="L19" s="50" t="str">
        <f t="shared" si="1"/>
        <v>BAJO</v>
      </c>
      <c r="M19" s="50" t="s">
        <v>145</v>
      </c>
      <c r="N19" s="46" t="s">
        <v>151</v>
      </c>
      <c r="O19" s="46" t="s">
        <v>152</v>
      </c>
      <c r="P19" s="46" t="s">
        <v>153</v>
      </c>
      <c r="Q19" s="51" t="s">
        <v>139</v>
      </c>
      <c r="R19" s="46" t="s">
        <v>152</v>
      </c>
    </row>
    <row r="20" spans="2:18" s="33" customFormat="1" ht="97.2" customHeight="1">
      <c r="B20" s="48" t="str">
        <f>+EVALUACION!B21</f>
        <v>SELECCIÓN</v>
      </c>
      <c r="C20" s="285" t="str">
        <f>+EVALUACION!C21</f>
        <v>Contestación inoportuna a todas las observaciones formuladas a los documentos de la contratación</v>
      </c>
      <c r="D20" s="285"/>
      <c r="E20" s="285"/>
      <c r="F20" s="285"/>
      <c r="G20" s="284" t="s">
        <v>154</v>
      </c>
      <c r="H20" s="284"/>
      <c r="I20" s="50">
        <f>+EVALUACION!I21</f>
        <v>1</v>
      </c>
      <c r="J20" s="50">
        <f>+EVALUACION!J21</f>
        <v>2</v>
      </c>
      <c r="K20" s="50">
        <f t="shared" si="0"/>
        <v>3</v>
      </c>
      <c r="L20" s="50" t="str">
        <f t="shared" si="1"/>
        <v>BAJO</v>
      </c>
      <c r="M20" s="50" t="s">
        <v>145</v>
      </c>
      <c r="N20" s="46" t="s">
        <v>155</v>
      </c>
      <c r="O20" s="46" t="s">
        <v>156</v>
      </c>
      <c r="P20" s="46" t="s">
        <v>157</v>
      </c>
      <c r="Q20" s="46" t="s">
        <v>158</v>
      </c>
      <c r="R20" s="46" t="s">
        <v>156</v>
      </c>
    </row>
    <row r="21" spans="2:18" s="33" customFormat="1" ht="97.2" customHeight="1">
      <c r="B21" s="48" t="str">
        <f>+EVALUACION!B22</f>
        <v>CONTRATACIÓN</v>
      </c>
      <c r="C21" s="285" t="str">
        <f>+EVALUACION!C22</f>
        <v>Riesgo de que no se firme el contrato.</v>
      </c>
      <c r="D21" s="285"/>
      <c r="E21" s="285"/>
      <c r="F21" s="285"/>
      <c r="G21" s="284" t="s">
        <v>159</v>
      </c>
      <c r="H21" s="284"/>
      <c r="I21" s="50">
        <f>+EVALUACION!I22</f>
        <v>3</v>
      </c>
      <c r="J21" s="50">
        <f>+EVALUACION!J22</f>
        <v>2</v>
      </c>
      <c r="K21" s="50">
        <f t="shared" si="0"/>
        <v>5</v>
      </c>
      <c r="L21" s="50" t="str">
        <f t="shared" si="1"/>
        <v>MEDIO</v>
      </c>
      <c r="M21" s="50" t="s">
        <v>145</v>
      </c>
      <c r="N21" s="46" t="s">
        <v>160</v>
      </c>
      <c r="O21" s="46" t="s">
        <v>161</v>
      </c>
      <c r="P21" s="46" t="s">
        <v>162</v>
      </c>
      <c r="Q21" s="46" t="s">
        <v>163</v>
      </c>
      <c r="R21" s="46" t="s">
        <v>161</v>
      </c>
    </row>
    <row r="22" spans="2:18" s="33" customFormat="1" ht="97.2" customHeight="1">
      <c r="B22" s="48" t="str">
        <f>+EVALUACION!B23</f>
        <v>CONTRATACIÓN</v>
      </c>
      <c r="C22" s="285" t="str">
        <f>+EVALUACION!C23</f>
        <v>No se  presenten oferentes</v>
      </c>
      <c r="D22" s="285"/>
      <c r="E22" s="285"/>
      <c r="F22" s="285"/>
      <c r="G22" s="284" t="s">
        <v>164</v>
      </c>
      <c r="H22" s="284"/>
      <c r="I22" s="50">
        <f>+EVALUACION!I23</f>
        <v>2</v>
      </c>
      <c r="J22" s="50">
        <f>+EVALUACION!J23</f>
        <v>5</v>
      </c>
      <c r="K22" s="50">
        <f t="shared" ref="K22" si="2">+I22+J22</f>
        <v>7</v>
      </c>
      <c r="L22" s="50" t="str">
        <f t="shared" ref="L22" si="3">IF(K22&lt;=4,"BAJO",IF(K22=5,"MEDIO",IF(K22=6,"ALTO",IF(K22=7,"ALTO","EXTREMO"))))</f>
        <v>ALTO</v>
      </c>
      <c r="M22" s="50" t="s">
        <v>145</v>
      </c>
      <c r="N22" s="46" t="s">
        <v>160</v>
      </c>
      <c r="O22" s="46" t="s">
        <v>165</v>
      </c>
      <c r="P22" s="46" t="s">
        <v>166</v>
      </c>
      <c r="Q22" s="46" t="s">
        <v>163</v>
      </c>
      <c r="R22" s="46" t="s">
        <v>167</v>
      </c>
    </row>
    <row r="23" spans="2:18" s="33" customFormat="1" ht="97.2" customHeight="1">
      <c r="B23" s="48" t="str">
        <f>+EVALUACION!B24</f>
        <v>CONTRATACIÓN</v>
      </c>
      <c r="C23" s="285" t="str">
        <f>+EVALUACION!C24</f>
        <v>Falta de constitución o constitución tardía de la garantía única. Aceptación de garantías que no se ajustan a lo contemplado en el contrato</v>
      </c>
      <c r="D23" s="285"/>
      <c r="E23" s="285"/>
      <c r="F23" s="285"/>
      <c r="G23" s="284" t="s">
        <v>168</v>
      </c>
      <c r="H23" s="284"/>
      <c r="I23" s="50">
        <f>+EVALUACION!I24</f>
        <v>3</v>
      </c>
      <c r="J23" s="50">
        <f>+EVALUACION!J24</f>
        <v>3</v>
      </c>
      <c r="K23" s="50">
        <f t="shared" si="0"/>
        <v>6</v>
      </c>
      <c r="L23" s="50" t="str">
        <f t="shared" si="1"/>
        <v>ALTO</v>
      </c>
      <c r="M23" s="50" t="s">
        <v>145</v>
      </c>
      <c r="N23" s="46" t="s">
        <v>169</v>
      </c>
      <c r="O23" s="46" t="s">
        <v>170</v>
      </c>
      <c r="P23" s="46" t="s">
        <v>171</v>
      </c>
      <c r="Q23" s="46" t="s">
        <v>172</v>
      </c>
      <c r="R23" s="46" t="s">
        <v>170</v>
      </c>
    </row>
    <row r="24" spans="2:18" s="33" customFormat="1" ht="97.2" customHeight="1">
      <c r="B24" s="48" t="str">
        <f>+EVALUACION!B25</f>
        <v>EJECUCIÓN</v>
      </c>
      <c r="C24" s="285" t="str">
        <f>+EVALUACION!C25</f>
        <v>Variación de los precios del mercado</v>
      </c>
      <c r="D24" s="285"/>
      <c r="E24" s="285"/>
      <c r="F24" s="285"/>
      <c r="G24" s="284" t="s">
        <v>173</v>
      </c>
      <c r="H24" s="284"/>
      <c r="I24" s="50">
        <f>+EVALUACION!I25</f>
        <v>3</v>
      </c>
      <c r="J24" s="50">
        <f>+EVALUACION!J25</f>
        <v>2</v>
      </c>
      <c r="K24" s="50">
        <f t="shared" si="0"/>
        <v>5</v>
      </c>
      <c r="L24" s="50" t="str">
        <f t="shared" si="1"/>
        <v>MEDIO</v>
      </c>
      <c r="M24" s="50" t="s">
        <v>135</v>
      </c>
      <c r="N24" s="46" t="s">
        <v>174</v>
      </c>
      <c r="O24" s="46" t="s">
        <v>175</v>
      </c>
      <c r="P24" s="46" t="s">
        <v>176</v>
      </c>
      <c r="Q24" s="46" t="s">
        <v>177</v>
      </c>
      <c r="R24" s="52" t="s">
        <v>178</v>
      </c>
    </row>
    <row r="25" spans="2:18" s="33" customFormat="1" ht="104.4" customHeight="1">
      <c r="B25" s="48" t="str">
        <f>+EVALUACION!B26</f>
        <v>EJECUCIÓN</v>
      </c>
      <c r="C25" s="285" t="str">
        <f>+EVALUACION!C26</f>
        <v>Insuficiencia del talento humano en ejecucion de actividades</v>
      </c>
      <c r="D25" s="285"/>
      <c r="E25" s="285"/>
      <c r="F25" s="285"/>
      <c r="G25" s="284" t="s">
        <v>179</v>
      </c>
      <c r="H25" s="284"/>
      <c r="I25" s="50">
        <f>+EVALUACION!I26</f>
        <v>3</v>
      </c>
      <c r="J25" s="50">
        <f>+EVALUACION!J26</f>
        <v>4</v>
      </c>
      <c r="K25" s="50">
        <f t="shared" ref="K25" si="4">+I25+J25</f>
        <v>7</v>
      </c>
      <c r="L25" s="50" t="str">
        <f t="shared" ref="L25" si="5">IF(K25&lt;=4,"BAJO",IF(K25=5,"MEDIO",IF(K25=6,"ALTO",IF(K25=7,"ALTO","EXTREMO"))))</f>
        <v>ALTO</v>
      </c>
      <c r="M25" s="50" t="s">
        <v>135</v>
      </c>
      <c r="N25" s="46" t="s">
        <v>174</v>
      </c>
      <c r="O25" s="46" t="s">
        <v>180</v>
      </c>
      <c r="P25" s="46" t="s">
        <v>176</v>
      </c>
      <c r="Q25" s="46" t="s">
        <v>177</v>
      </c>
      <c r="R25" s="52" t="s">
        <v>178</v>
      </c>
    </row>
    <row r="26" spans="2:18" s="33" customFormat="1" ht="97.2" customHeight="1">
      <c r="B26" s="48" t="str">
        <f>+EVALUACION!B27</f>
        <v>EJECUCIÓN</v>
      </c>
      <c r="C26" s="285" t="str">
        <f>+EVALUACION!C27</f>
        <v>Cancelación de pedidos.</v>
      </c>
      <c r="D26" s="285"/>
      <c r="E26" s="285"/>
      <c r="F26" s="285"/>
      <c r="G26" s="284" t="s">
        <v>181</v>
      </c>
      <c r="H26" s="284"/>
      <c r="I26" s="50">
        <f>+EVALUACION!I27</f>
        <v>3</v>
      </c>
      <c r="J26" s="50">
        <f>+EVALUACION!J27</f>
        <v>1</v>
      </c>
      <c r="K26" s="50">
        <f t="shared" si="0"/>
        <v>4</v>
      </c>
      <c r="L26" s="50" t="str">
        <f t="shared" si="1"/>
        <v>BAJO</v>
      </c>
      <c r="M26" s="50" t="s">
        <v>135</v>
      </c>
      <c r="N26" s="46" t="s">
        <v>174</v>
      </c>
      <c r="O26" s="46" t="s">
        <v>175</v>
      </c>
      <c r="P26" s="46" t="s">
        <v>176</v>
      </c>
      <c r="Q26" s="46" t="s">
        <v>177</v>
      </c>
      <c r="R26" s="52" t="s">
        <v>178</v>
      </c>
    </row>
    <row r="27" spans="2:18" s="33" customFormat="1" ht="129" customHeight="1">
      <c r="B27" s="48" t="str">
        <f>+EVALUACION!B28</f>
        <v>EJECUCIÓN</v>
      </c>
      <c r="C27" s="285" t="str">
        <f>+EVALUACION!C28</f>
        <v>valor insuficiente o mal administrado  para  la creacion y el fortalecimiento de los DBC</v>
      </c>
      <c r="D27" s="285"/>
      <c r="E27" s="285"/>
      <c r="F27" s="285"/>
      <c r="G27" s="284" t="s">
        <v>182</v>
      </c>
      <c r="H27" s="284"/>
      <c r="I27" s="50">
        <f>+EVALUACION!I28</f>
        <v>2</v>
      </c>
      <c r="J27" s="50">
        <f>+EVALUACION!J28</f>
        <v>3</v>
      </c>
      <c r="K27" s="50">
        <f t="shared" si="0"/>
        <v>5</v>
      </c>
      <c r="L27" s="50" t="str">
        <f t="shared" si="1"/>
        <v>MEDIO</v>
      </c>
      <c r="M27" s="50" t="s">
        <v>135</v>
      </c>
      <c r="N27" s="46" t="s">
        <v>183</v>
      </c>
      <c r="O27" s="46" t="s">
        <v>184</v>
      </c>
      <c r="P27" s="46" t="s">
        <v>176</v>
      </c>
      <c r="Q27" s="46" t="s">
        <v>185</v>
      </c>
      <c r="R27" s="52" t="s">
        <v>186</v>
      </c>
    </row>
    <row r="28" spans="2:18" s="33" customFormat="1" ht="97.2" customHeight="1">
      <c r="B28" s="48" t="str">
        <f>+EVALUACION!B30</f>
        <v>EJECUCIÓN</v>
      </c>
      <c r="C28" s="285" t="str">
        <f>+EVALUACION!C30</f>
        <v>Incumplimiento de la administración en los pagos.</v>
      </c>
      <c r="D28" s="285"/>
      <c r="E28" s="285"/>
      <c r="F28" s="285"/>
      <c r="G28" s="284" t="s">
        <v>187</v>
      </c>
      <c r="H28" s="284"/>
      <c r="I28" s="50">
        <f>+EVALUACION!I30</f>
        <v>2</v>
      </c>
      <c r="J28" s="50">
        <f>+EVALUACION!J30</f>
        <v>3</v>
      </c>
      <c r="K28" s="50">
        <f t="shared" si="0"/>
        <v>5</v>
      </c>
      <c r="L28" s="50" t="str">
        <f t="shared" si="1"/>
        <v>MEDIO</v>
      </c>
      <c r="M28" s="50" t="s">
        <v>135</v>
      </c>
      <c r="N28" s="46" t="s">
        <v>188</v>
      </c>
      <c r="O28" s="46" t="s">
        <v>189</v>
      </c>
      <c r="P28" s="46" t="s">
        <v>176</v>
      </c>
      <c r="Q28" s="46" t="s">
        <v>190</v>
      </c>
      <c r="R28" s="52" t="s">
        <v>191</v>
      </c>
    </row>
    <row r="29" spans="2:18" s="33" customFormat="1" ht="97.2" customHeight="1">
      <c r="B29" s="48" t="str">
        <f>+EVALUACION!B31</f>
        <v>EJECUCIÓN</v>
      </c>
      <c r="C29" s="285" t="str">
        <f>+EVALUACION!C31</f>
        <v>Des interes de los participates inscritos, en las actividades</v>
      </c>
      <c r="D29" s="285"/>
      <c r="E29" s="285"/>
      <c r="F29" s="285"/>
      <c r="G29" s="284" t="s">
        <v>192</v>
      </c>
      <c r="H29" s="284"/>
      <c r="I29" s="50">
        <f>+EVALUACION!I31</f>
        <v>3</v>
      </c>
      <c r="J29" s="50">
        <f>+EVALUACION!J31</f>
        <v>2</v>
      </c>
      <c r="K29" s="50">
        <f t="shared" ref="K29:K30" si="6">+I29+J29</f>
        <v>5</v>
      </c>
      <c r="L29" s="50" t="str">
        <f t="shared" si="1"/>
        <v>MEDIO</v>
      </c>
      <c r="M29" s="50" t="s">
        <v>135</v>
      </c>
      <c r="N29" s="46" t="s">
        <v>183</v>
      </c>
      <c r="O29" s="46" t="s">
        <v>184</v>
      </c>
      <c r="P29" s="46" t="s">
        <v>176</v>
      </c>
      <c r="Q29" s="46" t="s">
        <v>185</v>
      </c>
      <c r="R29" s="52" t="s">
        <v>186</v>
      </c>
    </row>
    <row r="30" spans="2:18" s="33" customFormat="1" ht="97.2" customHeight="1">
      <c r="B30" s="48" t="str">
        <f>+EVALUACION!B32</f>
        <v>EJECUCIÓN</v>
      </c>
      <c r="C30" s="285" t="str">
        <f>+EVALUACION!C32</f>
        <v>Eventos naturales tales como lluvias, inundaciones y sequias entre otros</v>
      </c>
      <c r="D30" s="285"/>
      <c r="E30" s="285"/>
      <c r="F30" s="285"/>
      <c r="G30" s="284" t="s">
        <v>193</v>
      </c>
      <c r="H30" s="284"/>
      <c r="I30" s="50">
        <f>+EVALUACION!I32</f>
        <v>2</v>
      </c>
      <c r="J30" s="50">
        <f>+EVALUACION!J32</f>
        <v>2</v>
      </c>
      <c r="K30" s="50">
        <f t="shared" si="6"/>
        <v>4</v>
      </c>
      <c r="L30" s="50" t="str">
        <f t="shared" si="1"/>
        <v>BAJO</v>
      </c>
      <c r="M30" s="50" t="s">
        <v>145</v>
      </c>
      <c r="N30" s="46" t="s">
        <v>194</v>
      </c>
      <c r="O30" s="46" t="s">
        <v>195</v>
      </c>
      <c r="P30" s="46" t="s">
        <v>195</v>
      </c>
      <c r="Q30" s="46" t="s">
        <v>196</v>
      </c>
      <c r="R30" s="52" t="s">
        <v>197</v>
      </c>
    </row>
    <row r="31" spans="2:18" ht="12.75" customHeight="1">
      <c r="B31" s="36"/>
      <c r="C31" s="53"/>
      <c r="D31" s="53"/>
      <c r="E31" s="53"/>
      <c r="F31" s="53"/>
      <c r="G31" s="284"/>
      <c r="H31" s="284"/>
      <c r="I31" s="53"/>
      <c r="J31" s="53"/>
      <c r="K31" s="53"/>
      <c r="L31" s="53"/>
      <c r="M31" s="53"/>
      <c r="N31" s="53"/>
      <c r="O31" s="53"/>
      <c r="P31" s="53"/>
      <c r="Q31" s="53"/>
      <c r="R31" s="37"/>
    </row>
    <row r="32" spans="2:18">
      <c r="B32" s="36"/>
      <c r="C32" s="286" t="s">
        <v>115</v>
      </c>
      <c r="D32" s="286"/>
      <c r="E32" s="286"/>
      <c r="F32" s="286"/>
      <c r="G32" s="53"/>
      <c r="H32" s="246" t="s">
        <v>198</v>
      </c>
      <c r="I32" s="246"/>
      <c r="J32" s="246"/>
      <c r="K32" s="246"/>
      <c r="L32" s="54"/>
      <c r="M32" s="54"/>
      <c r="N32" s="54"/>
      <c r="O32" s="54"/>
      <c r="P32" s="54"/>
      <c r="Q32" s="54"/>
      <c r="R32" s="37"/>
    </row>
    <row r="33" spans="2:23" ht="19.5" customHeight="1">
      <c r="B33" s="265" t="s">
        <v>87</v>
      </c>
      <c r="C33" s="253" t="s">
        <v>88</v>
      </c>
      <c r="D33" s="287"/>
      <c r="E33" s="288"/>
      <c r="F33" s="55" t="s">
        <v>89</v>
      </c>
      <c r="G33" s="53"/>
      <c r="H33" s="253" t="s">
        <v>90</v>
      </c>
      <c r="I33" s="288"/>
      <c r="J33" s="253" t="s">
        <v>89</v>
      </c>
      <c r="K33" s="288"/>
      <c r="L33" s="56"/>
      <c r="M33" s="56"/>
      <c r="N33" s="246" t="s">
        <v>115</v>
      </c>
      <c r="O33" s="246"/>
      <c r="P33" s="246"/>
      <c r="Q33" s="56"/>
      <c r="R33" s="37"/>
    </row>
    <row r="34" spans="2:23" ht="21" customHeight="1">
      <c r="B34" s="265"/>
      <c r="C34" s="250" t="s">
        <v>91</v>
      </c>
      <c r="D34" s="289"/>
      <c r="E34" s="290"/>
      <c r="F34" s="58">
        <v>1</v>
      </c>
      <c r="G34" s="53"/>
      <c r="H34" s="250" t="s">
        <v>92</v>
      </c>
      <c r="I34" s="290"/>
      <c r="J34" s="250">
        <v>1</v>
      </c>
      <c r="K34" s="290"/>
      <c r="L34" s="56"/>
      <c r="M34" s="56"/>
      <c r="N34" s="291" t="s">
        <v>101</v>
      </c>
      <c r="O34" s="292"/>
      <c r="P34" s="59" t="s">
        <v>114</v>
      </c>
      <c r="Q34" s="56"/>
      <c r="R34" s="37"/>
    </row>
    <row r="35" spans="2:23" ht="15.75" customHeight="1">
      <c r="B35" s="265"/>
      <c r="C35" s="250" t="s">
        <v>93</v>
      </c>
      <c r="D35" s="289"/>
      <c r="E35" s="290"/>
      <c r="F35" s="58">
        <v>2</v>
      </c>
      <c r="G35" s="53"/>
      <c r="H35" s="250" t="s">
        <v>94</v>
      </c>
      <c r="I35" s="290"/>
      <c r="J35" s="250">
        <v>2</v>
      </c>
      <c r="K35" s="290"/>
      <c r="L35" s="56"/>
      <c r="M35" s="56"/>
      <c r="N35" s="262" t="s">
        <v>116</v>
      </c>
      <c r="O35" s="293"/>
      <c r="P35" s="60" t="s">
        <v>117</v>
      </c>
      <c r="Q35" s="56"/>
      <c r="R35" s="37"/>
      <c r="T35" s="61"/>
      <c r="U35" s="61"/>
      <c r="V35" s="61"/>
      <c r="W35" s="61"/>
    </row>
    <row r="36" spans="2:23" ht="24.75" customHeight="1">
      <c r="B36" s="265"/>
      <c r="C36" s="250" t="s">
        <v>95</v>
      </c>
      <c r="D36" s="289"/>
      <c r="E36" s="290"/>
      <c r="F36" s="58">
        <v>3</v>
      </c>
      <c r="G36" s="53"/>
      <c r="H36" s="250" t="s">
        <v>96</v>
      </c>
      <c r="I36" s="290"/>
      <c r="J36" s="250">
        <v>3</v>
      </c>
      <c r="K36" s="290"/>
      <c r="L36" s="56"/>
      <c r="M36" s="56"/>
      <c r="N36" s="259" t="s">
        <v>118</v>
      </c>
      <c r="O36" s="294"/>
      <c r="P36" s="60" t="s">
        <v>119</v>
      </c>
      <c r="Q36" s="56"/>
      <c r="R36" s="37"/>
    </row>
    <row r="37" spans="2:23" ht="18" customHeight="1">
      <c r="B37" s="265"/>
      <c r="C37" s="250" t="s">
        <v>97</v>
      </c>
      <c r="D37" s="289"/>
      <c r="E37" s="290"/>
      <c r="F37" s="58">
        <v>4</v>
      </c>
      <c r="G37" s="53"/>
      <c r="H37" s="250" t="s">
        <v>98</v>
      </c>
      <c r="I37" s="290"/>
      <c r="J37" s="250">
        <v>4</v>
      </c>
      <c r="K37" s="290"/>
      <c r="L37" s="56"/>
      <c r="M37" s="56"/>
      <c r="N37" s="295">
        <v>5</v>
      </c>
      <c r="O37" s="296"/>
      <c r="P37" s="60" t="s">
        <v>120</v>
      </c>
      <c r="Q37" s="56"/>
      <c r="R37" s="37"/>
    </row>
    <row r="38" spans="2:23" ht="21" customHeight="1">
      <c r="B38" s="265"/>
      <c r="C38" s="250" t="s">
        <v>99</v>
      </c>
      <c r="D38" s="289"/>
      <c r="E38" s="290"/>
      <c r="F38" s="58">
        <v>5</v>
      </c>
      <c r="G38" s="53"/>
      <c r="H38" s="250" t="s">
        <v>100</v>
      </c>
      <c r="I38" s="290"/>
      <c r="J38" s="250">
        <v>5</v>
      </c>
      <c r="K38" s="290"/>
      <c r="L38" s="56"/>
      <c r="M38" s="56"/>
      <c r="N38" s="297" t="s">
        <v>121</v>
      </c>
      <c r="O38" s="298"/>
      <c r="P38" s="62" t="s">
        <v>122</v>
      </c>
      <c r="Q38" s="56"/>
      <c r="R38" s="37"/>
    </row>
    <row r="39" spans="2:23">
      <c r="B39" s="36"/>
      <c r="C39" s="53"/>
      <c r="D39" s="53"/>
      <c r="E39" s="53"/>
      <c r="F39" s="53"/>
      <c r="G39" s="53"/>
      <c r="H39" s="53"/>
      <c r="I39" s="53"/>
      <c r="J39" s="53"/>
      <c r="K39" s="53"/>
      <c r="L39" s="53"/>
      <c r="M39" s="53"/>
      <c r="N39" s="53"/>
      <c r="O39" s="53"/>
      <c r="P39" s="53"/>
      <c r="Q39" s="53"/>
      <c r="R39" s="37"/>
    </row>
    <row r="40" spans="2:23" ht="18" customHeight="1">
      <c r="B40" s="36"/>
      <c r="C40" s="246" t="s">
        <v>101</v>
      </c>
      <c r="D40" s="246"/>
      <c r="E40" s="246"/>
      <c r="F40" s="246"/>
      <c r="G40" s="246"/>
      <c r="H40" s="246"/>
      <c r="I40" s="246"/>
      <c r="J40" s="246"/>
      <c r="K40" s="246"/>
      <c r="L40" s="246"/>
      <c r="M40" s="246"/>
      <c r="N40" s="246"/>
      <c r="O40" s="246"/>
      <c r="P40" s="246"/>
      <c r="Q40" s="246"/>
      <c r="R40" s="37"/>
    </row>
    <row r="41" spans="2:23" ht="68.25" customHeight="1">
      <c r="B41" s="36"/>
      <c r="C41" s="250" t="s">
        <v>102</v>
      </c>
      <c r="D41" s="289"/>
      <c r="E41" s="289"/>
      <c r="F41" s="290"/>
      <c r="G41" s="250" t="s">
        <v>103</v>
      </c>
      <c r="H41" s="290"/>
      <c r="I41" s="250" t="s">
        <v>104</v>
      </c>
      <c r="J41" s="289"/>
      <c r="K41" s="290"/>
      <c r="L41" s="250" t="s">
        <v>105</v>
      </c>
      <c r="M41" s="290"/>
      <c r="N41" s="250" t="s">
        <v>106</v>
      </c>
      <c r="O41" s="290"/>
      <c r="P41" s="250" t="s">
        <v>107</v>
      </c>
      <c r="Q41" s="290"/>
      <c r="R41" s="37"/>
    </row>
    <row r="42" spans="2:23" ht="60" customHeight="1">
      <c r="B42" s="36"/>
      <c r="C42" s="250" t="s">
        <v>108</v>
      </c>
      <c r="D42" s="289"/>
      <c r="E42" s="289"/>
      <c r="F42" s="290"/>
      <c r="G42" s="250" t="s">
        <v>109</v>
      </c>
      <c r="H42" s="290"/>
      <c r="I42" s="250" t="s">
        <v>110</v>
      </c>
      <c r="J42" s="289"/>
      <c r="K42" s="290"/>
      <c r="L42" s="250" t="s">
        <v>111</v>
      </c>
      <c r="M42" s="290"/>
      <c r="N42" s="250" t="s">
        <v>112</v>
      </c>
      <c r="O42" s="290"/>
      <c r="P42" s="250" t="s">
        <v>113</v>
      </c>
      <c r="Q42" s="290"/>
      <c r="R42" s="37"/>
    </row>
    <row r="43" spans="2:23">
      <c r="B43" s="36"/>
      <c r="C43" s="309" t="s">
        <v>88</v>
      </c>
      <c r="D43" s="310"/>
      <c r="E43" s="311"/>
      <c r="F43" s="307" t="s">
        <v>89</v>
      </c>
      <c r="G43" s="291" t="s">
        <v>92</v>
      </c>
      <c r="H43" s="292"/>
      <c r="I43" s="291" t="s">
        <v>94</v>
      </c>
      <c r="J43" s="299"/>
      <c r="K43" s="292"/>
      <c r="L43" s="291" t="s">
        <v>96</v>
      </c>
      <c r="M43" s="292"/>
      <c r="N43" s="291" t="s">
        <v>98</v>
      </c>
      <c r="O43" s="292"/>
      <c r="P43" s="253" t="s">
        <v>100</v>
      </c>
      <c r="Q43" s="288"/>
      <c r="R43" s="37"/>
    </row>
    <row r="44" spans="2:23">
      <c r="B44" s="36"/>
      <c r="C44" s="312"/>
      <c r="D44" s="313"/>
      <c r="E44" s="314"/>
      <c r="F44" s="308"/>
      <c r="G44" s="256">
        <v>1</v>
      </c>
      <c r="H44" s="300"/>
      <c r="I44" s="256">
        <v>2</v>
      </c>
      <c r="J44" s="301"/>
      <c r="K44" s="300"/>
      <c r="L44" s="256">
        <v>3</v>
      </c>
      <c r="M44" s="300"/>
      <c r="N44" s="256">
        <v>4</v>
      </c>
      <c r="O44" s="300"/>
      <c r="P44" s="256">
        <v>5</v>
      </c>
      <c r="Q44" s="300"/>
      <c r="R44" s="37"/>
    </row>
    <row r="45" spans="2:23" ht="19.5" customHeight="1">
      <c r="B45" s="36"/>
      <c r="C45" s="250" t="s">
        <v>91</v>
      </c>
      <c r="D45" s="289"/>
      <c r="E45" s="290"/>
      <c r="F45" s="57">
        <v>1</v>
      </c>
      <c r="G45" s="302">
        <v>2</v>
      </c>
      <c r="H45" s="303"/>
      <c r="I45" s="302">
        <v>3</v>
      </c>
      <c r="J45" s="304"/>
      <c r="K45" s="303"/>
      <c r="L45" s="302">
        <v>4</v>
      </c>
      <c r="M45" s="303"/>
      <c r="N45" s="295">
        <v>5</v>
      </c>
      <c r="O45" s="296"/>
      <c r="P45" s="259">
        <v>6</v>
      </c>
      <c r="Q45" s="294"/>
      <c r="R45" s="37"/>
    </row>
    <row r="46" spans="2:23" ht="21.75" customHeight="1">
      <c r="B46" s="36"/>
      <c r="C46" s="250" t="s">
        <v>93</v>
      </c>
      <c r="D46" s="289"/>
      <c r="E46" s="290"/>
      <c r="F46" s="57">
        <v>2</v>
      </c>
      <c r="G46" s="302">
        <v>3</v>
      </c>
      <c r="H46" s="303"/>
      <c r="I46" s="302">
        <v>4</v>
      </c>
      <c r="J46" s="304"/>
      <c r="K46" s="303"/>
      <c r="L46" s="295">
        <v>5</v>
      </c>
      <c r="M46" s="296"/>
      <c r="N46" s="259">
        <v>6</v>
      </c>
      <c r="O46" s="294"/>
      <c r="P46" s="259">
        <v>7</v>
      </c>
      <c r="Q46" s="294"/>
      <c r="R46" s="37"/>
    </row>
    <row r="47" spans="2:23" ht="21" customHeight="1">
      <c r="B47" s="36"/>
      <c r="C47" s="250" t="s">
        <v>95</v>
      </c>
      <c r="D47" s="289"/>
      <c r="E47" s="290"/>
      <c r="F47" s="57">
        <v>3</v>
      </c>
      <c r="G47" s="302">
        <v>4</v>
      </c>
      <c r="H47" s="303"/>
      <c r="I47" s="295">
        <v>5</v>
      </c>
      <c r="J47" s="305"/>
      <c r="K47" s="296"/>
      <c r="L47" s="259">
        <v>6</v>
      </c>
      <c r="M47" s="294"/>
      <c r="N47" s="259">
        <v>7</v>
      </c>
      <c r="O47" s="294"/>
      <c r="P47" s="262">
        <v>8</v>
      </c>
      <c r="Q47" s="293"/>
      <c r="R47" s="37"/>
    </row>
    <row r="48" spans="2:23" ht="21" customHeight="1">
      <c r="B48" s="36"/>
      <c r="C48" s="250" t="s">
        <v>97</v>
      </c>
      <c r="D48" s="289"/>
      <c r="E48" s="290"/>
      <c r="F48" s="57">
        <v>4</v>
      </c>
      <c r="G48" s="295">
        <v>5</v>
      </c>
      <c r="H48" s="296"/>
      <c r="I48" s="259">
        <v>6</v>
      </c>
      <c r="J48" s="306"/>
      <c r="K48" s="294"/>
      <c r="L48" s="259">
        <v>7</v>
      </c>
      <c r="M48" s="294"/>
      <c r="N48" s="262">
        <v>8</v>
      </c>
      <c r="O48" s="293"/>
      <c r="P48" s="262">
        <v>9</v>
      </c>
      <c r="Q48" s="293"/>
      <c r="R48" s="37"/>
    </row>
    <row r="49" spans="2:18" ht="21" customHeight="1">
      <c r="B49" s="36"/>
      <c r="C49" s="250" t="s">
        <v>99</v>
      </c>
      <c r="D49" s="289"/>
      <c r="E49" s="290"/>
      <c r="F49" s="57">
        <v>5</v>
      </c>
      <c r="G49" s="259">
        <v>6</v>
      </c>
      <c r="H49" s="294"/>
      <c r="I49" s="259">
        <v>7</v>
      </c>
      <c r="J49" s="306"/>
      <c r="K49" s="294"/>
      <c r="L49" s="262">
        <v>8</v>
      </c>
      <c r="M49" s="293"/>
      <c r="N49" s="262">
        <v>9</v>
      </c>
      <c r="O49" s="293"/>
      <c r="P49" s="262">
        <v>10</v>
      </c>
      <c r="Q49" s="293"/>
      <c r="R49" s="37"/>
    </row>
    <row r="50" spans="2:18">
      <c r="B50" s="63"/>
      <c r="C50" s="64"/>
      <c r="D50" s="64"/>
      <c r="E50" s="64"/>
      <c r="F50" s="64"/>
      <c r="G50" s="64"/>
      <c r="H50" s="64"/>
      <c r="I50" s="64"/>
      <c r="J50" s="64"/>
      <c r="K50" s="64"/>
      <c r="L50" s="64"/>
      <c r="M50" s="64"/>
      <c r="N50" s="64"/>
      <c r="O50" s="64"/>
      <c r="P50" s="64"/>
      <c r="Q50" s="64"/>
      <c r="R50" s="65"/>
    </row>
  </sheetData>
  <mergeCells count="123">
    <mergeCell ref="B2:B4"/>
    <mergeCell ref="B33:B38"/>
    <mergeCell ref="F43:F44"/>
    <mergeCell ref="C43:E44"/>
    <mergeCell ref="C2:P4"/>
    <mergeCell ref="Q2:R4"/>
    <mergeCell ref="C48:E48"/>
    <mergeCell ref="G48:H48"/>
    <mergeCell ref="I48:K48"/>
    <mergeCell ref="L48:M48"/>
    <mergeCell ref="N48:O48"/>
    <mergeCell ref="P48:Q48"/>
    <mergeCell ref="C49:E49"/>
    <mergeCell ref="G49:H49"/>
    <mergeCell ref="I49:K49"/>
    <mergeCell ref="L49:M49"/>
    <mergeCell ref="N49:O49"/>
    <mergeCell ref="P49:Q49"/>
    <mergeCell ref="C46:E46"/>
    <mergeCell ref="G46:H46"/>
    <mergeCell ref="I46:K46"/>
    <mergeCell ref="L46:M46"/>
    <mergeCell ref="N46:O46"/>
    <mergeCell ref="P46:Q46"/>
    <mergeCell ref="C47:E47"/>
    <mergeCell ref="G47:H47"/>
    <mergeCell ref="I47:K47"/>
    <mergeCell ref="L47:M47"/>
    <mergeCell ref="N47:O47"/>
    <mergeCell ref="P47:Q47"/>
    <mergeCell ref="G44:H44"/>
    <mergeCell ref="I44:K44"/>
    <mergeCell ref="L44:M44"/>
    <mergeCell ref="N44:O44"/>
    <mergeCell ref="P44:Q44"/>
    <mergeCell ref="C45:E45"/>
    <mergeCell ref="G45:H45"/>
    <mergeCell ref="I45:K45"/>
    <mergeCell ref="L45:M45"/>
    <mergeCell ref="N45:O45"/>
    <mergeCell ref="P45:Q45"/>
    <mergeCell ref="C42:F42"/>
    <mergeCell ref="G42:H42"/>
    <mergeCell ref="I42:K42"/>
    <mergeCell ref="L42:M42"/>
    <mergeCell ref="N42:O42"/>
    <mergeCell ref="P42:Q42"/>
    <mergeCell ref="G43:H43"/>
    <mergeCell ref="I43:K43"/>
    <mergeCell ref="L43:M43"/>
    <mergeCell ref="N43:O43"/>
    <mergeCell ref="P43:Q43"/>
    <mergeCell ref="C38:E38"/>
    <mergeCell ref="H38:I38"/>
    <mergeCell ref="J38:K38"/>
    <mergeCell ref="N38:O38"/>
    <mergeCell ref="C40:Q40"/>
    <mergeCell ref="C41:F41"/>
    <mergeCell ref="G41:H41"/>
    <mergeCell ref="I41:K41"/>
    <mergeCell ref="L41:M41"/>
    <mergeCell ref="N41:O41"/>
    <mergeCell ref="P41:Q41"/>
    <mergeCell ref="C35:E35"/>
    <mergeCell ref="H35:I35"/>
    <mergeCell ref="J35:K35"/>
    <mergeCell ref="N35:O35"/>
    <mergeCell ref="C36:E36"/>
    <mergeCell ref="H36:I36"/>
    <mergeCell ref="J36:K36"/>
    <mergeCell ref="N36:O36"/>
    <mergeCell ref="C37:E37"/>
    <mergeCell ref="H37:I37"/>
    <mergeCell ref="J37:K37"/>
    <mergeCell ref="N37:O37"/>
    <mergeCell ref="C32:F32"/>
    <mergeCell ref="H32:K32"/>
    <mergeCell ref="C33:E33"/>
    <mergeCell ref="H33:I33"/>
    <mergeCell ref="J33:K33"/>
    <mergeCell ref="N33:P33"/>
    <mergeCell ref="C34:E34"/>
    <mergeCell ref="H34:I34"/>
    <mergeCell ref="J34:K34"/>
    <mergeCell ref="N34:O34"/>
    <mergeCell ref="C27:F27"/>
    <mergeCell ref="G27:H27"/>
    <mergeCell ref="C28:F28"/>
    <mergeCell ref="G28:H28"/>
    <mergeCell ref="C29:F29"/>
    <mergeCell ref="G29:H29"/>
    <mergeCell ref="C30:F30"/>
    <mergeCell ref="G30:H30"/>
    <mergeCell ref="G31:H31"/>
    <mergeCell ref="C22:F22"/>
    <mergeCell ref="G22:H22"/>
    <mergeCell ref="C23:F23"/>
    <mergeCell ref="G23:H23"/>
    <mergeCell ref="C24:F24"/>
    <mergeCell ref="G24:H24"/>
    <mergeCell ref="C25:F25"/>
    <mergeCell ref="G25:H25"/>
    <mergeCell ref="C26:F26"/>
    <mergeCell ref="G26:H26"/>
    <mergeCell ref="C17:F17"/>
    <mergeCell ref="G17:H17"/>
    <mergeCell ref="C18:F18"/>
    <mergeCell ref="G18:H18"/>
    <mergeCell ref="C19:F19"/>
    <mergeCell ref="G19:H19"/>
    <mergeCell ref="C20:F20"/>
    <mergeCell ref="G20:H20"/>
    <mergeCell ref="C21:F21"/>
    <mergeCell ref="G21:H21"/>
    <mergeCell ref="B6:R6"/>
    <mergeCell ref="B7:R7"/>
    <mergeCell ref="B8:R8"/>
    <mergeCell ref="B9:R9"/>
    <mergeCell ref="B10:R10"/>
    <mergeCell ref="C15:F15"/>
    <mergeCell ref="G15:H15"/>
    <mergeCell ref="C16:F16"/>
    <mergeCell ref="G16:H16"/>
  </mergeCells>
  <conditionalFormatting sqref="J16:K30">
    <cfRule type="expression" dxfId="14" priority="46" stopIfTrue="1">
      <formula>"""bajo"""</formula>
    </cfRule>
  </conditionalFormatting>
  <conditionalFormatting sqref="L16:L30">
    <cfRule type="cellIs" dxfId="13" priority="41" stopIfTrue="1" operator="equal">
      <formula>"EXTREMO"</formula>
    </cfRule>
    <cfRule type="cellIs" dxfId="12" priority="42" stopIfTrue="1" operator="equal">
      <formula>"ALTO"</formula>
    </cfRule>
    <cfRule type="cellIs" dxfId="11" priority="43" stopIfTrue="1" operator="equal">
      <formula>"MEDIO"</formula>
    </cfRule>
    <cfRule type="cellIs" dxfId="10" priority="44" stopIfTrue="1" operator="equal">
      <formula>"BAJO"</formula>
    </cfRule>
  </conditionalFormatting>
  <conditionalFormatting sqref="M16:Q30">
    <cfRule type="expression" dxfId="9" priority="1" stopIfTrue="1">
      <formula>"""bajo"""</formula>
    </cfRule>
  </conditionalFormatting>
  <conditionalFormatting sqref="R19:R23">
    <cfRule type="expression" dxfId="8" priority="7" stopIfTrue="1">
      <formula>"""bajo"""</formula>
    </cfRule>
  </conditionalFormatting>
  <printOptions horizontalCentered="1"/>
  <pageMargins left="0.7" right="0.7" top="0.75" bottom="0.75" header="0.3" footer="0.3"/>
  <pageSetup scale="32" orientation="portrait"/>
  <headerFooter alignWithMargins="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52"/>
  <sheetViews>
    <sheetView showGridLines="0" tabSelected="1" view="pageBreakPreview" topLeftCell="B1" zoomScale="70" zoomScaleNormal="70" zoomScalePageLayoutView="70" workbookViewId="0">
      <selection activeCell="B6" sqref="B6:X6"/>
    </sheetView>
  </sheetViews>
  <sheetFormatPr baseColWidth="10" defaultColWidth="11.44140625" defaultRowHeight="13.8"/>
  <cols>
    <col min="1" max="1" width="4.33203125" style="2" customWidth="1"/>
    <col min="2" max="2" width="48.88671875" style="2" customWidth="1"/>
    <col min="3" max="3" width="42" style="2" customWidth="1"/>
    <col min="4" max="4" width="17.6640625" style="2" customWidth="1"/>
    <col min="5" max="5" width="22.5546875" style="2" customWidth="1"/>
    <col min="6" max="6" width="15.109375" style="2" customWidth="1"/>
    <col min="7" max="7" width="17.44140625" style="2" customWidth="1"/>
    <col min="8" max="8" width="5.109375" style="2" customWidth="1"/>
    <col min="9" max="9" width="4.33203125" style="2" customWidth="1"/>
    <col min="10" max="10" width="5.88671875" style="2" customWidth="1"/>
    <col min="11" max="11" width="5.33203125" style="2" customWidth="1"/>
    <col min="12" max="12" width="14.109375" style="2" customWidth="1"/>
    <col min="13" max="13" width="5.33203125" style="2" customWidth="1"/>
    <col min="14" max="14" width="18" style="2" customWidth="1"/>
    <col min="15" max="15" width="5.6640625" style="2" customWidth="1"/>
    <col min="16" max="16" width="6.44140625" style="2" customWidth="1"/>
    <col min="17" max="17" width="8.44140625" style="2" customWidth="1"/>
    <col min="18" max="18" width="6" style="2" customWidth="1"/>
    <col min="19" max="19" width="9.6640625" style="2" customWidth="1"/>
    <col min="20" max="20" width="12.88671875" style="2" customWidth="1"/>
    <col min="21" max="21" width="11.44140625" style="2"/>
    <col min="22" max="22" width="10.88671875" style="2" customWidth="1"/>
    <col min="23" max="23" width="15.6640625" style="2" customWidth="1"/>
    <col min="24" max="24" width="13.88671875" style="2" customWidth="1"/>
    <col min="25" max="16384" width="11.44140625" style="2"/>
  </cols>
  <sheetData>
    <row r="1" spans="2:24" s="1" customFormat="1">
      <c r="S1" s="3"/>
    </row>
    <row r="2" spans="2:24" s="1" customFormat="1" ht="54" customHeight="1">
      <c r="B2" s="158"/>
      <c r="C2" s="169" t="s">
        <v>15</v>
      </c>
      <c r="D2" s="169"/>
      <c r="E2" s="169"/>
      <c r="F2" s="169"/>
      <c r="G2" s="169"/>
      <c r="H2" s="169"/>
      <c r="I2" s="169"/>
      <c r="J2" s="169"/>
      <c r="K2" s="169"/>
      <c r="L2" s="169"/>
      <c r="M2" s="169"/>
      <c r="N2" s="169"/>
      <c r="O2" s="169"/>
      <c r="P2" s="169"/>
      <c r="Q2" s="169"/>
      <c r="R2" s="169"/>
      <c r="S2" s="169"/>
      <c r="T2" s="169"/>
      <c r="U2" s="169"/>
      <c r="V2" s="169"/>
      <c r="W2" s="161" t="s">
        <v>1</v>
      </c>
      <c r="X2" s="162"/>
    </row>
    <row r="3" spans="2:24" s="1" customFormat="1" ht="31.5" customHeight="1">
      <c r="B3" s="158"/>
      <c r="C3" s="169"/>
      <c r="D3" s="169"/>
      <c r="E3" s="169"/>
      <c r="F3" s="169"/>
      <c r="G3" s="169"/>
      <c r="H3" s="169"/>
      <c r="I3" s="169"/>
      <c r="J3" s="169"/>
      <c r="K3" s="169"/>
      <c r="L3" s="169"/>
      <c r="M3" s="169"/>
      <c r="N3" s="169"/>
      <c r="O3" s="169"/>
      <c r="P3" s="169"/>
      <c r="Q3" s="169"/>
      <c r="R3" s="169"/>
      <c r="S3" s="169"/>
      <c r="T3" s="169"/>
      <c r="U3" s="169"/>
      <c r="V3" s="169"/>
      <c r="W3" s="163"/>
      <c r="X3" s="164"/>
    </row>
    <row r="4" spans="2:24" s="1" customFormat="1" ht="47.25" customHeight="1">
      <c r="B4" s="158"/>
      <c r="C4" s="169"/>
      <c r="D4" s="169"/>
      <c r="E4" s="169"/>
      <c r="F4" s="169"/>
      <c r="G4" s="169"/>
      <c r="H4" s="169"/>
      <c r="I4" s="169"/>
      <c r="J4" s="169"/>
      <c r="K4" s="169"/>
      <c r="L4" s="169"/>
      <c r="M4" s="169"/>
      <c r="N4" s="169"/>
      <c r="O4" s="169"/>
      <c r="P4" s="169"/>
      <c r="Q4" s="169"/>
      <c r="R4" s="169"/>
      <c r="S4" s="169"/>
      <c r="T4" s="169"/>
      <c r="U4" s="169"/>
      <c r="V4" s="169"/>
      <c r="W4" s="165"/>
      <c r="X4" s="166"/>
    </row>
    <row r="5" spans="2:24" s="1" customFormat="1" ht="32.25" customHeight="1">
      <c r="B5" s="4"/>
      <c r="C5" s="4"/>
      <c r="D5" s="4"/>
      <c r="E5" s="4"/>
      <c r="F5" s="4"/>
      <c r="G5" s="4"/>
      <c r="H5" s="4"/>
      <c r="I5" s="4"/>
      <c r="J5" s="4"/>
      <c r="K5" s="4"/>
      <c r="L5" s="4"/>
      <c r="M5" s="4"/>
      <c r="N5" s="4"/>
      <c r="O5" s="4"/>
      <c r="P5" s="4"/>
      <c r="Q5" s="4"/>
      <c r="R5" s="4"/>
      <c r="S5" s="5"/>
      <c r="T5" s="4"/>
      <c r="U5" s="4"/>
      <c r="V5" s="4"/>
      <c r="W5" s="4"/>
      <c r="X5" s="4"/>
    </row>
    <row r="6" spans="2:24" ht="91.5" customHeight="1">
      <c r="B6" s="129" t="str">
        <f>+EVALUACION!B6</f>
        <v>Objeto Contractual: “PRESTACION  DE SERVICIOS TÉCNICOS Y ADMINISTRATIVOS PARA LA IMPLEMENTACIÓN DE LA ESTRATEGIA ‘TEJIENDO CONCIENCIA DE MI SEXUALIDAD’ Y DE LOS DISPOSITIVOS DE BASE COMUNITARIA (DBC), ORIENTADOS A LA PROMOCIÓN DE LA SALUD SEXUAL Y REPRODUCTIVA Y LA PREVENCIÓN Y MITIGACIÓN DE DAÑOS ASOCIADOS AL CONSUMO DE SUSTANCIAS PSICOACTIVAS, EN EL MARCO DEL PLAN DE DESARROLLO LOCAL 2025-2028"</v>
      </c>
      <c r="C6" s="130"/>
      <c r="D6" s="130"/>
      <c r="E6" s="130"/>
      <c r="F6" s="130"/>
      <c r="G6" s="130"/>
      <c r="H6" s="130"/>
      <c r="I6" s="130"/>
      <c r="J6" s="130"/>
      <c r="K6" s="130"/>
      <c r="L6" s="130"/>
      <c r="M6" s="130"/>
      <c r="N6" s="130"/>
      <c r="O6" s="130"/>
      <c r="P6" s="130"/>
      <c r="Q6" s="130"/>
      <c r="R6" s="130"/>
      <c r="S6" s="130"/>
      <c r="T6" s="130"/>
      <c r="U6" s="130"/>
      <c r="V6" s="130"/>
      <c r="W6" s="130"/>
      <c r="X6" s="131"/>
    </row>
    <row r="7" spans="2:24" ht="26.25" customHeight="1">
      <c r="B7" s="167" t="s">
        <v>199</v>
      </c>
      <c r="C7" s="140"/>
      <c r="D7" s="140"/>
      <c r="E7" s="140"/>
      <c r="F7" s="140"/>
      <c r="G7" s="140"/>
      <c r="H7" s="140"/>
      <c r="I7" s="140"/>
      <c r="J7" s="140"/>
      <c r="K7" s="140"/>
      <c r="L7" s="140"/>
      <c r="M7" s="140"/>
      <c r="N7" s="140"/>
      <c r="O7" s="140"/>
      <c r="P7" s="140"/>
      <c r="Q7" s="140"/>
      <c r="R7" s="140"/>
      <c r="S7" s="140"/>
      <c r="T7" s="140"/>
      <c r="U7" s="140"/>
      <c r="V7" s="140"/>
      <c r="W7" s="140"/>
      <c r="X7" s="168"/>
    </row>
    <row r="8" spans="2:24" ht="20.25" customHeight="1">
      <c r="B8" s="167"/>
      <c r="C8" s="140"/>
      <c r="D8" s="140"/>
      <c r="E8" s="140"/>
      <c r="F8" s="140"/>
      <c r="G8" s="140"/>
      <c r="H8" s="140"/>
      <c r="I8" s="140"/>
      <c r="J8" s="140"/>
      <c r="K8" s="140"/>
      <c r="L8" s="140"/>
      <c r="M8" s="140"/>
      <c r="N8" s="140"/>
      <c r="O8" s="140"/>
      <c r="P8" s="140"/>
      <c r="Q8" s="140"/>
      <c r="R8" s="140"/>
      <c r="S8" s="140"/>
      <c r="T8" s="140"/>
      <c r="U8" s="140"/>
      <c r="V8" s="140"/>
      <c r="W8" s="140"/>
      <c r="X8" s="168"/>
    </row>
    <row r="9" spans="2:24" ht="24.75" customHeight="1">
      <c r="B9" s="132"/>
      <c r="C9" s="133"/>
      <c r="D9" s="133"/>
      <c r="E9" s="133"/>
      <c r="F9" s="133"/>
      <c r="G9" s="133"/>
      <c r="H9" s="133"/>
      <c r="I9" s="133"/>
      <c r="J9" s="133"/>
      <c r="K9" s="133"/>
      <c r="L9" s="133"/>
      <c r="M9" s="133"/>
      <c r="N9" s="133"/>
      <c r="O9" s="133"/>
      <c r="P9" s="133"/>
      <c r="Q9" s="133"/>
      <c r="R9" s="133"/>
      <c r="X9" s="9"/>
    </row>
    <row r="10" spans="2:24" ht="106.5" customHeight="1">
      <c r="B10" s="10" t="s">
        <v>200</v>
      </c>
      <c r="C10" s="11" t="s">
        <v>62</v>
      </c>
      <c r="D10" s="12" t="s">
        <v>201</v>
      </c>
      <c r="E10" s="12" t="s">
        <v>202</v>
      </c>
      <c r="F10" s="12" t="s">
        <v>203</v>
      </c>
      <c r="G10" s="11" t="s">
        <v>63</v>
      </c>
      <c r="H10" s="12" t="s">
        <v>87</v>
      </c>
      <c r="I10" s="12" t="s">
        <v>65</v>
      </c>
      <c r="J10" s="12" t="s">
        <v>204</v>
      </c>
      <c r="K10" s="12" t="s">
        <v>67</v>
      </c>
      <c r="L10" s="12" t="s">
        <v>205</v>
      </c>
      <c r="M10" s="11" t="s">
        <v>206</v>
      </c>
      <c r="N10" s="11" t="s">
        <v>127</v>
      </c>
      <c r="O10" s="12" t="s">
        <v>87</v>
      </c>
      <c r="P10" s="12" t="s">
        <v>65</v>
      </c>
      <c r="Q10" s="12" t="s">
        <v>204</v>
      </c>
      <c r="R10" s="12" t="s">
        <v>67</v>
      </c>
      <c r="S10" s="11" t="s">
        <v>128</v>
      </c>
      <c r="T10" s="11" t="s">
        <v>129</v>
      </c>
      <c r="U10" s="11" t="s">
        <v>130</v>
      </c>
      <c r="V10" s="11" t="s">
        <v>131</v>
      </c>
      <c r="W10" s="11" t="s">
        <v>207</v>
      </c>
      <c r="X10" s="13" t="s">
        <v>133</v>
      </c>
    </row>
    <row r="11" spans="2:24" ht="106.5" customHeight="1">
      <c r="B11" s="14">
        <v>1</v>
      </c>
      <c r="C11" s="15" t="str">
        <f>+'EVALUACION CON CONTROLES'!C16:F16</f>
        <v>Inadecuada escogencia de la modalidad de contratación</v>
      </c>
      <c r="D11" s="16" t="str">
        <f>+'EVALUACION CON CONTROLES'!B16</f>
        <v>PLANEACIÓN</v>
      </c>
      <c r="E11" s="16" t="str">
        <f>VLOOKUP(C11,'IDENTIFICACION Y ANALISIS'!$B$19:$F$37,3,FALSE)</f>
        <v>Especifico</v>
      </c>
      <c r="F11" s="16" t="str">
        <f>VLOOKUP(C11,'IDENTIFICACION Y ANALISIS'!$B$19:$F$37,4,FALSE)</f>
        <v>Interno</v>
      </c>
      <c r="G11" s="15" t="str">
        <f>+EVALUACION!H17</f>
        <v>No inversión del Rubro presupuestal</v>
      </c>
      <c r="H11" s="15">
        <f>+EVALUACION!I17</f>
        <v>1</v>
      </c>
      <c r="I11" s="15">
        <f>+EVALUACION!J17</f>
        <v>2</v>
      </c>
      <c r="J11" s="15">
        <f>+EVALUACION!K17</f>
        <v>3</v>
      </c>
      <c r="K11" s="16" t="str">
        <f>+EVALUACION!L17</f>
        <v>BAJO</v>
      </c>
      <c r="L11" s="15" t="s">
        <v>208</v>
      </c>
      <c r="M11" s="16">
        <v>100</v>
      </c>
      <c r="N11" s="15" t="str">
        <f>+'EVALUACION CON CONTROLES'!G16</f>
        <v>Los profesionales designados por el alcalde local para estructurar y adelantar el proceso de contratación, previo al momento de iniciar la estructuración de los estudios previos se reunirán y establecerán la modalidad de contratación de acuerdo con aspectos como presupuesto, actividades, objeto, entre otras. Como evidencia de la ejecución del control quedará el formato acta de reunión GDI-GPD-F029</v>
      </c>
      <c r="O11" s="15">
        <f>+'EVALUACION CON CONTROLES'!I16</f>
        <v>1</v>
      </c>
      <c r="P11" s="15">
        <f>+'EVALUACION CON CONTROLES'!J16</f>
        <v>2</v>
      </c>
      <c r="Q11" s="15">
        <f>+'EVALUACION CON CONTROLES'!K16</f>
        <v>3</v>
      </c>
      <c r="R11" s="16" t="str">
        <f>+'EVALUACION CON CONTROLES'!L16</f>
        <v>BAJO</v>
      </c>
      <c r="S11" s="15" t="str">
        <f>+'EVALUACION CON CONTROLES'!M16</f>
        <v>SI</v>
      </c>
      <c r="T11" s="15" t="str">
        <f>+'EVALUACION CON CONTROLES'!N16</f>
        <v>Profesionales designados por el alcalde local para la estructuración y contratación</v>
      </c>
      <c r="U11" s="15" t="str">
        <f>+'EVALUACION CON CONTROLES'!O16</f>
        <v>Previo a estructuración de documentos</v>
      </c>
      <c r="V11" s="15" t="str">
        <f>+'EVALUACION CON CONTROLES'!P16</f>
        <v>publicación del proceso en plataforma secop II</v>
      </c>
      <c r="W11" s="15" t="str">
        <f>+'EVALUACION CON CONTROLES'!Q16</f>
        <v>formato acta de reunión GDI-GPD-F029 o los correos electrónicos</v>
      </c>
      <c r="X11" s="17" t="str">
        <f>+'EVALUACION CON CONTROLES'!R16</f>
        <v>antes de la estructuracion de los documentos</v>
      </c>
    </row>
    <row r="12" spans="2:24" ht="106.5" customHeight="1">
      <c r="B12" s="6">
        <v>2</v>
      </c>
      <c r="C12" s="7" t="str">
        <f>+'EVALUACION CON CONTROLES'!C17:F17</f>
        <v>Inadecuado análisis  económico estimativo del valor del contrato</v>
      </c>
      <c r="D12" s="18" t="str">
        <f>+'EVALUACION CON CONTROLES'!B17</f>
        <v>PLANEACIÓN</v>
      </c>
      <c r="E12" s="18" t="str">
        <f>VLOOKUP(C12,'IDENTIFICACION Y ANALISIS'!$B$19:$F$37,3,FALSE)</f>
        <v>Especifico</v>
      </c>
      <c r="F12" s="18" t="str">
        <f>VLOOKUP(C12,'IDENTIFICACION Y ANALISIS'!$B$19:$F$37,4,FALSE)</f>
        <v>Interno</v>
      </c>
      <c r="G12" s="7" t="str">
        <f>+EVALUACION!H18</f>
        <v>Ineficiencia en el uso del recurso para la vigencia</v>
      </c>
      <c r="H12" s="7">
        <f>+EVALUACION!I18</f>
        <v>3</v>
      </c>
      <c r="I12" s="7">
        <f>+EVALUACION!J18</f>
        <v>3</v>
      </c>
      <c r="J12" s="7">
        <f>+EVALUACION!K18</f>
        <v>6</v>
      </c>
      <c r="K12" s="18" t="str">
        <f>+EVALUACION!L18</f>
        <v>ALTO</v>
      </c>
      <c r="L12" s="15" t="s">
        <v>208</v>
      </c>
      <c r="M12" s="16">
        <v>100</v>
      </c>
      <c r="N12" s="7" t="str">
        <f>+'EVALUACION CON CONTROLES'!G17</f>
        <v>Los profesionales designados por el alcalde local para estructurar y adelantar el proceso de contratación, previo al momento de iniciar la estructuración de los estudios previos se reunirán y adelantaran el analisis económico estimado para la contratación de acuerdo con aspectos como incrementos estudis del mercado y del sector. Como evidencia de la ejecución del control quedará el formato acta de reunión GDI-GPD-F029</v>
      </c>
      <c r="O12" s="7">
        <f>+'EVALUACION CON CONTROLES'!I17</f>
        <v>3</v>
      </c>
      <c r="P12" s="7">
        <f>+'EVALUACION CON CONTROLES'!J17</f>
        <v>3</v>
      </c>
      <c r="Q12" s="7">
        <f>+'EVALUACION CON CONTROLES'!K17</f>
        <v>6</v>
      </c>
      <c r="R12" s="18" t="str">
        <f>+'EVALUACION CON CONTROLES'!L17</f>
        <v>ALTO</v>
      </c>
      <c r="S12" s="7" t="str">
        <f>+'EVALUACION CON CONTROLES'!M17</f>
        <v>SI</v>
      </c>
      <c r="T12" s="7" t="str">
        <f>+'EVALUACION CON CONTROLES'!N17</f>
        <v>Profesionales designados por el alcalde local para la estructuración y contratación</v>
      </c>
      <c r="U12" s="7" t="str">
        <f>+'EVALUACION CON CONTROLES'!O17</f>
        <v>Previo a estructuración de documentos</v>
      </c>
      <c r="V12" s="7" t="str">
        <f>+'EVALUACION CON CONTROLES'!P17</f>
        <v>previo al comité de contratación</v>
      </c>
      <c r="W12" s="7" t="str">
        <f>+'EVALUACION CON CONTROLES'!Q17</f>
        <v>formato acta de reunión GDI-GPD-F029, analisis del sector y de mercado</v>
      </c>
      <c r="X12" s="8" t="str">
        <f>+'EVALUACION CON CONTROLES'!R17</f>
        <v>previo al comité de contratación</v>
      </c>
    </row>
    <row r="13" spans="2:24" ht="106.5" customHeight="1">
      <c r="B13" s="6">
        <v>3</v>
      </c>
      <c r="C13" s="7" t="str">
        <f>+'EVALUACION CON CONTROLES'!C18:F18</f>
        <v>Inadecuada  descripción del bien o servicio requerido</v>
      </c>
      <c r="D13" s="18" t="str">
        <f>+'EVALUACION CON CONTROLES'!B18</f>
        <v>PLANEACIÓN</v>
      </c>
      <c r="E13" s="18" t="str">
        <f>VLOOKUP(C13,'IDENTIFICACION Y ANALISIS'!$B$19:$F$37,3,FALSE)</f>
        <v>Especifico</v>
      </c>
      <c r="F13" s="18" t="str">
        <f>VLOOKUP(C13,'IDENTIFICACION Y ANALISIS'!$B$19:$F$37,4,FALSE)</f>
        <v>Interno</v>
      </c>
      <c r="G13" s="7" t="str">
        <f>+EVALUACION!H19</f>
        <v>Incumplimiento en la ejecución del proyecto</v>
      </c>
      <c r="H13" s="7">
        <f>+EVALUACION!I19</f>
        <v>4</v>
      </c>
      <c r="I13" s="7">
        <f>+EVALUACION!J19</f>
        <v>2</v>
      </c>
      <c r="J13" s="7">
        <f>+EVALUACION!K19</f>
        <v>6</v>
      </c>
      <c r="K13" s="18" t="str">
        <f>+EVALUACION!L19</f>
        <v>ALTO</v>
      </c>
      <c r="L13" s="15" t="s">
        <v>208</v>
      </c>
      <c r="M13" s="16">
        <v>100</v>
      </c>
      <c r="N13" s="7" t="str">
        <f>+'EVALUACION CON CONTROLES'!G18</f>
        <v>El equipo técnico de  formulación  designado por el alcalde local,  debe describir y enviar para revisión al profesional designado por el alcalde local antes del comité de contratación   el documento anexo técnico  con la descripción de todos los bienes y servicios requeridos  para garantizar la adecuada estructuración del proceso, así mismo se debe dejar como evidencia de estos controles en la planeación, el formato acta de reunión GDI-GPD-F029 o los correos electrónicos</v>
      </c>
      <c r="O13" s="7">
        <f>+'EVALUACION CON CONTROLES'!I18</f>
        <v>4</v>
      </c>
      <c r="P13" s="7">
        <f>+'EVALUACION CON CONTROLES'!J18</f>
        <v>2</v>
      </c>
      <c r="Q13" s="7">
        <f>+'EVALUACION CON CONTROLES'!K18</f>
        <v>6</v>
      </c>
      <c r="R13" s="18" t="str">
        <f>+'EVALUACION CON CONTROLES'!L18</f>
        <v>ALTO</v>
      </c>
      <c r="S13" s="7" t="str">
        <f>+'EVALUACION CON CONTROLES'!M18</f>
        <v>NO</v>
      </c>
      <c r="T13" s="7" t="str">
        <f>+'EVALUACION CON CONTROLES'!N18</f>
        <v>El equipo técnico de  formulación  designado por el alcalde local</v>
      </c>
      <c r="U13" s="7" t="str">
        <f>+'EVALUACION CON CONTROLES'!O18</f>
        <v>Previo al comité de contratación</v>
      </c>
      <c r="V13" s="7" t="str">
        <f>+'EVALUACION CON CONTROLES'!P18</f>
        <v>Una vez publicados los documentos del porceso en SECOP II</v>
      </c>
      <c r="W13" s="7" t="str">
        <f>+'EVALUACION CON CONTROLES'!Q18</f>
        <v>formato acta de reunión GDI-GPD-F029 o los correos electrónicos</v>
      </c>
      <c r="X13" s="8" t="str">
        <f>+'EVALUACION CON CONTROLES'!R18</f>
        <v>previo al comité de contratación</v>
      </c>
    </row>
    <row r="14" spans="2:24" ht="106.5" customHeight="1">
      <c r="B14" s="6">
        <v>5</v>
      </c>
      <c r="C14" s="7" t="str">
        <f>+'EVALUACION CON CONTROLES'!C19:F19</f>
        <v>Inadecuada evaluación de las ofertas y/o verificación de requisitos habilitantes</v>
      </c>
      <c r="D14" s="18" t="str">
        <f>+'EVALUACION CON CONTROLES'!B19</f>
        <v>SELECCIÓN</v>
      </c>
      <c r="E14" s="18" t="str">
        <f>VLOOKUP(C14,'IDENTIFICACION Y ANALISIS'!$B$19:$F$37,3,FALSE)</f>
        <v>Especifico</v>
      </c>
      <c r="F14" s="18" t="str">
        <f>VLOOKUP(C14,'IDENTIFICACION Y ANALISIS'!$B$19:$F$37,4,FALSE)</f>
        <v>Interno</v>
      </c>
      <c r="G14" s="7" t="str">
        <f>+EVALUACION!H20</f>
        <v>Demoras en la ejecución y riesgo  de no firma del convenio</v>
      </c>
      <c r="H14" s="7">
        <f>+EVALUACION!I20</f>
        <v>2</v>
      </c>
      <c r="I14" s="7">
        <f>+EVALUACION!J20</f>
        <v>2</v>
      </c>
      <c r="J14" s="7">
        <f>+EVALUACION!K20</f>
        <v>4</v>
      </c>
      <c r="K14" s="18" t="str">
        <f>+EVALUACION!L20</f>
        <v>BAJO</v>
      </c>
      <c r="L14" s="15" t="s">
        <v>208</v>
      </c>
      <c r="M14" s="18">
        <v>100</v>
      </c>
      <c r="N14" s="7" t="str">
        <f>+'EVALUACION CON CONTROLES'!G19</f>
        <v>El profesional designado por el alcalde local realizará una revisión a todos los actos administrativos del proceso de contratación antes que se suban a la plataforma SECOP 2. Como ejecución del control quedará el formato acta de reunión GDI-GPD-F029 y/o las comunicaciones que evidencien las revisiones como correos electrónicos.</v>
      </c>
      <c r="O14" s="7">
        <f>+'EVALUACION CON CONTROLES'!I19</f>
        <v>2</v>
      </c>
      <c r="P14" s="7">
        <f>+'EVALUACION CON CONTROLES'!J19</f>
        <v>2</v>
      </c>
      <c r="Q14" s="7">
        <f>+'EVALUACION CON CONTROLES'!K19</f>
        <v>4</v>
      </c>
      <c r="R14" s="18" t="str">
        <f>+'EVALUACION CON CONTROLES'!L19</f>
        <v>BAJO</v>
      </c>
      <c r="S14" s="7" t="str">
        <f>+'EVALUACION CON CONTROLES'!M19</f>
        <v>NO</v>
      </c>
      <c r="T14" s="7" t="str">
        <f>+'EVALUACION CON CONTROLES'!N19</f>
        <v>Profesional designado por el alcalde local</v>
      </c>
      <c r="U14" s="7" t="str">
        <f>+'EVALUACION CON CONTROLES'!O19</f>
        <v>Antes del cargue de documentos a plataforma  SECOP 2</v>
      </c>
      <c r="V14" s="7" t="str">
        <f>+'EVALUACION CON CONTROLES'!P19</f>
        <v>Cuando se firme el contrato</v>
      </c>
      <c r="W14" s="7" t="str">
        <f>+'EVALUACION CON CONTROLES'!Q19</f>
        <v>formato acta de reunión GDI-GPD-F029 o los correos electrónicos</v>
      </c>
      <c r="X14" s="8" t="str">
        <f>+'EVALUACION CON CONTROLES'!R19</f>
        <v>Antes del cargue de documentos a plataforma  SECOP 2</v>
      </c>
    </row>
    <row r="15" spans="2:24" ht="106.5" customHeight="1">
      <c r="B15" s="6">
        <v>7</v>
      </c>
      <c r="C15" s="7" t="str">
        <f>+'EVALUACION CON CONTROLES'!C20:F20</f>
        <v>Contestación inoportuna a todas las observaciones formuladas a los documentos de la contratación</v>
      </c>
      <c r="D15" s="18" t="str">
        <f>+'EVALUACION CON CONTROLES'!B20</f>
        <v>SELECCIÓN</v>
      </c>
      <c r="E15" s="18" t="str">
        <f>VLOOKUP(C15,'IDENTIFICACION Y ANALISIS'!$B$19:$F$37,3,FALSE)</f>
        <v>General</v>
      </c>
      <c r="F15" s="18" t="str">
        <f>VLOOKUP(C15,'IDENTIFICACION Y ANALISIS'!$B$19:$F$37,4,FALSE)</f>
        <v>Externo</v>
      </c>
      <c r="G15" s="7" t="str">
        <f>+EVALUACION!H21</f>
        <v>Demoras en la selección y adjudicación del ejecutor</v>
      </c>
      <c r="H15" s="7">
        <f>+EVALUACION!I21</f>
        <v>1</v>
      </c>
      <c r="I15" s="7">
        <f>+EVALUACION!J21</f>
        <v>2</v>
      </c>
      <c r="J15" s="7">
        <f>+EVALUACION!K21</f>
        <v>3</v>
      </c>
      <c r="K15" s="18" t="str">
        <f>+EVALUACION!L21</f>
        <v>BAJO</v>
      </c>
      <c r="L15" s="15" t="s">
        <v>208</v>
      </c>
      <c r="M15" s="18">
        <v>100</v>
      </c>
      <c r="N15" s="7" t="str">
        <f>+'EVALUACION CON CONTROLES'!G20</f>
        <v>El abogado de contratación designado por el alcalde local para adelantar el proceso de contratación junto con el profesional designado por el alcalde local realizarán un seguimiento para dar curso a la contratación directa y la firma del contrato interadministrativo, en donde cualquier duda, inquietud y/o solicitud que haga la otra parte sea resuelta de manera oportuna. Como evidencia de la ejecución del control quedarán las comunicaciones y/o el formato acta de reunión GDI-GPD-F029. Así mismo, quedará como evidencia la trazabilidad del proceso en la plataforma SECOP 2</v>
      </c>
      <c r="O15" s="7">
        <f>+'EVALUACION CON CONTROLES'!I20</f>
        <v>1</v>
      </c>
      <c r="P15" s="7">
        <f>+'EVALUACION CON CONTROLES'!J20</f>
        <v>2</v>
      </c>
      <c r="Q15" s="7">
        <f>+'EVALUACION CON CONTROLES'!K20</f>
        <v>3</v>
      </c>
      <c r="R15" s="18" t="str">
        <f>+'EVALUACION CON CONTROLES'!L20</f>
        <v>BAJO</v>
      </c>
      <c r="S15" s="7" t="str">
        <f>+'EVALUACION CON CONTROLES'!M20</f>
        <v>NO</v>
      </c>
      <c r="T15" s="7" t="str">
        <f>+'EVALUACION CON CONTROLES'!N20</f>
        <v>Equipo contratación, formulación y financiero FDLCB</v>
      </c>
      <c r="U15" s="7" t="str">
        <f>+'EVALUACION CON CONTROLES'!O20</f>
        <v>durante la puplicacion de los documentos definitvos</v>
      </c>
      <c r="V15" s="7" t="str">
        <f>+'EVALUACION CON CONTROLES'!P20</f>
        <v>cuando se firme el contrato</v>
      </c>
      <c r="W15" s="7" t="str">
        <f>+'EVALUACION CON CONTROLES'!Q20</f>
        <v>se debe dejar la trazabilidad del proceso en la plataforma transaccional SECOP II</v>
      </c>
      <c r="X15" s="8" t="str">
        <f>+'EVALUACION CON CONTROLES'!R20</f>
        <v>durante la puplicacion de los documentos definitvos</v>
      </c>
    </row>
    <row r="16" spans="2:24" ht="106.5" customHeight="1">
      <c r="B16" s="6">
        <v>8</v>
      </c>
      <c r="C16" s="7" t="str">
        <f>+'EVALUACION CON CONTROLES'!C21:F21</f>
        <v>Riesgo de que no se firme el contrato.</v>
      </c>
      <c r="D16" s="18" t="str">
        <f>+'EVALUACION CON CONTROLES'!B21</f>
        <v>CONTRATACIÓN</v>
      </c>
      <c r="E16" s="18" t="str">
        <f>VLOOKUP(C16,'IDENTIFICACION Y ANALISIS'!$B$19:$F$37,3,FALSE)</f>
        <v>Especifico</v>
      </c>
      <c r="F16" s="18" t="str">
        <f>VLOOKUP(C16,'IDENTIFICACION Y ANALISIS'!$B$19:$F$37,4,FALSE)</f>
        <v>Externo</v>
      </c>
      <c r="G16" s="7" t="str">
        <f>+EVALUACION!H22</f>
        <v>No ejecución del rubro presupuestal</v>
      </c>
      <c r="H16" s="7">
        <f>+EVALUACION!I22</f>
        <v>3</v>
      </c>
      <c r="I16" s="7">
        <f>+EVALUACION!J22</f>
        <v>2</v>
      </c>
      <c r="J16" s="7">
        <f>+EVALUACION!K22</f>
        <v>5</v>
      </c>
      <c r="K16" s="18" t="str">
        <f>+EVALUACION!L22</f>
        <v>MEDIO</v>
      </c>
      <c r="L16" s="15" t="s">
        <v>208</v>
      </c>
      <c r="M16" s="18">
        <v>100</v>
      </c>
      <c r="N16" s="7" t="str">
        <f>+'EVALUACION CON CONTROLES'!G21</f>
        <v>El abogado de contratación designado por el alcalde local para adelantar el proceso contractual realizará una revisión integral a las garantías presentadas por el contratista y en caso que sean aprobadas, se generará la aprobación en plataforma SECOP 2, en caso contrario requerirá al contratista para que subsane. Como evidencia de la ejecución del control quedará el registro en la plataforma SECOP 2 y/o las comunicaciones por correo electrónico requiriendo al contratista</v>
      </c>
      <c r="O16" s="7">
        <f>+'EVALUACION CON CONTROLES'!I21</f>
        <v>3</v>
      </c>
      <c r="P16" s="7">
        <f>+'EVALUACION CON CONTROLES'!J21</f>
        <v>2</v>
      </c>
      <c r="Q16" s="7">
        <f>+'EVALUACION CON CONTROLES'!K21</f>
        <v>5</v>
      </c>
      <c r="R16" s="18" t="str">
        <f>+'EVALUACION CON CONTROLES'!L21</f>
        <v>MEDIO</v>
      </c>
      <c r="S16" s="7" t="str">
        <f>+'EVALUACION CON CONTROLES'!M21</f>
        <v>NO</v>
      </c>
      <c r="T16" s="7" t="str">
        <f>+'EVALUACION CON CONTROLES'!N21</f>
        <v>El equipo de contratación y profesional del Despacho FDLCB</v>
      </c>
      <c r="U16" s="7" t="str">
        <f>+'EVALUACION CON CONTROLES'!O21</f>
        <v>Durante la publicación y aceptacion del contrato en la plataforma SECOP 2</v>
      </c>
      <c r="V16" s="7" t="str">
        <f>+'EVALUACION CON CONTROLES'!P21</f>
        <v>cuando se logre firme el contrato</v>
      </c>
      <c r="W16" s="7" t="str">
        <f>+'EVALUACION CON CONTROLES'!Q21</f>
        <v>comunicaciones y/o el formato acta de reunión GDI-GPD-F029. Así mismo, quedará como evidencia la trazabilidad del proceso en la plataforma SECOP 2</v>
      </c>
      <c r="X16" s="8" t="str">
        <f>+'EVALUACION CON CONTROLES'!R21</f>
        <v>Durante la publicación y aceptacion del contrato en la plataforma SECOP 2</v>
      </c>
    </row>
    <row r="17" spans="2:24" ht="106.5" customHeight="1">
      <c r="B17" s="6">
        <v>9</v>
      </c>
      <c r="C17" s="7" t="str">
        <f>+'EVALUACION CON CONTROLES'!C23:F23</f>
        <v>Falta de constitución o constitución tardía de la garantía única. Aceptación de garantías que no se ajustan a lo contemplado en el contrato</v>
      </c>
      <c r="D17" s="18" t="str">
        <f>+'EVALUACION CON CONTROLES'!B23</f>
        <v>CONTRATACIÓN</v>
      </c>
      <c r="E17" s="18" t="str">
        <f>VLOOKUP(C17,'IDENTIFICACION Y ANALISIS'!$B$19:$F$37,3,FALSE)</f>
        <v>Especifico</v>
      </c>
      <c r="F17" s="18" t="str">
        <f>VLOOKUP(C17,'IDENTIFICACION Y ANALISIS'!$B$19:$F$37,4,FALSE)</f>
        <v>Externo</v>
      </c>
      <c r="G17" s="7" t="str">
        <f>+EVALUACION!H24</f>
        <v>No amparo de ejecución  y cumplimiento con calidad  del contrato</v>
      </c>
      <c r="H17" s="7">
        <f>+EVALUACION!I24</f>
        <v>3</v>
      </c>
      <c r="I17" s="7">
        <f>+EVALUACION!J24</f>
        <v>3</v>
      </c>
      <c r="J17" s="7">
        <f>+EVALUACION!K24</f>
        <v>6</v>
      </c>
      <c r="K17" s="18" t="str">
        <f>+EVALUACION!L24</f>
        <v>ALTO</v>
      </c>
      <c r="L17" s="7" t="s">
        <v>209</v>
      </c>
      <c r="M17" s="18">
        <v>100</v>
      </c>
      <c r="N17" s="7" t="str">
        <f>+'EVALUACION CON CONTROLES'!G23</f>
        <v>El abogado de contratación designado por el alcalde local para adelantar el proceso de contratación, después de la sesión del comité de contratación donde se debata el proceso, diligenciará la lista de chequeo según la modalidad del proceso de contratación para verificar que no haga falta ningún documento. Como evidencia de la ejecución del control quedará el formato de lista de chequeo diligenciado</v>
      </c>
      <c r="O17" s="7">
        <f>+'EVALUACION CON CONTROLES'!I23</f>
        <v>3</v>
      </c>
      <c r="P17" s="7">
        <f>+'EVALUACION CON CONTROLES'!J23</f>
        <v>3</v>
      </c>
      <c r="Q17" s="7">
        <f>+'EVALUACION CON CONTROLES'!K23</f>
        <v>6</v>
      </c>
      <c r="R17" s="18" t="str">
        <f>+'EVALUACION CON CONTROLES'!L23</f>
        <v>ALTO</v>
      </c>
      <c r="S17" s="7" t="str">
        <f>+'EVALUACION CON CONTROLES'!M23</f>
        <v>NO</v>
      </c>
      <c r="T17" s="7" t="str">
        <f>+'EVALUACION CON CONTROLES'!N23</f>
        <v>El abogado de contratación designado por el alcalde local</v>
      </c>
      <c r="U17" s="7" t="str">
        <f>+'EVALUACION CON CONTROLES'!O23</f>
        <v>posterior a la firma del contrato</v>
      </c>
      <c r="V17" s="7" t="str">
        <f>+'EVALUACION CON CONTROLES'!P23</f>
        <v>una vez aceptadas las polizas</v>
      </c>
      <c r="W17" s="7" t="str">
        <f>+'EVALUACION CON CONTROLES'!Q23</f>
        <v>Como evidencia de la ejecución del control quedará el registro en la plataforma SECOP 2 y/o las comunicaciones por correo electrónico requiriendo al contratista</v>
      </c>
      <c r="X17" s="8" t="str">
        <f>+'EVALUACION CON CONTROLES'!R23</f>
        <v>posterior a la firma del contrato</v>
      </c>
    </row>
    <row r="18" spans="2:24" ht="106.5" customHeight="1">
      <c r="B18" s="6">
        <v>11</v>
      </c>
      <c r="C18" s="7" t="str">
        <f>+'EVALUACION CON CONTROLES'!C24:F24</f>
        <v>Variación de los precios del mercado</v>
      </c>
      <c r="D18" s="18" t="str">
        <f>+'EVALUACION CON CONTROLES'!B24</f>
        <v>EJECUCIÓN</v>
      </c>
      <c r="E18" s="18" t="str">
        <f>VLOOKUP(C18,'IDENTIFICACION Y ANALISIS'!$B$19:$F$37,3,FALSE)</f>
        <v>General</v>
      </c>
      <c r="F18" s="18" t="str">
        <f>VLOOKUP(C18,'IDENTIFICACION Y ANALISIS'!$B$19:$F$37,4,FALSE)</f>
        <v>Externo</v>
      </c>
      <c r="G18" s="7" t="str">
        <f>+EVALUACION!H25</f>
        <v>Retraso en la firma del contrato</v>
      </c>
      <c r="H18" s="7">
        <f>+EVALUACION!I25</f>
        <v>3</v>
      </c>
      <c r="I18" s="7">
        <f>+EVALUACION!J25</f>
        <v>2</v>
      </c>
      <c r="J18" s="7">
        <f>+EVALUACION!K25</f>
        <v>5</v>
      </c>
      <c r="K18" s="18" t="str">
        <f>+EVALUACION!L25</f>
        <v>MEDIO</v>
      </c>
      <c r="L18" s="15" t="s">
        <v>209</v>
      </c>
      <c r="M18" s="18">
        <v>100</v>
      </c>
      <c r="N18" s="7" t="str">
        <f>+'EVALUACION CON CONTROLES'!G24</f>
        <v>El comité técnico de seguimiento del proyecto realizará un monitoreo periódico  mensual,  a los precios de los bienes y servicios adquiridos por la Entidad para garantizar que en caso que hayan cambios abruptos en los precios en el mercado, se tomen los correctivos necesarios de manera oportuna. Como evidencia de la ejecución del control quedará el formato acta de reunión GDI-GPD-F029</v>
      </c>
      <c r="O18" s="7">
        <f>+'EVALUACION CON CONTROLES'!I24</f>
        <v>3</v>
      </c>
      <c r="P18" s="7">
        <f>+'EVALUACION CON CONTROLES'!J24</f>
        <v>2</v>
      </c>
      <c r="Q18" s="7">
        <f>+'EVALUACION CON CONTROLES'!K24</f>
        <v>5</v>
      </c>
      <c r="R18" s="18" t="str">
        <f>+'EVALUACION CON CONTROLES'!L24</f>
        <v>MEDIO</v>
      </c>
      <c r="S18" s="7" t="str">
        <f>+'EVALUACION CON CONTROLES'!M24</f>
        <v>SI</v>
      </c>
      <c r="T18" s="7" t="str">
        <f>+'EVALUACION CON CONTROLES'!N24</f>
        <v>El comité técnico de seguimiento</v>
      </c>
      <c r="U18" s="7" t="str">
        <f>+'EVALUACION CON CONTROLES'!O24</f>
        <v>desde el inicio del proceso de adquisición de elementos</v>
      </c>
      <c r="V18" s="7" t="str">
        <f>+'EVALUACION CON CONTROLES'!P24</f>
        <v>una vez se finalice la ejecución del contrato</v>
      </c>
      <c r="W18" s="7" t="str">
        <f>+'EVALUACION CON CONTROLES'!Q24</f>
        <v>Como evidencia de la ejecución del control quedará el formato acta de reunión GDI-GPD-F029</v>
      </c>
      <c r="X18" s="8" t="str">
        <f>+'EVALUACION CON CONTROLES'!R24</f>
        <v>mensual</v>
      </c>
    </row>
    <row r="19" spans="2:24" ht="106.5" customHeight="1">
      <c r="B19" s="6">
        <v>12</v>
      </c>
      <c r="C19" s="7" t="str">
        <f>+'EVALUACION CON CONTROLES'!C26:F26</f>
        <v>Cancelación de pedidos.</v>
      </c>
      <c r="D19" s="18" t="str">
        <f>+'EVALUACION CON CONTROLES'!B26</f>
        <v>EJECUCIÓN</v>
      </c>
      <c r="E19" s="18" t="str">
        <f>VLOOKUP(C19,'IDENTIFICACION Y ANALISIS'!$B$19:$F$37,3,FALSE)</f>
        <v>Estatal</v>
      </c>
      <c r="F19" s="18" t="str">
        <f>VLOOKUP(C19,'IDENTIFICACION Y ANALISIS'!$B$19:$F$37,4,FALSE)</f>
        <v>Externo</v>
      </c>
      <c r="G19" s="7" t="str">
        <f>+EVALUACION!H27</f>
        <v>Disminución de la oferta y la demanda de elementos necesarios para la ejecución del poryecto</v>
      </c>
      <c r="H19" s="7">
        <f>+EVALUACION!I27</f>
        <v>3</v>
      </c>
      <c r="I19" s="7">
        <f>+EVALUACION!J27</f>
        <v>1</v>
      </c>
      <c r="J19" s="7">
        <f>+EVALUACION!K27</f>
        <v>4</v>
      </c>
      <c r="K19" s="18" t="str">
        <f>+EVALUACION!L27</f>
        <v>BAJO</v>
      </c>
      <c r="L19" s="7" t="s">
        <v>209</v>
      </c>
      <c r="M19" s="18">
        <v>100</v>
      </c>
      <c r="N19" s="7" t="str">
        <f>+'EVALUACION CON CONTROLES'!G26</f>
        <v>El comité técnico de seguimiento del proyecto realizará la revisión y aprobación del cronograma de trabajo en donde se estipule de manera clara las fechas de entrega de los bienes y servicios adquiridos por la Entidad, así mismo le hará un monitoreo periódico  mensual, al cronograma para garantizar que en caso que  hayan dificultades se tomen las medidas necesarias de manera oportuna. Como evidencia de la ejecución del control quedará el formato acta de reunión GDI-GPD-F029</v>
      </c>
      <c r="O19" s="7">
        <f>+'EVALUACION CON CONTROLES'!I26</f>
        <v>3</v>
      </c>
      <c r="P19" s="7">
        <f>+'EVALUACION CON CONTROLES'!J26</f>
        <v>1</v>
      </c>
      <c r="Q19" s="7">
        <f>+'EVALUACION CON CONTROLES'!K26</f>
        <v>4</v>
      </c>
      <c r="R19" s="18" t="str">
        <f>+'EVALUACION CON CONTROLES'!L26</f>
        <v>BAJO</v>
      </c>
      <c r="S19" s="7" t="str">
        <f>+'EVALUACION CON CONTROLES'!M26</f>
        <v>SI</v>
      </c>
      <c r="T19" s="7" t="str">
        <f>+'EVALUACION CON CONTROLES'!N26</f>
        <v>El comité técnico de seguimiento</v>
      </c>
      <c r="U19" s="7" t="str">
        <f>+'EVALUACION CON CONTROLES'!O26</f>
        <v>desde el inicio del proceso de adquisición de elementos</v>
      </c>
      <c r="V19" s="7" t="str">
        <f>+'EVALUACION CON CONTROLES'!P26</f>
        <v>una vez se finalice la ejecución del contrato</v>
      </c>
      <c r="W19" s="7" t="str">
        <f>+'EVALUACION CON CONTROLES'!Q26</f>
        <v>Como evidencia de la ejecución del control quedará el formato acta de reunión GDI-GPD-F029</v>
      </c>
      <c r="X19" s="8" t="str">
        <f>+'EVALUACION CON CONTROLES'!R26</f>
        <v>mensual</v>
      </c>
    </row>
    <row r="20" spans="2:24" ht="106.5" customHeight="1">
      <c r="B20" s="6">
        <v>13</v>
      </c>
      <c r="C20" s="7" t="str">
        <f>+'EVALUACION CON CONTROLES'!C27:F27</f>
        <v>valor insuficiente o mal administrado  para  la creacion y el fortalecimiento de los DBC</v>
      </c>
      <c r="D20" s="18" t="str">
        <f>+'EVALUACION CON CONTROLES'!B27</f>
        <v>EJECUCIÓN</v>
      </c>
      <c r="E20" s="18" t="str">
        <f>VLOOKUP(C20,'IDENTIFICACION Y ANALISIS'!$B$19:$F$37,3,FALSE)</f>
        <v>General</v>
      </c>
      <c r="F20" s="18" t="str">
        <f>VLOOKUP(C20,'IDENTIFICACION Y ANALISIS'!$B$19:$F$37,4,FALSE)</f>
        <v>Externo</v>
      </c>
      <c r="G20" s="7" t="str">
        <f>+EVALUACION!H28</f>
        <v>incumplimiento de la meta por mala administracion de recurso</v>
      </c>
      <c r="H20" s="7">
        <f>+EVALUACION!I28</f>
        <v>2</v>
      </c>
      <c r="I20" s="7">
        <f>+EVALUACION!J28</f>
        <v>3</v>
      </c>
      <c r="J20" s="7">
        <f>+EVALUACION!K28</f>
        <v>5</v>
      </c>
      <c r="K20" s="18" t="str">
        <f>+EVALUACION!L28</f>
        <v>MEDIO</v>
      </c>
      <c r="L20" s="7" t="s">
        <v>210</v>
      </c>
      <c r="M20" s="18" t="s">
        <v>211</v>
      </c>
      <c r="N20" s="7" t="str">
        <f>+'EVALUACION CON CONTROLES'!G27</f>
        <v>El supervisor y/o apoyo a la supervisión realizarán seguimiento permanente a la ejecución presupuestal del contrato y verificarán periódicamente la inversión de los recursos destinados a la conformación y fortalecimiento de los Dispositivos de Base Comunitaria (DBC). Asimismo, aprobarán en Comité de Seguimiento la programación y distribución de los recursos asociados a las actividades a desarrollar, con el fin de garantizar el cumplimiento de las metas establecidas y mitigar el riesgo de insuficiencia presupuestal durante la ejecución contractual.
En caso de evidenciar desviaciones o riesgos que puedan afectar la disponibilidad de recursos para el cumplimiento de las metas del proyecto, se deberá requerir al contratista mediante comunicación oficial para que presente las acciones correctivas correspondientes.Como evidencia de la ejecución del control quedarán las actas de Comité de Seguimiento, los informes financieros y técnicos, las comunicaciones oficiales remitidas al contratista y/o el formato Acta de Reunión GDI-GPD-F029.</v>
      </c>
      <c r="O20" s="7">
        <f>+'EVALUACION CON CONTROLES'!I27</f>
        <v>2</v>
      </c>
      <c r="P20" s="7">
        <f>+'EVALUACION CON CONTROLES'!J27</f>
        <v>3</v>
      </c>
      <c r="Q20" s="7">
        <f>+'EVALUACION CON CONTROLES'!K27</f>
        <v>5</v>
      </c>
      <c r="R20" s="18" t="str">
        <f>+'EVALUACION CON CONTROLES'!L27</f>
        <v>MEDIO</v>
      </c>
      <c r="S20" s="7" t="str">
        <f>+'EVALUACION CON CONTROLES'!M27</f>
        <v>SI</v>
      </c>
      <c r="T20" s="7" t="str">
        <f>+'EVALUACION CON CONTROLES'!N27</f>
        <v>El  supervisor /apoyo a la supervisión  profesional del Despacho</v>
      </c>
      <c r="U20" s="7" t="str">
        <f>+'EVALUACION CON CONTROLES'!O27</f>
        <v>durante todo el contrato</v>
      </c>
      <c r="V20" s="7" t="str">
        <f>+'EVALUACION CON CONTROLES'!P27</f>
        <v>una vez se finalice la ejecución del contrato</v>
      </c>
      <c r="W20" s="7" t="str">
        <f>+'EVALUACION CON CONTROLES'!Q27</f>
        <v>comunicaciones oficiales remitidas al contratista y/o el formato acta de reunión GDI-GPD-F029</v>
      </c>
      <c r="X20" s="8" t="str">
        <f>+'EVALUACION CON CONTROLES'!R27</f>
        <v>durante todo el tiempo de ejecución</v>
      </c>
    </row>
    <row r="21" spans="2:24" ht="106.5" customHeight="1">
      <c r="B21" s="6">
        <v>14</v>
      </c>
      <c r="C21" s="7" t="str">
        <f>+'EVALUACION CON CONTROLES'!C28:F28</f>
        <v>Incumplimiento de la administración en los pagos.</v>
      </c>
      <c r="D21" s="18" t="str">
        <f>+'EVALUACION CON CONTROLES'!B28</f>
        <v>EJECUCIÓN</v>
      </c>
      <c r="E21" s="18" t="str">
        <f>VLOOKUP(C21,'IDENTIFICACION Y ANALISIS'!$B$19:$F$37,3,FALSE)</f>
        <v>General</v>
      </c>
      <c r="F21" s="18" t="str">
        <f>VLOOKUP(C21,'IDENTIFICACION Y ANALISIS'!$B$19:$F$37,4,FALSE)</f>
        <v>Interno</v>
      </c>
      <c r="G21" s="7" t="str">
        <f>+EVALUACION!H30</f>
        <v>No ejecución de las actividades contratadas para el cumplimiento con calidad  del contrato</v>
      </c>
      <c r="H21" s="7">
        <f>+EVALUACION!I30</f>
        <v>2</v>
      </c>
      <c r="I21" s="7">
        <f>+EVALUACION!J30</f>
        <v>3</v>
      </c>
      <c r="J21" s="7">
        <f>+EVALUACION!K30</f>
        <v>5</v>
      </c>
      <c r="K21" s="18" t="str">
        <f>+EVALUACION!L30</f>
        <v>MEDIO</v>
      </c>
      <c r="L21" s="7" t="s">
        <v>209</v>
      </c>
      <c r="M21" s="18">
        <v>100</v>
      </c>
      <c r="N21" s="7" t="str">
        <f>+'EVALUACION CON CONTROLES'!G28</f>
        <v>Previo al inicio de la ejecución del contrato o en sus primeros días de ejecución, el supervisor/apoyo a la supervisión realizarán junto con el contratista un cronograma de pagos y de acuerdo con ello, se programará el respectivo PAC para los desembolsos. En caso que se generen retrasos en el cronograma el supervisor/apoyo a la supervisión realizará la respectiva reprogramación del PAC. Como evidencia de la ejecución del control quedarán las actas de reunión GDI-GPD-F029, comunicaciones oficiales y el cronograma de pagos</v>
      </c>
      <c r="O21" s="7">
        <f>+'EVALUACION CON CONTROLES'!I28</f>
        <v>2</v>
      </c>
      <c r="P21" s="7">
        <f>+'EVALUACION CON CONTROLES'!J28</f>
        <v>3</v>
      </c>
      <c r="Q21" s="7">
        <f>+'EVALUACION CON CONTROLES'!K28</f>
        <v>5</v>
      </c>
      <c r="R21" s="18" t="str">
        <f>+'EVALUACION CON CONTROLES'!L28</f>
        <v>MEDIO</v>
      </c>
      <c r="S21" s="7" t="str">
        <f>+'EVALUACION CON CONTROLES'!M28</f>
        <v>SI</v>
      </c>
      <c r="T21" s="7" t="str">
        <f>+'EVALUACION CON CONTROLES'!N28</f>
        <v>El  supervisor /apoyo a la supervisión  y contratista</v>
      </c>
      <c r="U21" s="7" t="str">
        <f>+'EVALUACION CON CONTROLES'!O28</f>
        <v>previo al inicio de la ejecución del contrato</v>
      </c>
      <c r="V21" s="7" t="str">
        <f>+'EVALUACION CON CONTROLES'!P28</f>
        <v>una vez se finalice la ejecución del contrato</v>
      </c>
      <c r="W21" s="7" t="str">
        <f>+'EVALUACION CON CONTROLES'!Q28</f>
        <v>ctas de reunión GDI-GPD-F029, comunicaciones oficiales y el cronograma de pagos</v>
      </c>
      <c r="X21" s="8" t="str">
        <f>+'EVALUACION CON CONTROLES'!R28</f>
        <v>Al inicio de la ejecución</v>
      </c>
    </row>
    <row r="22" spans="2:24" ht="106.5" customHeight="1">
      <c r="B22" s="6">
        <v>15</v>
      </c>
      <c r="C22" s="7" t="str">
        <f>+'EVALUACION CON CONTROLES'!C29:F29</f>
        <v>Des interes de los participates inscritos, en las actividades</v>
      </c>
      <c r="D22" s="18" t="str">
        <f>+'EVALUACION CON CONTROLES'!B29</f>
        <v>EJECUCIÓN</v>
      </c>
      <c r="E22" s="18" t="s">
        <v>212</v>
      </c>
      <c r="F22" s="18" t="s">
        <v>36</v>
      </c>
      <c r="G22" s="7" t="str">
        <f>+EVALUACION!H31</f>
        <v>No cumplimiento de la meta programada</v>
      </c>
      <c r="H22" s="7">
        <f>+EVALUACION!I31</f>
        <v>3</v>
      </c>
      <c r="I22" s="7">
        <f>+EVALUACION!J31</f>
        <v>2</v>
      </c>
      <c r="J22" s="7">
        <f>+EVALUACION!K31</f>
        <v>5</v>
      </c>
      <c r="K22" s="18" t="str">
        <f>+EVALUACION!L31</f>
        <v>MEDIO</v>
      </c>
      <c r="L22" s="7" t="s">
        <v>209</v>
      </c>
      <c r="M22" s="18">
        <v>100</v>
      </c>
      <c r="N22" s="7" t="str">
        <f>+'EVALUACION CON CONTROLES'!G29</f>
        <v>El supervisor y/o apoyo a la supervisión realizarán seguimiento permanente a las estrategias de convocatoria, asistencia y permanencia de los participantes en las actividades programadas. En caso de evidenciar baja participación, deserción o desinterés de la población beneficiaria, se requerirá al contratista mediante comunicación oficial para que implemente acciones de mejora, fortalecimiento de la convocatoria y mecanismos de seguimiento que favorezcan la participación de la comunidad y el cumplimiento de las metas establecidas.Como evidencia de la ejecución del control quedarán las comunicaciones oficiales remitidas al contratista, los informes de seguimiento, los listados de asistencia y/o el formato Acta de Reunión GDI-GPD-F029.</v>
      </c>
      <c r="O22" s="7">
        <f>+'EVALUACION CON CONTROLES'!I29</f>
        <v>3</v>
      </c>
      <c r="P22" s="7">
        <f>+'EVALUACION CON CONTROLES'!J29</f>
        <v>2</v>
      </c>
      <c r="Q22" s="7">
        <f>+'EVALUACION CON CONTROLES'!K29</f>
        <v>5</v>
      </c>
      <c r="R22" s="18" t="str">
        <f>+'EVALUACION CON CONTROLES'!L29</f>
        <v>MEDIO</v>
      </c>
      <c r="S22" s="7" t="str">
        <f>+'EVALUACION CON CONTROLES'!M29</f>
        <v>SI</v>
      </c>
      <c r="T22" s="7" t="str">
        <f>+'EVALUACION CON CONTROLES'!N29</f>
        <v>El  supervisor /apoyo a la supervisión  profesional del Despacho</v>
      </c>
      <c r="U22" s="7" t="str">
        <f>+'EVALUACION CON CONTROLES'!O29</f>
        <v>durante todo el contrato</v>
      </c>
      <c r="V22" s="7" t="str">
        <f>+'EVALUACION CON CONTROLES'!P29</f>
        <v>una vez se finalice la ejecución del contrato</v>
      </c>
      <c r="W22" s="7" t="str">
        <f>+'EVALUACION CON CONTROLES'!Q29</f>
        <v>comunicaciones oficiales remitidas al contratista y/o el formato acta de reunión GDI-GPD-F029</v>
      </c>
      <c r="X22" s="8" t="str">
        <f>+'EVALUACION CON CONTROLES'!R29</f>
        <v>durante todo el tiempo de ejecución</v>
      </c>
    </row>
    <row r="23" spans="2:24" ht="106.5" customHeight="1">
      <c r="B23" s="6">
        <v>16</v>
      </c>
      <c r="C23" s="7" t="str">
        <f>+'EVALUACION CON CONTROLES'!C30:F30</f>
        <v>Eventos naturales tales como lluvias, inundaciones y sequias entre otros</v>
      </c>
      <c r="D23" s="18" t="str">
        <f>+'EVALUACION CON CONTROLES'!B30</f>
        <v>EJECUCIÓN</v>
      </c>
      <c r="E23" s="18" t="str">
        <f>VLOOKUP(C23,'IDENTIFICACION Y ANALISIS'!$B$19:$F$37,3,FALSE)</f>
        <v>General</v>
      </c>
      <c r="F23" s="18" t="str">
        <f>VLOOKUP(C23,'IDENTIFICACION Y ANALISIS'!$B$19:$F$37,4,FALSE)</f>
        <v>Externo</v>
      </c>
      <c r="G23" s="7" t="str">
        <f>+EVALUACION!H32</f>
        <v>Cancelación de actividades.</v>
      </c>
      <c r="H23" s="7">
        <f>+EVALUACION!I32</f>
        <v>2</v>
      </c>
      <c r="I23" s="7">
        <f>+EVALUACION!J32</f>
        <v>2</v>
      </c>
      <c r="J23" s="7">
        <f>+EVALUACION!K32</f>
        <v>4</v>
      </c>
      <c r="K23" s="18" t="str">
        <f>+EVALUACION!L32</f>
        <v>BAJO</v>
      </c>
      <c r="L23" s="7" t="s">
        <v>210</v>
      </c>
      <c r="M23" s="18" t="s">
        <v>211</v>
      </c>
      <c r="N23" s="7" t="str">
        <f>+'EVALUACION CON CONTROLES'!G30</f>
        <v>El comité técnico de seguimiento del proyecto realizará un monitoreo periódico mensual, del cronograma de actividades para analizar posibles contratiempos a las actividades que puedan ser afectadas por el clima y tomar las medidas necesarias con oportunidad. Como evidencia de la ejecución del control quedarán las actas de reunión GDI-GPD-F029</v>
      </c>
      <c r="O23" s="7">
        <f>+'EVALUACION CON CONTROLES'!I30</f>
        <v>2</v>
      </c>
      <c r="P23" s="7">
        <f>+'EVALUACION CON CONTROLES'!J30</f>
        <v>2</v>
      </c>
      <c r="Q23" s="7">
        <f>+'EVALUACION CON CONTROLES'!K30</f>
        <v>4</v>
      </c>
      <c r="R23" s="18" t="str">
        <f>+'EVALUACION CON CONTROLES'!L30</f>
        <v>BAJO</v>
      </c>
      <c r="S23" s="7" t="str">
        <f>+'EVALUACION CON CONTROLES'!M30</f>
        <v>NO</v>
      </c>
      <c r="T23" s="7" t="str">
        <f>+'EVALUACION CON CONTROLES'!N30</f>
        <v>EJECUTOR Y FDLCB</v>
      </c>
      <c r="U23" s="7" t="str">
        <f>+'EVALUACION CON CONTROLES'!O30</f>
        <v>DURANTE LA EJECUCION</v>
      </c>
      <c r="V23" s="7" t="str">
        <f>+'EVALUACION CON CONTROLES'!P30</f>
        <v>DURANTE LA EJECUCION</v>
      </c>
      <c r="W23" s="7" t="str">
        <f>+'EVALUACION CON CONTROLES'!Q30</f>
        <v>REVISION DE CRONOGRAMA DE ACTIVIDADES MENSUAL</v>
      </c>
      <c r="X23" s="8" t="str">
        <f>+'EVALUACION CON CONTROLES'!R30</f>
        <v>CADA MES</v>
      </c>
    </row>
    <row r="24" spans="2:24" ht="13.5" customHeight="1">
      <c r="B24" s="19"/>
      <c r="X24" s="9"/>
    </row>
    <row r="25" spans="2:24" ht="13.5" customHeight="1">
      <c r="B25" s="19"/>
      <c r="E25" s="1"/>
      <c r="F25" s="134" t="s">
        <v>213</v>
      </c>
      <c r="G25" s="134"/>
      <c r="H25" s="1"/>
      <c r="I25" s="1"/>
      <c r="J25" s="135" t="s">
        <v>198</v>
      </c>
      <c r="K25" s="135"/>
      <c r="L25" s="135"/>
      <c r="M25" s="135"/>
      <c r="X25" s="9"/>
    </row>
    <row r="26" spans="2:24" ht="13.5" customHeight="1">
      <c r="B26" s="19"/>
      <c r="E26" s="160" t="s">
        <v>87</v>
      </c>
      <c r="F26" s="20" t="s">
        <v>88</v>
      </c>
      <c r="G26" s="20" t="s">
        <v>89</v>
      </c>
      <c r="H26" s="1"/>
      <c r="I26" s="1"/>
      <c r="J26" s="136" t="s">
        <v>90</v>
      </c>
      <c r="K26" s="137"/>
      <c r="L26" s="136" t="s">
        <v>89</v>
      </c>
      <c r="M26" s="137"/>
      <c r="X26" s="9"/>
    </row>
    <row r="27" spans="2:24" ht="13.5" customHeight="1">
      <c r="B27" s="19"/>
      <c r="E27" s="160"/>
      <c r="F27" s="7" t="s">
        <v>91</v>
      </c>
      <c r="G27" s="7">
        <v>1</v>
      </c>
      <c r="H27" s="1"/>
      <c r="I27" s="1"/>
      <c r="J27" s="138" t="s">
        <v>92</v>
      </c>
      <c r="K27" s="139"/>
      <c r="L27" s="140">
        <v>1</v>
      </c>
      <c r="M27" s="140"/>
      <c r="X27" s="9"/>
    </row>
    <row r="28" spans="2:24" ht="13.5" customHeight="1">
      <c r="B28" s="19"/>
      <c r="E28" s="160"/>
      <c r="F28" s="7" t="s">
        <v>93</v>
      </c>
      <c r="G28" s="7">
        <v>2</v>
      </c>
      <c r="H28" s="1"/>
      <c r="I28" s="1"/>
      <c r="J28" s="138" t="s">
        <v>94</v>
      </c>
      <c r="K28" s="139"/>
      <c r="L28" s="140">
        <v>2</v>
      </c>
      <c r="M28" s="140"/>
      <c r="X28" s="9"/>
    </row>
    <row r="29" spans="2:24" ht="13.5" customHeight="1">
      <c r="B29" s="19"/>
      <c r="E29" s="160"/>
      <c r="F29" s="7" t="s">
        <v>95</v>
      </c>
      <c r="G29" s="7">
        <v>3</v>
      </c>
      <c r="H29" s="1"/>
      <c r="I29" s="1"/>
      <c r="J29" s="138" t="s">
        <v>96</v>
      </c>
      <c r="K29" s="139"/>
      <c r="L29" s="140">
        <v>3</v>
      </c>
      <c r="M29" s="140"/>
      <c r="X29" s="9"/>
    </row>
    <row r="30" spans="2:24" ht="13.5" customHeight="1">
      <c r="B30" s="19"/>
      <c r="E30" s="160"/>
      <c r="F30" s="7" t="s">
        <v>97</v>
      </c>
      <c r="G30" s="7">
        <v>4</v>
      </c>
      <c r="H30" s="1"/>
      <c r="I30" s="1"/>
      <c r="J30" s="138" t="s">
        <v>98</v>
      </c>
      <c r="K30" s="139"/>
      <c r="L30" s="140">
        <v>4</v>
      </c>
      <c r="M30" s="140"/>
      <c r="X30" s="9"/>
    </row>
    <row r="31" spans="2:24" ht="13.5" customHeight="1">
      <c r="B31" s="19"/>
      <c r="E31" s="160"/>
      <c r="F31" s="7" t="s">
        <v>99</v>
      </c>
      <c r="G31" s="7">
        <v>5</v>
      </c>
      <c r="H31" s="1"/>
      <c r="I31" s="1"/>
      <c r="J31" s="138" t="s">
        <v>100</v>
      </c>
      <c r="K31" s="139"/>
      <c r="L31" s="140">
        <v>5</v>
      </c>
      <c r="M31" s="140"/>
      <c r="X31" s="9"/>
    </row>
    <row r="32" spans="2:24" ht="13.5" customHeight="1">
      <c r="B32" s="19"/>
      <c r="D32" s="1"/>
      <c r="E32" s="1"/>
      <c r="F32" s="1"/>
      <c r="G32" s="1"/>
      <c r="H32" s="1"/>
      <c r="I32" s="1"/>
      <c r="J32" s="1"/>
      <c r="K32" s="1"/>
      <c r="L32" s="1"/>
      <c r="M32" s="1"/>
      <c r="X32" s="9"/>
    </row>
    <row r="33" spans="2:24" ht="13.5" customHeight="1">
      <c r="B33" s="19"/>
      <c r="D33" s="135" t="s">
        <v>101</v>
      </c>
      <c r="E33" s="135"/>
      <c r="F33" s="135"/>
      <c r="G33" s="135"/>
      <c r="H33" s="135"/>
      <c r="I33" s="135"/>
      <c r="J33" s="135"/>
      <c r="K33" s="135"/>
      <c r="X33" s="9"/>
    </row>
    <row r="34" spans="2:24" ht="13.5" customHeight="1">
      <c r="B34" s="19"/>
      <c r="D34" s="159" t="s">
        <v>88</v>
      </c>
      <c r="E34" s="159" t="s">
        <v>89</v>
      </c>
      <c r="F34" s="141" t="s">
        <v>92</v>
      </c>
      <c r="G34" s="141"/>
      <c r="H34" s="142" t="s">
        <v>94</v>
      </c>
      <c r="I34" s="143"/>
      <c r="J34" s="22" t="s">
        <v>96</v>
      </c>
      <c r="K34" s="22" t="s">
        <v>98</v>
      </c>
      <c r="L34" s="20" t="s">
        <v>100</v>
      </c>
      <c r="P34" s="135" t="s">
        <v>115</v>
      </c>
      <c r="Q34" s="135"/>
      <c r="R34" s="135"/>
      <c r="S34" s="135"/>
      <c r="T34" s="135"/>
      <c r="X34" s="9"/>
    </row>
    <row r="35" spans="2:24" ht="13.5" customHeight="1">
      <c r="B35" s="19"/>
      <c r="D35" s="159"/>
      <c r="E35" s="159"/>
      <c r="F35" s="144">
        <v>1</v>
      </c>
      <c r="G35" s="144"/>
      <c r="H35" s="145">
        <v>2</v>
      </c>
      <c r="I35" s="146"/>
      <c r="J35" s="23">
        <v>3</v>
      </c>
      <c r="K35" s="23">
        <v>4</v>
      </c>
      <c r="L35" s="23">
        <v>5</v>
      </c>
      <c r="P35" s="141" t="s">
        <v>101</v>
      </c>
      <c r="Q35" s="141"/>
      <c r="R35" s="141"/>
      <c r="S35" s="141" t="s">
        <v>114</v>
      </c>
      <c r="T35" s="141"/>
      <c r="X35" s="9"/>
    </row>
    <row r="36" spans="2:24" ht="13.5" customHeight="1">
      <c r="B36" s="19"/>
      <c r="D36" s="7" t="s">
        <v>91</v>
      </c>
      <c r="E36" s="21">
        <v>1</v>
      </c>
      <c r="F36" s="147">
        <v>2</v>
      </c>
      <c r="G36" s="147"/>
      <c r="H36" s="148">
        <v>3</v>
      </c>
      <c r="I36" s="149"/>
      <c r="J36" s="24">
        <v>4</v>
      </c>
      <c r="K36" s="25">
        <v>5</v>
      </c>
      <c r="L36" s="26">
        <v>6</v>
      </c>
      <c r="P36" s="150" t="s">
        <v>116</v>
      </c>
      <c r="Q36" s="150"/>
      <c r="R36" s="150"/>
      <c r="S36" s="151" t="s">
        <v>117</v>
      </c>
      <c r="T36" s="151"/>
      <c r="X36" s="9"/>
    </row>
    <row r="37" spans="2:24" ht="13.5" customHeight="1">
      <c r="B37" s="19"/>
      <c r="D37" s="7" t="s">
        <v>93</v>
      </c>
      <c r="E37" s="21">
        <v>2</v>
      </c>
      <c r="F37" s="147">
        <v>3</v>
      </c>
      <c r="G37" s="147"/>
      <c r="H37" s="148">
        <v>4</v>
      </c>
      <c r="I37" s="149"/>
      <c r="J37" s="25">
        <v>5</v>
      </c>
      <c r="K37" s="26">
        <v>6</v>
      </c>
      <c r="L37" s="26">
        <v>7</v>
      </c>
      <c r="P37" s="152" t="s">
        <v>118</v>
      </c>
      <c r="Q37" s="152"/>
      <c r="R37" s="152"/>
      <c r="S37" s="151" t="s">
        <v>119</v>
      </c>
      <c r="T37" s="151"/>
      <c r="X37" s="9"/>
    </row>
    <row r="38" spans="2:24" ht="13.5" customHeight="1">
      <c r="B38" s="19"/>
      <c r="D38" s="7" t="s">
        <v>95</v>
      </c>
      <c r="E38" s="21">
        <v>3</v>
      </c>
      <c r="F38" s="147">
        <v>4</v>
      </c>
      <c r="G38" s="147"/>
      <c r="H38" s="153">
        <v>5</v>
      </c>
      <c r="I38" s="154"/>
      <c r="J38" s="26">
        <v>6</v>
      </c>
      <c r="K38" s="26">
        <v>7</v>
      </c>
      <c r="L38" s="27">
        <v>8</v>
      </c>
      <c r="P38" s="155">
        <v>5</v>
      </c>
      <c r="Q38" s="155"/>
      <c r="R38" s="155"/>
      <c r="S38" s="151" t="s">
        <v>120</v>
      </c>
      <c r="T38" s="151"/>
      <c r="X38" s="9"/>
    </row>
    <row r="39" spans="2:24" ht="13.5" customHeight="1">
      <c r="B39" s="19"/>
      <c r="D39" s="7" t="s">
        <v>97</v>
      </c>
      <c r="E39" s="21">
        <v>4</v>
      </c>
      <c r="F39" s="155">
        <v>5</v>
      </c>
      <c r="G39" s="155"/>
      <c r="H39" s="156">
        <v>6</v>
      </c>
      <c r="I39" s="157"/>
      <c r="J39" s="26">
        <v>7</v>
      </c>
      <c r="K39" s="27">
        <v>8</v>
      </c>
      <c r="L39" s="27">
        <v>9</v>
      </c>
      <c r="P39" s="147" t="s">
        <v>121</v>
      </c>
      <c r="Q39" s="147"/>
      <c r="R39" s="147"/>
      <c r="S39" s="151" t="s">
        <v>122</v>
      </c>
      <c r="T39" s="151"/>
      <c r="X39" s="9"/>
    </row>
    <row r="40" spans="2:24" ht="13.5" customHeight="1">
      <c r="B40" s="19"/>
      <c r="D40" s="7" t="s">
        <v>99</v>
      </c>
      <c r="E40" s="21">
        <v>5</v>
      </c>
      <c r="F40" s="152">
        <v>6</v>
      </c>
      <c r="G40" s="152"/>
      <c r="H40" s="156">
        <v>7</v>
      </c>
      <c r="I40" s="157"/>
      <c r="J40" s="27">
        <v>8</v>
      </c>
      <c r="K40" s="27">
        <v>9</v>
      </c>
      <c r="L40" s="27">
        <v>10</v>
      </c>
      <c r="X40" s="9"/>
    </row>
    <row r="41" spans="2:24" ht="13.5" customHeight="1">
      <c r="B41" s="28"/>
      <c r="C41" s="29"/>
      <c r="D41" s="30"/>
      <c r="E41" s="30"/>
      <c r="F41" s="30"/>
      <c r="G41" s="30"/>
      <c r="H41" s="30"/>
      <c r="I41" s="30"/>
      <c r="J41" s="30"/>
      <c r="K41" s="30"/>
      <c r="L41" s="30"/>
      <c r="M41" s="30"/>
      <c r="N41" s="29"/>
      <c r="O41" s="29"/>
      <c r="P41" s="29"/>
      <c r="Q41" s="29"/>
      <c r="R41" s="29"/>
      <c r="S41" s="29"/>
      <c r="T41" s="29"/>
      <c r="U41" s="29"/>
      <c r="V41" s="29"/>
      <c r="W41" s="29"/>
      <c r="X41" s="31"/>
    </row>
    <row r="42" spans="2:24" ht="16.5" customHeight="1">
      <c r="D42" s="1"/>
      <c r="F42" s="1"/>
      <c r="G42" s="1"/>
      <c r="H42" s="1"/>
      <c r="I42" s="1"/>
      <c r="J42" s="1"/>
      <c r="K42" s="1"/>
      <c r="L42" s="1"/>
      <c r="M42" s="1"/>
      <c r="N42" s="1"/>
      <c r="O42" s="1"/>
      <c r="P42" s="1"/>
      <c r="Q42" s="1"/>
      <c r="R42" s="1"/>
    </row>
    <row r="43" spans="2:24" ht="16.5" customHeight="1">
      <c r="D43" s="1"/>
      <c r="F43" s="1"/>
      <c r="G43" s="1"/>
      <c r="H43" s="1"/>
      <c r="I43" s="1"/>
      <c r="J43" s="1"/>
      <c r="K43" s="1"/>
      <c r="L43" s="1"/>
      <c r="M43" s="1"/>
      <c r="N43" s="1"/>
      <c r="O43" s="1"/>
      <c r="P43" s="1"/>
      <c r="Q43" s="1"/>
      <c r="R43" s="1"/>
    </row>
    <row r="44" spans="2:24" ht="12.75" customHeight="1">
      <c r="D44" s="1"/>
      <c r="F44" s="1"/>
      <c r="G44" s="1"/>
      <c r="H44" s="1"/>
      <c r="I44" s="1"/>
      <c r="J44" s="1"/>
      <c r="K44" s="1"/>
      <c r="L44" s="1"/>
      <c r="M44" s="1"/>
      <c r="N44" s="1"/>
      <c r="O44" s="1"/>
      <c r="P44" s="1"/>
      <c r="Q44" s="1"/>
      <c r="R44" s="1"/>
    </row>
    <row r="45" spans="2:24" hidden="1">
      <c r="B45" s="2" t="s">
        <v>209</v>
      </c>
      <c r="D45" s="1"/>
      <c r="F45" s="1"/>
      <c r="G45" s="1"/>
      <c r="H45" s="1"/>
      <c r="I45" s="1"/>
      <c r="J45" s="1"/>
      <c r="K45" s="1"/>
      <c r="L45" s="1"/>
      <c r="M45" s="1"/>
      <c r="N45" s="1"/>
      <c r="O45" s="1"/>
      <c r="P45" s="1"/>
      <c r="Q45" s="1"/>
      <c r="R45" s="1"/>
    </row>
    <row r="46" spans="2:24" hidden="1">
      <c r="B46" s="2" t="s">
        <v>208</v>
      </c>
      <c r="D46" s="32"/>
      <c r="F46" s="1"/>
      <c r="G46" s="32"/>
      <c r="H46" s="32"/>
      <c r="I46" s="32"/>
      <c r="J46" s="32"/>
      <c r="K46" s="32"/>
      <c r="L46" s="32"/>
      <c r="M46" s="32"/>
      <c r="N46" s="32"/>
      <c r="O46" s="32"/>
      <c r="P46" s="32"/>
      <c r="Q46" s="32"/>
      <c r="R46" s="32"/>
    </row>
    <row r="47" spans="2:24" hidden="1">
      <c r="B47" s="2" t="s">
        <v>210</v>
      </c>
      <c r="D47" s="1"/>
      <c r="F47" s="1"/>
      <c r="G47" s="1"/>
      <c r="H47" s="1"/>
      <c r="I47" s="1"/>
      <c r="J47" s="1"/>
      <c r="K47" s="1"/>
      <c r="L47" s="1"/>
      <c r="M47" s="1"/>
      <c r="N47" s="1"/>
      <c r="O47" s="1"/>
      <c r="P47" s="1"/>
      <c r="Q47" s="1"/>
      <c r="R47" s="1"/>
    </row>
    <row r="48" spans="2:24">
      <c r="D48" s="1"/>
      <c r="F48" s="1"/>
      <c r="G48" s="1"/>
      <c r="H48" s="1"/>
      <c r="I48" s="1"/>
      <c r="J48" s="1"/>
      <c r="K48" s="1"/>
      <c r="L48" s="1"/>
      <c r="M48" s="1"/>
      <c r="N48" s="1"/>
      <c r="O48" s="1"/>
      <c r="P48" s="1"/>
      <c r="Q48" s="1"/>
      <c r="R48" s="1"/>
    </row>
    <row r="49" spans="4:18">
      <c r="D49" s="1"/>
      <c r="F49" s="1"/>
      <c r="G49" s="1"/>
      <c r="H49" s="1"/>
      <c r="I49" s="1"/>
      <c r="J49" s="1"/>
      <c r="K49" s="1"/>
      <c r="L49" s="1"/>
      <c r="M49" s="1"/>
      <c r="N49" s="1"/>
      <c r="O49" s="1"/>
      <c r="P49" s="1"/>
      <c r="Q49" s="1"/>
      <c r="R49" s="1"/>
    </row>
    <row r="50" spans="4:18">
      <c r="D50" s="1"/>
      <c r="F50" s="1"/>
      <c r="G50" s="1"/>
      <c r="H50" s="1"/>
      <c r="I50" s="1"/>
      <c r="J50" s="1"/>
      <c r="K50" s="1"/>
      <c r="L50" s="1"/>
      <c r="M50" s="1"/>
      <c r="N50" s="1"/>
      <c r="O50" s="1"/>
      <c r="P50" s="1"/>
      <c r="Q50" s="1"/>
      <c r="R50" s="1"/>
    </row>
    <row r="51" spans="4:18" ht="12.75" customHeight="1">
      <c r="D51" s="1"/>
    </row>
    <row r="52" spans="4:18">
      <c r="D52" s="1"/>
    </row>
  </sheetData>
  <mergeCells count="49">
    <mergeCell ref="W2:X4"/>
    <mergeCell ref="B7:X8"/>
    <mergeCell ref="C2:V4"/>
    <mergeCell ref="F40:G40"/>
    <mergeCell ref="H40:I40"/>
    <mergeCell ref="B2:B4"/>
    <mergeCell ref="D34:D35"/>
    <mergeCell ref="E26:E31"/>
    <mergeCell ref="E34:E35"/>
    <mergeCell ref="F38:G38"/>
    <mergeCell ref="H38:I38"/>
    <mergeCell ref="P38:R38"/>
    <mergeCell ref="S38:T38"/>
    <mergeCell ref="F39:G39"/>
    <mergeCell ref="H39:I39"/>
    <mergeCell ref="P39:R39"/>
    <mergeCell ref="S39:T39"/>
    <mergeCell ref="F36:G36"/>
    <mergeCell ref="H36:I36"/>
    <mergeCell ref="P36:R36"/>
    <mergeCell ref="S36:T36"/>
    <mergeCell ref="F37:G37"/>
    <mergeCell ref="H37:I37"/>
    <mergeCell ref="P37:R37"/>
    <mergeCell ref="S37:T37"/>
    <mergeCell ref="F34:G34"/>
    <mergeCell ref="H34:I34"/>
    <mergeCell ref="P34:T34"/>
    <mergeCell ref="F35:G35"/>
    <mergeCell ref="H35:I35"/>
    <mergeCell ref="P35:R35"/>
    <mergeCell ref="S35:T35"/>
    <mergeCell ref="J30:K30"/>
    <mergeCell ref="L30:M30"/>
    <mergeCell ref="J31:K31"/>
    <mergeCell ref="L31:M31"/>
    <mergeCell ref="D33:K33"/>
    <mergeCell ref="J27:K27"/>
    <mergeCell ref="L27:M27"/>
    <mergeCell ref="J28:K28"/>
    <mergeCell ref="L28:M28"/>
    <mergeCell ref="J29:K29"/>
    <mergeCell ref="L29:M29"/>
    <mergeCell ref="B6:X6"/>
    <mergeCell ref="B9:R9"/>
    <mergeCell ref="F25:G25"/>
    <mergeCell ref="J25:M25"/>
    <mergeCell ref="J26:K26"/>
    <mergeCell ref="L26:M26"/>
  </mergeCells>
  <conditionalFormatting sqref="K11:K23">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23">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23" xr:uid="{00000000-0002-0000-0400-000000000000}">
      <formula1>OPCIONES</formula1>
    </dataValidation>
  </dataValidations>
  <printOptions horizontalCentered="1" verticalCentered="1"/>
  <pageMargins left="0.25" right="0.25" top="0.75" bottom="0.75" header="0.3" footer="0.3"/>
  <pageSetup scale="41" orientation="landscape" r:id="rId1"/>
  <headerFooter alignWithMargins="0"/>
  <rowBreaks count="1" manualBreakCount="1">
    <brk id="15" max="2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Company>Workgroup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Parra</dc:creator>
  <cp:lastModifiedBy>Milena Pérez Cépedes</cp:lastModifiedBy>
  <cp:lastPrinted>2024-12-05T16:35:00Z</cp:lastPrinted>
  <dcterms:created xsi:type="dcterms:W3CDTF">2007-06-14T01:55:00Z</dcterms:created>
  <dcterms:modified xsi:type="dcterms:W3CDTF">2026-10-08T20:40:59Z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E45F03B5C60D443FB8F1420CD9BFB74C_12</vt:lpwstr>
  </property>
  <property fmtid="{D5CDD505-2E9C-101B-9397-08002B2CF9AE}" pid="3" name="KSOProductBuildVer">
    <vt:lpwstr>2058-12.1.0.28485</vt:lpwstr>
  </property>
  <property fmtid="{D5CDD505-2E9C-101B-9397-08002B2CF9AE}" pid="4" name="CalculationRule">
    <vt:i4>0</vt:i4>
  </property>
</Properties>
</file>