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USUARIO\Desktop\2026\PROCESOS DE SELECCION\encuestas\"/>
    </mc:Choice>
  </mc:AlternateContent>
  <xr:revisionPtr revIDLastSave="0" documentId="8_{D8858049-DEF3-4613-B79B-572A3E6BEB8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ATRIZ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sFCL8U3pz0vHLdELk+o5w5BXhR0RR6nvw7QydhJKLNE="/>
    </ext>
  </extLst>
</workbook>
</file>

<file path=xl/calcChain.xml><?xml version="1.0" encoding="utf-8"?>
<calcChain xmlns="http://schemas.openxmlformats.org/spreadsheetml/2006/main">
  <c r="V12" i="1" l="1"/>
  <c r="V13" i="1"/>
  <c r="V14" i="1"/>
  <c r="V15" i="1"/>
  <c r="V16" i="1"/>
  <c r="V17" i="1"/>
  <c r="V18" i="1"/>
  <c r="N12" i="1"/>
  <c r="N13" i="1"/>
  <c r="N14" i="1"/>
  <c r="N15" i="1"/>
  <c r="N16" i="1"/>
  <c r="N17" i="1"/>
  <c r="N18" i="1"/>
  <c r="L17" i="1" l="1"/>
  <c r="L16" i="1"/>
  <c r="J17" i="1"/>
  <c r="J16" i="1"/>
  <c r="T13" i="1" l="1"/>
  <c r="R13" i="1"/>
  <c r="L13" i="1"/>
  <c r="J13" i="1"/>
  <c r="T12" i="1"/>
  <c r="R12" i="1"/>
  <c r="U12" i="1" s="1"/>
  <c r="L12" i="1"/>
  <c r="J12" i="1"/>
  <c r="T11" i="1"/>
  <c r="R11" i="1"/>
  <c r="L11" i="1"/>
  <c r="J11" i="1"/>
  <c r="U11" i="1" l="1"/>
  <c r="V11" i="1" s="1"/>
  <c r="M11" i="1"/>
  <c r="N11" i="1" s="1"/>
</calcChain>
</file>

<file path=xl/sharedStrings.xml><?xml version="1.0" encoding="utf-8"?>
<sst xmlns="http://schemas.openxmlformats.org/spreadsheetml/2006/main" count="189" uniqueCount="103">
  <si>
    <t>GESTIÓN CONTRACTUAL</t>
  </si>
  <si>
    <t>Código</t>
  </si>
  <si>
    <t>CON-PR-01-FR-02</t>
  </si>
  <si>
    <t>ANÁLISIS DE RIESGOS DEL PROCESO CONTRACTUAL</t>
  </si>
  <si>
    <t xml:space="preserve">Versión: </t>
  </si>
  <si>
    <t>Fecha:</t>
  </si>
  <si>
    <t>No</t>
  </si>
  <si>
    <t>CLASE</t>
  </si>
  <si>
    <t>FUENTE</t>
  </si>
  <si>
    <t>ETAPA</t>
  </si>
  <si>
    <t>TIPO</t>
  </si>
  <si>
    <t xml:space="preserve">DESCRIPCIÓN RIESGO. (QUE PUEDE PASAR Y CÓMO) </t>
  </si>
  <si>
    <t>CONSECUENCIA DE LA OCURRENCIA DEL EVENTO *</t>
  </si>
  <si>
    <t>PROBABILIDAD</t>
  </si>
  <si>
    <t>IMPACTO
(Cualitativo)</t>
  </si>
  <si>
    <t>VALORACIÓN 
DEL RIESGO. Suma probabilidad + Impacto</t>
  </si>
  <si>
    <t>CATEGORÍA</t>
  </si>
  <si>
    <t xml:space="preserve">¿A QUIEN SE LE ASIGNA? </t>
  </si>
  <si>
    <t>TRATAMIENTO/ CONTROLES A SER IMPLEMENTADOS. Acciones para reducir la probabilidad, la consecuencia y el impacto del riesgo</t>
  </si>
  <si>
    <t>IMPACTO DESPUÉS *
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</si>
  <si>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</si>
  <si>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</si>
  <si>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</si>
  <si>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</si>
  <si>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</si>
  <si>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#</t>
  </si>
  <si>
    <t>VALORACIÓN
DEL RIESGO</t>
  </si>
  <si>
    <t xml:space="preserve">¿CÓMO SE REALIZA EL MONITOREO?
</t>
  </si>
  <si>
    <t xml:space="preserve">¿Periodicidad </t>
  </si>
  <si>
    <t>Interno</t>
  </si>
  <si>
    <t>Improbable</t>
  </si>
  <si>
    <t>Raro</t>
  </si>
  <si>
    <t>Insignificante</t>
  </si>
  <si>
    <t>Posible</t>
  </si>
  <si>
    <t>Específico</t>
  </si>
  <si>
    <t>Planeación</t>
  </si>
  <si>
    <t>Operacional</t>
  </si>
  <si>
    <t>Menor</t>
  </si>
  <si>
    <t>Para el diligenciamiento de esta matriz tenga en cuenta el  Manual para la Identificación y Cobertura del Riesgo en los Procesos de Contratación emitido por Colombia Compra Eficiente</t>
  </si>
  <si>
    <t>Nota: Si se requiere fila adicional, insértela, luego copie allí la fila inmediatemente superior y procede a editar el cotenido.</t>
  </si>
  <si>
    <t>Se señala un ejemplo de riesgo en este formato, el cual puede ser eliminado conforme el proceso de contratación que se adelante.</t>
  </si>
  <si>
    <t>ELABORÓ (profesional del area que requiere la contratación )</t>
  </si>
  <si>
    <t>SDCRD - SDHB</t>
  </si>
  <si>
    <t>Realizar reuniones con los equipos
estructuradores del convenio de la SDHB y la SDCRD para abordar las situaciones que generen el retraso para perfeccionar el convenio.</t>
  </si>
  <si>
    <t>SDCRD y entidad (SDHB)</t>
  </si>
  <si>
    <t>EN LA OCURRENCIA DEL EVENTO</t>
  </si>
  <si>
    <t>Con reuniones entre la SDHB y la SDCRD</t>
  </si>
  <si>
    <t>Cada vez que se requiera</t>
  </si>
  <si>
    <t>Falta de participación de los ciudadanos, comerciantes y recicladores en el diseño e implementación de las estrategias.</t>
  </si>
  <si>
    <t>Descoordinación entre las partes responsables del proyecto</t>
  </si>
  <si>
    <t>Problemas de comunicación y divulgación de las estrategias</t>
  </si>
  <si>
    <t>Resistencia de la comunidad a cambiar sus hábitos de manejo de residuos</t>
  </si>
  <si>
    <t>INTERMO</t>
  </si>
  <si>
    <t>EXTERNO</t>
  </si>
  <si>
    <t>EJECUCIÓN</t>
  </si>
  <si>
    <t>PLANEACIÓN Y EJECUCIÓN</t>
  </si>
  <si>
    <t>OPERACIONAL</t>
  </si>
  <si>
    <t>El proyecto podría no ser efectivo en involucrar a la comunidad, limitando su impacto..</t>
  </si>
  <si>
    <t>Falta de alineación y conflictos de interés que retrasen o descoordinen las acciones del proyecto.</t>
  </si>
  <si>
    <t>Las estrategias podrían no llegar a la población objetivo o no ser comprendidas adecuadamente.</t>
  </si>
  <si>
    <t>La comunidad podría no adoptar las prácticas sostenibles propuestas</t>
  </si>
  <si>
    <t>Mayor</t>
  </si>
  <si>
    <t>Fortalecer la participación mediante talleres, reuniones comunitarias y co-creación de soluciones.</t>
  </si>
  <si>
    <t>Establecer un comité interinstitucional para asegurar la coordinación entre todas las partes.</t>
  </si>
  <si>
    <t>Desarrollar campañas de comunicación claras y efectivas para alcanzar la población objetivo</t>
  </si>
  <si>
    <t>Diseñar estrategias que involucren incentivos y premios a la participación y el cambio de comportamientos.</t>
  </si>
  <si>
    <t>SI</t>
  </si>
  <si>
    <t>Desde el inicio del convenio</t>
  </si>
  <si>
    <t>Fecha de terminación del convenio</t>
  </si>
  <si>
    <t>Mesas de trabajo entre la SDHB y la SDCRD</t>
  </si>
  <si>
    <t>Desde la fase de planificación y durante la ejecución</t>
  </si>
  <si>
    <t>Mesas de trabajo entre la SDHB y la SDCRDy comunidad</t>
  </si>
  <si>
    <t>Nombre: Diego Fernando Maldonado Castellano</t>
  </si>
  <si>
    <t>OBJETO DEL CONTRATO:  Prestar servicios para ejecutar las actividades de aplicación en campo, digitación, crítica, sistematización y procesamiento de las encuestas de los módulos de la Encuesta Bienal de Culturas requeridas por la Secretaría Distrital de Cultura, Recreación y Deporte</t>
  </si>
  <si>
    <t>APROBÓ</t>
  </si>
  <si>
    <t xml:space="preserve">Nombre: Edgar Andrés Mora García </t>
  </si>
  <si>
    <t>Cargo: Director Observatorio y Gestión del Conocimiento Cultural</t>
  </si>
  <si>
    <t>Cargo: Contratista - Director Observatorio y Gestión del Conocimiento Cultural</t>
  </si>
  <si>
    <t>Externo</t>
  </si>
  <si>
    <t>Ejecución</t>
  </si>
  <si>
    <t>Equipos humanos o técnicos inadecuados o
insuficientes, por deficiencias en la planeación contractual</t>
  </si>
  <si>
    <t>Dificultades para el cumplimiento
del contrato</t>
  </si>
  <si>
    <t xml:space="preserve">Contratista/Entidad </t>
  </si>
  <si>
    <t>La Secretaría implementará planes de atención cuando se detecten insuficiencias o deficiencias en los equipos humanos, a efectos de minimizar el impacto de la deficiente planeación contractual.</t>
  </si>
  <si>
    <t xml:space="preserve">Supervisor y Contratista </t>
  </si>
  <si>
    <t>Durante al ejecución del contrato</t>
  </si>
  <si>
    <t>Una vez se
termine el
contrato</t>
  </si>
  <si>
    <t>Verificando constantemente la ejecución del contrato, frente a la cantidad e idoneidad de los equipos y de las personas asignadas al contrato,  mediante la revisión de informes de actividades del
contratista y/o seguimiento del supervisor</t>
  </si>
  <si>
    <t>Durante la ejecución del contrato.</t>
  </si>
  <si>
    <t>Deserción o baja disponibilidad del personal encargado de las encuestas de campo.</t>
  </si>
  <si>
    <t>Si el personal clave renuncia o no está disponible, la ejecución de las actividades de campo se verá comprometida, generando retrasos y posibles incumplimientos contractuales</t>
  </si>
  <si>
    <t>Contratista</t>
  </si>
  <si>
    <t>Contar con un equipo de reserva capacitado y un plan de manejo de recursos humanos que incluya incentivos para mantener al personal durante todo el proyecto.</t>
  </si>
  <si>
    <t>Si</t>
  </si>
  <si>
    <t>Al inicio del contrato</t>
  </si>
  <si>
    <t>Revisión mensual de la disponibilidad del personal, con reportes de satisfacción y compromiso.</t>
  </si>
  <si>
    <t>Fallas en la disponibilidad del repositorio de la información</t>
  </si>
  <si>
    <t>Demora en la entrega de información</t>
  </si>
  <si>
    <t>Entidad</t>
  </si>
  <si>
    <t>El supervisor y contratista efectuaran un plan de contingencia en el que acordaran como darán cumplimiento al contrato durante la contingencia, así como las acciones para la normalización de la ejecución contractual.</t>
  </si>
  <si>
    <t>Supervisor del contrato</t>
  </si>
  <si>
    <t>Una vez se termine el contrato</t>
  </si>
  <si>
    <t>El supervisor deberá  verificar que ante la ocurrencia del evento, se implemente el plan de contingencia en un tiempo prudencial y que se acuerden y lleven a cabo las acciones de normalización acordadas.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</si>
</sst>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dd/mm/yyyy"/>
  </numFmts>
  <fonts count="14" x14ac:knownFonts="1">
    <font>
      <sz val="11"/>
      <color rgb="FF000000"/>
      <name val="Calibri"/>
      <scheme val="minor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11"/>
      <name val="Calibri"/>
      <family val="2"/>
    </font>
    <font>
      <b/>
      <sz val="12"/>
      <color rgb="FF000000"/>
      <name val="Arial"/>
      <family val="2"/>
    </font>
    <font>
      <b/>
      <sz val="14"/>
      <color rgb="FF000000"/>
      <name val="Arial"/>
      <family val="2"/>
    </font>
    <font>
      <b/>
      <sz val="10"/>
      <color rgb="FF000000"/>
      <name val="Calibri"/>
      <family val="2"/>
    </font>
    <font>
      <b/>
      <sz val="8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theme="1"/>
      <name val="Arial Narrow"/>
      <family val="2"/>
    </font>
    <font>
      <sz val="8"/>
      <color rgb="FF000000"/>
      <name val="Calibri"/>
      <family val="2"/>
      <scheme val="minor"/>
    </font>
    <font>
      <sz val="8"/>
      <color rgb="FF000000"/>
      <name val="Calibri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FFCC"/>
        <bgColor rgb="FFCCFFCC"/>
      </patternFill>
    </fill>
  </fills>
  <borders count="5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2" fillId="0" borderId="2" xfId="0" applyFont="1" applyBorder="1"/>
    <xf numFmtId="0" fontId="2" fillId="0" borderId="3" xfId="0" applyFont="1" applyBorder="1"/>
    <xf numFmtId="0" fontId="5" fillId="0" borderId="8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7" fillId="2" borderId="25" xfId="0" applyFont="1" applyFill="1" applyBorder="1"/>
    <xf numFmtId="0" fontId="8" fillId="2" borderId="8" xfId="0" applyFont="1" applyFill="1" applyBorder="1"/>
    <xf numFmtId="0" fontId="8" fillId="2" borderId="49" xfId="0" applyFont="1" applyFill="1" applyBorder="1" applyAlignment="1">
      <alignment horizontal="right" textRotation="90"/>
    </xf>
    <xf numFmtId="0" fontId="8" fillId="2" borderId="49" xfId="0" applyFont="1" applyFill="1" applyBorder="1"/>
    <xf numFmtId="0" fontId="8" fillId="2" borderId="49" xfId="0" applyFont="1" applyFill="1" applyBorder="1" applyAlignment="1">
      <alignment vertical="center" wrapText="1"/>
    </xf>
    <xf numFmtId="0" fontId="9" fillId="0" borderId="46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textRotation="90" wrapText="1"/>
    </xf>
    <xf numFmtId="0" fontId="12" fillId="0" borderId="46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3" borderId="46" xfId="0" applyFont="1" applyFill="1" applyBorder="1" applyAlignment="1">
      <alignment horizontal="center" vertical="center" textRotation="90" wrapText="1"/>
    </xf>
    <xf numFmtId="0" fontId="1" fillId="0" borderId="46" xfId="0" applyFont="1" applyBorder="1" applyAlignment="1">
      <alignment horizontal="center" vertical="center" textRotation="255" wrapText="1"/>
    </xf>
    <xf numFmtId="0" fontId="11" fillId="0" borderId="46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8" fillId="2" borderId="49" xfId="0" applyFont="1" applyFill="1" applyBorder="1" applyAlignment="1">
      <alignment horizontal="center" vertical="center" wrapText="1"/>
    </xf>
    <xf numFmtId="0" fontId="8" fillId="2" borderId="50" xfId="0" applyFont="1" applyFill="1" applyBorder="1" applyAlignment="1">
      <alignment horizontal="center" vertical="center" wrapText="1"/>
    </xf>
    <xf numFmtId="0" fontId="10" fillId="2" borderId="40" xfId="0" applyFont="1" applyFill="1" applyBorder="1" applyAlignment="1">
      <alignment horizontal="left" vertical="top" wrapText="1"/>
    </xf>
    <xf numFmtId="0" fontId="3" fillId="0" borderId="41" xfId="0" applyFont="1" applyBorder="1"/>
    <xf numFmtId="0" fontId="3" fillId="0" borderId="42" xfId="0" applyFont="1" applyBorder="1"/>
    <xf numFmtId="0" fontId="8" fillId="2" borderId="27" xfId="0" applyFont="1" applyFill="1" applyBorder="1" applyAlignment="1">
      <alignment horizontal="center" textRotation="90"/>
    </xf>
    <xf numFmtId="0" fontId="3" fillId="0" borderId="48" xfId="0" applyFont="1" applyBorder="1"/>
    <xf numFmtId="0" fontId="8" fillId="2" borderId="27" xfId="0" applyFont="1" applyFill="1" applyBorder="1" applyAlignment="1">
      <alignment horizontal="center" vertical="center" textRotation="90" wrapText="1"/>
    </xf>
    <xf numFmtId="0" fontId="10" fillId="2" borderId="14" xfId="0" applyFont="1" applyFill="1" applyBorder="1" applyAlignment="1">
      <alignment horizontal="center" vertical="top" wrapText="1"/>
    </xf>
    <xf numFmtId="0" fontId="3" fillId="0" borderId="33" xfId="0" applyFont="1" applyBorder="1"/>
    <xf numFmtId="0" fontId="3" fillId="0" borderId="34" xfId="0" applyFont="1" applyBorder="1"/>
    <xf numFmtId="0" fontId="10" fillId="2" borderId="38" xfId="0" applyFont="1" applyFill="1" applyBorder="1" applyAlignment="1">
      <alignment horizontal="left" vertical="top" wrapText="1"/>
    </xf>
    <xf numFmtId="0" fontId="3" fillId="0" borderId="31" xfId="0" applyFont="1" applyBorder="1"/>
    <xf numFmtId="0" fontId="3" fillId="0" borderId="39" xfId="0" applyFont="1" applyBorder="1"/>
    <xf numFmtId="0" fontId="10" fillId="2" borderId="43" xfId="0" applyFont="1" applyFill="1" applyBorder="1" applyAlignment="1">
      <alignment horizontal="left" vertical="top" wrapText="1"/>
    </xf>
    <xf numFmtId="0" fontId="3" fillId="0" borderId="44" xfId="0" applyFont="1" applyBorder="1"/>
    <xf numFmtId="0" fontId="3" fillId="0" borderId="45" xfId="0" applyFont="1" applyBorder="1"/>
    <xf numFmtId="0" fontId="8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center" wrapText="1"/>
    </xf>
    <xf numFmtId="0" fontId="3" fillId="0" borderId="28" xfId="0" applyFont="1" applyBorder="1"/>
    <xf numFmtId="0" fontId="3" fillId="0" borderId="29" xfId="0" applyFont="1" applyBorder="1"/>
    <xf numFmtId="0" fontId="10" fillId="2" borderId="30" xfId="0" applyFont="1" applyFill="1" applyBorder="1" applyAlignment="1">
      <alignment horizontal="center" vertical="top" wrapText="1"/>
    </xf>
    <xf numFmtId="0" fontId="3" fillId="0" borderId="32" xfId="0" applyFont="1" applyBorder="1"/>
    <xf numFmtId="0" fontId="10" fillId="2" borderId="35" xfId="0" applyFont="1" applyFill="1" applyBorder="1" applyAlignment="1">
      <alignment horizontal="left" vertical="top" wrapText="1"/>
    </xf>
    <xf numFmtId="0" fontId="3" fillId="0" borderId="36" xfId="0" applyFont="1" applyBorder="1"/>
    <xf numFmtId="0" fontId="3" fillId="0" borderId="37" xfId="0" applyFont="1" applyBorder="1"/>
    <xf numFmtId="0" fontId="8" fillId="2" borderId="27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center" vertical="center"/>
    </xf>
    <xf numFmtId="0" fontId="3" fillId="0" borderId="10" xfId="0" applyFont="1" applyBorder="1"/>
    <xf numFmtId="0" fontId="6" fillId="0" borderId="23" xfId="0" applyFont="1" applyBorder="1" applyAlignment="1">
      <alignment horizontal="left" vertical="top" wrapText="1"/>
    </xf>
    <xf numFmtId="0" fontId="3" fillId="0" borderId="24" xfId="0" applyFont="1" applyBorder="1"/>
    <xf numFmtId="0" fontId="3" fillId="0" borderId="22" xfId="0" applyFont="1" applyBorder="1"/>
    <xf numFmtId="0" fontId="5" fillId="0" borderId="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3" fillId="0" borderId="15" xfId="0" applyFont="1" applyBorder="1"/>
    <xf numFmtId="164" fontId="5" fillId="0" borderId="21" xfId="0" applyNumberFormat="1" applyFont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3" fillId="0" borderId="47" xfId="0" applyFont="1" applyBorder="1"/>
    <xf numFmtId="0" fontId="4" fillId="0" borderId="7" xfId="0" applyFont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3" fillId="0" borderId="19" xfId="0" applyFont="1" applyBorder="1"/>
    <xf numFmtId="0" fontId="3" fillId="0" borderId="17" xfId="0" applyFont="1" applyBorder="1"/>
    <xf numFmtId="0" fontId="3" fillId="0" borderId="18" xfId="0" applyFont="1" applyBorder="1"/>
    <xf numFmtId="0" fontId="1" fillId="0" borderId="4" xfId="0" applyFont="1" applyBorder="1" applyAlignment="1">
      <alignment horizontal="center"/>
    </xf>
    <xf numFmtId="0" fontId="3" fillId="0" borderId="11" xfId="0" applyFont="1" applyBorder="1"/>
    <xf numFmtId="0" fontId="0" fillId="0" borderId="0" xfId="0"/>
    <xf numFmtId="0" fontId="3" fillId="0" borderId="12" xfId="0" applyFont="1" applyBorder="1"/>
    <xf numFmtId="0" fontId="3" fillId="0" borderId="16" xfId="0" applyFont="1" applyBorder="1"/>
    <xf numFmtId="0" fontId="8" fillId="2" borderId="27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16">
    <dxf>
      <fill>
        <patternFill patternType="solid">
          <fgColor rgb="FFFF3300"/>
          <bgColor rgb="FFFF33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CC66"/>
          <bgColor rgb="FF00CC66"/>
        </patternFill>
      </fill>
    </dxf>
    <dxf>
      <fill>
        <patternFill patternType="solid">
          <fgColor rgb="FFFF3300"/>
          <bgColor rgb="FFFF33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CC66"/>
          <bgColor rgb="FF00CC66"/>
        </patternFill>
      </fill>
    </dxf>
    <dxf>
      <fill>
        <patternFill patternType="solid">
          <fgColor rgb="FFFF3300"/>
          <bgColor rgb="FFFF33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CC66"/>
          <bgColor rgb="FF00CC66"/>
        </patternFill>
      </fill>
    </dxf>
    <dxf>
      <fill>
        <patternFill patternType="solid">
          <fgColor rgb="FFFF3300"/>
          <bgColor rgb="FFFF33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CC66"/>
          <bgColor rgb="FF00CC6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333375</xdr:colOff>
      <xdr:row>8</xdr:row>
      <xdr:rowOff>142875</xdr:rowOff>
    </xdr:from>
    <xdr:ext cx="38100" cy="5334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346000" y="3513300"/>
          <a:ext cx="0" cy="533400"/>
        </a:xfrm>
        <a:prstGeom prst="rect">
          <a:avLst/>
        </a:prstGeom>
        <a:noFill/>
        <a:ln>
          <a:noFill/>
        </a:ln>
      </xdr:spPr>
      <xdr:txBody>
        <a:bodyPr spcFirstLastPara="1" wrap="square" lIns="45700" tIns="41025" rIns="45700" bIns="0" anchor="t" anchorCtr="0">
          <a:noAutofit/>
        </a:bodyPr>
        <a:lstStyle/>
        <a:p>
          <a:pPr marL="0" lvl="0" indent="0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2000" b="1" strike="noStrike">
              <a:solidFill>
                <a:srgbClr val="FFFFFF"/>
              </a:solidFill>
              <a:latin typeface="Arial"/>
              <a:ea typeface="Arial"/>
              <a:cs typeface="Arial"/>
              <a:sym typeface="Arial"/>
            </a:rPr>
            <a:t>?</a:t>
          </a:r>
          <a:endParaRPr sz="2000" b="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38100</xdr:colOff>
      <xdr:row>1</xdr:row>
      <xdr:rowOff>57150</xdr:rowOff>
    </xdr:from>
    <xdr:ext cx="1314450" cy="1285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004"/>
  <sheetViews>
    <sheetView tabSelected="1" zoomScale="70" zoomScaleNormal="70" workbookViewId="0">
      <pane ySplit="1" topLeftCell="A11" activePane="bottomLeft" state="frozen"/>
      <selection pane="bottomLeft" activeCell="V11" sqref="V11:V18"/>
    </sheetView>
  </sheetViews>
  <sheetFormatPr baseColWidth="10" defaultColWidth="14.453125" defaultRowHeight="15" customHeight="1" x14ac:dyDescent="0.35"/>
  <cols>
    <col min="1" max="1" width="1" customWidth="1"/>
    <col min="2" max="2" width="3.453125" customWidth="1"/>
    <col min="3" max="6" width="4.6328125" customWidth="1"/>
    <col min="7" max="7" width="22.08984375" customWidth="1"/>
    <col min="8" max="8" width="16.453125" customWidth="1"/>
    <col min="9" max="9" width="13.453125" customWidth="1"/>
    <col min="10" max="10" width="6.6328125" hidden="1" customWidth="1"/>
    <col min="11" max="11" width="12.08984375" customWidth="1"/>
    <col min="12" max="12" width="8.984375E-2" customWidth="1"/>
    <col min="13" max="13" width="16" customWidth="1"/>
    <col min="14" max="14" width="13.08984375" customWidth="1"/>
    <col min="15" max="15" width="22" customWidth="1"/>
    <col min="16" max="16" width="20.453125" customWidth="1"/>
    <col min="17" max="17" width="18.08984375" customWidth="1"/>
    <col min="18" max="18" width="3.6328125" hidden="1" customWidth="1"/>
    <col min="19" max="19" width="15.453125" customWidth="1"/>
    <col min="20" max="20" width="3.6328125" hidden="1" customWidth="1"/>
    <col min="21" max="21" width="16.453125" customWidth="1"/>
    <col min="22" max="22" width="15.453125" customWidth="1"/>
    <col min="23" max="23" width="13.81640625" customWidth="1"/>
    <col min="24" max="24" width="23" customWidth="1"/>
    <col min="25" max="25" width="16.36328125" customWidth="1"/>
    <col min="26" max="26" width="16.6328125" customWidth="1"/>
    <col min="27" max="28" width="18.453125" customWidth="1"/>
  </cols>
  <sheetData>
    <row r="1" spans="1:28" ht="2.25" customHeight="1" x14ac:dyDescent="0.35">
      <c r="A1" s="1"/>
      <c r="B1" s="2"/>
      <c r="C1" s="3"/>
      <c r="D1" s="3"/>
      <c r="E1" s="3"/>
      <c r="F1" s="3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5"/>
    </row>
    <row r="2" spans="1:28" ht="36" customHeight="1" x14ac:dyDescent="0.35">
      <c r="A2" s="1"/>
      <c r="B2" s="67"/>
      <c r="C2" s="62"/>
      <c r="D2" s="62"/>
      <c r="E2" s="62"/>
      <c r="F2" s="62"/>
      <c r="G2" s="63"/>
      <c r="H2" s="61" t="s">
        <v>0</v>
      </c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3"/>
      <c r="Z2" s="6" t="s">
        <v>1</v>
      </c>
      <c r="AA2" s="55" t="s">
        <v>2</v>
      </c>
      <c r="AB2" s="51"/>
    </row>
    <row r="3" spans="1:28" ht="36" customHeight="1" x14ac:dyDescent="0.35">
      <c r="A3" s="1"/>
      <c r="B3" s="68"/>
      <c r="C3" s="69"/>
      <c r="D3" s="69"/>
      <c r="E3" s="69"/>
      <c r="F3" s="69"/>
      <c r="G3" s="70"/>
      <c r="H3" s="61" t="s">
        <v>3</v>
      </c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3"/>
      <c r="Z3" s="7" t="s">
        <v>4</v>
      </c>
      <c r="AA3" s="56">
        <v>2</v>
      </c>
      <c r="AB3" s="57"/>
    </row>
    <row r="4" spans="1:28" ht="36" customHeight="1" x14ac:dyDescent="0.35">
      <c r="A4" s="1"/>
      <c r="B4" s="71"/>
      <c r="C4" s="65"/>
      <c r="D4" s="65"/>
      <c r="E4" s="65"/>
      <c r="F4" s="65"/>
      <c r="G4" s="66"/>
      <c r="H4" s="64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6"/>
      <c r="Z4" s="8" t="s">
        <v>5</v>
      </c>
      <c r="AA4" s="58">
        <v>45604</v>
      </c>
      <c r="AB4" s="54"/>
    </row>
    <row r="5" spans="1:28" ht="14.5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4.5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34.5" customHeight="1" x14ac:dyDescent="0.35">
      <c r="A7" s="1"/>
      <c r="B7" s="52" t="s">
        <v>73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4"/>
    </row>
    <row r="8" spans="1:28" ht="19.5" customHeight="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36.75" customHeight="1" x14ac:dyDescent="0.35">
      <c r="A9" s="9"/>
      <c r="B9" s="59" t="s">
        <v>6</v>
      </c>
      <c r="C9" s="72" t="s">
        <v>7</v>
      </c>
      <c r="D9" s="72" t="s">
        <v>8</v>
      </c>
      <c r="E9" s="72" t="s">
        <v>9</v>
      </c>
      <c r="F9" s="72" t="s">
        <v>10</v>
      </c>
      <c r="G9" s="39" t="s">
        <v>11</v>
      </c>
      <c r="H9" s="40" t="s">
        <v>12</v>
      </c>
      <c r="I9" s="27" t="s">
        <v>13</v>
      </c>
      <c r="J9" s="10"/>
      <c r="K9" s="29" t="s">
        <v>14</v>
      </c>
      <c r="L9" s="10"/>
      <c r="M9" s="39" t="s">
        <v>15</v>
      </c>
      <c r="N9" s="39" t="s">
        <v>16</v>
      </c>
      <c r="O9" s="39" t="s">
        <v>17</v>
      </c>
      <c r="P9" s="40" t="s">
        <v>18</v>
      </c>
      <c r="Q9" s="41" t="s">
        <v>19</v>
      </c>
      <c r="R9" s="42"/>
      <c r="S9" s="42"/>
      <c r="T9" s="42"/>
      <c r="U9" s="42"/>
      <c r="V9" s="43"/>
      <c r="W9" s="39" t="s">
        <v>20</v>
      </c>
      <c r="X9" s="40" t="s">
        <v>21</v>
      </c>
      <c r="Y9" s="40" t="s">
        <v>22</v>
      </c>
      <c r="Z9" s="49" t="s">
        <v>23</v>
      </c>
      <c r="AA9" s="50" t="s">
        <v>24</v>
      </c>
      <c r="AB9" s="51"/>
    </row>
    <row r="10" spans="1:28" ht="87.75" customHeight="1" x14ac:dyDescent="0.35">
      <c r="A10" s="9"/>
      <c r="B10" s="60"/>
      <c r="C10" s="28"/>
      <c r="D10" s="28"/>
      <c r="E10" s="28"/>
      <c r="F10" s="28"/>
      <c r="G10" s="28"/>
      <c r="H10" s="28"/>
      <c r="I10" s="28"/>
      <c r="J10" s="11" t="s">
        <v>25</v>
      </c>
      <c r="K10" s="28"/>
      <c r="L10" s="11" t="s">
        <v>25</v>
      </c>
      <c r="M10" s="28"/>
      <c r="N10" s="28"/>
      <c r="O10" s="28"/>
      <c r="P10" s="28"/>
      <c r="Q10" s="12" t="s">
        <v>13</v>
      </c>
      <c r="R10" s="12" t="s">
        <v>25</v>
      </c>
      <c r="S10" s="13" t="s">
        <v>14</v>
      </c>
      <c r="T10" s="12" t="s">
        <v>25</v>
      </c>
      <c r="U10" s="13" t="s">
        <v>26</v>
      </c>
      <c r="V10" s="13" t="s">
        <v>16</v>
      </c>
      <c r="W10" s="28"/>
      <c r="X10" s="28"/>
      <c r="Y10" s="28"/>
      <c r="Z10" s="28"/>
      <c r="AA10" s="22" t="s">
        <v>27</v>
      </c>
      <c r="AB10" s="23" t="s">
        <v>28</v>
      </c>
    </row>
    <row r="11" spans="1:28" ht="144" customHeight="1" x14ac:dyDescent="0.35">
      <c r="A11" s="1"/>
      <c r="B11" s="14">
        <v>1</v>
      </c>
      <c r="C11" s="15" t="s">
        <v>34</v>
      </c>
      <c r="D11" s="15" t="s">
        <v>29</v>
      </c>
      <c r="E11" s="15" t="s">
        <v>35</v>
      </c>
      <c r="F11" s="15" t="s">
        <v>36</v>
      </c>
      <c r="G11" s="16" t="s">
        <v>48</v>
      </c>
      <c r="H11" s="16" t="s">
        <v>57</v>
      </c>
      <c r="I11" s="17" t="s">
        <v>30</v>
      </c>
      <c r="J11" s="18">
        <f t="shared" ref="J11:J17" si="0">IF(I11="Raro",1,IF(I11="Improbable",2,IF(I11="Posible",3,IF(I11="Probable",4,IF(I11="Casi Cierto",5,0)))))</f>
        <v>2</v>
      </c>
      <c r="K11" s="17" t="s">
        <v>37</v>
      </c>
      <c r="L11" s="18">
        <f t="shared" ref="L11:L17" si="1">IF(K11="Insignificante",1,IF(K11="Menor",2,IF(K11="Moderado",3,IF(K11="Mayor",4,IF(K11="Catastrófico",5,0)))))</f>
        <v>2</v>
      </c>
      <c r="M11" s="19">
        <f t="shared" ref="M11" si="2">J11+L11</f>
        <v>4</v>
      </c>
      <c r="N11" s="17" t="str">
        <f t="shared" ref="N11:N18" si="3">IF(M11&gt;7,"Riesgo Extremo", IF(M11&gt;5,"Riesgo Alto",IF(M11=5,"Riesgo Medio","Riesgo Bajo")))</f>
        <v>Riesgo Bajo</v>
      </c>
      <c r="O11" s="20" t="s">
        <v>42</v>
      </c>
      <c r="P11" s="16" t="s">
        <v>43</v>
      </c>
      <c r="Q11" s="17" t="s">
        <v>31</v>
      </c>
      <c r="R11" s="18">
        <f t="shared" ref="R11:R13" si="4">IF(Q11="Raro",1,IF(Q11="Improbable",2,IF(Q11="Posible",3,IF(Q11="Probable",4,IF(Q11="Casi Cierto",5,0)))))</f>
        <v>1</v>
      </c>
      <c r="S11" s="17" t="s">
        <v>32</v>
      </c>
      <c r="T11" s="18">
        <f t="shared" ref="T11:T13" si="5">IF(S11="Insignificante",1,IF(S11="Menor",2,IF(S11="Moderado",3,IF(S11="Mayor",4,IF(S11="Catastrófico",5,0)))))</f>
        <v>1</v>
      </c>
      <c r="U11" s="17">
        <f t="shared" ref="U11:U12" si="6">R11+T11</f>
        <v>2</v>
      </c>
      <c r="V11" s="17" t="str">
        <f t="shared" ref="V11:V18" si="7">IF(U11&gt;7,"Riesgo Extremo", IF(U11&gt;5,"Riesgo Alto",IF(U11=5,"Riesgo Medio","Riesgo Bajo")))</f>
        <v>Riesgo Bajo</v>
      </c>
      <c r="W11" s="16" t="s">
        <v>66</v>
      </c>
      <c r="X11" s="16" t="s">
        <v>44</v>
      </c>
      <c r="Y11" s="16" t="s">
        <v>45</v>
      </c>
      <c r="Z11" s="16" t="s">
        <v>45</v>
      </c>
      <c r="AA11" s="16" t="s">
        <v>46</v>
      </c>
      <c r="AB11" s="16" t="s">
        <v>47</v>
      </c>
    </row>
    <row r="12" spans="1:28" ht="78" customHeight="1" x14ac:dyDescent="0.35">
      <c r="A12" s="1"/>
      <c r="B12" s="14">
        <v>2</v>
      </c>
      <c r="C12" s="15" t="s">
        <v>34</v>
      </c>
      <c r="D12" s="21" t="s">
        <v>52</v>
      </c>
      <c r="E12" s="21" t="s">
        <v>54</v>
      </c>
      <c r="F12" s="21" t="s">
        <v>56</v>
      </c>
      <c r="G12" s="16" t="s">
        <v>48</v>
      </c>
      <c r="H12" s="16" t="s">
        <v>57</v>
      </c>
      <c r="I12" s="15" t="s">
        <v>31</v>
      </c>
      <c r="J12" s="18">
        <f t="shared" si="0"/>
        <v>1</v>
      </c>
      <c r="K12" s="17" t="s">
        <v>61</v>
      </c>
      <c r="L12" s="18">
        <f t="shared" si="1"/>
        <v>4</v>
      </c>
      <c r="M12" s="19">
        <v>6</v>
      </c>
      <c r="N12" s="17" t="str">
        <f t="shared" si="3"/>
        <v>Riesgo Alto</v>
      </c>
      <c r="O12" s="20" t="s">
        <v>42</v>
      </c>
      <c r="P12" s="16" t="s">
        <v>62</v>
      </c>
      <c r="Q12" s="17" t="s">
        <v>30</v>
      </c>
      <c r="R12" s="18">
        <f t="shared" si="4"/>
        <v>2</v>
      </c>
      <c r="S12" s="17" t="s">
        <v>32</v>
      </c>
      <c r="T12" s="18">
        <f t="shared" si="5"/>
        <v>1</v>
      </c>
      <c r="U12" s="17">
        <f t="shared" si="6"/>
        <v>3</v>
      </c>
      <c r="V12" s="17" t="str">
        <f t="shared" si="7"/>
        <v>Riesgo Bajo</v>
      </c>
      <c r="W12" s="16" t="s">
        <v>66</v>
      </c>
      <c r="X12" s="16" t="s">
        <v>44</v>
      </c>
      <c r="Y12" s="16" t="s">
        <v>67</v>
      </c>
      <c r="Z12" s="16" t="s">
        <v>68</v>
      </c>
      <c r="AA12" s="16" t="s">
        <v>69</v>
      </c>
      <c r="AB12" s="16" t="s">
        <v>47</v>
      </c>
    </row>
    <row r="13" spans="1:28" ht="171.75" customHeight="1" x14ac:dyDescent="0.35">
      <c r="A13" s="1"/>
      <c r="B13" s="14">
        <v>3</v>
      </c>
      <c r="C13" s="15" t="s">
        <v>34</v>
      </c>
      <c r="D13" s="21" t="s">
        <v>52</v>
      </c>
      <c r="E13" s="21" t="s">
        <v>54</v>
      </c>
      <c r="F13" s="21" t="s">
        <v>56</v>
      </c>
      <c r="G13" s="16" t="s">
        <v>49</v>
      </c>
      <c r="H13" s="16" t="s">
        <v>58</v>
      </c>
      <c r="I13" s="15" t="s">
        <v>31</v>
      </c>
      <c r="J13" s="18">
        <f t="shared" si="0"/>
        <v>1</v>
      </c>
      <c r="K13" s="15" t="s">
        <v>61</v>
      </c>
      <c r="L13" s="18">
        <f t="shared" si="1"/>
        <v>4</v>
      </c>
      <c r="M13" s="19">
        <v>6</v>
      </c>
      <c r="N13" s="17" t="str">
        <f t="shared" si="3"/>
        <v>Riesgo Alto</v>
      </c>
      <c r="O13" s="20" t="s">
        <v>42</v>
      </c>
      <c r="P13" s="16" t="s">
        <v>63</v>
      </c>
      <c r="Q13" s="17" t="s">
        <v>30</v>
      </c>
      <c r="R13" s="18">
        <f t="shared" si="4"/>
        <v>2</v>
      </c>
      <c r="S13" s="17" t="s">
        <v>32</v>
      </c>
      <c r="T13" s="18">
        <f t="shared" si="5"/>
        <v>1</v>
      </c>
      <c r="U13" s="17">
        <v>2</v>
      </c>
      <c r="V13" s="17" t="str">
        <f t="shared" si="7"/>
        <v>Riesgo Bajo</v>
      </c>
      <c r="W13" s="16" t="s">
        <v>66</v>
      </c>
      <c r="X13" s="16" t="s">
        <v>44</v>
      </c>
      <c r="Y13" s="16" t="s">
        <v>67</v>
      </c>
      <c r="Z13" s="16" t="s">
        <v>68</v>
      </c>
      <c r="AA13" s="16" t="s">
        <v>69</v>
      </c>
      <c r="AB13" s="16" t="s">
        <v>47</v>
      </c>
    </row>
    <row r="14" spans="1:28" ht="93.75" customHeight="1" x14ac:dyDescent="0.35">
      <c r="A14" s="1"/>
      <c r="B14" s="14">
        <v>4</v>
      </c>
      <c r="C14" s="15" t="s">
        <v>34</v>
      </c>
      <c r="D14" s="21" t="s">
        <v>53</v>
      </c>
      <c r="E14" s="21" t="s">
        <v>54</v>
      </c>
      <c r="F14" s="21" t="s">
        <v>56</v>
      </c>
      <c r="G14" s="16" t="s">
        <v>80</v>
      </c>
      <c r="H14" s="16" t="s">
        <v>81</v>
      </c>
      <c r="I14" s="15" t="s">
        <v>30</v>
      </c>
      <c r="J14" s="18">
        <v>1</v>
      </c>
      <c r="K14" s="15" t="s">
        <v>37</v>
      </c>
      <c r="L14" s="18">
        <v>2</v>
      </c>
      <c r="M14" s="19">
        <v>3</v>
      </c>
      <c r="N14" s="17" t="str">
        <f t="shared" si="3"/>
        <v>Riesgo Bajo</v>
      </c>
      <c r="O14" s="20" t="s">
        <v>82</v>
      </c>
      <c r="P14" s="16" t="s">
        <v>83</v>
      </c>
      <c r="Q14" s="17" t="s">
        <v>31</v>
      </c>
      <c r="R14" s="18">
        <v>1</v>
      </c>
      <c r="S14" s="17" t="s">
        <v>37</v>
      </c>
      <c r="T14" s="18">
        <v>1</v>
      </c>
      <c r="U14" s="17">
        <v>2</v>
      </c>
      <c r="V14" s="17" t="str">
        <f t="shared" si="7"/>
        <v>Riesgo Bajo</v>
      </c>
      <c r="W14" s="16" t="s">
        <v>6</v>
      </c>
      <c r="X14" s="16" t="s">
        <v>84</v>
      </c>
      <c r="Y14" s="16" t="s">
        <v>85</v>
      </c>
      <c r="Z14" s="16" t="s">
        <v>86</v>
      </c>
      <c r="AA14" s="16" t="s">
        <v>87</v>
      </c>
      <c r="AB14" s="16" t="s">
        <v>88</v>
      </c>
    </row>
    <row r="15" spans="1:28" ht="119.25" customHeight="1" x14ac:dyDescent="0.35">
      <c r="A15" s="1"/>
      <c r="B15" s="14">
        <v>5</v>
      </c>
      <c r="C15" s="15" t="s">
        <v>34</v>
      </c>
      <c r="D15" s="21" t="s">
        <v>78</v>
      </c>
      <c r="E15" s="21" t="s">
        <v>79</v>
      </c>
      <c r="F15" s="21" t="s">
        <v>36</v>
      </c>
      <c r="G15" s="16" t="s">
        <v>89</v>
      </c>
      <c r="H15" s="16" t="s">
        <v>90</v>
      </c>
      <c r="I15" s="15" t="s">
        <v>30</v>
      </c>
      <c r="J15" s="18">
        <v>2</v>
      </c>
      <c r="K15" s="15" t="s">
        <v>37</v>
      </c>
      <c r="L15" s="18">
        <v>2</v>
      </c>
      <c r="M15" s="19">
        <v>4</v>
      </c>
      <c r="N15" s="17" t="str">
        <f t="shared" si="3"/>
        <v>Riesgo Bajo</v>
      </c>
      <c r="O15" s="20" t="s">
        <v>91</v>
      </c>
      <c r="P15" s="16" t="s">
        <v>92</v>
      </c>
      <c r="Q15" s="17" t="s">
        <v>30</v>
      </c>
      <c r="R15" s="18">
        <v>2</v>
      </c>
      <c r="S15" s="17" t="s">
        <v>37</v>
      </c>
      <c r="T15" s="18">
        <v>1</v>
      </c>
      <c r="U15" s="17">
        <v>3</v>
      </c>
      <c r="V15" s="17" t="str">
        <f t="shared" si="7"/>
        <v>Riesgo Bajo</v>
      </c>
      <c r="W15" s="16" t="s">
        <v>93</v>
      </c>
      <c r="X15" s="16" t="s">
        <v>91</v>
      </c>
      <c r="Y15" s="16" t="s">
        <v>85</v>
      </c>
      <c r="Z15" s="16" t="s">
        <v>94</v>
      </c>
      <c r="AA15" s="16" t="s">
        <v>95</v>
      </c>
      <c r="AB15" s="16" t="s">
        <v>88</v>
      </c>
    </row>
    <row r="16" spans="1:28" ht="119.25" customHeight="1" x14ac:dyDescent="0.35">
      <c r="A16" s="1"/>
      <c r="B16" s="14">
        <v>6</v>
      </c>
      <c r="C16" s="15" t="s">
        <v>34</v>
      </c>
      <c r="D16" s="21" t="s">
        <v>53</v>
      </c>
      <c r="E16" s="21" t="s">
        <v>54</v>
      </c>
      <c r="F16" s="21" t="s">
        <v>56</v>
      </c>
      <c r="G16" s="16" t="s">
        <v>50</v>
      </c>
      <c r="H16" s="16" t="s">
        <v>59</v>
      </c>
      <c r="I16" s="15" t="s">
        <v>33</v>
      </c>
      <c r="J16" s="18">
        <f t="shared" si="0"/>
        <v>3</v>
      </c>
      <c r="K16" s="15" t="s">
        <v>61</v>
      </c>
      <c r="L16" s="18">
        <f t="shared" si="1"/>
        <v>4</v>
      </c>
      <c r="M16" s="19">
        <v>6</v>
      </c>
      <c r="N16" s="17" t="str">
        <f t="shared" si="3"/>
        <v>Riesgo Alto</v>
      </c>
      <c r="O16" s="20" t="s">
        <v>42</v>
      </c>
      <c r="P16" s="16" t="s">
        <v>64</v>
      </c>
      <c r="Q16" s="17" t="s">
        <v>30</v>
      </c>
      <c r="R16" s="18"/>
      <c r="S16" s="17" t="s">
        <v>32</v>
      </c>
      <c r="T16" s="18"/>
      <c r="U16" s="17">
        <v>2</v>
      </c>
      <c r="V16" s="17" t="str">
        <f t="shared" si="7"/>
        <v>Riesgo Bajo</v>
      </c>
      <c r="W16" s="16" t="s">
        <v>66</v>
      </c>
      <c r="X16" s="16" t="s">
        <v>44</v>
      </c>
      <c r="Y16" s="16" t="s">
        <v>70</v>
      </c>
      <c r="Z16" s="16" t="s">
        <v>68</v>
      </c>
      <c r="AA16" s="16" t="s">
        <v>69</v>
      </c>
      <c r="AB16" s="16" t="s">
        <v>47</v>
      </c>
    </row>
    <row r="17" spans="1:28" ht="119.25" customHeight="1" x14ac:dyDescent="0.35">
      <c r="A17" s="1"/>
      <c r="B17" s="14">
        <v>7</v>
      </c>
      <c r="C17" s="15" t="s">
        <v>34</v>
      </c>
      <c r="D17" s="21" t="s">
        <v>53</v>
      </c>
      <c r="E17" s="21" t="s">
        <v>55</v>
      </c>
      <c r="F17" s="21" t="s">
        <v>56</v>
      </c>
      <c r="G17" s="16" t="s">
        <v>51</v>
      </c>
      <c r="H17" s="16" t="s">
        <v>60</v>
      </c>
      <c r="I17" s="15" t="s">
        <v>33</v>
      </c>
      <c r="J17" s="18">
        <f t="shared" si="0"/>
        <v>3</v>
      </c>
      <c r="K17" s="15" t="s">
        <v>61</v>
      </c>
      <c r="L17" s="18">
        <f t="shared" si="1"/>
        <v>4</v>
      </c>
      <c r="M17" s="19">
        <v>6</v>
      </c>
      <c r="N17" s="17" t="str">
        <f t="shared" si="3"/>
        <v>Riesgo Alto</v>
      </c>
      <c r="O17" s="20" t="s">
        <v>42</v>
      </c>
      <c r="P17" s="16" t="s">
        <v>65</v>
      </c>
      <c r="Q17" s="17" t="s">
        <v>30</v>
      </c>
      <c r="R17" s="18"/>
      <c r="S17" s="17" t="s">
        <v>32</v>
      </c>
      <c r="T17" s="18"/>
      <c r="U17" s="17">
        <v>2</v>
      </c>
      <c r="V17" s="17" t="str">
        <f t="shared" si="7"/>
        <v>Riesgo Bajo</v>
      </c>
      <c r="W17" s="16" t="s">
        <v>66</v>
      </c>
      <c r="X17" s="16" t="s">
        <v>44</v>
      </c>
      <c r="Y17" s="16" t="s">
        <v>67</v>
      </c>
      <c r="Z17" s="16" t="s">
        <v>68</v>
      </c>
      <c r="AA17" s="16" t="s">
        <v>71</v>
      </c>
      <c r="AB17" s="16" t="s">
        <v>47</v>
      </c>
    </row>
    <row r="18" spans="1:28" ht="134.25" customHeight="1" x14ac:dyDescent="0.35">
      <c r="A18" s="1"/>
      <c r="B18" s="14">
        <v>8</v>
      </c>
      <c r="C18" s="15" t="s">
        <v>34</v>
      </c>
      <c r="D18" s="21" t="s">
        <v>78</v>
      </c>
      <c r="E18" s="21" t="s">
        <v>79</v>
      </c>
      <c r="F18" s="21" t="s">
        <v>36</v>
      </c>
      <c r="G18" s="16" t="s">
        <v>96</v>
      </c>
      <c r="H18" s="16" t="s">
        <v>97</v>
      </c>
      <c r="I18" s="15" t="s">
        <v>33</v>
      </c>
      <c r="J18" s="18">
        <v>3</v>
      </c>
      <c r="K18" s="15" t="s">
        <v>37</v>
      </c>
      <c r="L18" s="18">
        <v>2</v>
      </c>
      <c r="M18" s="19">
        <v>5</v>
      </c>
      <c r="N18" s="17" t="str">
        <f t="shared" si="3"/>
        <v>Riesgo Medio</v>
      </c>
      <c r="O18" s="20" t="s">
        <v>98</v>
      </c>
      <c r="P18" s="16" t="s">
        <v>99</v>
      </c>
      <c r="Q18" s="17" t="s">
        <v>33</v>
      </c>
      <c r="R18" s="18">
        <v>2</v>
      </c>
      <c r="S18" s="17" t="s">
        <v>37</v>
      </c>
      <c r="T18" s="18">
        <v>1</v>
      </c>
      <c r="U18" s="17">
        <v>3</v>
      </c>
      <c r="V18" s="17" t="str">
        <f t="shared" si="7"/>
        <v>Riesgo Bajo</v>
      </c>
      <c r="W18" s="16" t="s">
        <v>93</v>
      </c>
      <c r="X18" s="16" t="s">
        <v>100</v>
      </c>
      <c r="Y18" s="16" t="s">
        <v>85</v>
      </c>
      <c r="Z18" s="16" t="s">
        <v>101</v>
      </c>
      <c r="AA18" s="16" t="s">
        <v>102</v>
      </c>
      <c r="AB18" s="16" t="s">
        <v>88</v>
      </c>
    </row>
    <row r="19" spans="1:28" ht="27.75" customHeight="1" x14ac:dyDescent="0.35">
      <c r="A19" s="1"/>
      <c r="B19" s="1" t="s">
        <v>38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4.5" x14ac:dyDescent="0.35">
      <c r="A20" s="1"/>
      <c r="B20" s="1" t="s">
        <v>39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4.5" x14ac:dyDescent="0.35">
      <c r="A21" s="1"/>
      <c r="B21" s="1" t="s">
        <v>40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4.5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3.5" customHeight="1" x14ac:dyDescent="0.35">
      <c r="A23" s="1"/>
      <c r="B23" s="44" t="s">
        <v>41</v>
      </c>
      <c r="C23" s="34"/>
      <c r="D23" s="34"/>
      <c r="E23" s="34"/>
      <c r="F23" s="34"/>
      <c r="G23" s="34"/>
      <c r="H23" s="45"/>
      <c r="I23" s="30" t="s">
        <v>74</v>
      </c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2"/>
      <c r="W23" s="1"/>
      <c r="X23" s="1"/>
      <c r="Y23" s="1"/>
      <c r="Z23" s="1"/>
      <c r="AA23" s="1"/>
      <c r="AB23" s="1"/>
    </row>
    <row r="24" spans="1:28" ht="21" customHeight="1" x14ac:dyDescent="0.35">
      <c r="A24" s="1"/>
      <c r="B24" s="46" t="s">
        <v>75</v>
      </c>
      <c r="C24" s="47"/>
      <c r="D24" s="47"/>
      <c r="E24" s="47"/>
      <c r="F24" s="47"/>
      <c r="G24" s="47"/>
      <c r="H24" s="48"/>
      <c r="I24" s="33" t="s">
        <v>72</v>
      </c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5"/>
      <c r="W24" s="1"/>
      <c r="X24" s="1"/>
      <c r="Y24" s="1"/>
      <c r="Z24" s="1"/>
      <c r="AA24" s="1"/>
      <c r="AB24" s="1"/>
    </row>
    <row r="25" spans="1:28" ht="21" customHeight="1" x14ac:dyDescent="0.35">
      <c r="A25" s="1"/>
      <c r="B25" s="24" t="s">
        <v>77</v>
      </c>
      <c r="C25" s="25"/>
      <c r="D25" s="25"/>
      <c r="E25" s="25"/>
      <c r="F25" s="25"/>
      <c r="G25" s="25"/>
      <c r="H25" s="26"/>
      <c r="I25" s="36" t="s">
        <v>76</v>
      </c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8"/>
      <c r="W25" s="1"/>
      <c r="X25" s="1"/>
      <c r="Y25" s="1"/>
      <c r="Z25" s="1"/>
      <c r="AA25" s="1"/>
      <c r="AB25" s="1"/>
    </row>
    <row r="26" spans="1:28" ht="15.75" customHeigh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customHeight="1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5.7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5.7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5.7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5.7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5.7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5.7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5.7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5.7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5.7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5.7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5.7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5.7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5.7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5.7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5.7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5.7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5.7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5.7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5.7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5.7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5.7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5.7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5.7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5.7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5.7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5.7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5.7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5.7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5.7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5.7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5.7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5.7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5.7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5.7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5.7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5.7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5.7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5.7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5.7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5.7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5.7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5.7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5.7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5.7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5.7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5.7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5.7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5.7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5.7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5.7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5.7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5.7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5.7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5.7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5.7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5.7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5.7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5.7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5.7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5.7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5.7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5.7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5.7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5.7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5.7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5.7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5.7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5.7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5.7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5.7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5.7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5.7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5.7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5.7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5.7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5.7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5.7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5.7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5.7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5.7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5.7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5.7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5.7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5.7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5.7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5.7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5.7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5.7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5.7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5.7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5.7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5.7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5.7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5.7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5.7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5.7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5.7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5.7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5.7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5.7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5.7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5.7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5.7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5.7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5.7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5.7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5.7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5.7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5.7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5.7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5.7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5.7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5.7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5.7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5.7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5.7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5.7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5.7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5.7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5.7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5.7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5.7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5.7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5.7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5.7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5.7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5.7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5.7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5.7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5.7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5.7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5.7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5.7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5.7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5.7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5.7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5.7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5.7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5.7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5.7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5.7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5.7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5.7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5.7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5.7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5.7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5.7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5.7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5.7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5.7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5.7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5.7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5.7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5.7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5.7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5.7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5.7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5.7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5.7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5.7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5.7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5.7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5.7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5.7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5.7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5.7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5.7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5.7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5.7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5.7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5.7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5.7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5.7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5.7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5.7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5.7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5.7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5.7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5.7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5.7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5.7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5.7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5.7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5.7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5.75" customHeigh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5.75" customHeigh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5.7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5.7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5.7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5.7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5.7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5.7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5.7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5.7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5.7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5.7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5.7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5.7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5.7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5.7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5.7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5.7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5.7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5.7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5.7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5.7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5.7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5.7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5.7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5.7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5.7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5.7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5.7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5.7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5.7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5.7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5.7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5.7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5.7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5.7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5.7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5.7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5.7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5.7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5.7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5.7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5.7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5.7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5.7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5.7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5.7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5.7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5.7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5.7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5.7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5.7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5.7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5.7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5.7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5.7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5.7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5.7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5.7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5.7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5.7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5.7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5.7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5.7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5.7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5.7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5.7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5.7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5.7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5.7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5.7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5.7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5.7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5.7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5.7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5.7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5.7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5.7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5.7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5.7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5.7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5.7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5.7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5.7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5.7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5.7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5.7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5.7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5.7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5.7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5.7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5.7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5.7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5.7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5.7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5.7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5.7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5.7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5.7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5.7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5.7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5.7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5.7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5.7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5.7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5.7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5.7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5.7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5.7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5.7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5.7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5.7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5.7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5.7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5.7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5.7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5.7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5.7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5.7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5.7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5.7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5.7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5.7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5.7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5.7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5.7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5.7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5.7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5.7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5.7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5.7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5.7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5.7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5.7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5.7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5.7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5.7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5.7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5.7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5.7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5.7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5.7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5.7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5.7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5.7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5.7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5.7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5.7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5.7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5.7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5.7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5.7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5.7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5.7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5.7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5.7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5.7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5.7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5.7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5.7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5.7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5.7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5.7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5.7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5.7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5.7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5.7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5.7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5.7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5.7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5.7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5.7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5.7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5.7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5.7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5.7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5.7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5.7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5.7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5.7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5.7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5.7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5.7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5.7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5.7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5.7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5.7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5.7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5.7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5.7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5.7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5.7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5.7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5.7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5.7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5.7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5.7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5.7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5.7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5.7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5.7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5.7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5.7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5.7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5.7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5.7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5.7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5.7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5.7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5.7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5.7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5.7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5.7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5.7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5.7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5.7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5.7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5.7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5.7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5.7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5.7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5.7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5.7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5.7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5.7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5.7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5.7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5.7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5.7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5.7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5.7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5.7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5.7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5.7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5.7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5.7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5.7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5.7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5.7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5.7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5.7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5.7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5.7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5.7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5.7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5.7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5.7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5.7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5.7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5.7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5.7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5.7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5.7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5.7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5.7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5.7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5.7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5.7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5.7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5.7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5.7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5.7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5.7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5.7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5.7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5.7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5.7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5.7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5.7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5.7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5.7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5.7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5.7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5.7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5.7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5.7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5.7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5.7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5.7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5.7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5.7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5.7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5.7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5.7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5.7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5.7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5.7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5.7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5.7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5.7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5.7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5.7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5.7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5.7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5.7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5.7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5.7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5.7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5.7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5.7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5.7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5.7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5.7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5.7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5.7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5.7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5.7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5.7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5.7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5.7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5.7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5.7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5.7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5.7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5.7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5.7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5.7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5.7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5.7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5.7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5.7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5.7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5.7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5.7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5.7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5.7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5.7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5.7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5.7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5.7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5.7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5.7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5.7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5.7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5.7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5.7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5.7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5.7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5.7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5.7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5.7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5.7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5.7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5.7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5.7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5.7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5.7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5.7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5.7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5.7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5.7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5.7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5.7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5.7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5.7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5.7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5.7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5.7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5.7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5.7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5.7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5.7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5.7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5.7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5.7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5.7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5.7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5.7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5.7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5.7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5.7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5.7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5.7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5.7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5.7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5.7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5.7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5.7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5.7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5.7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5.7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5.7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5.7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5.7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5.7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5.7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5.7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5.7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5.7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5.7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5.7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5.7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5.7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5.7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5.7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5.7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5.7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5.7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5.7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5.7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5.7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5.7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5.7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5.7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5.7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5.7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5.7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5.7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5.7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5.7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5.7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5.7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5.7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5.7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5.7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5.7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5.7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5.7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5.7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5.7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5.7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5.75" customHeigh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5.75" customHeigh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5.75" customHeight="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5.75" customHeight="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5.75" customHeight="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5.75" customHeight="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5.75" customHeight="1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5.75" customHeight="1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5.75" customHeight="1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5.75" customHeight="1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5.75" customHeight="1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5.75" customHeight="1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5.75" customHeight="1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5.75" customHeight="1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5.75" customHeight="1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5.75" customHeight="1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5.75" customHeight="1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5.75" customHeight="1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5.75" customHeight="1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5.75" customHeight="1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5.75" customHeight="1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5.75" customHeight="1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5.75" customHeight="1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5.75" customHeight="1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5.75" customHeight="1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5.75" customHeight="1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5.75" customHeight="1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5.75" customHeight="1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5.75" customHeight="1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5.75" customHeight="1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5.75" customHeight="1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5.75" customHeight="1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5.75" customHeight="1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5.75" customHeight="1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5.75" customHeight="1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5.75" customHeight="1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5.75" customHeight="1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5.75" customHeight="1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5.75" customHeight="1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5.75" customHeight="1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5.75" customHeight="1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5.75" customHeight="1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5.75" customHeight="1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5.75" customHeight="1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5.75" customHeight="1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5.75" customHeight="1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5.75" customHeight="1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5.75" customHeight="1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5.75" customHeight="1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5.75" customHeight="1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5.75" customHeight="1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5.75" customHeight="1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5.75" customHeight="1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5.75" customHeight="1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5.75" customHeight="1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5.75" customHeight="1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5.75" customHeight="1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5.75" customHeight="1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5.75" customHeight="1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5.75" customHeight="1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5.75" customHeight="1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5.75" customHeight="1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5.75" customHeight="1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5.75" customHeight="1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5.75" customHeight="1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5.75" customHeight="1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5.75" customHeight="1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5.75" customHeight="1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5.75" customHeight="1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5.75" customHeight="1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5.75" customHeight="1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5.75" customHeight="1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5.75" customHeight="1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5.75" customHeight="1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5.75" customHeight="1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5.75" customHeight="1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5.75" customHeight="1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5.75" customHeight="1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5.75" customHeight="1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5.75" customHeight="1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5.75" customHeight="1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5.75" customHeight="1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5.75" customHeight="1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5.75" customHeight="1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5.75" customHeight="1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5.75" customHeight="1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5.75" customHeight="1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5.75" customHeight="1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5.75" customHeight="1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5.75" customHeight="1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5.75" customHeight="1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5.75" customHeight="1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5.75" customHeight="1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5.75" customHeight="1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5.75" customHeight="1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5.75" customHeight="1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5.75" customHeight="1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5.75" customHeight="1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5.75" customHeight="1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5.75" customHeight="1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5.75" customHeight="1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5.75" customHeight="1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5.75" customHeight="1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5.75" customHeight="1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5.75" customHeight="1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5.75" customHeight="1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5.75" customHeight="1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5.75" customHeight="1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5.75" customHeight="1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5.75" customHeight="1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5.75" customHeight="1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5.75" customHeight="1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5.75" customHeight="1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5.75" customHeight="1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5.75" customHeight="1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5.75" customHeight="1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5.75" customHeight="1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5.75" customHeight="1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5.75" customHeight="1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5.75" customHeight="1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5.75" customHeight="1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5.75" customHeight="1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5.75" customHeight="1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5.75" customHeight="1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5.75" customHeight="1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5.75" customHeight="1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5.75" customHeight="1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5.75" customHeight="1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5.75" customHeight="1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5.75" customHeight="1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5.75" customHeight="1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5.75" customHeight="1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5.75" customHeight="1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5.75" customHeight="1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5.75" customHeight="1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5.75" customHeight="1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5.75" customHeight="1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5.75" customHeight="1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5.75" customHeight="1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5.75" customHeight="1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5.75" customHeight="1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5.75" customHeight="1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5.75" customHeight="1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5.75" customHeight="1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5.75" customHeight="1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5.75" customHeight="1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5.75" customHeight="1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5.75" customHeight="1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5.75" customHeight="1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5.75" customHeight="1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5.75" customHeight="1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5.75" customHeight="1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5.75" customHeight="1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5.75" customHeight="1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5.75" customHeight="1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5.75" customHeight="1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5.75" customHeight="1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5.75" customHeight="1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5.75" customHeight="1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5.75" customHeight="1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5.75" customHeight="1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5.75" customHeight="1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5.75" customHeight="1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5.75" customHeight="1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5.75" customHeight="1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5.75" customHeight="1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5.75" customHeight="1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5.75" customHeight="1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5.75" customHeight="1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5.75" customHeight="1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5.75" customHeight="1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5.75" customHeight="1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5.75" customHeight="1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5.75" customHeight="1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5.75" customHeight="1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5.75" customHeight="1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5.75" customHeight="1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5.75" customHeight="1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5.75" customHeight="1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5.75" customHeight="1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5.75" customHeight="1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5.75" customHeight="1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5.75" customHeight="1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5.75" customHeight="1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5.75" customHeight="1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5.75" customHeight="1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5.75" customHeight="1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5.75" customHeight="1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5.75" customHeight="1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5.75" customHeight="1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5.75" customHeight="1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5.75" customHeight="1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5.75" customHeight="1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5.75" customHeight="1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5.75" customHeight="1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5.75" customHeight="1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5.75" customHeight="1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5.75" customHeight="1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5.75" customHeight="1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5.75" customHeight="1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5.75" customHeight="1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5.75" customHeight="1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5.75" customHeight="1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5.75" customHeight="1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5.75" customHeight="1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5.75" customHeight="1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5.75" customHeight="1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5.75" customHeight="1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5.75" customHeight="1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5.75" customHeight="1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5.75" customHeight="1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5.75" customHeight="1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5.75" customHeight="1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5.75" customHeight="1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5.75" customHeight="1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5.75" customHeight="1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5.75" customHeight="1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5.75" customHeight="1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5.75" customHeight="1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5.75" customHeight="1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5.75" customHeight="1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5.75" customHeight="1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5.75" customHeight="1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5.75" customHeight="1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5.75" customHeight="1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5.75" customHeight="1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5.75" customHeight="1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5.75" customHeight="1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5.75" customHeight="1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5.75" customHeight="1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5.75" customHeight="1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5.75" customHeight="1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5.75" customHeight="1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5.75" customHeight="1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5.75" customHeight="1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5.75" customHeight="1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5.75" customHeight="1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5.75" customHeight="1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5.75" customHeight="1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5.75" customHeight="1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5.75" customHeight="1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5.75" customHeight="1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5.75" customHeight="1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5.75" customHeight="1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5.75" customHeight="1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5.75" customHeight="1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5.75" customHeight="1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5.75" customHeight="1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5.75" customHeight="1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5.75" customHeight="1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5.75" customHeight="1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5.75" customHeight="1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5.75" customHeight="1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5.75" customHeight="1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5.75" customHeight="1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5.75" customHeight="1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5.75" customHeight="1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5.75" customHeight="1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5.75" customHeight="1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5.75" customHeight="1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5.75" customHeight="1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5.75" customHeight="1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5.75" customHeight="1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5.75" customHeight="1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5.75" customHeight="1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5.75" customHeight="1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5.75" customHeight="1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5.75" customHeight="1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5.75" customHeight="1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5.75" customHeight="1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5.75" customHeight="1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5.75" customHeight="1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5.75" customHeight="1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5.75" customHeight="1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5.75" customHeight="1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5.75" customHeight="1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5.75" customHeight="1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5.75" customHeight="1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5.75" customHeight="1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5.75" customHeight="1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5.75" customHeight="1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5.75" customHeight="1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5.75" customHeight="1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5.75" customHeight="1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5.75" customHeight="1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5.75" customHeight="1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5.75" customHeight="1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5.75" customHeight="1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5.75" customHeight="1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5.75" customHeight="1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5.75" customHeight="1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5.75" customHeight="1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5.75" customHeight="1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5.75" customHeight="1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5.75" customHeight="1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5.75" customHeight="1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5.75" customHeight="1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5.75" customHeight="1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5.75" customHeight="1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5.75" customHeight="1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5.75" customHeight="1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5.75" customHeight="1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5.75" customHeight="1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5.75" customHeight="1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5.75" customHeight="1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5.75" customHeight="1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5.75" customHeight="1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5.75" customHeight="1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5.75" customHeight="1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5.75" customHeight="1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5.75" customHeight="1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5.75" customHeight="1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5.75" customHeight="1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5.75" customHeight="1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5.75" customHeight="1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5.75" customHeight="1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5.75" customHeight="1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5.75" customHeight="1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5.75" customHeight="1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5.75" customHeight="1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5.75" customHeight="1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5.75" customHeight="1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5.75" customHeight="1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5.75" customHeight="1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5.75" customHeight="1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5.75" customHeight="1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5.75" customHeight="1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5.75" customHeight="1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5.75" customHeight="1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5.75" customHeight="1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5.75" customHeight="1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5.75" customHeight="1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5.75" customHeight="1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5.75" customHeight="1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5.75" customHeight="1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5.75" customHeight="1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5.75" customHeight="1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5.75" customHeight="1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5.75" customHeight="1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5.75" customHeight="1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5.75" customHeight="1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5.75" customHeight="1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5.75" customHeight="1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5.75" customHeight="1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5.75" customHeight="1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5.75" customHeight="1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5.75" customHeight="1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5.75" customHeight="1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5.75" customHeight="1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5.75" customHeight="1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5.75" customHeight="1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15.75" customHeight="1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ht="15.75" customHeight="1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ht="15.75" customHeight="1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ht="15.75" customHeight="1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ht="15.75" customHeight="1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ht="15.75" customHeight="1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ht="15.75" customHeight="1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ht="15.75" customHeight="1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ht="15.75" customHeight="1" x14ac:dyDescent="0.3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ht="15.75" customHeight="1" x14ac:dyDescent="0.3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ht="15.75" customHeight="1" x14ac:dyDescent="0.3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ht="15.75" customHeight="1" x14ac:dyDescent="0.3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ht="15.75" customHeight="1" x14ac:dyDescent="0.3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ht="15.75" customHeight="1" x14ac:dyDescent="0.3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ht="15.75" customHeight="1" x14ac:dyDescent="0.3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ht="15.75" customHeight="1" x14ac:dyDescent="0.3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</sheetData>
  <mergeCells count="32">
    <mergeCell ref="Z9:Z10"/>
    <mergeCell ref="AA9:AB9"/>
    <mergeCell ref="B7:AB7"/>
    <mergeCell ref="AA2:AB2"/>
    <mergeCell ref="AA3:AB3"/>
    <mergeCell ref="AA4:AB4"/>
    <mergeCell ref="B9:B10"/>
    <mergeCell ref="H3:Y4"/>
    <mergeCell ref="H2:Y2"/>
    <mergeCell ref="B2:G4"/>
    <mergeCell ref="C9:C10"/>
    <mergeCell ref="D9:D10"/>
    <mergeCell ref="E9:E10"/>
    <mergeCell ref="F9:F10"/>
    <mergeCell ref="G9:G10"/>
    <mergeCell ref="X9:X10"/>
    <mergeCell ref="Y9:Y10"/>
    <mergeCell ref="Q9:V9"/>
    <mergeCell ref="B23:H23"/>
    <mergeCell ref="W9:W10"/>
    <mergeCell ref="B24:H24"/>
    <mergeCell ref="B25:H25"/>
    <mergeCell ref="I9:I10"/>
    <mergeCell ref="K9:K10"/>
    <mergeCell ref="I23:V23"/>
    <mergeCell ref="I24:V24"/>
    <mergeCell ref="I25:V25"/>
    <mergeCell ref="M9:M10"/>
    <mergeCell ref="N9:N10"/>
    <mergeCell ref="O9:O10"/>
    <mergeCell ref="P9:P10"/>
    <mergeCell ref="H9:H10"/>
  </mergeCells>
  <conditionalFormatting sqref="M11:M18">
    <cfRule type="cellIs" dxfId="15" priority="1" operator="lessThan">
      <formula>5</formula>
    </cfRule>
    <cfRule type="cellIs" dxfId="14" priority="2" operator="equal">
      <formula>5</formula>
    </cfRule>
    <cfRule type="cellIs" dxfId="13" priority="3" operator="between">
      <formula>6</formula>
      <formula>7</formula>
    </cfRule>
    <cfRule type="cellIs" dxfId="12" priority="4" operator="greaterThan">
      <formula>7</formula>
    </cfRule>
  </conditionalFormatting>
  <conditionalFormatting sqref="N11:N18">
    <cfRule type="cellIs" dxfId="11" priority="5" operator="equal">
      <formula>"Riesgo Bajo"</formula>
    </cfRule>
    <cfRule type="cellIs" dxfId="10" priority="6" operator="equal">
      <formula>"Riesgo Medio"</formula>
    </cfRule>
    <cfRule type="cellIs" dxfId="9" priority="7" operator="equal">
      <formula>"Riesgo Alto"</formula>
    </cfRule>
    <cfRule type="cellIs" dxfId="8" priority="8" operator="equal">
      <formula>"Riesgo Extremo"</formula>
    </cfRule>
  </conditionalFormatting>
  <conditionalFormatting sqref="U11:U18">
    <cfRule type="cellIs" dxfId="7" priority="9" operator="lessThan">
      <formula>5</formula>
    </cfRule>
    <cfRule type="cellIs" dxfId="6" priority="10" operator="equal">
      <formula>5</formula>
    </cfRule>
    <cfRule type="cellIs" dxfId="5" priority="11" operator="between">
      <formula>6</formula>
      <formula>7</formula>
    </cfRule>
    <cfRule type="cellIs" dxfId="4" priority="12" operator="greaterThan">
      <formula>7</formula>
    </cfRule>
  </conditionalFormatting>
  <conditionalFormatting sqref="V11:V18">
    <cfRule type="cellIs" dxfId="3" priority="13" operator="equal">
      <formula>"Riesgo Bajo"</formula>
    </cfRule>
    <cfRule type="cellIs" dxfId="2" priority="14" operator="equal">
      <formula>"Riesgo Medio"</formula>
    </cfRule>
    <cfRule type="cellIs" dxfId="1" priority="15" operator="equal">
      <formula>"Riesgo Alto"</formula>
    </cfRule>
    <cfRule type="cellIs" dxfId="0" priority="16" operator="equal">
      <formula>"Riesgo Extremo"</formula>
    </cfRule>
  </conditionalFormatting>
  <dataValidations count="6">
    <dataValidation type="list" allowBlank="1" showErrorMessage="1" sqref="I11:I18 Q11:Q18" xr:uid="{00000000-0002-0000-0000-000000000000}">
      <formula1>"Raro,Improbable,Posible,Probable,Casi Cierto"</formula1>
    </dataValidation>
    <dataValidation type="list" allowBlank="1" showErrorMessage="1" sqref="D11" xr:uid="{00000000-0002-0000-0000-000001000000}">
      <formula1>"Interno,Externo"</formula1>
    </dataValidation>
    <dataValidation type="list" allowBlank="1" showErrorMessage="1" sqref="K11:K18 S11:S18" xr:uid="{00000000-0002-0000-0000-000002000000}">
      <formula1>"Insignificante,Menor,Moderado,Mayor,Catastrófico"</formula1>
    </dataValidation>
    <dataValidation type="list" allowBlank="1" showErrorMessage="1" sqref="F11" xr:uid="{00000000-0002-0000-0000-000003000000}">
      <formula1>"Económico,Social o Político,Operacional,Financiero,Regulatorio,De la Naturaleza,Ambiental,Tecnológico"</formula1>
    </dataValidation>
    <dataValidation type="list" allowBlank="1" showErrorMessage="1" sqref="C11:C18" xr:uid="{00000000-0002-0000-0000-000004000000}">
      <formula1>"General,Específico"</formula1>
    </dataValidation>
    <dataValidation type="list" allowBlank="1" showErrorMessage="1" sqref="E11" xr:uid="{00000000-0002-0000-0000-000005000000}">
      <formula1>"Planeación,Selección,Contratación,Ejecución"</formula1>
    </dataValidation>
  </dataValidations>
  <pageMargins left="1.1811023622047245" right="0.39370078740157483" top="0.78740157480314965" bottom="0.39370078740157483" header="0" footer="0"/>
  <pageSetup paperSize="5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Acuario</dc:creator>
  <cp:lastModifiedBy>USUARIO</cp:lastModifiedBy>
  <dcterms:created xsi:type="dcterms:W3CDTF">2021-05-20T20:05:35Z</dcterms:created>
  <dcterms:modified xsi:type="dcterms:W3CDTF">2026-10-08T16:04:17Z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