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https://d.docs.live.net/3ffba761d863be6f/Documentos/1. MIOS PARTE UNO 2025-2026/2026 INVIAS/PROYECTO DE PLIEGO/CMA-057 INTERV DABEIBA VERSION 2/"/>
    </mc:Choice>
  </mc:AlternateContent>
  <xr:revisionPtr revIDLastSave="8" documentId="8_{6C249AB5-D215-44C0-AB17-7FF72A6C03B7}" xr6:coauthVersionLast="47" xr6:coauthVersionMax="47" xr10:uidLastSave="{8B6B1B09-1380-4374-9A93-BFEC48C968BF}"/>
  <bookViews>
    <workbookView xWindow="-108" yWindow="-108" windowWidth="23256" windowHeight="12456" xr2:uid="{00000000-000D-0000-FFFF-FFFF00000000}"/>
  </bookViews>
  <sheets>
    <sheet name="MATRIZ RIESGO INTERVENTORÍA" sheetId="1" r:id="rId1"/>
  </sheets>
  <definedNames>
    <definedName name="_xlnm.Print_Area" localSheetId="0">'MATRIZ RIESGO INTERVENTORÍA'!$A$1:$Y$23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28" i="1" l="1"/>
  <c r="K28" i="1"/>
  <c r="L28" i="1" s="1"/>
  <c r="R27" i="1"/>
  <c r="S27" i="1" s="1"/>
  <c r="K27" i="1"/>
  <c r="L27" i="1" s="1"/>
  <c r="R17" i="1"/>
  <c r="S17" i="1" s="1"/>
  <c r="K17" i="1"/>
  <c r="L17" i="1" s="1"/>
  <c r="R25" i="1"/>
  <c r="S25" i="1" s="1"/>
  <c r="K25" i="1"/>
  <c r="L25" i="1" s="1"/>
  <c r="R26" i="1"/>
  <c r="S26" i="1" s="1"/>
  <c r="K26" i="1"/>
  <c r="L26" i="1" s="1"/>
  <c r="R16" i="1"/>
  <c r="S16" i="1" s="1"/>
  <c r="K16" i="1"/>
  <c r="L16" i="1" s="1"/>
  <c r="R15" i="1"/>
  <c r="S15" i="1" s="1"/>
  <c r="K15" i="1"/>
  <c r="L15" i="1" s="1"/>
  <c r="R14" i="1"/>
  <c r="S14" i="1" s="1"/>
  <c r="K14" i="1"/>
  <c r="L14" i="1" s="1"/>
  <c r="R11" i="1"/>
  <c r="S11" i="1" s="1"/>
  <c r="K11" i="1"/>
  <c r="L11" i="1" s="1"/>
  <c r="R10" i="1"/>
  <c r="S10" i="1" s="1"/>
  <c r="K10" i="1"/>
  <c r="L10" i="1" s="1"/>
  <c r="R8" i="1"/>
  <c r="S8" i="1" s="1"/>
  <c r="K8" i="1"/>
  <c r="L8" i="1" s="1"/>
  <c r="R9" i="1"/>
  <c r="S9" i="1" s="1"/>
  <c r="R12" i="1"/>
  <c r="S12" i="1" s="1"/>
  <c r="R13" i="1"/>
  <c r="S13" i="1" s="1"/>
  <c r="R18" i="1"/>
  <c r="S18" i="1"/>
  <c r="R19" i="1"/>
  <c r="S19" i="1" s="1"/>
  <c r="R20" i="1"/>
  <c r="S20" i="1" s="1"/>
  <c r="R21" i="1"/>
  <c r="S21" i="1" s="1"/>
  <c r="R22" i="1"/>
  <c r="S22" i="1" s="1"/>
  <c r="R23" i="1"/>
  <c r="S23" i="1" s="1"/>
  <c r="R24" i="1"/>
  <c r="S24" i="1" s="1"/>
  <c r="R29" i="1"/>
  <c r="S29" i="1" s="1"/>
  <c r="R7" i="1"/>
  <c r="S7" i="1" s="1"/>
  <c r="K9" i="1"/>
  <c r="L9" i="1" s="1"/>
  <c r="K12" i="1"/>
  <c r="L12" i="1" s="1"/>
  <c r="K13" i="1"/>
  <c r="L13" i="1" s="1"/>
  <c r="K18" i="1"/>
  <c r="L18" i="1" s="1"/>
  <c r="K19" i="1"/>
  <c r="L19" i="1" s="1"/>
  <c r="K20" i="1"/>
  <c r="L20" i="1" s="1"/>
  <c r="K21" i="1"/>
  <c r="L21" i="1" s="1"/>
  <c r="K22" i="1"/>
  <c r="L22" i="1" s="1"/>
  <c r="K23" i="1"/>
  <c r="L23" i="1" s="1"/>
  <c r="K24" i="1"/>
  <c r="L24" i="1" s="1"/>
  <c r="K29" i="1"/>
  <c r="L29" i="1" s="1"/>
  <c r="K7" i="1"/>
  <c r="L7" i="1" s="1"/>
  <c r="T28" i="1" l="1"/>
  <c r="S28" i="1"/>
</calcChain>
</file>

<file path=xl/sharedStrings.xml><?xml version="1.0" encoding="utf-8"?>
<sst xmlns="http://schemas.openxmlformats.org/spreadsheetml/2006/main" count="393" uniqueCount="220">
  <si>
    <t>No.</t>
  </si>
  <si>
    <t>Clase</t>
  </si>
  <si>
    <t>Fuente</t>
  </si>
  <si>
    <t>Etapa</t>
  </si>
  <si>
    <t>Tipo de Riesgo</t>
  </si>
  <si>
    <t xml:space="preserve">Consecuencia de ocurrencia del evento </t>
  </si>
  <si>
    <t>Probabilidad</t>
  </si>
  <si>
    <t>Impacto</t>
  </si>
  <si>
    <t>Valoración</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</si>
  <si>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</si>
  <si>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</si>
  <si>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</si>
  <si>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</si>
  <si>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</si>
  <si>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</si>
  <si>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</si>
  <si>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</si>
  <si>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PROBABILIDAD</t>
  </si>
  <si>
    <t>IMPACTO</t>
  </si>
  <si>
    <t>VALORACION</t>
  </si>
  <si>
    <t>CATEGORIA</t>
  </si>
  <si>
    <t>¿CÓMO SE REALIZA  EL MONITOREO?</t>
  </si>
  <si>
    <t>PERIODICIDAD</t>
  </si>
  <si>
    <t>Especifico</t>
  </si>
  <si>
    <t xml:space="preserve">Interna </t>
  </si>
  <si>
    <t xml:space="preserve">Planeación </t>
  </si>
  <si>
    <t xml:space="preserve">Riesgo Procesal </t>
  </si>
  <si>
    <t>X</t>
  </si>
  <si>
    <t>Revisión preliminar de la necesidad acorde con el presupuesto. 
Elaboración de los documentos precontractuales con las respectivas justificaciones y soportes.</t>
  </si>
  <si>
    <t>SI</t>
  </si>
  <si>
    <t xml:space="preserve">Instituto
</t>
  </si>
  <si>
    <t xml:space="preserve"> Desde el inicio del proceso contractual </t>
  </si>
  <si>
    <t>Hasta la suscripción del contrato</t>
  </si>
  <si>
    <t xml:space="preserve">Semanal </t>
  </si>
  <si>
    <t>General</t>
  </si>
  <si>
    <t>Externo</t>
  </si>
  <si>
    <t>Selección - Ejecución</t>
  </si>
  <si>
    <t>Riesgo Económico  Riesgo Operacional</t>
  </si>
  <si>
    <t>NO</t>
  </si>
  <si>
    <t>Al inicio de la ejecución del contrato</t>
  </si>
  <si>
    <t>A la terminación de la ejecución del contrato</t>
  </si>
  <si>
    <t>Mensual</t>
  </si>
  <si>
    <t xml:space="preserve">Externo </t>
  </si>
  <si>
    <t xml:space="preserve">Contratación </t>
  </si>
  <si>
    <t>Riesgo Operacional</t>
  </si>
  <si>
    <t>Hasta la liquidación del contrato</t>
  </si>
  <si>
    <t>Seguimiento y Verificación  para que se aporten las garantías requeridas</t>
  </si>
  <si>
    <t>Cuando se presente el evento</t>
  </si>
  <si>
    <t>Ejecución</t>
  </si>
  <si>
    <t>Al inicio de la manifestación y/o evidencia del riesgo</t>
  </si>
  <si>
    <t>A la terminación de la ocurrencia del evento</t>
  </si>
  <si>
    <t>Riesgo Normativo</t>
  </si>
  <si>
    <t xml:space="preserve">Afectación del  desarrollo del contrato previsto con la normatividad existente al cierre del proceso de selección </t>
  </si>
  <si>
    <t>Proceso precontractual con las normas aplicables vigentes.   Revisión de los cambios sustanciales de normas que se produzcan posterior al cierre del proceso y que afecten el normal desarrollo del contrato, con el fin de estudiar los ajustes pertinentes a que hubiere lugar.</t>
  </si>
  <si>
    <t>Instituto</t>
  </si>
  <si>
    <t>Al inicio de la manifestación del riesgo</t>
  </si>
  <si>
    <t>Riesgo de la Naturaleza</t>
  </si>
  <si>
    <t>Cambios por ocurrencia de aspectos ambientales y fenómenos naturales adversos, que afecten el adecuado seguimiento y desarrollo de las actividades de cada contrato</t>
  </si>
  <si>
    <t>Semanal hasta que se supere el evento</t>
  </si>
  <si>
    <t>Indagar ante los entes competentes los proyectos de las zonas de afectación.</t>
  </si>
  <si>
    <t>Reprogramación de los Cronogramas de Ejecución y Entrega.</t>
  </si>
  <si>
    <t>Al inicio de la ejecución contractual</t>
  </si>
  <si>
    <t>Permanente</t>
  </si>
  <si>
    <t>Realizar mayores reprocesos que impactan el objeto del contrato
Incumplimiento del objeto del contrato. 
Deficiente calidad de los procesos y productos</t>
  </si>
  <si>
    <t>Verificación de Hojas de Vida</t>
  </si>
  <si>
    <t>Cada vez que se requiera</t>
  </si>
  <si>
    <t>Realizar mayores reprocesos de Estudios y Diseños por la nueva contratación de personal.</t>
  </si>
  <si>
    <t>Riesgo político-social, Riesgo de la naturaleza</t>
  </si>
  <si>
    <t>Al inicio de la manifestación y/o evidencia del evento</t>
  </si>
  <si>
    <t xml:space="preserve">Revisión de la información obtenida, para tomar las medidas a que haya lugar </t>
  </si>
  <si>
    <t>Cuando se presente el evento.</t>
  </si>
  <si>
    <t>Al inicio de la ejecución del contrato y de manera permanente.</t>
  </si>
  <si>
    <t>A la terminación del contrato</t>
  </si>
  <si>
    <t>Riesgos de Corrupción</t>
  </si>
  <si>
    <t>Graves daños personales e Institucionales.
 Daño a la reputación de la entidad, pérdida de recursos y daños sociales.</t>
  </si>
  <si>
    <t>Vigilancia de cada una de las actuaciones de los participantes de las obras.</t>
  </si>
  <si>
    <t>PROBABILIDAD DE RIESGO</t>
  </si>
  <si>
    <t>CATEGORIA DEL RIESGO</t>
  </si>
  <si>
    <t>VALORACION DEL RIESGO</t>
  </si>
  <si>
    <t>RARO</t>
  </si>
  <si>
    <t>8, 9, 10</t>
  </si>
  <si>
    <t>RIESGO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</si>
  <si>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</si>
  <si>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</si>
  <si>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</si>
  <si>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</si>
  <si>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</si>
  <si>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</si>
  <si>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</si>
  <si>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</si>
  <si>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</si>
  <si>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</si>
  <si>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</si>
  <si>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</si>
  <si>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</si>
  <si>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</si>
  <si>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</si>
  <si>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</si>
  <si>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</si>
  <si>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</si>
  <si>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</si>
  <si>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</si>
  <si>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</si>
  <si>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</si>
  <si>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</si>
  <si>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 xml:space="preserve">
INVIAS </t>
  </si>
  <si>
    <t>Descripción (Qué puede pasar y cómo puede ocurrir)</t>
  </si>
  <si>
    <t>Categoría</t>
  </si>
  <si>
    <t xml:space="preserve">Mesas de trabajo internas interdisciplinarias. Monitoreo a etapas de planificación, estructuración y precontractuales </t>
  </si>
  <si>
    <t>Riesgo Sociales o Políticos</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</si>
  <si>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</si>
  <si>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Demoras en la revisión, suscripción y perfeccionamiento del contrato.</t>
  </si>
  <si>
    <t>Las respuestas y obtención de lo solicitados ante las autoridades competentes.</t>
  </si>
  <si>
    <t>Desde el proceso de selección.</t>
  </si>
  <si>
    <t>Se deberá hacer seguimiento al cumplimiento de las metas propuestas en las condiciones solicitadas en los documentos contractuales, a fin de cumplir con el objeto del proceso de selección .</t>
  </si>
  <si>
    <r>
      <t xml:space="preserve">Afectación por Otros Proyectos. </t>
    </r>
    <r>
      <rPr>
        <sz val="10"/>
        <color theme="1"/>
        <rFont val="Arial"/>
        <family val="2"/>
      </rPr>
      <t>Se refiere a la posibilidad que el Departamento y/o otras entidades disponga de otros proyectos que pudieran afectar los Estudios y Diseños en las mismas zonas de influencia.</t>
    </r>
  </si>
  <si>
    <r>
      <t xml:space="preserve">Cambio en las Normas Técnicas. </t>
    </r>
    <r>
      <rPr>
        <sz val="10"/>
        <color theme="1"/>
        <rFont val="Arial"/>
        <family val="2"/>
      </rPr>
      <t>Se refiere a posibles cambios en las normas asociadas a aspectos técnicos y normas ambientales y prediales que podrían influir considerablemente en los Estudios y diseños de las futuras obras.</t>
    </r>
  </si>
  <si>
    <r>
      <rPr>
        <b/>
        <sz val="10"/>
        <rFont val="Arial"/>
        <family val="2"/>
      </rPr>
      <t>Afectación tiempos.</t>
    </r>
    <r>
      <rPr>
        <sz val="10"/>
        <rFont val="Arial"/>
        <family val="2"/>
      </rPr>
      <t xml:space="preserve"> Retraso o incumplimiento en el perfeccionamiento del contrato</t>
    </r>
  </si>
  <si>
    <r>
      <rPr>
        <b/>
        <sz val="10"/>
        <rFont val="Arial"/>
        <family val="2"/>
      </rPr>
      <t>Necesidad insatisfecha.</t>
    </r>
    <r>
      <rPr>
        <sz val="10"/>
        <rFont val="Arial"/>
        <family val="2"/>
      </rPr>
      <t xml:space="preserve"> Que se describa de manera inadecuada la necesidad que se pretende satisfacer con especificaciones técnicas incompletas o erróneas</t>
    </r>
  </si>
  <si>
    <t>Reunión de seguimiento y comunicación con las Entidades de control del riesgo de desastres del  departamento</t>
  </si>
  <si>
    <r>
      <rPr>
        <b/>
        <sz val="10"/>
        <color theme="1"/>
        <rFont val="Arial"/>
        <family val="2"/>
      </rPr>
      <t>Orden Público y Seguridad.</t>
    </r>
    <r>
      <rPr>
        <sz val="10"/>
        <color theme="1"/>
        <rFont val="Arial"/>
        <family val="2"/>
      </rPr>
      <t xml:space="preserve"> Posible alteración social u ocurrencia de actos terroristas, guerras, paros, huelgas y demás que afecten el orden público y se sitúen en la zonas de influencia de los Estudios y Diseños.</t>
    </r>
  </si>
  <si>
    <r>
      <rPr>
        <b/>
        <sz val="10"/>
        <rFont val="Arial"/>
        <family val="2"/>
      </rPr>
      <t>Fuerza mayor no asegurable.</t>
    </r>
    <r>
      <rPr>
        <sz val="10"/>
        <rFont val="Arial"/>
        <family val="2"/>
      </rPr>
      <t xml:space="preserve">  Incertidumbre de ocurrencia de eventos de fuerza mayor no asegurables, hallazgos arqueológicos,  yacimientos mineros. Se define la Fuerza Mayor o Caso Fortuito, en los términos de la legislación existente.</t>
    </r>
  </si>
  <si>
    <r>
      <rPr>
        <b/>
        <sz val="10"/>
        <rFont val="Arial"/>
        <family val="2"/>
      </rPr>
      <t xml:space="preserve">Gestión Indebida y dolosa de los Recursos Financieros, de Insumos y Obras. </t>
    </r>
    <r>
      <rPr>
        <sz val="10"/>
        <rFont val="Arial"/>
        <family val="2"/>
      </rPr>
      <t>Se refiere a la posibilidad de que el Contratista de obra o Consultor, la Interventoría y los funcionarios del Instituto, promuevan y participen de acciones fraudulentas en el manejo de los recursos sin la respectiva justificación.</t>
    </r>
  </si>
  <si>
    <t>Implementación de Controles en la Fase contractual que aseguren la eficiencia del Interventor en la ejecución del contrato conforme a sus obligaciones contractuales y a la oferta  económica presentada.</t>
  </si>
  <si>
    <t>Interventor</t>
  </si>
  <si>
    <t>Seguimiento y control al cumplimiento de  todas las obligaciones del contrato de Interventoría.  
Visitas de supervisión.  
Seguimiento, informes y requerimientos escritos.</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</si>
  <si>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Interventor de presentar las garantías correspondientes.
La  revisión  se  lleva  a  cabo  con  el  seguimiento  del  personal  de la Entidad  perteneciente  a  la  dependencia  encargada  de  selección  y contratación.</t>
  </si>
  <si>
    <t>Instituto
Interventor</t>
  </si>
  <si>
    <t>Imposibilidad parcial o total de realizar las labores inherentes a la Interventoría</t>
  </si>
  <si>
    <t xml:space="preserve">A partir de la información oficial, información del Interventor y/o Interventor, de las Territoriales de INVIAS, de las autoridades competentes, se determinan acciones a seguir, para procurar la menor afectación posible
Reunión de seguimiento periódica . </t>
  </si>
  <si>
    <t>Conocimiento y verificación previa de las posibles amenazas y zonas vulnerables. 
El Interventor deberá implementar acciones en caso de presentarse alguno de estos riesgos identificados.
Ante la aparición del evento tratar y acordar con El Instituto el tratamiento contractual.</t>
  </si>
  <si>
    <t xml:space="preserve">Retraso de las metas , alcances y entregables de la Interventoría y afectación del cronograma físico y financiero </t>
  </si>
  <si>
    <t xml:space="preserve">El  Interventor, deberá conocer los proyectos aprobados por el Departamento y/o otras entidades que podrían afectar los Estudios y Diseños de las futuras obras. </t>
  </si>
  <si>
    <t>El Interventor deberá adelantar las solicitudes y realizar un permanente seguimiento a las respuestas, permisos, licencias y demás requeridos por la Interventoría.</t>
  </si>
  <si>
    <t>Reunión de seguimiento y comunicación con el Interventor</t>
  </si>
  <si>
    <t>El Interventor deberá garantizar la selección idónea de personal que este a su cargo, en cumplimiento de los perfiles especializados así como los de gestión profesional y apoyo de los otros componentes o hitos a desarrollar.</t>
  </si>
  <si>
    <t>Interferencia  en la ejecución de la Interventoría. 
Podía generar  parálisis parcial o total de la ejecución. 
Afectación en los entregables de la Interventoría .</t>
  </si>
  <si>
    <t xml:space="preserve">   Interventor</t>
  </si>
  <si>
    <t>Afectación en el cumplimiento de las obligaciones, entregables y pagos que se llegasen a causar a favor del Interventor.</t>
  </si>
  <si>
    <t>Impacto económico al Interventor</t>
  </si>
  <si>
    <r>
      <t>Demoras en la Información.</t>
    </r>
    <r>
      <rPr>
        <sz val="10"/>
        <color theme="1"/>
        <rFont val="Arial"/>
        <family val="2"/>
      </rPr>
      <t xml:space="preserve"> Se refiere a la posibilidad que las Entidades Estatales Nacionales y Departamentales retarden la información y respuesta a solicitudes realizadas por la Interventoría referente a datos y tramites asociados a los Estudios y Diseños</t>
    </r>
  </si>
  <si>
    <r>
      <t xml:space="preserve">Cambios de la Naturaleza. </t>
    </r>
    <r>
      <rPr>
        <sz val="10"/>
        <color theme="1"/>
        <rFont val="Arial"/>
        <family val="2"/>
      </rPr>
      <t>Se refiere a posibles cambios en aspectos ambientales y de la naturaleza que podrían influir considerablemente en los Estudios y diseños de las futuras obras. También impactos adversos debido a la ocurrencia de desastres naturales, que afecten los bienes, equipos, maquinaria, personal, insumos, materiales, etc. De propiedad del Interventor.  Riesgo que asume el PROPONENTE Y/O Interventor.  Se excluyen daños en bienes de la nación que estarán a cargo de El Instituto</t>
    </r>
  </si>
  <si>
    <r>
      <t xml:space="preserve">Cambio del Equipo de Trabajo. </t>
    </r>
    <r>
      <rPr>
        <sz val="10"/>
        <rFont val="Arial"/>
        <family val="2"/>
      </rPr>
      <t xml:space="preserve">Se refiere a la posibilidad que durante la Ejecución de la Interventoría sea necesario el cambio parcial o total del equipo de trabajo. </t>
    </r>
  </si>
  <si>
    <r>
      <rPr>
        <b/>
        <sz val="10"/>
        <rFont val="Arial"/>
        <family val="2"/>
      </rPr>
      <t>Disposición de Personal no idóneo.</t>
    </r>
    <r>
      <rPr>
        <sz val="10"/>
        <rFont val="Arial"/>
        <family val="2"/>
      </rPr>
      <t xml:space="preserve"> Consiste en asignar por parte de la Interventoría a personal sin las competencias funcionales, capacitación o entrenamiento para la realización de las labores de Estudios y Diseños en cualquiera de sus etapas y/o volúmenes.</t>
    </r>
  </si>
  <si>
    <r>
      <rPr>
        <b/>
        <sz val="10"/>
        <rFont val="Arial"/>
        <family val="2"/>
      </rPr>
      <t>Impacto económico</t>
    </r>
    <r>
      <rPr>
        <sz val="10"/>
        <rFont val="Arial"/>
        <family val="2"/>
      </rPr>
      <t>. Factor multiplicador y precios por debajo del presupuesto oficial en la propuesta del Proponente  y/o Interventor</t>
    </r>
  </si>
  <si>
    <t xml:space="preserve">INSTITUTO NACIONAL DE VÍAS
MATRIZ DE RIESGOS </t>
  </si>
  <si>
    <t>INTERVENTORÍA INTEGRAL PARA LOS ESTUDIOS Y DISEÑOS DE PUENTES PEATONALES EN EL MUNICIPIO DE DABEIBA, DEPARTAMENTO DE ANTIOQUIA.</t>
  </si>
  <si>
    <t xml:space="preserve">Diario, atendiendo el cronograma de contratación </t>
  </si>
  <si>
    <t>Colusión en el proceso</t>
  </si>
  <si>
    <t>Apertura del proceso de contratación</t>
  </si>
  <si>
    <t>Adjudicación del proceso de contratación</t>
  </si>
  <si>
    <t>Seguimiento y control del proceso precontractual por parte del área encargada</t>
  </si>
  <si>
    <t>Posibles perjuicios técnicos, financieros  y/o  legales contra la entidad  e imposibilidad de ejecución del contrato de interventoría.</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</si>
  <si>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Interventor.
La  revisión  se  lleva a cabo con el seguimiento del personal de la Entidad perteneciente a la dependencia encargada. </t>
  </si>
  <si>
    <t xml:space="preserve">Selección </t>
  </si>
  <si>
    <t>Riesgo Procesal
Operacional</t>
  </si>
  <si>
    <t xml:space="preserve">Desde el inicio del proceso contractual </t>
  </si>
  <si>
    <t xml:space="preserve">Mesas de trabajo internas interdisciplinarias. 
Monitoreo a etapas de planificación, estructuración y precontractuales </t>
  </si>
  <si>
    <t>Riesgo Procesal 
Operacional</t>
  </si>
  <si>
    <t xml:space="preserve">Que no se firme el contrato </t>
  </si>
  <si>
    <t xml:space="preserve">Transgredir los principios de transparencia, selección objetiva, economía y los propios de la contratación estatal. 
Retrasos, incumplimientos en obligaciones contractuales  por falta de capacidad, idoneidad y experiencia del Interventor seleccionado.    </t>
  </si>
  <si>
    <t>Entorpece la ejecución contractual
Afectación al cronograma del proceso, desencadenando el reinicio del mismo para la escogencia del nuevo Interventor.</t>
  </si>
  <si>
    <t xml:space="preserve">Capacitación periódica a equipos de personal planificador, estructurador y evaluador (si aplica).
Elaboración de estudio del sector y de mercado, así como los estudios previos en forma clara y precisa. </t>
  </si>
  <si>
    <t xml:space="preserve">Seguimiento y monitoreo al futuro Interventor para revisar las condiciones que impidan la suscripción </t>
  </si>
  <si>
    <t>A la terminación del evento</t>
  </si>
  <si>
    <t>Aprobación de alternativas técnicas insuficientemente o incompletas, evaluadas durante la revisión de los estudios y diseños.</t>
  </si>
  <si>
    <t>Reprocesos, mayores costos por la necesidad de complementar o rehacer estudios
Retrasos en el cronograma, Impactos técnicos, financieros, ambientales o constructivos que pudieron ser identificados oportunamente durante la etapa de revisión.</t>
  </si>
  <si>
    <t xml:space="preserve">Riesgo Operación
Riesgo Ambiental
</t>
  </si>
  <si>
    <t>Necesidad de reformular análisis y retrasos en la aprobación de la alternativa seleccionada.</t>
  </si>
  <si>
    <t>A la entrega y aprobación de las alternativas</t>
  </si>
  <si>
    <t>Semanal hasta que se realice la entrega, validación y aprobación de las alternativas</t>
  </si>
  <si>
    <t>Semanal hasta que se realice la aprobación de las alternativas</t>
  </si>
  <si>
    <t>Aprobación de la evaluación de alternativas sin la validación integral de las variables ambientales, de sostenibilidad y económicas</t>
  </si>
  <si>
    <t xml:space="preserve">Riesgo Operación
</t>
  </si>
  <si>
    <t>A la entrega y aprobación de los diseños</t>
  </si>
  <si>
    <t>Semanal hasta que se aprueben los diseños</t>
  </si>
  <si>
    <t>Aprobación de diseños que no garantizan condiciones adecuadas de accesibilidad y movilidad para los usuarios del puente.</t>
  </si>
  <si>
    <t>Riesgo Económico</t>
  </si>
  <si>
    <t>Riesgo de alteración del PAC por circunstancias no imputables al INSTITUTO o por circunstancias de fuerza mayor o por estados de excepción decretados en el país.</t>
  </si>
  <si>
    <t>Impacto económico a los flujos financieros del contrato</t>
  </si>
  <si>
    <t>Al inicio y durante la ejecución del contrato</t>
  </si>
  <si>
    <t xml:space="preserve">
EL INSTITUTO deberá efectuar los trámites administrativos que garanticen la disponibilidad de los recursos para la totalidad del plazo del contrato, así como los trámites para contar con el PAC de manera oportuna. Así mismo, se hará monitoreo constante a cualquier circunstancia que impacte la disponibilidad del PAC con el fin de adoptar las medidas que puedan superarlas.
Verificación de las condiciones presupuestales del contrato</t>
  </si>
  <si>
    <t>EL INSTITUTO deberá efectuar los trámites administrativos que garanticen la disponibilidad de los recursos para la totalidad del plazo del contrato, así como los trámites para contar con el PAC de manera oportuna. Así mismo, se hará monitoreo constante a cualquier circunstancia que impacte la disponibilidad del PAC con el fin de adoptar las medidas que puedan superarlas.
El interventor, deberá tramitar las cuentas y facturas de manera puntual, cumpliendo estrictamente con lo establecido en los documentos contractuales.</t>
  </si>
  <si>
    <t xml:space="preserve">Recopilación de datos estadísticos e información a partir  de las fuentes oficiales durante la etapa precontractual y contractual, sobre la ocurrencia de desastres naturales en la región del contrato, para adoptar medidas tendientes a mitigar su impacto sobre bienes del Interventor. </t>
  </si>
  <si>
    <t>Revisiones de expertos del Interventor en los tratamientos y controles  a ser implementados</t>
  </si>
  <si>
    <t>Determinadas por los expertos del Interventor en esta materia</t>
  </si>
  <si>
    <t>Aprobación de estudios y diseños sin la validación del régimen jurídico aplicable en áreas con presencia de comunidades étnicas.</t>
  </si>
  <si>
    <t>Reprocesos en la el cronograma y ejecución de la consultoría
Impacto en costos 
Posibilidad de conflictos sociales</t>
  </si>
  <si>
    <t>Interno</t>
  </si>
  <si>
    <t>Riesgo Tecnológico</t>
  </si>
  <si>
    <t>Confidencialidad y seguridad de los Datos: Esta relacionado con la protección de datos sensibles o secretos comerciales</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</si>
  <si>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</si>
  <si>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</si>
  <si>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En la etapa precontractual y específicamente durante la ejecución del mismo</t>
  </si>
  <si>
    <t>Tecnológico</t>
  </si>
  <si>
    <t>Contar con equipos de tecnología actualizada y debidamente calibrados y certificados por entes competentes.</t>
  </si>
  <si>
    <t>A la terminación de la ejecución contractual</t>
  </si>
  <si>
    <t xml:space="preserve">Verificar durante la ejecución del contrato y el adecuado funcionamiento y estado de los equipos y sistemas tecnológicos utilizados. </t>
  </si>
  <si>
    <t>Semanal</t>
  </si>
  <si>
    <t xml:space="preserve">Seguimiento a la implementación de la nueva normatividad que aplique al presente proceso de selección y a las medidas tomadas para mitigar su efecto en el contrato. 
 Informes, requerimientos escritos.
La Interventora deberá realizar revisión periódicamente de las normas y regulación que se expida durante al ejecución del contrato con el fin de mitigar este riesgo. </t>
  </si>
  <si>
    <t>Falta de información oportuna para el cumplimiento del objeto contractual. 
Pérdida parcial o total de la información digital de trazabilidad de la interventoría</t>
  </si>
  <si>
    <t>El Interventor deberá identificar, solicitar y disponer de Información confiable sobre aspectos de orden público en la zonas de influencia en el cual se desarrollan los Estudios y Diseños. Recopilación de datos estadísticos e información a partir  de fuentes oficiales durante la etapa precontractual y contractual, sobre la posibilidad de  aparición terrorismo, guerras o eventos que alteren el orden público en la región donde se desarrolla la Interventoría, para advertir oportunamente sobre su interferencia con la consultoría y tomar las medidas tendiente a mitigar el impacto.  
Ante la aparición del evento efectuar los ajustes.
En caso de guerra tratar y acordar con El Instituto el tratamiento contractual 
Así mismo hacer solicitud de gestión y/o acompañamiento de las autoridades competentes. 
Establecer un plan de contingencia.
El Instituto podrá acudir a las autoridades públicas competentes para apoyar acompañamiento en las actividades propias de este contrato, o a Entidades oficiales como Policía Nacional, Ejercito, Ministerio de Trabajo.
Proponer  e implementar planes de contingencia ante eventualidades que pongan en riesgo el cumplimiento del plazo contractual.</t>
  </si>
  <si>
    <t xml:space="preserve">La interventoría deberá implementar un proceso de revisión técnica integral de las alternativas formuladas por el consultor, verificando que los análisis cumplan con los términos de referencia, la normativa vigente, las especificaciones técnicas y las metodologías aplicables al proyectoa la consultoría
 La supervisión deberá verificar que las alternativas aprobadas por la interventoría haya surtido el proceso de revisión y subsanación de observaciones con sus respectivos soportes </t>
  </si>
  <si>
    <t xml:space="preserve">La Supervisión deberá realizar un monitoreo permanente sobre los productos entregados por el interventor, dejando evidencia de las revisiones técnicas efectuadas, las observaciones emitidas, las respuestas presentadas y la verificación de los ajustes implementados. </t>
  </si>
  <si>
    <t>La interventoría deberá verificar que el consultor incorpore en la evaluación de alternativas todas las variables ambientales, de sostenibilidad, económicas y demás factores establecidos en los términos de referencia, el marco normativo y las metodologías aplicables a la consultoría. En caso de identificar inconsistencias o ausencia de información, la interventoría deberá requerir su complementación antes de emitir concepto de aprobación.</t>
  </si>
  <si>
    <t>La Supervisión deberá realizar un monitoreo continuo al proceso de revisión adelantado por la interventoría, verificando que los análisis de las alternativas incluyan de manera integral las variables ambientales, de sostenibilidad y económicas definidas contractualmente.
Comité de Seguimiento
Requerimientos por escrito</t>
  </si>
  <si>
    <t xml:space="preserve">Incumplimientos de la normativa sobre accesibilidad e infraestructura inclusiva
Retrasos en la ejecución del del cronograma de la consultoría conflictos con las comunidades beneficiarias y afectaciones a la funcionalidad, seguridad y vida útil de la infraestructura.
</t>
  </si>
  <si>
    <t>La interventoría deberá verificar que el consultor incorpore en los estudios y diseños los criterios de accesibilidad, diseño inclusivo y movilidad segura establecidos en la normativa vigente, los términos de referencia y los lineamientos técnicos aplicablesa la consultoría. 
Asimismo, deberá validar que los diseños respondan a las condiciones particulares del territorio y a las necesidades de movilidad identificadas durante la fase de diagnóstico, requiriendo los ajustes correspondientes antes de emitir concepto favorable.</t>
  </si>
  <si>
    <t>La Supervisión deberá realizar un seguimiento continuo al proceso de revisión efectuado por la interventoría, verificando que los diseños incorporen y mantengan los criterios de accesibilidad y movilidad  durante todas las etapas de elaboración, revisión y aprobación. 
comité de Seguimiento
Requerimientos por escrito</t>
  </si>
  <si>
    <t>La interventoría deberá verificar que el consultor realice una identificación integral del área de influencia de la consultoría y determine, con base en información oficial y el marco normativo vigente, la existencia de comunidades étnicas y el régimen jurídico aplicable. Para ello, deberá revisar la caracterización territorial, los análisis de restricciones, la información emitida por las entidades competentes y la justificación técnica y jurídica de las conclusiones presentadas por el consultor. Cuando se identifique la posible presencia de comunidades étnicas o la necesidad de adelantar actuaciones específicas, la interventoría deberá exigir la incorporación de los análisis y soportes correspondientes antes de emitir concepto favorable sobre los estudios y diseños.</t>
  </si>
  <si>
    <t>La Supervisión deberá efectuar un seguimiento permanente al proceso de revisión realizado por la interventoría, verificando que los estudios y diseños incluyan la validación de la presencia de comunidades étnicas y la determinación del régimen jurídico aplicable, conforme con la normativa vigente y los términos de referencia. Comité de Seguimiento
Requerimientos por escrito</t>
  </si>
  <si>
    <t xml:space="preserve">
El Interventor deberá garantizar una estabilidad organizacional y laboral favorable que mitigue la deserción de personal. Se hará el cambio de profesionales que requiera el supervisor de la consultoría manteniendo las condiciones de formación y experiencia del componente humano ofertado</t>
  </si>
  <si>
    <t xml:space="preserve">Recopilación de datos estadísticos e información a partir  de fuentes oficiales durante la etapa precontractual y contractual, sobre la posibilidad de aparición de eventos que alteren el desarrollo de la Interventoría, para advertir oportunamente sobre su interferencia con la consultoría y tomar las medidas tendiente a mitigar el impacto.  
Ante la aparición del evento efectuar los ajustes.
</t>
  </si>
  <si>
    <t xml:space="preserve">Que se seleccione a un futuro Interventor sin el cumplimiento de las condiciones y requisitos mínimos y habilitantes del tipo y modalidad de contratación </t>
  </si>
  <si>
    <t>Fallas en los equipos tecnológicos utilizados para la toma y procesamiento de la información y el control del desarrollo de los estudios objeto del contrato de Interventoría</t>
  </si>
  <si>
    <t>Información errónea o inadecuada de los datos durante la  ejecución del contrato de Interventoríaía</t>
  </si>
  <si>
    <t xml:space="preserve">Seguimiento a las obligación del Interventor para que se firme el contrato </t>
  </si>
  <si>
    <t>Demora en la ejecución del contrato. 
Pérdida de bienes del Interventor</t>
  </si>
  <si>
    <r>
      <rPr>
        <b/>
        <sz val="10"/>
        <rFont val="Arial"/>
        <family val="2"/>
      </rPr>
      <t>Fuerza mayor asegurable.</t>
    </r>
    <r>
      <rPr>
        <sz val="10"/>
        <rFont val="Arial"/>
        <family val="2"/>
      </rPr>
      <t xml:space="preserve">  Son las relacionadas con los impactos adversos debido a la ocurrencia de desastres naturales, que afecten los bienes, equipos, maquinaria, personal, insumos, materiales, etc. De propiedad del Interventor.  Riesgo que asume el PROPONENTE Y/O INTERVENTOR.  Se excluyen daños en bienes de la nación que estarán a cargo de El Instituto. </t>
    </r>
  </si>
  <si>
    <t>CMA-DTE-SPI-057-2026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</si>
</sst>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name val="Arial"/>
      <family val="2"/>
    </font>
    <font>
      <sz val="11"/>
      <color theme="1"/>
      <name val="Calibri"/>
      <family val="2"/>
      <scheme val="minor"/>
    </font>
    <font>
      <b/>
      <sz val="10"/>
      <color indexed="8"/>
      <name val="Arial"/>
      <family val="2"/>
    </font>
    <font>
      <sz val="10"/>
      <color theme="1"/>
      <name val="Arial"/>
      <family val="2"/>
    </font>
    <font>
      <b/>
      <sz val="10"/>
      <color theme="1"/>
      <name val="Arial"/>
      <family val="2"/>
    </font>
    <font>
      <b/>
      <sz val="10"/>
      <color rgb="FF000000"/>
      <name val="Arial"/>
      <family val="2"/>
    </font>
    <font>
      <b/>
      <sz val="10"/>
      <name val="Arial"/>
      <family val="2"/>
    </font>
    <font>
      <sz val="10"/>
      <color rgb="FFFF0000"/>
      <name val="Arial"/>
      <family val="2"/>
    </font>
    <font>
      <sz val="10"/>
      <color indexed="8"/>
      <name val="Arial"/>
      <family val="2"/>
    </font>
    <font>
      <b/>
      <sz val="10"/>
      <color theme="0"/>
      <name val="Arial"/>
      <family val="2"/>
    </font>
  </fonts>
  <fills count="6">
    <fill>
      <patternFill patternType="none"/>
    </fill>
    <fill>
      <patternFill patternType="gray125"/>
    </fill>
    <fill>
      <patternFill patternType="solid">
        <fgColor rgb="FFC00000"/>
        <bgColor indexed="64"/>
      </patternFill>
    </fill>
    <fill>
      <patternFill patternType="solid">
        <fgColor theme="9" tint="-0.249977111117893"/>
        <bgColor indexed="64"/>
      </patternFill>
    </fill>
    <fill>
      <patternFill patternType="solid">
        <fgColor theme="0"/>
        <bgColor indexed="64"/>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38">
    <xf numFmtId="0" fontId="0" fillId="0" borderId="0" xfId="0"/>
    <xf numFmtId="9" fontId="3" fillId="0" borderId="1" xfId="2" applyFont="1" applyFill="1" applyBorder="1" applyAlignment="1">
      <alignment horizontal="center" vertical="center" wrapText="1"/>
    </xf>
    <xf numFmtId="0" fontId="3" fillId="0" borderId="1" xfId="1" applyFont="1" applyBorder="1" applyAlignment="1">
      <alignment horizontal="center" vertical="center" textRotation="90"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1" xfId="0" applyFont="1" applyBorder="1" applyAlignment="1">
      <alignment horizontal="center" vertical="center" textRotation="90"/>
    </xf>
    <xf numFmtId="0" fontId="7" fillId="0" borderId="1" xfId="0" applyFont="1" applyBorder="1" applyAlignment="1">
      <alignment horizontal="center" vertical="center"/>
    </xf>
    <xf numFmtId="0" fontId="1" fillId="0" borderId="1" xfId="0" applyFont="1" applyBorder="1" applyAlignment="1">
      <alignment horizontal="center" vertical="center"/>
    </xf>
    <xf numFmtId="0" fontId="7" fillId="0" borderId="1" xfId="0" applyFont="1" applyBorder="1" applyAlignment="1">
      <alignment horizontal="center" vertical="center" textRotation="90"/>
    </xf>
    <xf numFmtId="0" fontId="7" fillId="0" borderId="1" xfId="0" applyFont="1" applyBorder="1" applyAlignment="1">
      <alignment horizontal="center" vertical="center" textRotation="90" wrapText="1"/>
    </xf>
    <xf numFmtId="0" fontId="1" fillId="4" borderId="1" xfId="0" applyFont="1" applyFill="1" applyBorder="1" applyAlignment="1">
      <alignment horizontal="center" vertical="center" wrapText="1"/>
    </xf>
    <xf numFmtId="0" fontId="5" fillId="4" borderId="1" xfId="0" applyFont="1" applyFill="1" applyBorder="1" applyAlignment="1">
      <alignment horizontal="center" vertical="center" textRotation="90"/>
    </xf>
    <xf numFmtId="0" fontId="4" fillId="4" borderId="1" xfId="0" applyFont="1" applyFill="1" applyBorder="1" applyAlignment="1">
      <alignment horizontal="center" vertical="center" wrapText="1"/>
    </xf>
    <xf numFmtId="0" fontId="1" fillId="0" borderId="1" xfId="0" applyFont="1" applyBorder="1"/>
    <xf numFmtId="0" fontId="7" fillId="0" borderId="1" xfId="1" applyFont="1" applyBorder="1" applyAlignment="1">
      <alignment horizontal="center" vertical="center" textRotation="90" wrapText="1"/>
    </xf>
    <xf numFmtId="0" fontId="4" fillId="0" borderId="0" xfId="0" applyFont="1"/>
    <xf numFmtId="0" fontId="8" fillId="0" borderId="0" xfId="0" applyFont="1"/>
    <xf numFmtId="0" fontId="1" fillId="0" borderId="0" xfId="0" applyFont="1"/>
    <xf numFmtId="0" fontId="5" fillId="0" borderId="0" xfId="0" applyFont="1"/>
    <xf numFmtId="0" fontId="3" fillId="0" borderId="0" xfId="0" applyFont="1" applyAlignment="1">
      <alignment horizontal="center" vertical="center" wrapText="1"/>
    </xf>
    <xf numFmtId="0" fontId="9" fillId="0" borderId="0" xfId="0" applyFont="1" applyAlignment="1">
      <alignment wrapText="1"/>
    </xf>
    <xf numFmtId="9" fontId="3" fillId="0" borderId="0" xfId="3" applyFont="1" applyFill="1" applyBorder="1" applyAlignment="1">
      <alignment horizontal="center" vertical="center" wrapText="1"/>
    </xf>
    <xf numFmtId="0" fontId="3" fillId="0" borderId="0" xfId="0" applyFont="1" applyAlignment="1">
      <alignment horizontal="left" vertical="center" wrapText="1"/>
    </xf>
    <xf numFmtId="0" fontId="5" fillId="0" borderId="0" xfId="0" applyFont="1" applyAlignment="1">
      <alignment vertical="center"/>
    </xf>
    <xf numFmtId="0" fontId="10" fillId="2" borderId="0" xfId="0" applyFont="1" applyFill="1" applyAlignment="1">
      <alignment horizontal="center" vertical="center" wrapText="1"/>
    </xf>
    <xf numFmtId="0" fontId="10" fillId="3" borderId="0" xfId="0" applyFont="1" applyFill="1" applyAlignment="1">
      <alignment horizontal="center" vertical="center" wrapText="1"/>
    </xf>
    <xf numFmtId="0" fontId="7" fillId="4" borderId="0" xfId="0" applyFont="1" applyFill="1" applyAlignment="1">
      <alignment horizontal="center" vertical="center" wrapText="1"/>
    </xf>
    <xf numFmtId="0" fontId="5" fillId="0" borderId="1" xfId="0" applyFont="1" applyBorder="1" applyAlignment="1">
      <alignment horizontal="center"/>
    </xf>
    <xf numFmtId="0" fontId="3" fillId="0" borderId="0" xfId="0" applyFont="1" applyAlignment="1">
      <alignment horizontal="center" vertical="center" wrapText="1"/>
    </xf>
    <xf numFmtId="9" fontId="3" fillId="0" borderId="1" xfId="2" applyFont="1" applyFill="1" applyBorder="1" applyAlignment="1">
      <alignment horizontal="center" vertical="center" wrapText="1"/>
    </xf>
    <xf numFmtId="0" fontId="3" fillId="0" borderId="1" xfId="1" applyFont="1" applyBorder="1" applyAlignment="1">
      <alignment horizontal="center" vertical="center" textRotation="90" wrapText="1"/>
    </xf>
    <xf numFmtId="0" fontId="5" fillId="0" borderId="1" xfId="0" applyFont="1" applyBorder="1" applyAlignment="1">
      <alignment horizontal="center" vertical="center" wrapText="1"/>
    </xf>
    <xf numFmtId="0" fontId="5" fillId="5" borderId="1" xfId="0" applyFont="1" applyFill="1" applyBorder="1" applyAlignment="1">
      <alignment horizontal="center" vertical="center" wrapText="1"/>
    </xf>
    <xf numFmtId="0" fontId="3" fillId="0" borderId="1" xfId="1"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215347</xdr:rowOff>
    </xdr:from>
    <xdr:to>
      <xdr:col>5</xdr:col>
      <xdr:colOff>56593</xdr:colOff>
      <xdr:row>1</xdr:row>
      <xdr:rowOff>418240</xdr:rowOff>
    </xdr:to>
    <xdr:pic>
      <xdr:nvPicPr>
        <xdr:cNvPr id="2" name="Imagen 1">
          <a:extLst>
            <a:ext uri="{FF2B5EF4-FFF2-40B4-BE49-F238E27FC236}">
              <a16:creationId xmlns:a16="http://schemas.microsoft.com/office/drawing/2014/main" id="{9814A745-AFFB-4835-BEBB-D5485476541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0804" y="215347"/>
          <a:ext cx="1876697" cy="738718"/>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49"/>
  <sheetViews>
    <sheetView showGridLines="0" tabSelected="1" zoomScale="80" zoomScaleNormal="80" workbookViewId="0">
      <selection activeCell="G2" sqref="G2:Y2"/>
    </sheetView>
  </sheetViews>
  <sheetFormatPr baseColWidth="10" defaultColWidth="10.88671875" defaultRowHeight="13.2" x14ac:dyDescent="0.25"/>
  <cols>
    <col min="1" max="1" width="2.109375" style="19" customWidth="1"/>
    <col min="2" max="2" width="6.33203125" style="22" bestFit="1" customWidth="1"/>
    <col min="3" max="3" width="5.44140625" style="22" customWidth="1"/>
    <col min="4" max="4" width="6.6640625" style="22" customWidth="1"/>
    <col min="5" max="5" width="8.109375" style="22" bestFit="1" customWidth="1"/>
    <col min="6" max="6" width="11.44140625" style="22" customWidth="1"/>
    <col min="7" max="7" width="47" style="19" customWidth="1"/>
    <col min="8" max="8" width="29.77734375" style="19" customWidth="1"/>
    <col min="9" max="10" width="10.5546875" style="19" customWidth="1"/>
    <col min="11" max="11" width="12.6640625" style="19" customWidth="1"/>
    <col min="12" max="12" width="12.33203125" style="19" customWidth="1"/>
    <col min="13" max="13" width="10.5546875" style="19" customWidth="1"/>
    <col min="14" max="14" width="15.44140625" style="19" customWidth="1"/>
    <col min="15" max="15" width="55.109375" style="19" customWidth="1"/>
    <col min="16" max="18" width="11.109375" style="19" customWidth="1"/>
    <col min="19" max="19" width="13.33203125" style="19" customWidth="1"/>
    <col min="20" max="20" width="13.88671875" style="19" customWidth="1"/>
    <col min="21" max="21" width="20.33203125" style="19" customWidth="1"/>
    <col min="22" max="22" width="20.109375" style="19" customWidth="1"/>
    <col min="23" max="23" width="18.44140625" style="19" customWidth="1"/>
    <col min="24" max="24" width="35.33203125" style="19" customWidth="1"/>
    <col min="25" max="25" width="18.109375" style="19" customWidth="1"/>
    <col min="26" max="16384" width="10.88671875" style="19"/>
  </cols>
  <sheetData>
    <row r="1" spans="2:25" ht="42" customHeight="1" x14ac:dyDescent="0.25">
      <c r="B1" s="31"/>
      <c r="C1" s="31"/>
      <c r="D1" s="31"/>
      <c r="E1" s="31"/>
      <c r="F1" s="31"/>
      <c r="G1" s="35" t="s">
        <v>145</v>
      </c>
      <c r="H1" s="35"/>
      <c r="I1" s="35"/>
      <c r="J1" s="35"/>
      <c r="K1" s="35"/>
      <c r="L1" s="35"/>
      <c r="M1" s="35"/>
      <c r="N1" s="35"/>
      <c r="O1" s="35"/>
      <c r="P1" s="35"/>
      <c r="Q1" s="35"/>
      <c r="R1" s="35"/>
      <c r="S1" s="35"/>
      <c r="T1" s="35"/>
      <c r="U1" s="35"/>
      <c r="V1" s="35"/>
      <c r="W1" s="35"/>
      <c r="X1" s="35"/>
      <c r="Y1" s="35"/>
    </row>
    <row r="2" spans="2:25" ht="48.75" customHeight="1" x14ac:dyDescent="0.25">
      <c r="B2" s="31"/>
      <c r="C2" s="31"/>
      <c r="D2" s="31"/>
      <c r="E2" s="31"/>
      <c r="F2" s="31"/>
      <c r="G2" s="36" t="s">
        <v>219</v>
      </c>
      <c r="H2" s="36"/>
      <c r="I2" s="36"/>
      <c r="J2" s="36"/>
      <c r="K2" s="36"/>
      <c r="L2" s="36"/>
      <c r="M2" s="36"/>
      <c r="N2" s="36"/>
      <c r="O2" s="36"/>
      <c r="P2" s="36"/>
      <c r="Q2" s="36"/>
      <c r="R2" s="36"/>
      <c r="S2" s="36"/>
      <c r="T2" s="36"/>
      <c r="U2" s="36"/>
      <c r="V2" s="36"/>
      <c r="W2" s="36"/>
      <c r="X2" s="36"/>
      <c r="Y2" s="36"/>
    </row>
    <row r="3" spans="2:25" ht="45.75" customHeight="1" x14ac:dyDescent="0.25">
      <c r="B3" s="31"/>
      <c r="C3" s="31"/>
      <c r="D3" s="31"/>
      <c r="E3" s="31"/>
      <c r="F3" s="31"/>
      <c r="G3" s="35" t="s">
        <v>146</v>
      </c>
      <c r="H3" s="35"/>
      <c r="I3" s="35"/>
      <c r="J3" s="35"/>
      <c r="K3" s="35"/>
      <c r="L3" s="35"/>
      <c r="M3" s="35"/>
      <c r="N3" s="35"/>
      <c r="O3" s="35"/>
      <c r="P3" s="35"/>
      <c r="Q3" s="35"/>
      <c r="R3" s="35"/>
      <c r="S3" s="35"/>
      <c r="T3" s="35"/>
      <c r="U3" s="35"/>
      <c r="V3" s="35"/>
      <c r="W3" s="35"/>
      <c r="X3" s="35"/>
      <c r="Y3" s="35"/>
    </row>
    <row r="4" spans="2:25" ht="57.75" customHeight="1" x14ac:dyDescent="0.25">
      <c r="B4" s="34" t="s">
        <v>0</v>
      </c>
      <c r="C4" s="34" t="s">
        <v>1</v>
      </c>
      <c r="D4" s="34" t="s">
        <v>2</v>
      </c>
      <c r="E4" s="34" t="s">
        <v>3</v>
      </c>
      <c r="F4" s="34" t="s">
        <v>4</v>
      </c>
      <c r="G4" s="37" t="s">
        <v>106</v>
      </c>
      <c r="H4" s="37" t="s">
        <v>5</v>
      </c>
      <c r="I4" s="34" t="s">
        <v>6</v>
      </c>
      <c r="J4" s="34" t="s">
        <v>7</v>
      </c>
      <c r="K4" s="34" t="s">
        <v>8</v>
      </c>
      <c r="L4" s="34" t="s">
        <v>107</v>
      </c>
      <c r="M4" s="33" t="s">
        <v>9</v>
      </c>
      <c r="N4" s="33"/>
      <c r="O4" s="33" t="s">
        <v>10</v>
      </c>
      <c r="P4" s="33" t="s">
        <v>11</v>
      </c>
      <c r="Q4" s="33"/>
      <c r="R4" s="33"/>
      <c r="S4" s="33"/>
      <c r="T4" s="33" t="s">
        <v>12</v>
      </c>
      <c r="U4" s="33" t="s">
        <v>13</v>
      </c>
      <c r="V4" s="33" t="s">
        <v>14</v>
      </c>
      <c r="W4" s="33" t="s">
        <v>15</v>
      </c>
      <c r="X4" s="33" t="s">
        <v>16</v>
      </c>
      <c r="Y4" s="33"/>
    </row>
    <row r="5" spans="2:25" ht="15" customHeight="1" x14ac:dyDescent="0.25">
      <c r="B5" s="34"/>
      <c r="C5" s="34"/>
      <c r="D5" s="34"/>
      <c r="E5" s="34"/>
      <c r="F5" s="34"/>
      <c r="G5" s="37"/>
      <c r="H5" s="37"/>
      <c r="I5" s="34"/>
      <c r="J5" s="34"/>
      <c r="K5" s="34"/>
      <c r="L5" s="34"/>
      <c r="M5" s="33"/>
      <c r="N5" s="33"/>
      <c r="O5" s="33"/>
      <c r="P5" s="33"/>
      <c r="Q5" s="33"/>
      <c r="R5" s="33"/>
      <c r="S5" s="33"/>
      <c r="T5" s="33"/>
      <c r="U5" s="33"/>
      <c r="V5" s="33"/>
      <c r="W5" s="33"/>
      <c r="X5" s="33"/>
      <c r="Y5" s="33"/>
    </row>
    <row r="6" spans="2:25" ht="83.4" customHeight="1" x14ac:dyDescent="0.25">
      <c r="B6" s="34"/>
      <c r="C6" s="34"/>
      <c r="D6" s="34"/>
      <c r="E6" s="34"/>
      <c r="F6" s="34"/>
      <c r="G6" s="37"/>
      <c r="H6" s="37"/>
      <c r="I6" s="34"/>
      <c r="J6" s="34"/>
      <c r="K6" s="34"/>
      <c r="L6" s="34"/>
      <c r="M6" s="1" t="s">
        <v>105</v>
      </c>
      <c r="N6" s="1" t="s">
        <v>137</v>
      </c>
      <c r="O6" s="33"/>
      <c r="P6" s="2" t="s">
        <v>17</v>
      </c>
      <c r="Q6" s="2" t="s">
        <v>18</v>
      </c>
      <c r="R6" s="2" t="s">
        <v>19</v>
      </c>
      <c r="S6" s="2" t="s">
        <v>20</v>
      </c>
      <c r="T6" s="33"/>
      <c r="U6" s="33"/>
      <c r="V6" s="33"/>
      <c r="W6" s="33"/>
      <c r="X6" s="1" t="s">
        <v>21</v>
      </c>
      <c r="Y6" s="1" t="s">
        <v>22</v>
      </c>
    </row>
    <row r="7" spans="2:25" s="20" customFormat="1" ht="94.95" customHeight="1" x14ac:dyDescent="0.25">
      <c r="B7" s="10">
        <v>1</v>
      </c>
      <c r="C7" s="12" t="s">
        <v>23</v>
      </c>
      <c r="D7" s="12" t="s">
        <v>24</v>
      </c>
      <c r="E7" s="18" t="s">
        <v>25</v>
      </c>
      <c r="F7" s="18" t="s">
        <v>26</v>
      </c>
      <c r="G7" s="7" t="s">
        <v>118</v>
      </c>
      <c r="H7" s="7" t="s">
        <v>138</v>
      </c>
      <c r="I7" s="7">
        <v>2</v>
      </c>
      <c r="J7" s="7">
        <v>3</v>
      </c>
      <c r="K7" s="7">
        <f>+I7+J7</f>
        <v>5</v>
      </c>
      <c r="L7" s="8" t="str">
        <f>+IF(AND(K7&gt;=2,K7&lt;=4),"Riesgo Bajo",IF(K7=5,"Riesgo Medio",IF(AND(K7&gt;=6,K7&lt;=7),"Riesgo Alto",IF(AND(K7&gt;=8,K7&lt;=10),"Riesgo Extremo",""))))</f>
        <v>Riesgo Medio</v>
      </c>
      <c r="M7" s="8" t="s">
        <v>27</v>
      </c>
      <c r="N7" s="8"/>
      <c r="O7" s="7" t="s">
        <v>28</v>
      </c>
      <c r="P7" s="7">
        <v>1</v>
      </c>
      <c r="Q7" s="7">
        <v>2</v>
      </c>
      <c r="R7" s="7">
        <f>+P7+Q7</f>
        <v>3</v>
      </c>
      <c r="S7" s="7" t="str">
        <f>+IF(AND(R7&gt;=2,R7&lt;=4),"Riesgo Bajo",IF(R7=5,"Riesgo Medio",IF(AND(R7&gt;=6,R7&lt;=7),"Riesgo Alto",IF(AND(R7&gt;=8,R7&lt;=10),"Riesgo Extremo",""))))</f>
        <v>Riesgo Bajo</v>
      </c>
      <c r="T7" s="7" t="s">
        <v>29</v>
      </c>
      <c r="U7" s="7" t="s">
        <v>30</v>
      </c>
      <c r="V7" s="7" t="s">
        <v>31</v>
      </c>
      <c r="W7" s="7" t="s">
        <v>32</v>
      </c>
      <c r="X7" s="7" t="s">
        <v>108</v>
      </c>
      <c r="Y7" s="7" t="s">
        <v>33</v>
      </c>
    </row>
    <row r="8" spans="2:25" s="20" customFormat="1" ht="131.4" customHeight="1" x14ac:dyDescent="0.25">
      <c r="B8" s="10">
        <v>2</v>
      </c>
      <c r="C8" s="12" t="s">
        <v>23</v>
      </c>
      <c r="D8" s="12" t="s">
        <v>24</v>
      </c>
      <c r="E8" s="18" t="s">
        <v>25</v>
      </c>
      <c r="F8" s="18" t="s">
        <v>26</v>
      </c>
      <c r="G8" s="7" t="s">
        <v>148</v>
      </c>
      <c r="H8" s="7" t="s">
        <v>152</v>
      </c>
      <c r="I8" s="7">
        <v>2</v>
      </c>
      <c r="J8" s="7">
        <v>3</v>
      </c>
      <c r="K8" s="7">
        <f t="shared" ref="K8" si="0">+I8+J8</f>
        <v>5</v>
      </c>
      <c r="L8" s="8" t="str">
        <f t="shared" ref="L8" si="1">+IF(AND(K8&gt;=2,K8&lt;=4),"Riesgo Bajo",IF(K8=5,"Riesgo Medio",IF(AND(K8&gt;=6,K8&lt;=7),"Riesgo Alto",IF(AND(K8&gt;=8,K8&lt;=10),"Riesgo Extremo",""))))</f>
        <v>Riesgo Medio</v>
      </c>
      <c r="M8" s="7" t="s">
        <v>27</v>
      </c>
      <c r="N8" s="7" t="s">
        <v>27</v>
      </c>
      <c r="O8" s="7" t="s">
        <v>153</v>
      </c>
      <c r="P8" s="7">
        <v>1</v>
      </c>
      <c r="Q8" s="7">
        <v>2</v>
      </c>
      <c r="R8" s="7">
        <f t="shared" ref="R8" si="2">+P8+Q8</f>
        <v>3</v>
      </c>
      <c r="S8" s="7" t="str">
        <f t="shared" ref="S8" si="3">+IF(AND(R8&gt;=2,R8&lt;=4),"Riesgo Bajo",IF(R8=5,"Riesgo Medio",IF(AND(R8&gt;=6,R8&lt;=7),"Riesgo Alto",IF(AND(R8&gt;=8,R8&lt;=10),"Riesgo Extremo",""))))</f>
        <v>Riesgo Bajo</v>
      </c>
      <c r="T8" s="7" t="s">
        <v>29</v>
      </c>
      <c r="U8" s="7" t="s">
        <v>127</v>
      </c>
      <c r="V8" s="7" t="s">
        <v>149</v>
      </c>
      <c r="W8" s="7" t="s">
        <v>150</v>
      </c>
      <c r="X8" s="7" t="s">
        <v>151</v>
      </c>
      <c r="Y8" s="7" t="s">
        <v>147</v>
      </c>
    </row>
    <row r="9" spans="2:25" s="20" customFormat="1" ht="109.2" customHeight="1" x14ac:dyDescent="0.25">
      <c r="B9" s="10">
        <v>3</v>
      </c>
      <c r="C9" s="12" t="s">
        <v>34</v>
      </c>
      <c r="D9" s="12" t="s">
        <v>35</v>
      </c>
      <c r="E9" s="12" t="s">
        <v>36</v>
      </c>
      <c r="F9" s="13" t="s">
        <v>37</v>
      </c>
      <c r="G9" s="7" t="s">
        <v>144</v>
      </c>
      <c r="H9" s="7" t="s">
        <v>139</v>
      </c>
      <c r="I9" s="11">
        <v>2</v>
      </c>
      <c r="J9" s="11">
        <v>3</v>
      </c>
      <c r="K9" s="7">
        <f t="shared" ref="K9:K29" si="4">+I9+J9</f>
        <v>5</v>
      </c>
      <c r="L9" s="8" t="str">
        <f t="shared" ref="L9:L29" si="5">+IF(AND(K9&gt;=2,K9&lt;=4),"Riesgo Bajo",IF(K9=5,"Riesgo Medio",IF(AND(K9&gt;=6,K9&lt;=7),"Riesgo Alto",IF(AND(K9&gt;=8,K9&lt;=10),"Riesgo Extremo",""))))</f>
        <v>Riesgo Medio</v>
      </c>
      <c r="M9" s="8"/>
      <c r="N9" s="8" t="s">
        <v>27</v>
      </c>
      <c r="O9" s="7" t="s">
        <v>123</v>
      </c>
      <c r="P9" s="7">
        <v>1</v>
      </c>
      <c r="Q9" s="7">
        <v>2</v>
      </c>
      <c r="R9" s="7">
        <f t="shared" ref="R9:R29" si="6">+P9+Q9</f>
        <v>3</v>
      </c>
      <c r="S9" s="7" t="str">
        <f t="shared" ref="S9:S29" si="7">+IF(AND(R9&gt;=2,R9&lt;=4),"Riesgo Bajo",IF(R9=5,"Riesgo Medio",IF(AND(R9&gt;=6,R9&lt;=7),"Riesgo Alto",IF(AND(R9&gt;=8,R9&lt;=10),"Riesgo Extremo",""))))</f>
        <v>Riesgo Bajo</v>
      </c>
      <c r="T9" s="7" t="s">
        <v>38</v>
      </c>
      <c r="U9" s="7" t="s">
        <v>124</v>
      </c>
      <c r="V9" s="7" t="s">
        <v>39</v>
      </c>
      <c r="W9" s="7" t="s">
        <v>40</v>
      </c>
      <c r="X9" s="7" t="s">
        <v>125</v>
      </c>
      <c r="Y9" s="7" t="s">
        <v>41</v>
      </c>
    </row>
    <row r="10" spans="2:25" s="20" customFormat="1" ht="142.19999999999999" customHeight="1" x14ac:dyDescent="0.25">
      <c r="B10" s="10">
        <v>4</v>
      </c>
      <c r="C10" s="12" t="s">
        <v>23</v>
      </c>
      <c r="D10" s="12" t="s">
        <v>24</v>
      </c>
      <c r="E10" s="12" t="s">
        <v>154</v>
      </c>
      <c r="F10" s="13" t="s">
        <v>155</v>
      </c>
      <c r="G10" s="7" t="s">
        <v>213</v>
      </c>
      <c r="H10" s="7" t="s">
        <v>160</v>
      </c>
      <c r="I10" s="7">
        <v>2</v>
      </c>
      <c r="J10" s="7">
        <v>3</v>
      </c>
      <c r="K10" s="7">
        <f t="shared" si="4"/>
        <v>5</v>
      </c>
      <c r="L10" s="8" t="str">
        <f t="shared" si="5"/>
        <v>Riesgo Medio</v>
      </c>
      <c r="M10" s="7" t="s">
        <v>27</v>
      </c>
      <c r="N10" s="7"/>
      <c r="O10" s="7" t="s">
        <v>162</v>
      </c>
      <c r="P10" s="7">
        <v>1</v>
      </c>
      <c r="Q10" s="7">
        <v>2</v>
      </c>
      <c r="R10" s="7">
        <f t="shared" si="6"/>
        <v>3</v>
      </c>
      <c r="S10" s="7" t="str">
        <f t="shared" si="7"/>
        <v>Riesgo Bajo</v>
      </c>
      <c r="T10" s="7" t="s">
        <v>29</v>
      </c>
      <c r="U10" s="7" t="s">
        <v>54</v>
      </c>
      <c r="V10" s="7" t="s">
        <v>156</v>
      </c>
      <c r="W10" s="7" t="s">
        <v>32</v>
      </c>
      <c r="X10" s="7" t="s">
        <v>157</v>
      </c>
      <c r="Y10" s="7" t="s">
        <v>147</v>
      </c>
    </row>
    <row r="11" spans="2:25" s="20" customFormat="1" ht="109.2" customHeight="1" x14ac:dyDescent="0.25">
      <c r="B11" s="10">
        <v>5</v>
      </c>
      <c r="C11" s="12" t="s">
        <v>23</v>
      </c>
      <c r="D11" s="12" t="s">
        <v>42</v>
      </c>
      <c r="E11" s="12" t="s">
        <v>43</v>
      </c>
      <c r="F11" s="13" t="s">
        <v>158</v>
      </c>
      <c r="G11" s="7" t="s">
        <v>159</v>
      </c>
      <c r="H11" s="7" t="s">
        <v>161</v>
      </c>
      <c r="I11" s="7">
        <v>2</v>
      </c>
      <c r="J11" s="7">
        <v>3</v>
      </c>
      <c r="K11" s="7">
        <f t="shared" si="4"/>
        <v>5</v>
      </c>
      <c r="L11" s="8" t="str">
        <f t="shared" si="5"/>
        <v>Riesgo Medio</v>
      </c>
      <c r="M11" s="7" t="s">
        <v>27</v>
      </c>
      <c r="N11" s="7" t="s">
        <v>27</v>
      </c>
      <c r="O11" s="7" t="s">
        <v>216</v>
      </c>
      <c r="P11" s="7">
        <v>1</v>
      </c>
      <c r="Q11" s="7">
        <v>2</v>
      </c>
      <c r="R11" s="7">
        <f t="shared" si="6"/>
        <v>3</v>
      </c>
      <c r="S11" s="7" t="str">
        <f t="shared" si="7"/>
        <v>Riesgo Bajo</v>
      </c>
      <c r="T11" s="7" t="s">
        <v>29</v>
      </c>
      <c r="U11" s="7" t="s">
        <v>127</v>
      </c>
      <c r="V11" s="7" t="s">
        <v>31</v>
      </c>
      <c r="W11" s="7" t="s">
        <v>32</v>
      </c>
      <c r="X11" s="7" t="s">
        <v>163</v>
      </c>
      <c r="Y11" s="7" t="s">
        <v>147</v>
      </c>
    </row>
    <row r="12" spans="2:25" s="20" customFormat="1" ht="144.6" customHeight="1" x14ac:dyDescent="0.25">
      <c r="B12" s="10">
        <v>6</v>
      </c>
      <c r="C12" s="12" t="s">
        <v>23</v>
      </c>
      <c r="D12" s="12" t="s">
        <v>42</v>
      </c>
      <c r="E12" s="12" t="s">
        <v>43</v>
      </c>
      <c r="F12" s="12" t="s">
        <v>44</v>
      </c>
      <c r="G12" s="7" t="s">
        <v>117</v>
      </c>
      <c r="H12" s="7" t="s">
        <v>111</v>
      </c>
      <c r="I12" s="11">
        <v>2</v>
      </c>
      <c r="J12" s="11">
        <v>3</v>
      </c>
      <c r="K12" s="7">
        <f t="shared" si="4"/>
        <v>5</v>
      </c>
      <c r="L12" s="8" t="str">
        <f t="shared" si="5"/>
        <v>Riesgo Medio</v>
      </c>
      <c r="M12" s="8" t="s">
        <v>27</v>
      </c>
      <c r="N12" s="8" t="s">
        <v>27</v>
      </c>
      <c r="O12" s="7" t="s">
        <v>126</v>
      </c>
      <c r="P12" s="7">
        <v>2</v>
      </c>
      <c r="Q12" s="7">
        <v>2</v>
      </c>
      <c r="R12" s="7">
        <f t="shared" si="6"/>
        <v>4</v>
      </c>
      <c r="S12" s="7" t="str">
        <f t="shared" si="7"/>
        <v>Riesgo Bajo</v>
      </c>
      <c r="T12" s="7" t="s">
        <v>29</v>
      </c>
      <c r="U12" s="7" t="s">
        <v>127</v>
      </c>
      <c r="V12" s="7" t="s">
        <v>31</v>
      </c>
      <c r="W12" s="7" t="s">
        <v>45</v>
      </c>
      <c r="X12" s="7" t="s">
        <v>46</v>
      </c>
      <c r="Y12" s="7" t="s">
        <v>47</v>
      </c>
    </row>
    <row r="13" spans="2:25" ht="312" customHeight="1" x14ac:dyDescent="0.25">
      <c r="B13" s="10">
        <v>7</v>
      </c>
      <c r="C13" s="9" t="s">
        <v>34</v>
      </c>
      <c r="D13" s="9" t="s">
        <v>42</v>
      </c>
      <c r="E13" s="9" t="s">
        <v>48</v>
      </c>
      <c r="F13" s="9" t="s">
        <v>109</v>
      </c>
      <c r="G13" s="4" t="s">
        <v>120</v>
      </c>
      <c r="H13" s="4" t="s">
        <v>128</v>
      </c>
      <c r="I13" s="3">
        <v>3</v>
      </c>
      <c r="J13" s="3">
        <v>4</v>
      </c>
      <c r="K13" s="7">
        <f t="shared" si="4"/>
        <v>7</v>
      </c>
      <c r="L13" s="8" t="str">
        <f t="shared" si="5"/>
        <v>Riesgo Alto</v>
      </c>
      <c r="M13" s="5" t="s">
        <v>27</v>
      </c>
      <c r="N13" s="5" t="s">
        <v>27</v>
      </c>
      <c r="O13" s="4" t="s">
        <v>201</v>
      </c>
      <c r="P13" s="4">
        <v>2</v>
      </c>
      <c r="Q13" s="4">
        <v>3</v>
      </c>
      <c r="R13" s="7">
        <f t="shared" si="6"/>
        <v>5</v>
      </c>
      <c r="S13" s="7" t="str">
        <f t="shared" si="7"/>
        <v>Riesgo Medio</v>
      </c>
      <c r="T13" s="4" t="s">
        <v>29</v>
      </c>
      <c r="U13" s="7" t="s">
        <v>127</v>
      </c>
      <c r="V13" s="4" t="s">
        <v>49</v>
      </c>
      <c r="W13" s="4" t="s">
        <v>50</v>
      </c>
      <c r="X13" s="4" t="s">
        <v>129</v>
      </c>
      <c r="Y13" s="4" t="s">
        <v>47</v>
      </c>
    </row>
    <row r="14" spans="2:25" ht="202.2" customHeight="1" x14ac:dyDescent="0.25">
      <c r="B14" s="10">
        <v>8</v>
      </c>
      <c r="C14" s="12" t="s">
        <v>23</v>
      </c>
      <c r="D14" s="12" t="s">
        <v>35</v>
      </c>
      <c r="E14" s="12" t="s">
        <v>48</v>
      </c>
      <c r="F14" s="12" t="s">
        <v>44</v>
      </c>
      <c r="G14" s="4" t="s">
        <v>165</v>
      </c>
      <c r="H14" s="7" t="s">
        <v>166</v>
      </c>
      <c r="I14" s="7">
        <v>3</v>
      </c>
      <c r="J14" s="7">
        <v>3</v>
      </c>
      <c r="K14" s="7">
        <f t="shared" ref="K14:K16" si="8">+I14+J14</f>
        <v>6</v>
      </c>
      <c r="L14" s="8" t="str">
        <f t="shared" si="5"/>
        <v>Riesgo Alto</v>
      </c>
      <c r="M14" s="7"/>
      <c r="N14" s="7" t="s">
        <v>27</v>
      </c>
      <c r="O14" s="7" t="s">
        <v>202</v>
      </c>
      <c r="P14" s="7">
        <v>2</v>
      </c>
      <c r="Q14" s="7">
        <v>2</v>
      </c>
      <c r="R14" s="7">
        <f t="shared" ref="R14:R16" si="9">+P14+Q14</f>
        <v>4</v>
      </c>
      <c r="S14" s="7" t="str">
        <f t="shared" si="7"/>
        <v>Riesgo Bajo</v>
      </c>
      <c r="T14" s="7" t="s">
        <v>29</v>
      </c>
      <c r="U14" s="7" t="s">
        <v>124</v>
      </c>
      <c r="V14" s="4" t="s">
        <v>55</v>
      </c>
      <c r="W14" s="4" t="s">
        <v>50</v>
      </c>
      <c r="X14" s="7" t="s">
        <v>203</v>
      </c>
      <c r="Y14" s="7" t="s">
        <v>171</v>
      </c>
    </row>
    <row r="15" spans="2:25" ht="202.2" customHeight="1" x14ac:dyDescent="0.25">
      <c r="B15" s="10">
        <v>9</v>
      </c>
      <c r="C15" s="12" t="s">
        <v>23</v>
      </c>
      <c r="D15" s="12" t="s">
        <v>35</v>
      </c>
      <c r="E15" s="12" t="s">
        <v>48</v>
      </c>
      <c r="F15" s="13" t="s">
        <v>167</v>
      </c>
      <c r="G15" s="4" t="s">
        <v>172</v>
      </c>
      <c r="H15" s="7" t="s">
        <v>168</v>
      </c>
      <c r="I15" s="7">
        <v>2</v>
      </c>
      <c r="J15" s="7">
        <v>3</v>
      </c>
      <c r="K15" s="7">
        <f t="shared" si="8"/>
        <v>5</v>
      </c>
      <c r="L15" s="8" t="str">
        <f t="shared" si="5"/>
        <v>Riesgo Medio</v>
      </c>
      <c r="M15" s="7"/>
      <c r="N15" s="7" t="s">
        <v>27</v>
      </c>
      <c r="O15" s="7" t="s">
        <v>204</v>
      </c>
      <c r="P15" s="7">
        <v>1</v>
      </c>
      <c r="Q15" s="7">
        <v>1</v>
      </c>
      <c r="R15" s="7">
        <f t="shared" si="9"/>
        <v>2</v>
      </c>
      <c r="S15" s="7" t="str">
        <f t="shared" si="7"/>
        <v>Riesgo Bajo</v>
      </c>
      <c r="T15" s="7" t="s">
        <v>29</v>
      </c>
      <c r="U15" s="7" t="s">
        <v>124</v>
      </c>
      <c r="V15" s="7" t="s">
        <v>61</v>
      </c>
      <c r="W15" s="7" t="s">
        <v>169</v>
      </c>
      <c r="X15" s="7" t="s">
        <v>205</v>
      </c>
      <c r="Y15" s="7" t="s">
        <v>170</v>
      </c>
    </row>
    <row r="16" spans="2:25" ht="202.2" customHeight="1" x14ac:dyDescent="0.25">
      <c r="B16" s="10">
        <v>10</v>
      </c>
      <c r="C16" s="12" t="s">
        <v>23</v>
      </c>
      <c r="D16" s="12" t="s">
        <v>35</v>
      </c>
      <c r="E16" s="12" t="s">
        <v>48</v>
      </c>
      <c r="F16" s="12" t="s">
        <v>173</v>
      </c>
      <c r="G16" s="4" t="s">
        <v>176</v>
      </c>
      <c r="H16" s="7" t="s">
        <v>206</v>
      </c>
      <c r="I16" s="7">
        <v>2</v>
      </c>
      <c r="J16" s="7">
        <v>3</v>
      </c>
      <c r="K16" s="7">
        <f t="shared" si="8"/>
        <v>5</v>
      </c>
      <c r="L16" s="8" t="str">
        <f t="shared" si="5"/>
        <v>Riesgo Medio</v>
      </c>
      <c r="M16" s="7"/>
      <c r="N16" s="7" t="s">
        <v>27</v>
      </c>
      <c r="O16" s="7" t="s">
        <v>207</v>
      </c>
      <c r="P16" s="7">
        <v>1</v>
      </c>
      <c r="Q16" s="7">
        <v>1</v>
      </c>
      <c r="R16" s="7">
        <f t="shared" si="9"/>
        <v>2</v>
      </c>
      <c r="S16" s="7" t="str">
        <f t="shared" si="7"/>
        <v>Riesgo Bajo</v>
      </c>
      <c r="T16" s="7" t="s">
        <v>29</v>
      </c>
      <c r="U16" s="7" t="s">
        <v>124</v>
      </c>
      <c r="V16" s="7" t="s">
        <v>61</v>
      </c>
      <c r="W16" s="7" t="s">
        <v>174</v>
      </c>
      <c r="X16" s="7" t="s">
        <v>208</v>
      </c>
      <c r="Y16" s="7" t="s">
        <v>175</v>
      </c>
    </row>
    <row r="17" spans="2:25" ht="202.2" customHeight="1" x14ac:dyDescent="0.25">
      <c r="B17" s="10">
        <v>11</v>
      </c>
      <c r="C17" s="12" t="s">
        <v>23</v>
      </c>
      <c r="D17" s="12" t="s">
        <v>35</v>
      </c>
      <c r="E17" s="12" t="s">
        <v>48</v>
      </c>
      <c r="F17" s="12" t="s">
        <v>173</v>
      </c>
      <c r="G17" s="4" t="s">
        <v>186</v>
      </c>
      <c r="H17" s="7" t="s">
        <v>187</v>
      </c>
      <c r="I17" s="7">
        <v>2</v>
      </c>
      <c r="J17" s="7">
        <v>3</v>
      </c>
      <c r="K17" s="7">
        <f t="shared" ref="K17" si="10">+I17+J17</f>
        <v>5</v>
      </c>
      <c r="L17" s="8" t="str">
        <f t="shared" si="5"/>
        <v>Riesgo Medio</v>
      </c>
      <c r="M17" s="7"/>
      <c r="N17" s="7" t="s">
        <v>27</v>
      </c>
      <c r="O17" s="7" t="s">
        <v>209</v>
      </c>
      <c r="P17" s="7">
        <v>1</v>
      </c>
      <c r="Q17" s="7">
        <v>1</v>
      </c>
      <c r="R17" s="7">
        <f t="shared" ref="R17" si="11">+P17+Q17</f>
        <v>2</v>
      </c>
      <c r="S17" s="7" t="str">
        <f t="shared" si="7"/>
        <v>Riesgo Bajo</v>
      </c>
      <c r="T17" s="7" t="s">
        <v>29</v>
      </c>
      <c r="U17" s="7" t="s">
        <v>124</v>
      </c>
      <c r="V17" s="7" t="s">
        <v>61</v>
      </c>
      <c r="W17" s="7" t="s">
        <v>164</v>
      </c>
      <c r="X17" s="7" t="s">
        <v>210</v>
      </c>
      <c r="Y17" s="14" t="s">
        <v>62</v>
      </c>
    </row>
    <row r="18" spans="2:25" ht="194.25" customHeight="1" x14ac:dyDescent="0.25">
      <c r="B18" s="10">
        <v>12</v>
      </c>
      <c r="C18" s="9" t="s">
        <v>34</v>
      </c>
      <c r="D18" s="9" t="s">
        <v>35</v>
      </c>
      <c r="E18" s="9" t="s">
        <v>48</v>
      </c>
      <c r="F18" s="9" t="s">
        <v>51</v>
      </c>
      <c r="G18" s="6" t="s">
        <v>116</v>
      </c>
      <c r="H18" s="7" t="s">
        <v>52</v>
      </c>
      <c r="I18" s="3">
        <v>2</v>
      </c>
      <c r="J18" s="3">
        <v>2</v>
      </c>
      <c r="K18" s="7">
        <f t="shared" si="4"/>
        <v>4</v>
      </c>
      <c r="L18" s="8" t="str">
        <f t="shared" si="5"/>
        <v>Riesgo Bajo</v>
      </c>
      <c r="M18" s="5" t="s">
        <v>27</v>
      </c>
      <c r="N18" s="5" t="s">
        <v>27</v>
      </c>
      <c r="O18" s="7" t="s">
        <v>53</v>
      </c>
      <c r="P18" s="4">
        <v>1</v>
      </c>
      <c r="Q18" s="4">
        <v>1</v>
      </c>
      <c r="R18" s="7">
        <f t="shared" si="6"/>
        <v>2</v>
      </c>
      <c r="S18" s="7" t="str">
        <f t="shared" si="7"/>
        <v>Riesgo Bajo</v>
      </c>
      <c r="T18" s="4" t="s">
        <v>29</v>
      </c>
      <c r="U18" s="7" t="s">
        <v>54</v>
      </c>
      <c r="V18" s="4" t="s">
        <v>55</v>
      </c>
      <c r="W18" s="4" t="s">
        <v>50</v>
      </c>
      <c r="X18" s="7" t="s">
        <v>199</v>
      </c>
      <c r="Y18" s="7" t="s">
        <v>41</v>
      </c>
    </row>
    <row r="19" spans="2:25" ht="180.75" customHeight="1" x14ac:dyDescent="0.25">
      <c r="B19" s="10">
        <v>13</v>
      </c>
      <c r="C19" s="9" t="s">
        <v>34</v>
      </c>
      <c r="D19" s="9" t="s">
        <v>35</v>
      </c>
      <c r="E19" s="9" t="s">
        <v>48</v>
      </c>
      <c r="F19" s="9" t="s">
        <v>56</v>
      </c>
      <c r="G19" s="6" t="s">
        <v>141</v>
      </c>
      <c r="H19" s="7" t="s">
        <v>57</v>
      </c>
      <c r="I19" s="11">
        <v>2</v>
      </c>
      <c r="J19" s="11">
        <v>3</v>
      </c>
      <c r="K19" s="7">
        <f t="shared" si="4"/>
        <v>5</v>
      </c>
      <c r="L19" s="8" t="str">
        <f t="shared" si="5"/>
        <v>Riesgo Medio</v>
      </c>
      <c r="M19" s="8" t="s">
        <v>27</v>
      </c>
      <c r="N19" s="8" t="s">
        <v>27</v>
      </c>
      <c r="O19" s="7" t="s">
        <v>130</v>
      </c>
      <c r="P19" s="4">
        <v>1</v>
      </c>
      <c r="Q19" s="4">
        <v>2</v>
      </c>
      <c r="R19" s="7">
        <f t="shared" si="6"/>
        <v>3</v>
      </c>
      <c r="S19" s="7" t="str">
        <f t="shared" si="7"/>
        <v>Riesgo Bajo</v>
      </c>
      <c r="T19" s="4" t="s">
        <v>29</v>
      </c>
      <c r="U19" s="7" t="s">
        <v>127</v>
      </c>
      <c r="V19" s="4" t="s">
        <v>55</v>
      </c>
      <c r="W19" s="4" t="s">
        <v>50</v>
      </c>
      <c r="X19" s="7" t="s">
        <v>119</v>
      </c>
      <c r="Y19" s="7" t="s">
        <v>58</v>
      </c>
    </row>
    <row r="20" spans="2:25" ht="129.75" customHeight="1" x14ac:dyDescent="0.25">
      <c r="B20" s="10">
        <v>14</v>
      </c>
      <c r="C20" s="9" t="s">
        <v>34</v>
      </c>
      <c r="D20" s="9" t="s">
        <v>35</v>
      </c>
      <c r="E20" s="9" t="s">
        <v>48</v>
      </c>
      <c r="F20" s="9" t="s">
        <v>44</v>
      </c>
      <c r="G20" s="6" t="s">
        <v>115</v>
      </c>
      <c r="H20" s="7" t="s">
        <v>131</v>
      </c>
      <c r="I20" s="3">
        <v>3</v>
      </c>
      <c r="J20" s="3">
        <v>2</v>
      </c>
      <c r="K20" s="7">
        <f t="shared" si="4"/>
        <v>5</v>
      </c>
      <c r="L20" s="8" t="str">
        <f t="shared" si="5"/>
        <v>Riesgo Medio</v>
      </c>
      <c r="M20" s="4"/>
      <c r="N20" s="6" t="s">
        <v>27</v>
      </c>
      <c r="O20" s="4" t="s">
        <v>132</v>
      </c>
      <c r="P20" s="4">
        <v>1</v>
      </c>
      <c r="Q20" s="4">
        <v>2</v>
      </c>
      <c r="R20" s="7">
        <f t="shared" si="6"/>
        <v>3</v>
      </c>
      <c r="S20" s="7" t="str">
        <f t="shared" si="7"/>
        <v>Riesgo Bajo</v>
      </c>
      <c r="T20" s="4" t="s">
        <v>29</v>
      </c>
      <c r="U20" s="4" t="s">
        <v>124</v>
      </c>
      <c r="V20" s="4" t="s">
        <v>55</v>
      </c>
      <c r="W20" s="4" t="s">
        <v>50</v>
      </c>
      <c r="X20" s="4" t="s">
        <v>59</v>
      </c>
      <c r="Y20" s="4" t="s">
        <v>41</v>
      </c>
    </row>
    <row r="21" spans="2:25" ht="114.75" customHeight="1" x14ac:dyDescent="0.25">
      <c r="B21" s="10">
        <v>15</v>
      </c>
      <c r="C21" s="9" t="s">
        <v>34</v>
      </c>
      <c r="D21" s="9" t="s">
        <v>35</v>
      </c>
      <c r="E21" s="9" t="s">
        <v>48</v>
      </c>
      <c r="F21" s="9" t="s">
        <v>44</v>
      </c>
      <c r="G21" s="6" t="s">
        <v>140</v>
      </c>
      <c r="H21" s="4" t="s">
        <v>60</v>
      </c>
      <c r="I21" s="3">
        <v>3</v>
      </c>
      <c r="J21" s="3">
        <v>3</v>
      </c>
      <c r="K21" s="7">
        <f t="shared" si="4"/>
        <v>6</v>
      </c>
      <c r="L21" s="8" t="str">
        <f t="shared" si="5"/>
        <v>Riesgo Alto</v>
      </c>
      <c r="M21" s="4"/>
      <c r="N21" s="6" t="s">
        <v>27</v>
      </c>
      <c r="O21" s="4" t="s">
        <v>133</v>
      </c>
      <c r="P21" s="4">
        <v>2</v>
      </c>
      <c r="Q21" s="4">
        <v>2</v>
      </c>
      <c r="R21" s="7">
        <f t="shared" si="6"/>
        <v>4</v>
      </c>
      <c r="S21" s="7" t="str">
        <f t="shared" si="7"/>
        <v>Riesgo Bajo</v>
      </c>
      <c r="T21" s="4" t="s">
        <v>29</v>
      </c>
      <c r="U21" s="4" t="s">
        <v>124</v>
      </c>
      <c r="V21" s="4" t="s">
        <v>61</v>
      </c>
      <c r="W21" s="4" t="s">
        <v>112</v>
      </c>
      <c r="X21" s="7" t="s">
        <v>134</v>
      </c>
      <c r="Y21" s="4" t="s">
        <v>62</v>
      </c>
    </row>
    <row r="22" spans="2:25" ht="135.75" customHeight="1" x14ac:dyDescent="0.25">
      <c r="B22" s="10">
        <v>16</v>
      </c>
      <c r="C22" s="9" t="s">
        <v>23</v>
      </c>
      <c r="D22" s="9" t="s">
        <v>35</v>
      </c>
      <c r="E22" s="9" t="s">
        <v>48</v>
      </c>
      <c r="F22" s="9" t="s">
        <v>44</v>
      </c>
      <c r="G22" s="7" t="s">
        <v>143</v>
      </c>
      <c r="H22" s="4" t="s">
        <v>63</v>
      </c>
      <c r="I22" s="3">
        <v>2</v>
      </c>
      <c r="J22" s="3">
        <v>2</v>
      </c>
      <c r="K22" s="7">
        <f t="shared" si="4"/>
        <v>4</v>
      </c>
      <c r="L22" s="8" t="str">
        <f t="shared" si="5"/>
        <v>Riesgo Bajo</v>
      </c>
      <c r="M22" s="4"/>
      <c r="N22" s="6" t="s">
        <v>27</v>
      </c>
      <c r="O22" s="7" t="s">
        <v>135</v>
      </c>
      <c r="P22" s="4">
        <v>1</v>
      </c>
      <c r="Q22" s="4">
        <v>2</v>
      </c>
      <c r="R22" s="7">
        <f t="shared" si="6"/>
        <v>3</v>
      </c>
      <c r="S22" s="7" t="str">
        <f t="shared" si="7"/>
        <v>Riesgo Bajo</v>
      </c>
      <c r="T22" s="4" t="s">
        <v>29</v>
      </c>
      <c r="U22" s="4" t="s">
        <v>124</v>
      </c>
      <c r="V22" s="4" t="s">
        <v>113</v>
      </c>
      <c r="W22" s="4" t="s">
        <v>40</v>
      </c>
      <c r="X22" s="4" t="s">
        <v>64</v>
      </c>
      <c r="Y22" s="4" t="s">
        <v>65</v>
      </c>
    </row>
    <row r="23" spans="2:25" ht="114" customHeight="1" x14ac:dyDescent="0.25">
      <c r="B23" s="10">
        <v>17</v>
      </c>
      <c r="C23" s="9" t="s">
        <v>23</v>
      </c>
      <c r="D23" s="9" t="s">
        <v>35</v>
      </c>
      <c r="E23" s="9" t="s">
        <v>48</v>
      </c>
      <c r="F23" s="9" t="s">
        <v>44</v>
      </c>
      <c r="G23" s="8" t="s">
        <v>142</v>
      </c>
      <c r="H23" s="4" t="s">
        <v>66</v>
      </c>
      <c r="I23" s="3">
        <v>3</v>
      </c>
      <c r="J23" s="3">
        <v>3</v>
      </c>
      <c r="K23" s="7">
        <f t="shared" si="4"/>
        <v>6</v>
      </c>
      <c r="L23" s="8" t="str">
        <f t="shared" si="5"/>
        <v>Riesgo Alto</v>
      </c>
      <c r="M23" s="4"/>
      <c r="N23" s="6" t="s">
        <v>27</v>
      </c>
      <c r="O23" s="7" t="s">
        <v>211</v>
      </c>
      <c r="P23" s="4">
        <v>2</v>
      </c>
      <c r="Q23" s="4">
        <v>2</v>
      </c>
      <c r="R23" s="7">
        <f t="shared" si="6"/>
        <v>4</v>
      </c>
      <c r="S23" s="7" t="str">
        <f t="shared" si="7"/>
        <v>Riesgo Bajo</v>
      </c>
      <c r="T23" s="4" t="s">
        <v>29</v>
      </c>
      <c r="U23" s="4" t="s">
        <v>124</v>
      </c>
      <c r="V23" s="4" t="s">
        <v>55</v>
      </c>
      <c r="W23" s="4" t="s">
        <v>50</v>
      </c>
      <c r="X23" s="4" t="s">
        <v>114</v>
      </c>
      <c r="Y23" s="4" t="s">
        <v>65</v>
      </c>
    </row>
    <row r="24" spans="2:25" s="21" customFormat="1" ht="151.19999999999999" customHeight="1" x14ac:dyDescent="0.25">
      <c r="B24" s="10">
        <v>18</v>
      </c>
      <c r="C24" s="12" t="s">
        <v>34</v>
      </c>
      <c r="D24" s="12" t="s">
        <v>35</v>
      </c>
      <c r="E24" s="12" t="s">
        <v>48</v>
      </c>
      <c r="F24" s="13" t="s">
        <v>67</v>
      </c>
      <c r="G24" s="7" t="s">
        <v>121</v>
      </c>
      <c r="H24" s="7" t="s">
        <v>136</v>
      </c>
      <c r="I24" s="11">
        <v>2</v>
      </c>
      <c r="J24" s="11">
        <v>3</v>
      </c>
      <c r="K24" s="7">
        <f t="shared" si="4"/>
        <v>5</v>
      </c>
      <c r="L24" s="8" t="str">
        <f t="shared" si="5"/>
        <v>Riesgo Medio</v>
      </c>
      <c r="M24" s="8" t="s">
        <v>27</v>
      </c>
      <c r="N24" s="10" t="s">
        <v>27</v>
      </c>
      <c r="O24" s="7" t="s">
        <v>212</v>
      </c>
      <c r="P24" s="7">
        <v>2</v>
      </c>
      <c r="Q24" s="7">
        <v>2</v>
      </c>
      <c r="R24" s="7">
        <f t="shared" si="6"/>
        <v>4</v>
      </c>
      <c r="S24" s="7" t="str">
        <f t="shared" si="7"/>
        <v>Riesgo Bajo</v>
      </c>
      <c r="T24" s="7" t="s">
        <v>29</v>
      </c>
      <c r="U24" s="7" t="s">
        <v>127</v>
      </c>
      <c r="V24" s="7" t="s">
        <v>68</v>
      </c>
      <c r="W24" s="7" t="s">
        <v>50</v>
      </c>
      <c r="X24" s="7" t="s">
        <v>69</v>
      </c>
      <c r="Y24" s="7" t="s">
        <v>70</v>
      </c>
    </row>
    <row r="25" spans="2:25" s="21" customFormat="1" ht="151.19999999999999" customHeight="1" x14ac:dyDescent="0.25">
      <c r="B25" s="10">
        <v>19</v>
      </c>
      <c r="C25" s="12" t="s">
        <v>34</v>
      </c>
      <c r="D25" s="12" t="s">
        <v>35</v>
      </c>
      <c r="E25" s="12" t="s">
        <v>48</v>
      </c>
      <c r="F25" s="13" t="s">
        <v>56</v>
      </c>
      <c r="G25" s="7" t="s">
        <v>218</v>
      </c>
      <c r="H25" s="7" t="s">
        <v>217</v>
      </c>
      <c r="I25" s="11">
        <v>2</v>
      </c>
      <c r="J25" s="11">
        <v>3</v>
      </c>
      <c r="K25" s="7">
        <f t="shared" si="4"/>
        <v>5</v>
      </c>
      <c r="L25" s="8" t="str">
        <f t="shared" si="5"/>
        <v>Riesgo Medio</v>
      </c>
      <c r="M25" s="7"/>
      <c r="N25" s="7" t="s">
        <v>27</v>
      </c>
      <c r="O25" s="7" t="s">
        <v>183</v>
      </c>
      <c r="P25" s="7">
        <v>2</v>
      </c>
      <c r="Q25" s="7">
        <v>2</v>
      </c>
      <c r="R25" s="7">
        <f t="shared" si="6"/>
        <v>4</v>
      </c>
      <c r="S25" s="7" t="str">
        <f t="shared" si="7"/>
        <v>Riesgo Bajo</v>
      </c>
      <c r="T25" s="7"/>
      <c r="U25" s="7" t="s">
        <v>124</v>
      </c>
      <c r="V25" s="7" t="s">
        <v>71</v>
      </c>
      <c r="W25" s="7" t="s">
        <v>72</v>
      </c>
      <c r="X25" s="7" t="s">
        <v>184</v>
      </c>
      <c r="Y25" s="7" t="s">
        <v>185</v>
      </c>
    </row>
    <row r="26" spans="2:25" s="21" customFormat="1" ht="225" customHeight="1" x14ac:dyDescent="0.25">
      <c r="B26" s="10">
        <v>20</v>
      </c>
      <c r="C26" s="15" t="s">
        <v>34</v>
      </c>
      <c r="D26" s="15" t="s">
        <v>35</v>
      </c>
      <c r="E26" s="15" t="s">
        <v>48</v>
      </c>
      <c r="F26" s="9" t="s">
        <v>177</v>
      </c>
      <c r="G26" s="4" t="s">
        <v>178</v>
      </c>
      <c r="H26" s="16" t="s">
        <v>179</v>
      </c>
      <c r="I26" s="11">
        <v>2</v>
      </c>
      <c r="J26" s="11">
        <v>3</v>
      </c>
      <c r="K26" s="7">
        <f t="shared" si="4"/>
        <v>5</v>
      </c>
      <c r="L26" s="8" t="str">
        <f t="shared" si="5"/>
        <v>Riesgo Medio</v>
      </c>
      <c r="M26" s="7" t="s">
        <v>27</v>
      </c>
      <c r="N26" s="16" t="s">
        <v>27</v>
      </c>
      <c r="O26" s="14" t="s">
        <v>182</v>
      </c>
      <c r="P26" s="16">
        <v>1</v>
      </c>
      <c r="Q26" s="16">
        <v>1</v>
      </c>
      <c r="R26" s="7">
        <f t="shared" si="6"/>
        <v>2</v>
      </c>
      <c r="S26" s="7" t="str">
        <f t="shared" si="7"/>
        <v>Riesgo Bajo</v>
      </c>
      <c r="T26" s="4" t="s">
        <v>29</v>
      </c>
      <c r="U26" s="4" t="s">
        <v>127</v>
      </c>
      <c r="V26" s="16" t="s">
        <v>180</v>
      </c>
      <c r="W26" s="16" t="s">
        <v>40</v>
      </c>
      <c r="X26" s="14" t="s">
        <v>181</v>
      </c>
      <c r="Y26" s="16" t="s">
        <v>41</v>
      </c>
    </row>
    <row r="27" spans="2:25" s="21" customFormat="1" ht="225" customHeight="1" x14ac:dyDescent="0.25">
      <c r="B27" s="10">
        <v>21</v>
      </c>
      <c r="C27" s="12" t="s">
        <v>34</v>
      </c>
      <c r="D27" s="12" t="s">
        <v>188</v>
      </c>
      <c r="E27" s="12" t="s">
        <v>48</v>
      </c>
      <c r="F27" s="13" t="s">
        <v>189</v>
      </c>
      <c r="G27" s="7" t="s">
        <v>190</v>
      </c>
      <c r="H27" s="7" t="s">
        <v>200</v>
      </c>
      <c r="I27" s="11">
        <v>2</v>
      </c>
      <c r="J27" s="11">
        <v>3</v>
      </c>
      <c r="K27" s="7">
        <f t="shared" si="4"/>
        <v>5</v>
      </c>
      <c r="L27" s="8" t="str">
        <f t="shared" si="5"/>
        <v>Riesgo Medio</v>
      </c>
      <c r="M27" s="7"/>
      <c r="N27" s="7" t="s">
        <v>27</v>
      </c>
      <c r="O27" s="7" t="s">
        <v>191</v>
      </c>
      <c r="P27" s="7">
        <v>2</v>
      </c>
      <c r="Q27" s="7">
        <v>2</v>
      </c>
      <c r="R27" s="7">
        <f t="shared" si="6"/>
        <v>4</v>
      </c>
      <c r="S27" s="7" t="str">
        <f t="shared" si="7"/>
        <v>Riesgo Bajo</v>
      </c>
      <c r="T27" s="7" t="s">
        <v>29</v>
      </c>
      <c r="U27" s="7" t="s">
        <v>124</v>
      </c>
      <c r="V27" s="7" t="s">
        <v>55</v>
      </c>
      <c r="W27" s="7" t="s">
        <v>72</v>
      </c>
      <c r="X27" s="7" t="s">
        <v>192</v>
      </c>
      <c r="Y27" s="7" t="s">
        <v>193</v>
      </c>
    </row>
    <row r="28" spans="2:25" s="21" customFormat="1" ht="225" customHeight="1" x14ac:dyDescent="0.25">
      <c r="B28" s="10">
        <v>22</v>
      </c>
      <c r="C28" s="12" t="s">
        <v>34</v>
      </c>
      <c r="D28" s="13" t="s">
        <v>35</v>
      </c>
      <c r="E28" s="12" t="s">
        <v>48</v>
      </c>
      <c r="F28" s="13" t="s">
        <v>194</v>
      </c>
      <c r="G28" s="7" t="s">
        <v>214</v>
      </c>
      <c r="H28" s="7" t="s">
        <v>215</v>
      </c>
      <c r="I28" s="11">
        <v>2</v>
      </c>
      <c r="J28" s="11">
        <v>3</v>
      </c>
      <c r="K28" s="7">
        <f t="shared" si="4"/>
        <v>5</v>
      </c>
      <c r="L28" s="8" t="str">
        <f t="shared" si="5"/>
        <v>Riesgo Medio</v>
      </c>
      <c r="M28" s="17"/>
      <c r="N28" s="7" t="s">
        <v>27</v>
      </c>
      <c r="O28" s="7" t="s">
        <v>195</v>
      </c>
      <c r="P28" s="7">
        <v>1</v>
      </c>
      <c r="Q28" s="7">
        <v>1</v>
      </c>
      <c r="R28" s="7">
        <f t="shared" si="6"/>
        <v>2</v>
      </c>
      <c r="S28" s="7" t="str">
        <f t="shared" si="7"/>
        <v>Riesgo Bajo</v>
      </c>
      <c r="T28" s="7" t="str">
        <f>IF(R28&lt;=2,"NO",IF(R28&lt;=4,"NO",IF(R28&lt;=5,"SI")))</f>
        <v>NO</v>
      </c>
      <c r="U28" s="7" t="s">
        <v>124</v>
      </c>
      <c r="V28" s="7" t="s">
        <v>61</v>
      </c>
      <c r="W28" s="7" t="s">
        <v>196</v>
      </c>
      <c r="X28" s="7" t="s">
        <v>197</v>
      </c>
      <c r="Y28" s="7" t="s">
        <v>198</v>
      </c>
    </row>
    <row r="29" spans="2:25" s="21" customFormat="1" ht="161.4" customHeight="1" x14ac:dyDescent="0.25">
      <c r="B29" s="10">
        <v>23</v>
      </c>
      <c r="C29" s="12" t="s">
        <v>34</v>
      </c>
      <c r="D29" s="12" t="s">
        <v>35</v>
      </c>
      <c r="E29" s="12" t="s">
        <v>48</v>
      </c>
      <c r="F29" s="12" t="s">
        <v>73</v>
      </c>
      <c r="G29" s="7" t="s">
        <v>122</v>
      </c>
      <c r="H29" s="7" t="s">
        <v>74</v>
      </c>
      <c r="I29" s="11">
        <v>2</v>
      </c>
      <c r="J29" s="11">
        <v>3</v>
      </c>
      <c r="K29" s="7">
        <f t="shared" si="4"/>
        <v>5</v>
      </c>
      <c r="L29" s="8" t="str">
        <f t="shared" si="5"/>
        <v>Riesgo Medio</v>
      </c>
      <c r="M29" s="8" t="s">
        <v>27</v>
      </c>
      <c r="N29" s="8" t="s">
        <v>27</v>
      </c>
      <c r="O29" s="7" t="s">
        <v>110</v>
      </c>
      <c r="P29" s="7">
        <v>2</v>
      </c>
      <c r="Q29" s="7">
        <v>2</v>
      </c>
      <c r="R29" s="7">
        <f t="shared" si="6"/>
        <v>4</v>
      </c>
      <c r="S29" s="7" t="str">
        <f t="shared" si="7"/>
        <v>Riesgo Bajo</v>
      </c>
      <c r="T29" s="7" t="s">
        <v>29</v>
      </c>
      <c r="U29" s="7" t="s">
        <v>127</v>
      </c>
      <c r="V29" s="7" t="s">
        <v>71</v>
      </c>
      <c r="W29" s="7" t="s">
        <v>72</v>
      </c>
      <c r="X29" s="7" t="s">
        <v>75</v>
      </c>
      <c r="Y29" s="7" t="s">
        <v>62</v>
      </c>
    </row>
    <row r="30" spans="2:25" x14ac:dyDescent="0.25">
      <c r="U30" s="32" t="s">
        <v>76</v>
      </c>
      <c r="V30" s="32"/>
      <c r="W30" s="24"/>
      <c r="X30" s="32" t="s">
        <v>77</v>
      </c>
      <c r="Y30" s="32"/>
    </row>
    <row r="31" spans="2:25" x14ac:dyDescent="0.25">
      <c r="U31" s="24"/>
      <c r="V31" s="24"/>
      <c r="W31" s="24"/>
      <c r="X31" s="25"/>
      <c r="Y31" s="26"/>
    </row>
    <row r="32" spans="2:25" x14ac:dyDescent="0.25">
      <c r="U32" s="23" t="s">
        <v>20</v>
      </c>
      <c r="V32" s="23" t="s">
        <v>19</v>
      </c>
      <c r="W32" s="24"/>
      <c r="X32" s="23" t="s">
        <v>78</v>
      </c>
      <c r="Y32" s="23" t="s">
        <v>20</v>
      </c>
    </row>
    <row r="33" spans="4:25" x14ac:dyDescent="0.25">
      <c r="U33" s="24"/>
      <c r="V33" s="24"/>
      <c r="W33" s="24"/>
      <c r="X33" s="25"/>
      <c r="Y33" s="26"/>
    </row>
    <row r="34" spans="4:25" x14ac:dyDescent="0.25">
      <c r="D34" s="27"/>
      <c r="U34" s="23" t="s">
        <v>79</v>
      </c>
      <c r="V34" s="23">
        <v>1</v>
      </c>
      <c r="W34" s="24"/>
      <c r="X34" s="23" t="s">
        <v>80</v>
      </c>
      <c r="Y34" s="28" t="s">
        <v>81</v>
      </c>
    </row>
    <row r="35" spans="4:25" x14ac:dyDescent="0.25">
      <c r="U35" s="23" t="s">
        <v>82</v>
      </c>
      <c r="V35" s="23">
        <v>2</v>
      </c>
      <c r="W35" s="24"/>
      <c r="X35" s="23" t="s">
        <v>83</v>
      </c>
      <c r="Y35" s="29" t="s">
        <v>84</v>
      </c>
    </row>
    <row r="36" spans="4:25" x14ac:dyDescent="0.25">
      <c r="U36" s="23" t="s">
        <v>85</v>
      </c>
      <c r="V36" s="23">
        <v>3</v>
      </c>
      <c r="W36" s="24"/>
      <c r="X36" s="23">
        <v>5</v>
      </c>
      <c r="Y36" s="28" t="s">
        <v>86</v>
      </c>
    </row>
    <row r="37" spans="4:25" x14ac:dyDescent="0.25">
      <c r="U37" s="23" t="s">
        <v>87</v>
      </c>
      <c r="V37" s="23">
        <v>4</v>
      </c>
      <c r="W37" s="24"/>
      <c r="X37" s="23" t="s">
        <v>88</v>
      </c>
      <c r="Y37" s="28" t="s">
        <v>89</v>
      </c>
    </row>
    <row r="38" spans="4:25" ht="26.4" x14ac:dyDescent="0.25">
      <c r="U38" s="23" t="s">
        <v>90</v>
      </c>
      <c r="V38" s="23">
        <v>5</v>
      </c>
      <c r="W38" s="24"/>
      <c r="X38" s="23">
        <v>1</v>
      </c>
      <c r="Y38" s="30" t="s">
        <v>91</v>
      </c>
    </row>
    <row r="39" spans="4:25" x14ac:dyDescent="0.25">
      <c r="U39" s="23"/>
      <c r="V39" s="23"/>
      <c r="W39" s="24"/>
      <c r="X39" s="23"/>
      <c r="Y39" s="23"/>
    </row>
    <row r="40" spans="4:25" x14ac:dyDescent="0.25">
      <c r="U40" s="23"/>
      <c r="V40" s="23"/>
      <c r="W40" s="25"/>
      <c r="X40" s="26"/>
      <c r="Y40" s="26"/>
    </row>
    <row r="41" spans="4:25" x14ac:dyDescent="0.25">
      <c r="U41" s="32" t="s">
        <v>92</v>
      </c>
      <c r="V41" s="32"/>
      <c r="W41" s="25"/>
      <c r="X41" s="32" t="s">
        <v>77</v>
      </c>
      <c r="Y41" s="32"/>
    </row>
    <row r="42" spans="4:25" x14ac:dyDescent="0.25">
      <c r="U42" s="24"/>
      <c r="V42" s="24"/>
      <c r="W42" s="25"/>
      <c r="X42" s="26"/>
      <c r="Y42" s="26"/>
    </row>
    <row r="43" spans="4:25" x14ac:dyDescent="0.25">
      <c r="U43" s="23" t="s">
        <v>20</v>
      </c>
      <c r="V43" s="23" t="s">
        <v>93</v>
      </c>
      <c r="W43" s="25"/>
      <c r="X43" s="23" t="s">
        <v>94</v>
      </c>
      <c r="Y43" s="23" t="s">
        <v>95</v>
      </c>
    </row>
    <row r="44" spans="4:25" x14ac:dyDescent="0.25">
      <c r="U44" s="24"/>
      <c r="V44" s="24"/>
      <c r="W44" s="25"/>
      <c r="X44" s="26"/>
      <c r="Y44" s="26"/>
    </row>
    <row r="45" spans="4:25" x14ac:dyDescent="0.25">
      <c r="U45" s="23" t="s">
        <v>96</v>
      </c>
      <c r="V45" s="23">
        <v>1</v>
      </c>
      <c r="W45" s="25"/>
      <c r="X45" s="23" t="s">
        <v>97</v>
      </c>
      <c r="Y45" s="23" t="s">
        <v>98</v>
      </c>
    </row>
    <row r="46" spans="4:25" x14ac:dyDescent="0.25">
      <c r="U46" s="23" t="s">
        <v>99</v>
      </c>
      <c r="V46" s="23">
        <v>2</v>
      </c>
      <c r="W46" s="25"/>
      <c r="X46" s="23" t="s">
        <v>100</v>
      </c>
      <c r="Y46" s="23" t="s">
        <v>101</v>
      </c>
    </row>
    <row r="47" spans="4:25" x14ac:dyDescent="0.25">
      <c r="U47" s="23" t="s">
        <v>102</v>
      </c>
      <c r="V47" s="23">
        <v>3</v>
      </c>
      <c r="W47" s="25"/>
      <c r="X47" s="26"/>
      <c r="Y47" s="26"/>
    </row>
    <row r="48" spans="4:25" x14ac:dyDescent="0.25">
      <c r="U48" s="23" t="s">
        <v>103</v>
      </c>
      <c r="V48" s="23">
        <v>4</v>
      </c>
      <c r="W48" s="25"/>
      <c r="X48" s="26"/>
      <c r="Y48" s="26"/>
    </row>
    <row r="49" spans="21:25" x14ac:dyDescent="0.25">
      <c r="U49" s="23" t="s">
        <v>104</v>
      </c>
      <c r="V49" s="23">
        <v>5</v>
      </c>
      <c r="W49" s="25"/>
      <c r="X49" s="26"/>
      <c r="Y49" s="26"/>
    </row>
  </sheetData>
  <mergeCells count="27">
    <mergeCell ref="G2:Y2"/>
    <mergeCell ref="G3:Y3"/>
    <mergeCell ref="M4:N5"/>
    <mergeCell ref="P4:S5"/>
    <mergeCell ref="X4:Y5"/>
    <mergeCell ref="W4:W6"/>
    <mergeCell ref="G4:G6"/>
    <mergeCell ref="H4:H6"/>
    <mergeCell ref="I4:I6"/>
    <mergeCell ref="J4:J6"/>
    <mergeCell ref="K4:K6"/>
    <mergeCell ref="B1:F3"/>
    <mergeCell ref="U30:V30"/>
    <mergeCell ref="X30:Y30"/>
    <mergeCell ref="U41:V41"/>
    <mergeCell ref="X41:Y41"/>
    <mergeCell ref="O4:O6"/>
    <mergeCell ref="T4:T6"/>
    <mergeCell ref="U4:U6"/>
    <mergeCell ref="V4:V6"/>
    <mergeCell ref="L4:L6"/>
    <mergeCell ref="B4:B6"/>
    <mergeCell ref="C4:C6"/>
    <mergeCell ref="D4:D6"/>
    <mergeCell ref="E4:E6"/>
    <mergeCell ref="F4:F6"/>
    <mergeCell ref="G1:Y1"/>
  </mergeCells>
  <conditionalFormatting sqref="Y34:Y38">
    <cfRule type="containsText" dxfId="7" priority="1" stopIfTrue="1" operator="containsText" text="RIESGO BAJO">
      <formula>NOT(ISERROR(SEARCH("RIESGO BAJO",Y34)))</formula>
    </cfRule>
    <cfRule type="containsText" dxfId="6" priority="2" stopIfTrue="1" operator="containsText" text="RIESGO MEDIO">
      <formula>NOT(ISERROR(SEARCH("RIESGO MEDIO",Y34)))</formula>
    </cfRule>
    <cfRule type="containsText" dxfId="5" priority="3" stopIfTrue="1" operator="containsText" text="RIESGO ALTO">
      <formula>NOT(ISERROR(SEARCH("RIESGO ALTO",Y34)))</formula>
    </cfRule>
    <cfRule type="containsText" dxfId="4" priority="4" stopIfTrue="1" operator="containsText" text="RIESGO EXTREMO">
      <formula>NOT(ISERROR(SEARCH("RIESGO EXTREMO",Y34)))</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dataValidations count="1">
    <dataValidation type="list" allowBlank="1" showInputMessage="1" showErrorMessage="1" sqref="D28:E28" xr:uid="{4A034CD1-69A7-4351-943B-C2C2253B342C}"/>
  </dataValidations>
  <pageMargins left="0.39370078740157483" right="0.39370078740157483" top="0.39370078740157483" bottom="0.39370078740157483" header="0" footer="0"/>
  <pageSetup scale="65" orientation="landscape" r:id="rId1"/>
  <rowBreaks count="1" manualBreakCount="1">
    <brk id="23" max="16383" man="1"/>
  </rowBreaks>
  <ignoredErrors>
    <ignoredError sqref="X34 X37" twoDigitTextYear="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6779C67-9163-4112-B2B1-787EF2D0F4AF}">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6579B47C-EC55-4863-B5ED-AD77FCEB824F}">
  <ds:schemaRefs>
    <ds:schemaRef ds:uri="http://schemas.microsoft.com/sharepoint/v3/contenttype/forms"/>
  </ds:schemaRefs>
</ds:datastoreItem>
</file>

<file path=customXml/itemProps3.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RIESGO INTERVENTORÍA</vt:lpstr>
      <vt:lpstr>'MATRIZ RIESGO INTERVENTORÍA'!Área_de_impresión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Sandra Barón</cp:lastModifiedBy>
  <cp:revision/>
  <dcterms:created xsi:type="dcterms:W3CDTF">2018-12-30T14:30:46Z</dcterms:created>
  <dcterms:modified xsi:type="dcterms:W3CDTF">2026-10-09T18:54:24Z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