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ASUS\OneDrive\Escritorio\alcaldia local de usaquen\2026\003. PROCESOS PARQUES 2026\PARQUES OBRA\"/>
    </mc:Choice>
  </mc:AlternateContent>
  <xr:revisionPtr revIDLastSave="0" documentId="13_ncr:1_{9ABE0263-2641-43DA-8BCB-C644F8166611}"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 sheetId="272" r:id="rId2"/>
    <sheet name="Programación base" sheetId="270" r:id="rId3"/>
    <sheet name="FP" sheetId="271" r:id="rId4"/>
  </sheets>
  <definedNames>
    <definedName name="\0" localSheetId="2">#REF!</definedName>
    <definedName name="\0">#REF!</definedName>
    <definedName name="\00" localSheetId="2">#REF!</definedName>
    <definedName name="\00">#REF!</definedName>
    <definedName name="\a" localSheetId="3">#REF!</definedName>
    <definedName name="\a" localSheetId="2">#REF!</definedName>
    <definedName name="\a">#REF!</definedName>
    <definedName name="\AA" localSheetId="2">#REF!</definedName>
    <definedName name="\AA">#REF!</definedName>
    <definedName name="\b" localSheetId="3">#REF!</definedName>
    <definedName name="\b" localSheetId="2">#REF!</definedName>
    <definedName name="\b">#REF!</definedName>
    <definedName name="\bb" localSheetId="2">#REF!</definedName>
    <definedName name="\bb">#REF!</definedName>
    <definedName name="\c">#REF!</definedName>
    <definedName name="\E" localSheetId="2">#REF!</definedName>
    <definedName name="\E">#REF!</definedName>
    <definedName name="\EE" localSheetId="2">#REF!</definedName>
    <definedName name="\EE">#REF!</definedName>
    <definedName name="\eliminar">#REF!</definedName>
    <definedName name="\eliminar1">#REF!</definedName>
    <definedName name="\G" localSheetId="2">#REF!</definedName>
    <definedName name="\G">#REF!</definedName>
    <definedName name="\k" localSheetId="2">#REF!</definedName>
    <definedName name="\k">#REF!</definedName>
    <definedName name="\l" localSheetId="3">#REF!</definedName>
    <definedName name="\l" localSheetId="2">#REF!</definedName>
    <definedName name="\l">#REF!</definedName>
    <definedName name="\M" localSheetId="2">#REF!</definedName>
    <definedName name="\M">#REF!</definedName>
    <definedName name="\ñ" localSheetId="2">#REF!</definedName>
    <definedName name="\ñ">#REF!</definedName>
    <definedName name="\P" localSheetId="2">#REF!</definedName>
    <definedName name="\P">#REF!</definedName>
    <definedName name="\q">#REF!</definedName>
    <definedName name="\R" localSheetId="2">#REF!</definedName>
    <definedName name="\R">#REF!</definedName>
    <definedName name="\s" localSheetId="2">#REF!</definedName>
    <definedName name="\s">#REF!</definedName>
    <definedName name="\V">#REF!</definedName>
    <definedName name="\X" localSheetId="2">'Programación base'!ERR</definedName>
    <definedName name="\X">[0]!ERR</definedName>
    <definedName name="\Z" localSheetId="2">'Programación base'!ERR</definedName>
    <definedName name="\Z">[0]!ERR</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key2" localSheetId="2" hidden="1">#REF!</definedName>
    <definedName name="_________key2" hidden="1">#REF!</definedName>
    <definedName name="_________PJ50" localSheetId="2">#REF!</definedName>
    <definedName name="_________PJ50">#REF!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key2" localSheetId="2" hidden="1">#REF!</definedName>
    <definedName name="________key2" hidden="1">#REF!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MA2" localSheetId="2">#REF!</definedName>
    <definedName name="_______MA2">#REF!</definedName>
    <definedName name="_______PJ50" localSheetId="2">#REF!</definedName>
    <definedName name="_______PJ50">#REF!</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iu2">#REF!</definedName>
    <definedName name="_____ane7" localSheetId="1">#REF!</definedName>
    <definedName name="_____ane7">#REF!</definedName>
    <definedName name="_____ane8" localSheetId="1">#REF!</definedName>
    <definedName name="_____ane8">#REF!</definedName>
    <definedName name="_____Atp2">#REF!</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PI1" localSheetId="2">#REF!</definedName>
    <definedName name="_____DPI1">#REF!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ECP1" localSheetId="2">#REF!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 localSheetId="2">#REF!</definedName>
    <definedName name="_____ICP1">#REF!</definedName>
    <definedName name="_____MA2" localSheetId="2">#REF!</definedName>
    <definedName name="_____MA2">#REF!</definedName>
    <definedName name="_____OCD1" localSheetId="2">#REF!</definedName>
    <definedName name="_____OCD1">#REF!</definedName>
    <definedName name="_____OCI1" localSheetId="2">#REF!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2">#REF!</definedName>
    <definedName name="_____PJ50">#REF!</definedName>
    <definedName name="_____PMT5671">#REF!</definedName>
    <definedName name="_____PMT5805">#REF!</definedName>
    <definedName name="_____PMT5806">#REF!</definedName>
    <definedName name="_____PMT5815">#REF!</definedName>
    <definedName name="_____PMT5820">#REF!</definedName>
    <definedName name="_____pr01" localSheetId="2">#REF!</definedName>
    <definedName name="_____pr01">#REF!</definedName>
    <definedName name="_____pr02" localSheetId="2">#REF!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tab1">#REF!</definedName>
    <definedName name="_____tab2">#REF!</definedName>
    <definedName name="_____tab3">#REF!</definedName>
    <definedName name="_____TAB4">#REF!</definedName>
    <definedName name="_____VEX1" localSheetId="2">#REF!</definedName>
    <definedName name="_____VEX1">#REF!</definedName>
    <definedName name="_____VFA1" localSheetId="2">#REF!</definedName>
    <definedName name="_____VFA1">#REF!</definedName>
    <definedName name="_____VIT1" localSheetId="2">#REF!</definedName>
    <definedName name="_____VIT1">#REF!</definedName>
    <definedName name="_____Vol1">#REF!</definedName>
    <definedName name="_____VPR1" localSheetId="2">#REF!</definedName>
    <definedName name="_____VPR1">#REF!</definedName>
    <definedName name="_____VPR2">#REF!</definedName>
    <definedName name="_____VRP1" localSheetId="2">#REF!</definedName>
    <definedName name="_____VRP1">#REF!</definedName>
    <definedName name="_____VSM1" localSheetId="2">#REF!</definedName>
    <definedName name="_____VSM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iu2">#REF!</definedName>
    <definedName name="____ane7" localSheetId="2">#REF!</definedName>
    <definedName name="____ane7" localSheetId="1">#REF!</definedName>
    <definedName name="____ane7">#REF!</definedName>
    <definedName name="____ane8" localSheetId="2">#REF!</definedName>
    <definedName name="____ane8" localSheetId="1">#REF!</definedName>
    <definedName name="____ane8">#REF!</definedName>
    <definedName name="____Atp2" localSheetId="2">#REF!</definedName>
    <definedName name="____Atp2">#REF!</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2">#REF!</definedName>
    <definedName name="____DCI1">#REF!</definedName>
    <definedName name="____DDS1" localSheetId="2">#REF!</definedName>
    <definedName name="____DDS1">#REF!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PI1" localSheetId="2">#REF!</definedName>
    <definedName name="____DPI1">#REF!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ECP1" localSheetId="2">#REF!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 localSheetId="2">#REF!</definedName>
    <definedName name="____ICP1">#REF!</definedName>
    <definedName name="____LEY80" localSheetId="2">#REF!</definedName>
    <definedName name="____LEY80">#REF!</definedName>
    <definedName name="____MA2" localSheetId="2">#REF!</definedName>
    <definedName name="____MA2">#REF!</definedName>
    <definedName name="____OCD1" localSheetId="2">#REF!</definedName>
    <definedName name="____OCD1">#REF!</definedName>
    <definedName name="____OCI1" localSheetId="2">#REF!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2">#REF!</definedName>
    <definedName name="____PJ50">#REF!</definedName>
    <definedName name="____pj51" localSheetId="2">#REF!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tab1">#REF!</definedName>
    <definedName name="____tab2">#REF!</definedName>
    <definedName name="____tab3">#REF!</definedName>
    <definedName name="____TAB4">#REF!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2">#REF!</definedName>
    <definedName name="____VEX1">#REF!</definedName>
    <definedName name="____VFA1" localSheetId="2">#REF!</definedName>
    <definedName name="____VFA1">#REF!</definedName>
    <definedName name="____VIT1" localSheetId="2">#REF!</definedName>
    <definedName name="____VIT1">#REF!</definedName>
    <definedName name="____Vol1">#REF!</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 localSheetId="2">#REF!</definedName>
    <definedName name="____VSM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iu2">#REF!</definedName>
    <definedName name="___ane7" localSheetId="1">#REF!</definedName>
    <definedName name="___ane7">#REF!</definedName>
    <definedName name="___ane8" localSheetId="1">#REF!</definedName>
    <definedName name="___ane8">#REF!</definedName>
    <definedName name="___Atp2">#REF!</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2">#REF!</definedName>
    <definedName name="___DCI1">#REF!</definedName>
    <definedName name="___DDS1" localSheetId="2">#REF!</definedName>
    <definedName name="___DDS1">#REF!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PI1" localSheetId="2">#REF!</definedName>
    <definedName name="___DPI1">#REF!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ECP1" localSheetId="2">#REF!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 localSheetId="2">#REF!</definedName>
    <definedName name="___ICP1">#REF!</definedName>
    <definedName name="___key2" localSheetId="2" hidden="1">#REF!</definedName>
    <definedName name="___key2" hidden="1">#REF!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#REF!</definedName>
    <definedName name="___OCD1" localSheetId="2">#REF!</definedName>
    <definedName name="___OCD1">#REF!</definedName>
    <definedName name="___OCI1" localSheetId="2">#REF!</definedName>
    <definedName name="___OCI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2">#REF!</definedName>
    <definedName name="___PJ50">#REF!</definedName>
    <definedName name="___pj51" localSheetId="2">#REF!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tab1">#REF!</definedName>
    <definedName name="___tab2">#REF!</definedName>
    <definedName name="___tab3">#REF!</definedName>
    <definedName name="___TAB4">#REF!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 localSheetId="2">#REF!</definedName>
    <definedName name="___VEX1">#REF!</definedName>
    <definedName name="___VFA1" localSheetId="2">#REF!</definedName>
    <definedName name="___VFA1">#REF!</definedName>
    <definedName name="___VIT1" localSheetId="2">#REF!</definedName>
    <definedName name="___VIT1">#REF!</definedName>
    <definedName name="___Vol1">#REF!</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 localSheetId="2">#REF!</definedName>
    <definedName name="___VSM1">#REF!</definedName>
    <definedName name="__123Graph_A" localSheetId="2" hidden="1">#REF!</definedName>
    <definedName name="__123Graph_A" hidden="1">#REF!</definedName>
    <definedName name="__123Graph_B" localSheetId="2" hidden="1">#REF!</definedName>
    <definedName name="__123Graph_B" hidden="1">#REF!</definedName>
    <definedName name="__1Excel_BuiltIn_Print_Area_1_1_1">#REF!</definedName>
    <definedName name="__2Excel_BuiltIn_Print_Titles_1_1_1_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iu2">#REF!</definedName>
    <definedName name="__ane7" localSheetId="2">#REF!</definedName>
    <definedName name="__ane7" localSheetId="1">#REF!</definedName>
    <definedName name="__ane7">#REF!</definedName>
    <definedName name="__ane8" localSheetId="2">#REF!</definedName>
    <definedName name="__ane8" localSheetId="1">#REF!</definedName>
    <definedName name="__ane8">#REF!</definedName>
    <definedName name="__Atp2" localSheetId="2">#REF!</definedName>
    <definedName name="__Atp2">#REF!</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2">#REF!</definedName>
    <definedName name="__DCI1">#REF!</definedName>
    <definedName name="__DDS1" localSheetId="2">#REF!</definedName>
    <definedName name="__DDS1">#REF!</definedName>
    <definedName name="__DGO1" localSheetId="2">#REF!</definedName>
    <definedName name="__DGO1">#REF!</definedName>
    <definedName name="__DGP1" localSheetId="2">#REF!</definedName>
    <definedName name="__DGP1">#REF!</definedName>
    <definedName name="__DIJ1" localSheetId="2">#REF!</definedName>
    <definedName name="__DIJ1">#REF!</definedName>
    <definedName name="__DPI1" localSheetId="2">#REF!</definedName>
    <definedName name="__DPI1">#REF!</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ECP1" localSheetId="2">#REF!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'Programación base'!ERR</definedName>
    <definedName name="__F">[0]!ERR</definedName>
    <definedName name="__FS01" localSheetId="2">'Programación base'!ERR</definedName>
    <definedName name="__FS01">[0]!ERR</definedName>
    <definedName name="__ICP1" localSheetId="2">#REF!</definedName>
    <definedName name="__ICP1">#REF!</definedName>
    <definedName name="__key2" localSheetId="2" hidden="1">#REF!</definedName>
    <definedName name="__key2" hidden="1">#REF!</definedName>
    <definedName name="__key21" localSheetId="2" hidden="1">#REF!</definedName>
    <definedName name="__key21" hidden="1">#REF!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 localSheetId="2">#REF!</definedName>
    <definedName name="__OCD1">#REF!</definedName>
    <definedName name="__OCI1" localSheetId="2">#REF!</definedName>
    <definedName name="__OCI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MT5671">#REF!</definedName>
    <definedName name="__PMT5805">#REF!</definedName>
    <definedName name="__PMT5806">#REF!</definedName>
    <definedName name="__PMT5815">#REF!</definedName>
    <definedName name="__PMT5820">#REF!</definedName>
    <definedName name="__pr01" localSheetId="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ef4">#REF!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tab1">#REF!</definedName>
    <definedName name="__tab2">#REF!</definedName>
    <definedName name="__tab3">#REF!</definedName>
    <definedName name="__TAB4">#REF!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 localSheetId="2">#REF!</definedName>
    <definedName name="__VEX1">#REF!</definedName>
    <definedName name="__VFA1" localSheetId="2">#REF!</definedName>
    <definedName name="__VFA1">#REF!</definedName>
    <definedName name="__VIT1" localSheetId="2">#REF!</definedName>
    <definedName name="__VIT1">#REF!</definedName>
    <definedName name="__Vol1">#REF!</definedName>
    <definedName name="__VPR1" localSheetId="2">#REF!</definedName>
    <definedName name="__VPR1">#REF!</definedName>
    <definedName name="__VPR2">#REF!</definedName>
    <definedName name="__VRP1" localSheetId="2">#REF!</definedName>
    <definedName name="__VRP1">#REF!</definedName>
    <definedName name="__VSM1" localSheetId="2">#REF!</definedName>
    <definedName name="__VSM1">#REF!</definedName>
    <definedName name="_1" localSheetId="2">#REF!</definedName>
    <definedName name="_1">#REF!</definedName>
    <definedName name="_1_25" localSheetId="2">#REF!</definedName>
    <definedName name="_1_25">#REF!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Area_1_1_1">#REF!</definedName>
    <definedName name="_2Excel_BuiltIn_Print_Titles_1_1_1_1">#REF!</definedName>
    <definedName name="_3ane_o10">#REF!</definedName>
    <definedName name="_3Excel_BuiltIn_Print_Titles_1_1_1_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iu2">#REF!</definedName>
    <definedName name="_ALM1" localSheetId="2">#REF!</definedName>
    <definedName name="_ALM1">#REF!</definedName>
    <definedName name="_AND1" localSheetId="2">#REF!</definedName>
    <definedName name="_AND1">#REF!</definedName>
    <definedName name="_ane7" localSheetId="2">#REF!</definedName>
    <definedName name="_ane7" localSheetId="1">#REF!</definedName>
    <definedName name="_ane7">#REF!</definedName>
    <definedName name="_ane8" localSheetId="2">#REF!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 localSheetId="2">#REF!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2">#REF!</definedName>
    <definedName name="_DCI1">#REF!</definedName>
    <definedName name="_DDS1" localSheetId="2">#REF!</definedName>
    <definedName name="_DDS1">#REF!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PI1" localSheetId="2">#REF!</definedName>
    <definedName name="_DPI1">#REF!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ECP1" localSheetId="2">#REF!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'Programación base'!ERR</definedName>
    <definedName name="_F">[0]!ERR</definedName>
    <definedName name="_F10" localSheetId="2">#REF!</definedName>
    <definedName name="_F10">#REF!</definedName>
    <definedName name="_FC" localSheetId="2">#REF!</definedName>
    <definedName name="_FC">#REF!</definedName>
    <definedName name="_Fill" localSheetId="3" hidden="1">#REF!</definedName>
    <definedName name="_Fill" localSheetId="2" hidden="1">#REF!</definedName>
    <definedName name="_Fill" hidden="1">#REF!</definedName>
    <definedName name="_xlnm._FilterDatabase" localSheetId="0" hidden="1">'PRESUPUESTO OFICIAL (Entidad)'!$G$7:$G$121</definedName>
    <definedName name="_xlnm._FilterDatabase" localSheetId="1" hidden="1">'PROPUESTA ECONOMICA(Prop)'!$G$10:$G$124</definedName>
    <definedName name="_xlnm._FilterDatabase">#REF!</definedName>
    <definedName name="_FS01" localSheetId="2">'Programación base'!ERR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2">#REF!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2">#REF!</definedName>
    <definedName name="_ICP1">#REF!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#REF!</definedName>
    <definedName name="_Key11" hidden="1">#REF!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2">#REF!</definedName>
    <definedName name="_OCD1">#REF!</definedName>
    <definedName name="_OCI1" localSheetId="2">#REF!</definedName>
    <definedName name="_OCI1">#REF!</definedName>
    <definedName name="_Order1" localSheetId="3" hidden="1">255</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localSheetId="2" hidden="1">#REF!</definedName>
    <definedName name="_Parse_Out" hidden="1">#REF!</definedName>
    <definedName name="_PJ50" localSheetId="2">#REF!</definedName>
    <definedName name="_PJ50">#REF!</definedName>
    <definedName name="_pj51" localSheetId="2">#REF!</definedName>
    <definedName name="_pj51">#REF!</definedName>
    <definedName name="_PMT5671">#REF!</definedName>
    <definedName name="_PMT5805">#REF!</definedName>
    <definedName name="_PMT5806">#REF!</definedName>
    <definedName name="_PMT5815">#REF!</definedName>
    <definedName name="_PMT5820">#REF!</definedName>
    <definedName name="_pr01" localSheetId="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2">#REF!</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AL1">#REF!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3" hidden="1">#REF!</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#REF!</definedName>
    <definedName name="_tc1">#REF!</definedName>
    <definedName name="_tc2">#REF!</definedName>
    <definedName name="_tc3">#REF!</definedName>
    <definedName name="_TEJ1">#REF!</definedName>
    <definedName name="_TOP1" localSheetId="2">#REF!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2" hidden="1">#REF!</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 hidden="1">{"via1",#N/A,TRUE,"general";"via2",#N/A,TRUE,"general";"via3",#N/A,TRUE,"general"}</definedName>
    <definedName name="_VIT1" localSheetId="2">#REF!</definedName>
    <definedName name="_VIT1">#REF!</definedName>
    <definedName name="_Vol1">#REF!</definedName>
    <definedName name="_VPR1" localSheetId="2">#REF!</definedName>
    <definedName name="_VPR1">#REF!</definedName>
    <definedName name="_VPR2">#REF!</definedName>
    <definedName name="_VRP1" localSheetId="2">#REF!</definedName>
    <definedName name="_VRP1">#REF!</definedName>
    <definedName name="_VSM1" localSheetId="2">#REF!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1.1.2">#REF!</definedName>
    <definedName name="A.1.1.3">#REF!</definedName>
    <definedName name="A.1.1.4">#REF!</definedName>
    <definedName name="A.1.1.5">#REF!</definedName>
    <definedName name="A.1.1.6">#REF!</definedName>
    <definedName name="A.1.1.7">#REF!</definedName>
    <definedName name="A.1.1.8">#REF!</definedName>
    <definedName name="A.1.2.1">#REF!</definedName>
    <definedName name="A.1.2.10">#REF!</definedName>
    <definedName name="A.1.2.11">#REF!</definedName>
    <definedName name="A.1.2.2">#REF!</definedName>
    <definedName name="A.1.2.3">#REF!</definedName>
    <definedName name="A.1.2.4">#REF!</definedName>
    <definedName name="A.1.2.5">#REF!</definedName>
    <definedName name="A.1.2.6">#REF!</definedName>
    <definedName name="A.1.2.7">#REF!</definedName>
    <definedName name="A.1.2.8">#REF!</definedName>
    <definedName name="A.1.2.9">#REF!</definedName>
    <definedName name="A.1.3.1">#REF!</definedName>
    <definedName name="A.1.3.2">#REF!</definedName>
    <definedName name="A.1.3.3">#REF!</definedName>
    <definedName name="A.1.3.4">#REF!</definedName>
    <definedName name="A.1.3.7">#REF!</definedName>
    <definedName name="A.1.3.8">#REF!</definedName>
    <definedName name="A.1.4.1">#REF!</definedName>
    <definedName name="A.1.4.10">#REF!</definedName>
    <definedName name="A.1.4.11">#REF!</definedName>
    <definedName name="A.1.4.2">#REF!</definedName>
    <definedName name="A.1.4.3">#REF!</definedName>
    <definedName name="A.1.4.4">#REF!</definedName>
    <definedName name="A.1.4.5">#REF!</definedName>
    <definedName name="A.1.4.6">#REF!</definedName>
    <definedName name="A.1.4.7">#REF!</definedName>
    <definedName name="A.1.4.8">#REF!</definedName>
    <definedName name="A.1.4.9">#REF!</definedName>
    <definedName name="A.1.5.1">#REF!</definedName>
    <definedName name="A.1.5.2">#REF!</definedName>
    <definedName name="A.1.6.2">#REF!</definedName>
    <definedName name="A.1.6.3">#REF!</definedName>
    <definedName name="A.1.6.4">#REF!</definedName>
    <definedName name="A.2.1.1">#REF!</definedName>
    <definedName name="A.2.1.10">#REF!</definedName>
    <definedName name="A.2.1.11">#REF!</definedName>
    <definedName name="A.2.1.12">#REF!</definedName>
    <definedName name="A.2.1.13">#REF!</definedName>
    <definedName name="A.2.1.2">#REF!</definedName>
    <definedName name="A.2.1.3">#REF!</definedName>
    <definedName name="A.2.1.4">#REF!</definedName>
    <definedName name="A.2.1.6">#REF!</definedName>
    <definedName name="A.2.1.7">#REF!</definedName>
    <definedName name="A.2.1.8">#REF!</definedName>
    <definedName name="A.2.1.9">#REF!</definedName>
    <definedName name="A.2.3.1">#REF!</definedName>
    <definedName name="A.2.3.10">#REF!</definedName>
    <definedName name="A.2.3.2">#REF!</definedName>
    <definedName name="A.2.3.3">#REF!</definedName>
    <definedName name="A.2.3.4">#REF!</definedName>
    <definedName name="A.2.3.5">#REF!</definedName>
    <definedName name="A.2.3.6">#REF!</definedName>
    <definedName name="A.2.3.7">#REF!</definedName>
    <definedName name="A.2.3.8">#REF!</definedName>
    <definedName name="A.2.3.9">#REF!</definedName>
    <definedName name="A_1" localSheetId="2">#REF!</definedName>
    <definedName name="A_1">#REF!</definedName>
    <definedName name="A_impresión_IM" localSheetId="3">#REF!</definedName>
    <definedName name="A_impresión_IM" localSheetId="2">#REF!</definedName>
    <definedName name="A_impresión_IM">#REF!</definedName>
    <definedName name="A18A200" localSheetId="2">#REF!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#REF!</definedName>
    <definedName name="aa">[0]!ERR</definedName>
    <definedName name="AAA" localSheetId="2">#REF!</definedName>
    <definedName name="AAA">[0]!ERR</definedName>
    <definedName name="AAAA">#REF!</definedName>
    <definedName name="aaaaaa">#REF!</definedName>
    <definedName name="AAAAAAAAAA">#REF!</definedName>
    <definedName name="AAAAAAAAAAAAAA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2">#REF!</definedName>
    <definedName name="AAC">#REF!</definedName>
    <definedName name="AADOQUINVEH">#REF!</definedName>
    <definedName name="AANDENES">#REF!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hidden="1">#REF!</definedName>
    <definedName name="ABCDE" hidden="1">#REF!</definedName>
    <definedName name="ABG" localSheetId="2">#REF!</definedName>
    <definedName name="ABG">#REF!</definedName>
    <definedName name="ABR">#REF!</definedName>
    <definedName name="absc1" localSheetId="1">#REF!</definedName>
    <definedName name="absc1">#REF!</definedName>
    <definedName name="ac" localSheetId="2">#REF!</definedName>
    <definedName name="ac">#REF!</definedName>
    <definedName name="ACALZADA">#REF!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 localSheetId="2">#REF!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 localSheetId="2">#REF!</definedName>
    <definedName name="ADMON">#REF!</definedName>
    <definedName name="ADMON1" localSheetId="2">#REF!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GO">#REF!</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#REF!</definedName>
    <definedName name="AIU_1">#REF!</definedName>
    <definedName name="AIU_2">#REF!</definedName>
    <definedName name="aiu_mat">#REF!</definedName>
    <definedName name="AjustDelAIU">#REF!</definedName>
    <definedName name="Ajuste">#REF!</definedName>
    <definedName name="alam" localSheetId="2">#REF!</definedName>
    <definedName name="alam">#REF!</definedName>
    <definedName name="alc" localSheetId="1">#REF!</definedName>
    <definedName name="alc">#REF!</definedName>
    <definedName name="AlcanceProyecto" localSheetId="2">#REF!</definedName>
    <definedName name="AlcanceProyecto">#REF!</definedName>
    <definedName name="ALM" localSheetId="2">#REF!</definedName>
    <definedName name="ALM">#REF!</definedName>
    <definedName name="ALTO" localSheetId="2">#REF!</definedName>
    <definedName name="ALTO">#REF!</definedName>
    <definedName name="AMBIENTAL">#REF!</definedName>
    <definedName name="Amount" localSheetId="2">#REF!</definedName>
    <definedName name="Amount">#REF!</definedName>
    <definedName name="ANCLAJE" localSheetId="2">#REF!</definedName>
    <definedName name="ANCLAJE">#REF!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 localSheetId="2">#REF!</definedName>
    <definedName name="Antic">#REF!</definedName>
    <definedName name="ANTICIPO" localSheetId="2">#REF!</definedName>
    <definedName name="ANTICIPO">#REF!</definedName>
    <definedName name="AÑO">#REF!</definedName>
    <definedName name="AÑOWUIE" localSheetId="2">#REF!</definedName>
    <definedName name="AÑOWUIE">#REF!</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'Programación base'!ERR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#REF!</definedName>
    <definedName name="_xlnm.Print_Area" localSheetId="0">'PRESUPUESTO OFICIAL (Entidad)'!$B$1:$K$136</definedName>
    <definedName name="_xlnm.Print_Area" localSheetId="2">#REF!</definedName>
    <definedName name="_xlnm.Print_Area" localSheetId="1">'PROPUESTA ECONOMICA(Prop)'!$B$2:$J$139</definedName>
    <definedName name="_xlnm.Print_Area">#REF!</definedName>
    <definedName name="AreaLimpiar">#REF!,#REF!,#REF!,#REF!,#REF!,#REF!,#REF!,#REF!,#REF!,#REF!</definedName>
    <definedName name="Areatotal" localSheetId="2">#REF!</definedName>
    <definedName name="Areatotal">#REF!</definedName>
    <definedName name="Aref" localSheetId="2">#REF!</definedName>
    <definedName name="Aref">#REF!</definedName>
    <definedName name="armuve" localSheetId="2">'Programación base'!ERR</definedName>
    <definedName name="armuve">[0]!ERR</definedName>
    <definedName name="ARP" localSheetId="2">#REF!</definedName>
    <definedName name="ARP">#REF!</definedName>
    <definedName name="ARS" localSheetId="2">#REF!</definedName>
    <definedName name="ARS">#REF!</definedName>
    <definedName name="as" localSheetId="2">'Programación base'!ERR</definedName>
    <definedName name="as">[0]!ERR</definedName>
    <definedName name="ASB" localSheetId="2">#REF!</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'Programación base'!ERR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AU">#REF!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#REF!</definedName>
    <definedName name="B" hidden="1">{"via1",#N/A,TRUE,"general";"via2",#N/A,TRUE,"general";"via3",#N/A,TRUE,"general"}</definedName>
    <definedName name="B_impresión_IM">#REF!</definedName>
    <definedName name="Bajo_L" localSheetId="2">#REF!</definedName>
    <definedName name="Bajo_L">#REF!</definedName>
    <definedName name="BANCO">#REF!</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#REF!</definedName>
    <definedName name="BASECERO">#REF!</definedName>
    <definedName name="BASECERO1">#REF!</definedName>
    <definedName name="basedatos" localSheetId="2">#REF!</definedName>
    <definedName name="basedatos">#REF!</definedName>
    <definedName name="_xlnm.Database" localSheetId="2">#REF!</definedName>
    <definedName name="_xlnm.Database">#REF!</definedName>
    <definedName name="BaseDeDatos1" localSheetId="2">#REF!</definedName>
    <definedName name="BaseDeDatos1">#REF!</definedName>
    <definedName name="basep">#REF!</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B" localSheetId="2">#REF!</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2">#REF!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#REF!</definedName>
    <definedName name="blActividadesDiarias" localSheetId="2">#REF!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2">#REF!</definedName>
    <definedName name="blReferenciaInforme">#REF!</definedName>
    <definedName name="bn" localSheetId="2">#REF!</definedName>
    <definedName name="bn">#REF!</definedName>
    <definedName name="BO">#REF!</definedName>
    <definedName name="Bombas" localSheetId="2">#REF!</definedName>
    <definedName name="Bombas">#REF!</definedName>
    <definedName name="BONO">#REF!</definedName>
    <definedName name="BORDER1">#REF!</definedName>
    <definedName name="BORDET" localSheetId="2">#REF!</definedName>
    <definedName name="BORDET">#REF!</definedName>
    <definedName name="BORSHE" localSheetId="2">#REF!</definedName>
    <definedName name="BORSHE">#REF!</definedName>
    <definedName name="BORSUM">#REF!</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#REF!</definedName>
    <definedName name="BuiltIn_Print_Area">#REF!</definedName>
    <definedName name="BuiltIn_Print_Area___0" localSheetId="2">#REF!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amentos">#REF!</definedName>
    <definedName name="CAMP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#REF!,#REF!,#REF!,#REF!,#REF!,#REF!,#REF!,#REF!,#REF!,#REF!,#REF!,#REF!,#REF!,#REF!,#REF!,#REF!</definedName>
    <definedName name="cantidad">#REF!,#REF!,#REF!,#REF!,#REF!,#REF!,#REF!,#REF!,#REF!,#REF!,#REF!,#REF!,#REF!,#REF!,#REF!,#REF!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AS">#REF!</definedName>
    <definedName name="CBLES" localSheetId="2">#REF!</definedName>
    <definedName name="CBLES">#REF!</definedName>
    <definedName name="CBLES1" localSheetId="2">#REF!</definedName>
    <definedName name="CBLES1">#REF!</definedName>
    <definedName name="CBRDISEÑO" localSheetId="2">#REF!</definedName>
    <definedName name="CBRDISEÑO">#REF!</definedName>
    <definedName name="CBWorkbookPriority" hidden="1">-1602700874</definedName>
    <definedName name="CC" localSheetId="2">#REF!</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 localSheetId="2">#REF!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 localSheetId="2">#REF!</definedName>
    <definedName name="CDctrl">#REF!</definedName>
    <definedName name="CDE" localSheetId="2">#REF!</definedName>
    <definedName name="CDE">#REF!</definedName>
    <definedName name="cdfgrtfd" localSheetId="2" hidden="1">#REF!</definedName>
    <definedName name="cdfgrtfd" hidden="1">#REF!</definedName>
    <definedName name="CDS_V_INDICES_CIRCUITO_CAUSA">#REF!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 localSheetId="2">#REF!</definedName>
    <definedName name="Ch">#REF!</definedName>
    <definedName name="CHK_PU" localSheetId="2">#REF!</definedName>
    <definedName name="CHK_PU">#REF!</definedName>
    <definedName name="CHP" localSheetId="2">#REF!</definedName>
    <definedName name="CHP">#REF!</definedName>
    <definedName name="CIRCUITOS">#REF!</definedName>
    <definedName name="CIRCUNVALAR">#REF!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mf" localSheetId="2">#REF!</definedName>
    <definedName name="cmf">#REF!</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#REF!</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#REF!</definedName>
    <definedName name="cogvsiruj">#REF!</definedName>
    <definedName name="COLON" localSheetId="2">#REF!</definedName>
    <definedName name="COLON">#REF!</definedName>
    <definedName name="ColTap">#REF!</definedName>
    <definedName name="Com">#REF!</definedName>
    <definedName name="COMIDA" localSheetId="2">#REF!</definedName>
    <definedName name="COMIDA">#REF!</definedName>
    <definedName name="Compresores" localSheetId="2">#REF!</definedName>
    <definedName name="Compresores">#REF!</definedName>
    <definedName name="CONDI1">#REF!</definedName>
    <definedName name="ConseqCat">0</definedName>
    <definedName name="ConseqForMitRisk">3</definedName>
    <definedName name="Consultor">#REF!</definedName>
    <definedName name="CONT" localSheetId="2">#REF!</definedName>
    <definedName name="CONT">#REF!</definedName>
    <definedName name="Contratante">#REF!</definedName>
    <definedName name="Contrato" localSheetId="2">#REF!</definedName>
    <definedName name="CONTRATO">#REF!</definedName>
    <definedName name="Coordinador">#REF!</definedName>
    <definedName name="COPIA" localSheetId="2">'Programación base'!ERR</definedName>
    <definedName name="COPIA">[0]!ERR</definedName>
    <definedName name="COPIA1" localSheetId="2">#REF!</definedName>
    <definedName name="COPIA1">#REF!</definedName>
    <definedName name="COPIA2" localSheetId="2">#REF!</definedName>
    <definedName name="COPIA2">#REF!</definedName>
    <definedName name="copiao4" localSheetId="2">'Programación base'!ERR</definedName>
    <definedName name="copiao4">[0]!ERR</definedName>
    <definedName name="corri" localSheetId="2">'Programación base'!ERR</definedName>
    <definedName name="corri">[0]!ERR</definedName>
    <definedName name="COSTO_FRENTE">#REF!</definedName>
    <definedName name="costo2" localSheetId="2" hidden="1">#REF!</definedName>
    <definedName name="costo2" hidden="1">#REF!</definedName>
    <definedName name="COSTODIRECTO" localSheetId="2">#REF!</definedName>
    <definedName name="COSTODIRECTO">#REF!</definedName>
    <definedName name="Costopérdidas">#REF!</definedName>
    <definedName name="COSTOS">#REF!</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 localSheetId="2">#REF!</definedName>
    <definedName name="Criterios_IM">#REF!</definedName>
    <definedName name="Criticidad">#REF!</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#REF!</definedName>
    <definedName name="CTA" localSheetId="2">#REF!</definedName>
    <definedName name="CTA">#REF!</definedName>
    <definedName name="CtaObra">#REF!</definedName>
    <definedName name="CTE">#REF!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ESTRUCT">#REF!</definedName>
    <definedName name="CUAL" localSheetId="2">'Programación base'!ERR</definedName>
    <definedName name="CUAL">[0]!ERR</definedName>
    <definedName name="CUAPRUEBAS">#REF!</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#REF!</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2">#REF!</definedName>
    <definedName name="DCorriente">#REF!</definedName>
    <definedName name="Dcorriente1" localSheetId="2">#REF!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 localSheetId="2">#REF!</definedName>
    <definedName name="DEMOLICIÓN">#REF!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 localSheetId="2">#REF!</definedName>
    <definedName name="DERFE">#REF!</definedName>
    <definedName name="desarrolladas">#REF!,#REF!,#REF!,#REF!</definedName>
    <definedName name="DESC1">#REF!</definedName>
    <definedName name="DESC521">#REF!</definedName>
    <definedName name="DESCUNMI" localSheetId="2">#REF!</definedName>
    <definedName name="DESCUNMI">#REF!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C">#REF!</definedName>
    <definedName name="diferencia" localSheetId="2">#REF!,#REF!,#REF!,#REF!,#REF!,#REF!,#REF!,#REF!,#REF!,#REF!</definedName>
    <definedName name="diferencia">#REF!,#REF!,#REF!,#REF!,#REF!,#REF!,#REF!,#REF!,#REF!,#REF!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aq">#REF!</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#REF!</definedName>
    <definedName name="DOTACIÓN" localSheetId="2">#REF!</definedName>
    <definedName name="DOTACIÓN">#REF!</definedName>
    <definedName name="DPI" localSheetId="2">#REF!</definedName>
    <definedName name="DPI">#REF!</definedName>
    <definedName name="DPI1_1" localSheetId="2">#REF!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2">#REF!</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 localSheetId="2">#REF!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'Programación base'!ERR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 localSheetId="2">#REF!</definedName>
    <definedName name="ELIMINACIONPROYC">#REF!</definedName>
    <definedName name="emanto" localSheetId="2">#REF!</definedName>
    <definedName name="emanto">#REF!</definedName>
    <definedName name="eme" localSheetId="2">'Programación base'!ERR</definedName>
    <definedName name="eme">[0]!ERR</definedName>
    <definedName name="EMPLEADO" localSheetId="2">#REF!</definedName>
    <definedName name="EMPLEADO">#REF!</definedName>
    <definedName name="Empresa">#REF!</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#REF!</definedName>
    <definedName name="ENTRADASP">#REF!</definedName>
    <definedName name="EPECIALIDAD_SIDOE">#REF!</definedName>
    <definedName name="EQUIPO" localSheetId="2">#REF!</definedName>
    <definedName name="equipo">#REF!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2">#REF!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#REF!</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s">#REF!</definedName>
    <definedName name="Estimate_Factor">1</definedName>
    <definedName name="ESTRAE">#REF!</definedName>
    <definedName name="ESTRU" localSheetId="2">#REF!</definedName>
    <definedName name="ESTRU">#REF!</definedName>
    <definedName name="ESTRUCTURA" localSheetId="2" hidden="1">{#N/A,#N/A,TRUE,"INGENIERIA";#N/A,#N/A,TRUE,"COMPRAS";#N/A,#N/A,TRUE,"DIRECCION";#N/A,#N/A,TRUE,"RESUMEN"}</definedName>
    <definedName name="ESTRUCTURA" hidden="1">{#N/A,#N/A,TRUE,"INGENIERIA";#N/A,#N/A,TRUE,"COMPRAS";#N/A,#N/A,TRUE,"DIRECCION";#N/A,#N/A,TRUE,"RESUMEN"}</definedName>
    <definedName name="ESTRUCTURAS" localSheetId="2">#REF!</definedName>
    <definedName name="ESTRUCTURAS">#REF!</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#REF!</definedName>
    <definedName name="EXCAV_2">#REF!</definedName>
    <definedName name="exCEL">#REF!</definedName>
    <definedName name="Excel_BuiltIn_Print_Area_1" localSheetId="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 localSheetId="2">#REF!</definedName>
    <definedName name="Excel_BuiltIn_Print_Area_7">#REF!</definedName>
    <definedName name="Excel_BuiltIn_Print_Titles_1" localSheetId="2">#REF!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 localSheetId="2">#REF!</definedName>
    <definedName name="EXCROC">#REF!</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#REF!</definedName>
    <definedName name="factor">#REF!</definedName>
    <definedName name="FactorCostoPotencia">#REF!</definedName>
    <definedName name="FACTURADO">#REF!</definedName>
    <definedName name="FareWellStmnt" localSheetId="1">#REF!</definedName>
    <definedName name="FareWellStmnt">#REF!</definedName>
    <definedName name="FaseProyecto" localSheetId="2">#REF!</definedName>
    <definedName name="FaseProyecto">#REF!</definedName>
    <definedName name="FD" localSheetId="2">'Programación base'!ERR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B">#REF!</definedName>
    <definedName name="Fecha" localSheetId="2">#REF!</definedName>
    <definedName name="Fecha">#REF!</definedName>
    <definedName name="FechaInicio">#REF!</definedName>
    <definedName name="FechaTermina">#REF!</definedName>
    <definedName name="FechaTerminacion" localSheetId="2">#REF!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'Programación base'!ERR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'Programación base'!ERR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hidden="1">#REF!</definedName>
    <definedName name="FILTROS">#REF!</definedName>
    <definedName name="FINANCIACION" localSheetId="2">'Programación base'!ERR</definedName>
    <definedName name="FINANCIACION">[0]!ERR</definedName>
    <definedName name="FinePrint" localSheetId="1">#REF!</definedName>
    <definedName name="FinePrint">#REF!</definedName>
    <definedName name="FM" localSheetId="3">#REF!</definedName>
    <definedName name="FM">1.18</definedName>
    <definedName name="FMA">#REF!</definedName>
    <definedName name="FMB">#REF!</definedName>
    <definedName name="FMC">#REF!</definedName>
    <definedName name="FMD">#REF!</definedName>
    <definedName name="FME">#REF!</definedName>
    <definedName name="fnic" localSheetId="2">#REF!</definedName>
    <definedName name="fnic">#REF!</definedName>
    <definedName name="FO" localSheetId="2">#REF!</definedName>
    <definedName name="FO">1.32</definedName>
    <definedName name="FORDESCR" localSheetId="2">#REF!</definedName>
    <definedName name="FORDESCR">#REF!</definedName>
    <definedName name="FORM_C3">#REF!</definedName>
    <definedName name="FORMOLT" localSheetId="2">#REF!</definedName>
    <definedName name="FORMOLT">#REF!</definedName>
    <definedName name="formularioCantidades" localSheetId="2">#REF!</definedName>
    <definedName name="formularioCantidades">#REF!</definedName>
    <definedName name="FORSHE" localSheetId="2">#REF!</definedName>
    <definedName name="FORSHE">#REF!</definedName>
    <definedName name="FORUNMIS" localSheetId="2">#REF!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'Programación base'!ERR</definedName>
    <definedName name="fu">[0]!ERR</definedName>
    <definedName name="Full_Print" localSheetId="2">#REF!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 localSheetId="2">#REF!</definedName>
    <definedName name="G1_">#REF!</definedName>
    <definedName name="GAJ" localSheetId="2">#REF!</definedName>
    <definedName name="GAJ">#REF!</definedName>
    <definedName name="GAS" localSheetId="2">#REF!</definedName>
    <definedName name="GAS">#REF!</definedName>
    <definedName name="gastos_contrato">#REF!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2">#REF!</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#REF!</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'Programación base'!ERR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 localSheetId="2">#REF!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2">#REF!</definedName>
    <definedName name="GMM_ON_ASO">#REF!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#REF!</definedName>
    <definedName name="GOT">#REF!</definedName>
    <definedName name="GPO" localSheetId="2">#REF!</definedName>
    <definedName name="GPO">#REF!</definedName>
    <definedName name="GPR" localSheetId="2">#REF!</definedName>
    <definedName name="GPR">#REF!</definedName>
    <definedName name="_xlnm.Recorder" localSheetId="2">#REF!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#REF!</definedName>
    <definedName name="GRC">#REF!</definedName>
    <definedName name="GRC_ON_ASO" localSheetId="2">#REF!</definedName>
    <definedName name="GRC_ON_ASO">#REF!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 localSheetId="2">#REF!</definedName>
    <definedName name="GRM_ON_DMARES">#REF!</definedName>
    <definedName name="GRM_ON_DRIO" localSheetId="2">#REF!</definedName>
    <definedName name="GRM_ON_DRIO">#REF!</definedName>
    <definedName name="GRN" localSheetId="2">#REF!</definedName>
    <definedName name="GRN">#REF!</definedName>
    <definedName name="GRN_ON_ASO" localSheetId="2">#REF!</definedName>
    <definedName name="GRN_ON_ASO">#REF!</definedName>
    <definedName name="GRN_ON_DIREC" localSheetId="2">#REF!</definedName>
    <definedName name="GRN_ON_DIREC">#REF!</definedName>
    <definedName name="GRS" localSheetId="2">#REF!</definedName>
    <definedName name="GRS">#REF!</definedName>
    <definedName name="GRS_ON_ASO" localSheetId="2">#REF!</definedName>
    <definedName name="GRS_ON_ASO">#REF!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 localSheetId="2">#REF!</definedName>
    <definedName name="GTC">#REF!</definedName>
    <definedName name="GTE" localSheetId="2">#REF!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#REF!</definedName>
    <definedName name="GTP">#REF!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2">#REF!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2">#REF!</definedName>
    <definedName name="hed">#REF!</definedName>
    <definedName name="hen" localSheetId="2">#REF!</definedName>
    <definedName name="hen">#REF!</definedName>
    <definedName name="herramientas">#REF!</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'Programación base'!ERR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'Programación base'!ERR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 localSheetId="2">#REF!</definedName>
    <definedName name="horat">#REF!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2">#REF!</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#REF!</definedName>
    <definedName name="hsfg" localSheetId="2" hidden="1">{"via1",#N/A,TRUE,"general";"via2",#N/A,TRUE,"general";"via3",#N/A,TRUE,"general"}</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 localSheetId="2">#REF!</definedName>
    <definedName name="ic">#REF!</definedName>
    <definedName name="icbf" localSheetId="2">#REF!</definedName>
    <definedName name="icbf">#REF!</definedName>
    <definedName name="Icct" localSheetId="2">#REF!</definedName>
    <definedName name="Icct">#REF!</definedName>
    <definedName name="ICP" localSheetId="2">#REF!</definedName>
    <definedName name="ICP">#REF!</definedName>
    <definedName name="ICP1_1" localSheetId="2">#REF!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'Programación base'!ERR</definedName>
    <definedName name="ID">[0]!ERR</definedName>
    <definedName name="IF" localSheetId="2">#REF!</definedName>
    <definedName name="IF">#REF!</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#REF!</definedName>
    <definedName name="IMP">#REF!</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#REF!</definedName>
    <definedName name="INC">#REF!</definedName>
    <definedName name="INCR._PRODC.">#REF!</definedName>
    <definedName name="INDI1">#REF!</definedName>
    <definedName name="INDICE">#REF!</definedName>
    <definedName name="inf">#REF!</definedName>
    <definedName name="INFORME">#REF!</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#REF!,#REF!,#REF!,#REF!</definedName>
    <definedName name="Inicio" localSheetId="2">#REF!</definedName>
    <definedName name="Inicio">#REF!</definedName>
    <definedName name="INPU" localSheetId="2">#REF!</definedName>
    <definedName name="INPU">#REF!</definedName>
    <definedName name="INPUT" localSheetId="2">#REF!</definedName>
    <definedName name="INPUT">#REF!</definedName>
    <definedName name="inst_provis">#REF!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 localSheetId="2">#REF!</definedName>
    <definedName name="Int">#REF!</definedName>
    <definedName name="InTap">#REF!</definedName>
    <definedName name="INTER" localSheetId="2">#REF!</definedName>
    <definedName name="INTER">#REF!</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 localSheetId="2">#REF!</definedName>
    <definedName name="Interventor">#REF!</definedName>
    <definedName name="IntVal">#REF!</definedName>
    <definedName name="INV_11">#REF!</definedName>
    <definedName name="INV_Payments" localSheetId="1">#REF!</definedName>
    <definedName name="INV_Payments">#REF!</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2">'Programación base'!ERR</definedName>
    <definedName name="IOUHH">[0]!ERR</definedName>
    <definedName name="IP" localSheetId="2">#REF!</definedName>
    <definedName name="IP">#REF!</definedName>
    <definedName name="irng" localSheetId="2" hidden="1">#REF!</definedName>
    <definedName name="irng" hidden="1">#REF!</definedName>
    <definedName name="Iss">#REF!</definedName>
    <definedName name="issafp" localSheetId="2">#REF!</definedName>
    <definedName name="issafp">#REF!</definedName>
    <definedName name="isscs" localSheetId="2">#REF!</definedName>
    <definedName name="isscs">#REF!</definedName>
    <definedName name="isseps" localSheetId="2">#REF!</definedName>
    <definedName name="isseps">#REF!</definedName>
    <definedName name="Item" localSheetId="2">#REF!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#REF!</definedName>
    <definedName name="ITEM2.11">#REF!</definedName>
    <definedName name="ITEM2.12">#REF!</definedName>
    <definedName name="item210.3" localSheetId="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 localSheetId="2">#REF!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 localSheetId="2">#REF!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 localSheetId="2">#REF!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'Programación base'!ERR</definedName>
    <definedName name="jj">[0]!ERR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'Programación base'!ERR</definedName>
    <definedName name="JOHNNY">[0]!ERR</definedName>
    <definedName name="Jornal">#REF!</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2">#REF!</definedName>
    <definedName name="kj">#REF!</definedName>
    <definedName name="kjhkd" localSheetId="2" hidden="1">{"via1",#N/A,TRUE,"general";"via2",#N/A,TRUE,"general";"via3",#N/A,TRUE,"general"}</definedName>
    <definedName name="kjhkd" hidden="1">{"via1",#N/A,TRUE,"general";"via2",#N/A,TRUE,"general";"via3",#N/A,TRUE,"general"}</definedName>
    <definedName name="kjj" localSheetId="2">#REF!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2">#REF!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'Programación base'!ERR</definedName>
    <definedName name="kl">[0]!ERR</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hidden="1">#REF!</definedName>
    <definedName name="LANODO">#REF!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#REF!</definedName>
    <definedName name="Libro1_Hoja1_Lista">#REF!</definedName>
    <definedName name="LICITACION" localSheetId="2">#REF!</definedName>
    <definedName name="LICITACION">#REF!</definedName>
    <definedName name="LINEA" localSheetId="2">#REF!</definedName>
    <definedName name="LINEA">#REF!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#REF!</definedName>
    <definedName name="LLL" localSheetId="2">#REF!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'Programación base'!ERR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#REF!</definedName>
    <definedName name="Longitud1">#REF!</definedName>
    <definedName name="Longitud2">#REF!</definedName>
    <definedName name="LP" localSheetId="2">#REF!</definedName>
    <definedName name="lp">#REF!</definedName>
    <definedName name="lplpl" localSheetId="2" hidden="1">{"via1",#N/A,TRUE,"general";"via2",#N/A,TRUE,"general";"via3",#N/A,TRUE,"general"}</definedName>
    <definedName name="lplpl" hidden="1">{"via1",#N/A,TRUE,"general";"via2",#N/A,TRUE,"general";"via3",#N/A,TRUE,"general"}</definedName>
    <definedName name="lt" localSheetId="2">#REF!</definedName>
    <definedName name="lt">#REF!</definedName>
    <definedName name="lun" localSheetId="2">#REF!</definedName>
    <definedName name="lun">#REF!</definedName>
    <definedName name="lv" localSheetId="2">#REF!</definedName>
    <definedName name="lv">#REF!</definedName>
    <definedName name="m" localSheetId="2">#REF!</definedName>
    <definedName name="m">#REF!</definedName>
    <definedName name="MA" localSheetId="2">#REF!</definedName>
    <definedName name="MA">#REF!</definedName>
    <definedName name="MACR" localSheetId="2">#REF!</definedName>
    <definedName name="MACR">#REF!</definedName>
    <definedName name="MACRDEL" localSheetId="2">#REF!</definedName>
    <definedName name="MACRDEL">#REF!</definedName>
    <definedName name="Macroactividad" localSheetId="2">#REF!</definedName>
    <definedName name="Macroactividad">#REF!</definedName>
    <definedName name="mafdsf" localSheetId="2" hidden="1">{"via1",#N/A,TRUE,"general";"via2",#N/A,TRUE,"general";"via3",#N/A,TRUE,"general"}</definedName>
    <definedName name="mafdsf" hidden="1">{"via1",#N/A,TRUE,"general";"via2",#N/A,TRUE,"general";"via3",#N/A,TRUE,"general"}</definedName>
    <definedName name="mano_obra_apoyo">#REF!</definedName>
    <definedName name="mano_obra_direccion">#REF!</definedName>
    <definedName name="mano_obra_directa">#REF!</definedName>
    <definedName name="mantenimiento">#REF!</definedName>
    <definedName name="MANUAL" localSheetId="2">#REF!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 localSheetId="2">#REF!</definedName>
    <definedName name="MARCO_H">#REF!</definedName>
    <definedName name="marina" localSheetId="2">#REF!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 localSheetId="2">#REF!</definedName>
    <definedName name="MATERIAL">#REF!</definedName>
    <definedName name="materiales" localSheetId="3">#REF!</definedName>
    <definedName name="materiales">#REF!</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#REF!</definedName>
    <definedName name="MAY">#REF!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L">#REF!</definedName>
    <definedName name="MIN_MAX_sma" localSheetId="2">#REF!</definedName>
    <definedName name="MIN_MAX_sma">#REF!</definedName>
    <definedName name="Mínimo">#REF!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2">#REF!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#REF!</definedName>
    <definedName name="MOA" localSheetId="2" hidden="1">{#N/A,#N/A,FALSE,"Hoja1";#N/A,#N/A,FALSE,"Hoja2"}</definedName>
    <definedName name="MOA" hidden="1">{#N/A,#N/A,FALSE,"Hoja1";#N/A,#N/A,FALSE,"Hoja2"}</definedName>
    <definedName name="MOD" localSheetId="3">#REF!</definedName>
    <definedName name="MOD" localSheetId="2">#REF!</definedName>
    <definedName name="MOD">#REF!</definedName>
    <definedName name="MODIVejec" localSheetId="2" hidden="1">{#N/A,#N/A,FALSE,"Hoja1";#N/A,#N/A,FALSE,"Hoja2"}</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localSheetId="2" hidden="1">{#N/A,#N/A,FALSE,"Hoja1";#N/A,#N/A,FALSE,"Hoja2"}</definedName>
    <definedName name="MOE" hidden="1">{#N/A,#N/A,FALSE,"Hoja1";#N/A,#N/A,FALSE,"Hoja2"}</definedName>
    <definedName name="MONEDA">#REF!</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#REF!</definedName>
    <definedName name="MORON" localSheetId="2">#REF!</definedName>
    <definedName name="MORON">#REF!</definedName>
    <definedName name="MRLART" localSheetId="2">#REF!</definedName>
    <definedName name="MRLART">#REF!</definedName>
    <definedName name="MRSUPDET" localSheetId="2">#REF!</definedName>
    <definedName name="MRSUPDET">#REF!</definedName>
    <definedName name="Mtz_Avance" localSheetId="2">#REF!</definedName>
    <definedName name="Mtz_Avance">#REF!</definedName>
    <definedName name="MU">#REF!</definedName>
    <definedName name="Mv" localSheetId="2">#REF!</definedName>
    <definedName name="Mv">#REF!</definedName>
    <definedName name="MZ">#REF!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 localSheetId="2">#REF!</definedName>
    <definedName name="Nafta_2">#REF!</definedName>
    <definedName name="Nafta2" localSheetId="2">#REF!</definedName>
    <definedName name="Nafta2">#REF!</definedName>
    <definedName name="Nafta3" localSheetId="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2">#REF!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2">#REF!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'Programación base'!ERR</definedName>
    <definedName name="NO">[0]!ERR</definedName>
    <definedName name="No_desarrolladas">#REF!,#REF!,#REF!,#REF!</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#REF!</definedName>
    <definedName name="NombreVicepresidencia">#REF!</definedName>
    <definedName name="Norte">#REF!</definedName>
    <definedName name="NOV">#REF!</definedName>
    <definedName name="NPAGE">#REF!</definedName>
    <definedName name="NUEVO" localSheetId="2">#REF!</definedName>
    <definedName name="NUEVO">#REF!</definedName>
    <definedName name="Num_Pmt_Per_Year" localSheetId="2">#REF!</definedName>
    <definedName name="Num_Pmt_Per_Year">#REF!</definedName>
    <definedName name="Number_of_Payments" localSheetId="2">MATCH(0.01,'Programación base'!End_Bal,-1)+1</definedName>
    <definedName name="Number_of_Payments">MATCH(0.01,End_Bal,-1)+1</definedName>
    <definedName name="NUNI">#REF!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DATE(YEAR(#REF!),MONTH(#REF!)+Payment_Number,DAY(#REF!))</definedName>
    <definedName name="obras1" localSheetId="1">DATE(YEAR(#REF!),MONTH(#REF!)+Payment_Number,DAY(#REF!))</definedName>
    <definedName name="obras1">DATE(YEAR(#REF!),MONTH(#REF!)+Payment_Number,DAY(#REF!))</definedName>
    <definedName name="obras11" localSheetId="2" hidden="1">#REF!</definedName>
    <definedName name="obras11" hidden="1">#REF!</definedName>
    <definedName name="obras111" localSheetId="2">DATE(YEAR(#REF!),MONTH(#REF!)+Payment_Number,DAY(#REF!))</definedName>
    <definedName name="obras111" localSheetId="1">DATE(YEAR(#REF!),MONTH(#REF!)+Payment_Number,DAY(#REF!))</definedName>
    <definedName name="obras111">DATE(YEAR(#REF!),MONTH(#REF!)+Payment_Number,DAY(#REF!))</definedName>
    <definedName name="obser">#REF!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I" localSheetId="2">#REF!</definedName>
    <definedName name="OCI">#REF!</definedName>
    <definedName name="OCI1_1" localSheetId="2">#REF!</definedName>
    <definedName name="OCI1_1">#REF!</definedName>
    <definedName name="OCI1_1_1">#REF!</definedName>
    <definedName name="OCT">#REF!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2">#REF!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2" hidden="1">#REF!</definedName>
    <definedName name="OROZCO" hidden="1">#REF!</definedName>
    <definedName name="otros">#REF!</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2">#REF!</definedName>
    <definedName name="Page____1____of____2">#REF!</definedName>
    <definedName name="Parametro_Peso">#REF!</definedName>
    <definedName name="Pay_Date" localSheetId="2">#REF!</definedName>
    <definedName name="Pay_Date">#REF!</definedName>
    <definedName name="Pay_Num" localSheetId="2">#REF!</definedName>
    <definedName name="Pay_Num">#REF!</definedName>
    <definedName name="Payment_Date" localSheetId="2">DATE(YEAR('Programación base'!Loan_Start),MONTH('Programación base'!Loan_Start)+Payment_Number,DAY('Programación base'!Loan_Start))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 localSheetId="2">#REF!</definedName>
    <definedName name="Pb">#REF!</definedName>
    <definedName name="Pd" localSheetId="2">#REF!</definedName>
    <definedName name="Pd">#REF!</definedName>
    <definedName name="PEPE" localSheetId="2">'Programación base'!ERR</definedName>
    <definedName name="PEPE">[0]!ERR</definedName>
    <definedName name="Periodo" localSheetId="2">#REF!</definedName>
    <definedName name="Periodo">#REF!</definedName>
    <definedName name="PeriodoPago">#REF!</definedName>
    <definedName name="PeriodoRepago" localSheetId="2">#REF!</definedName>
    <definedName name="PeriodoRepago">#REF!</definedName>
    <definedName name="PeriodoRepagoCCP" localSheetId="2">#REF!</definedName>
    <definedName name="PeriodoRepagoCCP">#REF!</definedName>
    <definedName name="PESO14.2">#REF!</definedName>
    <definedName name="PESO14.3">#REF!</definedName>
    <definedName name="PESO14.4">#REF!</definedName>
    <definedName name="phed" localSheetId="2">#REF!</definedName>
    <definedName name="phed">#REF!</definedName>
    <definedName name="phen" localSheetId="2">#REF!</definedName>
    <definedName name="phen">#REF!</definedName>
    <definedName name="Pindis" localSheetId="2">#REF!</definedName>
    <definedName name="Pindis">#REF!</definedName>
    <definedName name="pint" localSheetId="2">#REF!</definedName>
    <definedName name="pint">#REF!</definedName>
    <definedName name="pintura" localSheetId="2">#REF!</definedName>
    <definedName name="pintura">#REF!</definedName>
    <definedName name="pintyura">#REF!</definedName>
    <definedName name="PIP" localSheetId="2">#REF!</definedName>
    <definedName name="PIP">#REF!</definedName>
    <definedName name="Piscinas" localSheetId="2">#REF!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#REF!</definedName>
    <definedName name="Plazo" localSheetId="2">#REF!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#REF!</definedName>
    <definedName name="PMT">#REF!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2">#REF!</definedName>
    <definedName name="PORCE">#REF!</definedName>
    <definedName name="Porcentaje" localSheetId="2">#REF!</definedName>
    <definedName name="Porcentaje">#REF!</definedName>
    <definedName name="PORCENTAJE1" localSheetId="2">#REF!</definedName>
    <definedName name="PORCENTAJE1">#REF!</definedName>
    <definedName name="PORTADA2" localSheetId="2">#REF!</definedName>
    <definedName name="PORTADA2">#REF!</definedName>
    <definedName name="POSICION_PRESUP" localSheetId="2">#REF!</definedName>
    <definedName name="POSICION_PRESUP">#REF!</definedName>
    <definedName name="POSICIONES" localSheetId="2">#REF!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#REF!</definedName>
    <definedName name="PREST">#REF!</definedName>
    <definedName name="PRESUPUESTADO">#REF!</definedName>
    <definedName name="Presupuesto63">#REF!</definedName>
    <definedName name="PRIMER" localSheetId="2" hidden="1">{"via1",#N/A,TRUE,"general";"via2",#N/A,TRUE,"general";"via3",#N/A,TRUE,"general"}</definedName>
    <definedName name="PRIMER" hidden="1">{"via1",#N/A,TRUE,"general";"via2",#N/A,TRUE,"general";"via3",#N/A,TRUE,"general"}</definedName>
    <definedName name="PRIMERO" localSheetId="2">#REF!</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OFFSET('Programación base'!Full_Print,0,0,Last_Row)</definedName>
    <definedName name="Print_Area_Reset">OFFSET(Full_Print,0,0,Last_Row)</definedName>
    <definedName name="PRINT_TITLES">#N/A</definedName>
    <definedName name="PRINT_TITLES_MI">#N/A</definedName>
    <definedName name="PRINT1" localSheetId="2">#REF!</definedName>
    <definedName name="PRINT1">#REF!</definedName>
    <definedName name="PRINT2" localSheetId="2">#REF!</definedName>
    <definedName name="PRINT2">#REF!</definedName>
    <definedName name="PRIVADO" localSheetId="2">#REF!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#REF!</definedName>
    <definedName name="PRODUCTO">#REF!</definedName>
    <definedName name="PrOfic" localSheetId="2">#REF!</definedName>
    <definedName name="PrOfic">#REF!</definedName>
    <definedName name="PROGDES" localSheetId="2">#REF!</definedName>
    <definedName name="PROGDES">#REF!</definedName>
    <definedName name="Programa" localSheetId="2">#REF!</definedName>
    <definedName name="Programa">#REF!</definedName>
    <definedName name="programainv" localSheetId="2">'Programación base'!ERR</definedName>
    <definedName name="programainv">[0]!ERR</definedName>
    <definedName name="Proponente" localSheetId="2">#REF!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unto">#REF!</definedName>
    <definedName name="punto1">#REF!</definedName>
    <definedName name="PW" localSheetId="2">#REF!</definedName>
    <definedName name="PW">#REF!</definedName>
    <definedName name="Pwf">#REF!</definedName>
    <definedName name="Pwf_actual">#REF!</definedName>
    <definedName name="Pwf_i">#REF!</definedName>
    <definedName name="Pwf_min">#REF!</definedName>
    <definedName name="Pwfd" localSheetId="2">#REF!</definedName>
    <definedName name="Pwfd">#REF!</definedName>
    <definedName name="Q" localSheetId="2">#REF!</definedName>
    <definedName name="Q">#REF!</definedName>
    <definedName name="Q_actual">#REF!</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#REF!</definedName>
    <definedName name="qqqqqw" localSheetId="2" hidden="1">{"via1",#N/A,TRUE,"general";"via2",#N/A,TRUE,"general";"via3",#N/A,TRUE,"general"}</definedName>
    <definedName name="qqqqqw" hidden="1">{"via1",#N/A,TRUE,"general";"via2",#N/A,TRUE,"general";"via3",#N/A,TRUE,"general"}</definedName>
    <definedName name="QS" localSheetId="2">#REF!</definedName>
    <definedName name="QS">#REF!</definedName>
    <definedName name="Qt">#REF!</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'Programación base'!ERR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#REF!</definedName>
    <definedName name="Rates">#REF!</definedName>
    <definedName name="RD">#REF!</definedName>
    <definedName name="rdq">#REF!</definedName>
    <definedName name="Reactores">#REF!</definedName>
    <definedName name="Recall_2" localSheetId="2">#REF!</definedName>
    <definedName name="Recall_2">#REF!</definedName>
    <definedName name="Recall_3" localSheetId="2">#REF!</definedName>
    <definedName name="Recall_3">#REF!</definedName>
    <definedName name="RECOR">#REF!</definedName>
    <definedName name="Recorder">#REF!</definedName>
    <definedName name="recursos" localSheetId="2">#REF!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'Programación base'!ERR</definedName>
    <definedName name="REICIO">[0]!ERR</definedName>
    <definedName name="Reimbursement">"Reembolso"</definedName>
    <definedName name="reinicio" localSheetId="2">'Programación base'!ERR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enciaconductor">#REF!</definedName>
    <definedName name="Resistividad" localSheetId="2">#REF!</definedName>
    <definedName name="Resistividad">#REF!</definedName>
    <definedName name="RESU" localSheetId="2">#REF!</definedName>
    <definedName name="RESU">#REF!</definedName>
    <definedName name="resu8" localSheetId="1">#REF!</definedName>
    <definedName name="resu8">#REF!</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#REF!</definedName>
    <definedName name="resumen_final1">#REF!</definedName>
    <definedName name="Retenc" localSheetId="2">#REF!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 localSheetId="2">#REF!</definedName>
    <definedName name="rnf">#REF!</definedName>
    <definedName name="Ro" localSheetId="2">#REF!,#REF!,#REF!</definedName>
    <definedName name="Ro">#REF!,#REF!,#REF!</definedName>
    <definedName name="rr" localSheetId="2">'Programación base'!ERR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2">#REF!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#REF!</definedName>
    <definedName name="s">[0]!ERR</definedName>
    <definedName name="SA">#REF!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'Programación base'!ERR</definedName>
    <definedName name="salarios">[0]!ERR</definedName>
    <definedName name="SalConv">#REF!</definedName>
    <definedName name="SALID1" localSheetId="2">#REF!</definedName>
    <definedName name="SALID1">#REF!</definedName>
    <definedName name="SalMinimo" localSheetId="2">#REF!</definedName>
    <definedName name="SalMinimo">#REF!</definedName>
    <definedName name="SAN">#REF!</definedName>
    <definedName name="SAS">#REF!</definedName>
    <definedName name="sbgfbgdr" localSheetId="2" hidden="1">{"via1",#N/A,TRUE,"general";"via2",#N/A,TRUE,"general";"via3",#N/A,TRUE,"general"}</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_02">#N/A</definedName>
    <definedName name="SEMANA_C3" localSheetId="2">#REF!</definedName>
    <definedName name="SEMANA_C3">#REF!</definedName>
    <definedName name="sena" localSheetId="2">#REF!</definedName>
    <definedName name="sena">#REF!</definedName>
    <definedName name="SEP">#REF!</definedName>
    <definedName name="SERO" localSheetId="2">'Programación base'!ERR</definedName>
    <definedName name="SERO">[0]!ERR</definedName>
    <definedName name="servicios">#REF!</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2">#REF!</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 localSheetId="2">#REF!</definedName>
    <definedName name="SHEE_INT">#REF!</definedName>
    <definedName name="SHEET">#REF!</definedName>
    <definedName name="SHEET_KP">#REF!</definedName>
    <definedName name="SHEET_MR">#REF!</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'Programación base'!ERR</definedName>
    <definedName name="SI">[0]!ERR</definedName>
    <definedName name="SINGOLO" localSheetId="2">#REF!</definedName>
    <definedName name="SINGOLO">#REF!</definedName>
    <definedName name="SISISIS" localSheetId="2">'Programación base'!ERR</definedName>
    <definedName name="SISISIS">[0]!ERR</definedName>
    <definedName name="SJ">#REF!</definedName>
    <definedName name="SM">#REF!</definedName>
    <definedName name="SMLMV">#REF!</definedName>
    <definedName name="Smlv">#REF!</definedName>
    <definedName name="smlv01">#REF!</definedName>
    <definedName name="smlv2001">#REF!</definedName>
    <definedName name="SMML">#REF!</definedName>
    <definedName name="SN">#REF!</definedName>
    <definedName name="SOCIAL">#REF!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0" hidden="1">'PRESUPUESTO OFICIAL (Entidad)'!$J$123</definedName>
    <definedName name="solver_adj" localSheetId="1" hidden="1">'PROPUESTA ECONOMICA(Prop)'!$I$126</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(Entidad)'!$J$132</definedName>
    <definedName name="solver_lhs1" localSheetId="1" hidden="1">'PROPUESTA ECONOMICA(Prop)'!$I$135</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(Entidad)'!$J$132</definedName>
    <definedName name="solver_opt" localSheetId="1" hidden="1">'PROPUESTA ECONOMICA(Prop)'!$I$135</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(Entidad)'!$J$133</definedName>
    <definedName name="solver_rhs1" localSheetId="1" hidden="1">'PROPUESTA ECONOMICA(Prop)'!$I$136</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 localSheetId="2">#REF!</definedName>
    <definedName name="ssa">#REF!</definedName>
    <definedName name="ssh" localSheetId="2">#REF!</definedName>
    <definedName name="ssh">#REF!</definedName>
    <definedName name="sss" localSheetId="2">MODULO10.auto_abrir</definedName>
    <definedName name="sss" localSheetId="1">MODULO10.auto_abrir</definedName>
    <definedName name="sss">MODULO10.auto_abrir</definedName>
    <definedName name="SSSS" localSheetId="2">'Programación base'!ERR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2">#REF!</definedName>
    <definedName name="St">#REF!</definedName>
    <definedName name="ST_BLDG" localSheetId="2">#REF!</definedName>
    <definedName name="ST_BLDG">#REF!</definedName>
    <definedName name="ST_CW" localSheetId="2">#REF!</definedName>
    <definedName name="ST_CW">#REF!</definedName>
    <definedName name="STALO1">#REF!</definedName>
    <definedName name="STAMPA" localSheetId="2">#REF!</definedName>
    <definedName name="STAMPA">#REF!</definedName>
    <definedName name="STANU" localSheetId="2">#REF!</definedName>
    <definedName name="STANU">#REF!</definedName>
    <definedName name="START" localSheetId="2">#REF!</definedName>
    <definedName name="START">#REF!</definedName>
    <definedName name="START1" localSheetId="2">#REF!</definedName>
    <definedName name="START1">#REF!</definedName>
    <definedName name="STENU">#REF!</definedName>
    <definedName name="Stock">#REF!</definedName>
    <definedName name="STONU">#REF!</definedName>
    <definedName name="STRESS_RELIEVIN" localSheetId="2">#REF!</definedName>
    <definedName name="STRESS_RELIEVIN">#REF!</definedName>
    <definedName name="STSUMM" localSheetId="2">#REF!</definedName>
    <definedName name="STSUMM">#REF!</definedName>
    <definedName name="stt" localSheetId="2" hidden="1">{"via1",#N/A,TRUE,"general";"via2",#N/A,TRUE,"general";"via3",#N/A,TRUE,"general"}</definedName>
    <definedName name="stt" hidden="1">{"via1",#N/A,TRUE,"general";"via2",#N/A,TRUE,"general";"via3",#N/A,TRUE,"general"}</definedName>
    <definedName name="SU">#REF!</definedName>
    <definedName name="subcontratos">#REF!</definedName>
    <definedName name="SUBESTACIONES">#REF!</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#REF!</definedName>
    <definedName name="Summary" localSheetId="2">#REF!</definedName>
    <definedName name="Summary">#REF!</definedName>
    <definedName name="SUP_ART" localSheetId="2">#REF!</definedName>
    <definedName name="SUP_ART">#REF!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2">#REF!</definedName>
    <definedName name="SUP_VPR_NA">#REF!</definedName>
    <definedName name="SUPER">#REF!</definedName>
    <definedName name="SUPERFICIE" localSheetId="2">#REF!</definedName>
    <definedName name="SUPERFICIE">#REF!</definedName>
    <definedName name="sw" localSheetId="2">'Programación base'!ERR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a2">#REF!</definedName>
    <definedName name="TABLEKP" localSheetId="2">#REF!</definedName>
    <definedName name="TABLEKP">#REF!</definedName>
    <definedName name="TABLEPRI" localSheetId="2">#REF!</definedName>
    <definedName name="TABLEPRI">#REF!</definedName>
    <definedName name="Tambores" localSheetId="2">#REF!</definedName>
    <definedName name="Tambores">#REF!</definedName>
    <definedName name="Tanques" localSheetId="2">#REF!</definedName>
    <definedName name="Tanques">#REF!</definedName>
    <definedName name="TAREAS_INICIALES">#REF!</definedName>
    <definedName name="TARIFA">#REF!</definedName>
    <definedName name="TarifaPension">#REF!</definedName>
    <definedName name="tarifas" localSheetId="2">#REF!</definedName>
    <definedName name="TARIFAS">#REF!</definedName>
    <definedName name="TarifaSalud">#REF!</definedName>
    <definedName name="Tasa" localSheetId="2">#REF!</definedName>
    <definedName name="Tasa">#REF!</definedName>
    <definedName name="TASA_DE_CAMBIO" localSheetId="2">#REF!</definedName>
    <definedName name="TASA_DE_CAMBIO">#REF!</definedName>
    <definedName name="Tasa1">#REF!</definedName>
    <definedName name="TasaCCP" localSheetId="2">#REF!</definedName>
    <definedName name="TasaCCP">#REF!</definedName>
    <definedName name="Tax" localSheetId="2">#REF!</definedName>
    <definedName name="Tax">#REF!</definedName>
    <definedName name="TB">#REF!</definedName>
    <definedName name="TB_EVENTOS_OTS_ANUAL" localSheetId="2">#REF!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 localSheetId="2">#REF!</definedName>
    <definedName name="TE">#REF!</definedName>
    <definedName name="TEJ">#REF!</definedName>
    <definedName name="telefono">#REF!</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'Programación base'!ERR</definedName>
    <definedName name="TER">[0]!ERR</definedName>
    <definedName name="TERM" localSheetId="2">'Programación base'!ERR</definedName>
    <definedName name="TERM">[0]!ERR</definedName>
    <definedName name="TÉRMINOS" localSheetId="2">'Programación base'!ERR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#REF!</definedName>
    <definedName name="thtj" localSheetId="2" hidden="1">{"via1",#N/A,TRUE,"general";"via2",#N/A,TRUE,"general";"via3",#N/A,TRUE,"general"}</definedName>
    <definedName name="thtj" hidden="1">{"via1",#N/A,TRUE,"general";"via2",#N/A,TRUE,"general";"via3",#N/A,TRUE,"general"}</definedName>
    <definedName name="TIEMPO" localSheetId="2">#REF!</definedName>
    <definedName name="TIEMPO">#REF!</definedName>
    <definedName name="TIPO" localSheetId="2">#REF!</definedName>
    <definedName name="TIPO">#REF!</definedName>
    <definedName name="TIPO_GRUPO" localSheetId="2">#REF!</definedName>
    <definedName name="TIPO_GRUPO">#REF!</definedName>
    <definedName name="TipoGC">#REF!</definedName>
    <definedName name="TipoNeces">#REF!</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2">#REF!</definedName>
    <definedName name="Títulos_a_imprimir_IM">#REF!</definedName>
    <definedName name="tk">#REF!</definedName>
    <definedName name="TK_1" localSheetId="2" hidden="1">#REF!</definedName>
    <definedName name="TK_1" hidden="1">#REF!</definedName>
    <definedName name="TKSLCI07">#REF!</definedName>
    <definedName name="tld" localSheetId="2">#REF!</definedName>
    <definedName name="tld">#REF!</definedName>
    <definedName name="To">#REF!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hh">#REF!</definedName>
    <definedName name="Total_Interest" localSheetId="2">#REF!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#REF!</definedName>
    <definedName name="TOTALHH" localSheetId="2">#REF!</definedName>
    <definedName name="TOTALHH">#REF!</definedName>
    <definedName name="TOTALHH1" localSheetId="2">#REF!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#REF!</definedName>
    <definedName name="TRAT">#REF!</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 localSheetId="2">#REF!</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#REF!</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M">#REF!</definedName>
    <definedName name="UN_PRI" localSheetId="2">#REF!</definedName>
    <definedName name="UN_PRI">#REF!</definedName>
    <definedName name="UNIDAD1">#REF!</definedName>
    <definedName name="UNIDAD521">#REF!</definedName>
    <definedName name="UNIT" localSheetId="2">#REF!</definedName>
    <definedName name="UNIT">#REF!</definedName>
    <definedName name="UNITARIO" localSheetId="2">#REF!</definedName>
    <definedName name="UNITARIO">#REF!</definedName>
    <definedName name="Unitarios" localSheetId="2">#REF!</definedName>
    <definedName name="Unitarios">#REF!</definedName>
    <definedName name="unj" localSheetId="2" hidden="1">#REF!</definedName>
    <definedName name="unj" hidden="1">#REF!</definedName>
    <definedName name="uno" localSheetId="2">'Programación base'!ERR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'Programación base'!ERR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 localSheetId="2">#REF!</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_final">#REF!</definedName>
    <definedName name="valor1" localSheetId="2">#REF!</definedName>
    <definedName name="valor1">#REF!</definedName>
    <definedName name="valor2" localSheetId="2">#REF!</definedName>
    <definedName name="valor2">#REF!</definedName>
    <definedName name="VALOR3">#REF!</definedName>
    <definedName name="ValorCto">#REF!</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IF('Programación base'!Loan_Amount*'Programación base'!Interest_Rate*'Programación base'!Loan_Years*'Programación base'!Loan_Start&gt;0,1,0)</definedName>
    <definedName name="Values_Entered">IF(Loan_Amount*Interest_Rate*Loan_Years*Loan_Start&gt;0,1,0)</definedName>
    <definedName name="Válvulas" localSheetId="2">#REF!</definedName>
    <definedName name="Válvulas">#REF!</definedName>
    <definedName name="Var">#REF!</definedName>
    <definedName name="variacion">#REF!</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#REF!</definedName>
    <definedName name="VentaAiu" localSheetId="2">#REF!</definedName>
    <definedName name="VentaAiu">#REF!</definedName>
    <definedName name="VEX" localSheetId="2">#REF!</definedName>
    <definedName name="VEX">#REF!</definedName>
    <definedName name="VEX_ON" localSheetId="2">#REF!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 localSheetId="2">#REF!</definedName>
    <definedName name="VIA">#REF!</definedName>
    <definedName name="VICEP_DIRECC">#REF!</definedName>
    <definedName name="VigenciaDolares" localSheetId="2">#REF!</definedName>
    <definedName name="VigenciaDolares">#REF!</definedName>
    <definedName name="VigenciaPesos" localSheetId="2">#REF!</definedName>
    <definedName name="VigenciaPesos">#REF!</definedName>
    <definedName name="VIGFUTURA">#REF!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2">#REF!</definedName>
    <definedName name="vpt">#REF!</definedName>
    <definedName name="VRP" localSheetId="2">#REF!</definedName>
    <definedName name="VRP">#REF!</definedName>
    <definedName name="VRP_PETROQ" localSheetId="2">#REF!</definedName>
    <definedName name="VRP_PETROQ">#REF!</definedName>
    <definedName name="VRP1_1" localSheetId="2">#REF!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util" localSheetId="2">#REF!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#REF!</definedName>
    <definedName name="WBS">#REF!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#REF!</definedName>
    <definedName name="wedw" localSheetId="2">#REF!</definedName>
    <definedName name="wedw">#REF!</definedName>
    <definedName name="WEFWE" localSheetId="2">#REF!</definedName>
    <definedName name="WEFWE">#REF!</definedName>
    <definedName name="WER" localSheetId="2">#REF!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 localSheetId="2">#REF!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#REF!</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2">#REF!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#REF!</definedName>
    <definedName name="XXXX" localSheetId="2" hidden="1">#REF!</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2">#REF!</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 localSheetId="2">#REF!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2">#REF!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#REF!</definedName>
    <definedName name="zx" localSheetId="2">'Programación base'!ERR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1" i="265" l="1"/>
  <c r="H12" i="265"/>
  <c r="H13" i="265"/>
  <c r="H14" i="265"/>
  <c r="H15" i="265"/>
  <c r="H16" i="265"/>
  <c r="H17" i="265"/>
  <c r="H18" i="265"/>
  <c r="H19" i="265"/>
  <c r="H20" i="265"/>
  <c r="H21" i="265"/>
  <c r="H22" i="265"/>
  <c r="H23" i="265"/>
  <c r="H24" i="265"/>
  <c r="H25" i="265"/>
  <c r="H26" i="265"/>
  <c r="H27" i="265"/>
  <c r="H28" i="265"/>
  <c r="H29" i="265"/>
  <c r="H30" i="265"/>
  <c r="H31" i="265"/>
  <c r="H32" i="265"/>
  <c r="H33" i="265"/>
  <c r="H34" i="265"/>
  <c r="H35" i="265"/>
  <c r="H36" i="265"/>
  <c r="H37" i="265"/>
  <c r="H38" i="265"/>
  <c r="H39" i="265"/>
  <c r="H40" i="265"/>
  <c r="H41" i="265"/>
  <c r="H42" i="265"/>
  <c r="H43" i="265"/>
  <c r="H44" i="265"/>
  <c r="H45" i="265"/>
  <c r="H46" i="265"/>
  <c r="H47" i="265"/>
  <c r="H48" i="265"/>
  <c r="H49" i="265"/>
  <c r="H50" i="265"/>
  <c r="H51" i="265"/>
  <c r="H52" i="265"/>
  <c r="H53" i="265"/>
  <c r="H54" i="265"/>
  <c r="H55" i="265"/>
  <c r="H56" i="265"/>
  <c r="H57" i="265"/>
  <c r="H58" i="265"/>
  <c r="H59" i="265"/>
  <c r="H60" i="265"/>
  <c r="H61" i="265"/>
  <c r="H62" i="265"/>
  <c r="H63" i="265"/>
  <c r="H64" i="265"/>
  <c r="H65" i="265"/>
  <c r="H66" i="265"/>
  <c r="H67" i="265"/>
  <c r="H68" i="265"/>
  <c r="H69" i="265"/>
  <c r="H70" i="265"/>
  <c r="H71" i="265"/>
  <c r="H72" i="265"/>
  <c r="H73" i="265"/>
  <c r="H74" i="265"/>
  <c r="H75" i="265"/>
  <c r="H76" i="265"/>
  <c r="H77" i="265"/>
  <c r="H78" i="265"/>
  <c r="H79" i="265"/>
  <c r="H80" i="265"/>
  <c r="H81" i="265"/>
  <c r="H82" i="265"/>
  <c r="H83" i="265"/>
  <c r="H84" i="265"/>
  <c r="H85" i="265"/>
  <c r="H86" i="265"/>
  <c r="H87" i="265"/>
  <c r="H88" i="265"/>
  <c r="H89" i="265"/>
  <c r="H90" i="265"/>
  <c r="H91" i="265"/>
  <c r="H92" i="265"/>
  <c r="H93" i="265"/>
  <c r="H94" i="265"/>
  <c r="H95" i="265"/>
  <c r="H96" i="265"/>
  <c r="H97" i="265"/>
  <c r="H98" i="265"/>
  <c r="H99" i="265"/>
  <c r="H100" i="265"/>
  <c r="H101" i="265"/>
  <c r="H102" i="265"/>
  <c r="H103" i="265"/>
  <c r="H104" i="265"/>
  <c r="H105" i="265"/>
  <c r="H106" i="265"/>
  <c r="H107" i="265"/>
  <c r="H108" i="265"/>
  <c r="H109" i="265"/>
  <c r="H110" i="265"/>
  <c r="H111" i="265"/>
  <c r="H112" i="265"/>
  <c r="H113" i="265"/>
  <c r="H114" i="265"/>
  <c r="H115" i="265"/>
  <c r="H116" i="265"/>
  <c r="H117" i="265"/>
  <c r="H118" i="265"/>
  <c r="H119" i="265"/>
  <c r="H10" i="265"/>
  <c r="J134" i="265"/>
  <c r="E20" i="271"/>
  <c r="E15" i="271"/>
  <c r="D13" i="271"/>
  <c r="D12" i="271"/>
  <c r="D10" i="271"/>
  <c r="E8" i="271" s="1"/>
  <c r="E25" i="271" s="1"/>
  <c r="E26" i="271" s="1"/>
  <c r="J11" i="265" l="1"/>
  <c r="J12" i="265"/>
  <c r="J13" i="265"/>
  <c r="J14" i="265"/>
  <c r="J15" i="265"/>
  <c r="J16" i="265"/>
  <c r="J17" i="265"/>
  <c r="J18" i="265"/>
  <c r="J19" i="265"/>
  <c r="J20" i="265"/>
  <c r="J21" i="265"/>
  <c r="J22" i="265"/>
  <c r="J23" i="265"/>
  <c r="J24" i="265"/>
  <c r="J25" i="265"/>
  <c r="J26" i="265"/>
  <c r="J27" i="265"/>
  <c r="J28" i="265"/>
  <c r="J29" i="265"/>
  <c r="J30" i="265"/>
  <c r="J31" i="265"/>
  <c r="J32" i="265"/>
  <c r="J33" i="265"/>
  <c r="J34" i="265"/>
  <c r="J35" i="265"/>
  <c r="J36" i="265"/>
  <c r="J37" i="265"/>
  <c r="J38" i="265"/>
  <c r="J39" i="265"/>
  <c r="J40" i="265"/>
  <c r="J41" i="265"/>
  <c r="J42" i="265"/>
  <c r="J43" i="265"/>
  <c r="J44" i="265"/>
  <c r="J45" i="265"/>
  <c r="J46" i="265"/>
  <c r="J47" i="265"/>
  <c r="J48" i="265"/>
  <c r="J49" i="265"/>
  <c r="J50" i="265"/>
  <c r="J51" i="265"/>
  <c r="J52" i="265"/>
  <c r="J53" i="265"/>
  <c r="J54" i="265"/>
  <c r="J55" i="265"/>
  <c r="J56" i="265"/>
  <c r="J57" i="265"/>
  <c r="J58" i="265"/>
  <c r="J59" i="265"/>
  <c r="J60" i="265"/>
  <c r="J61" i="265"/>
  <c r="J62" i="265"/>
  <c r="J63" i="265"/>
  <c r="J64" i="265"/>
  <c r="J65" i="265"/>
  <c r="J66" i="265"/>
  <c r="J67" i="265"/>
  <c r="J68" i="265"/>
  <c r="J69" i="265"/>
  <c r="J70" i="265"/>
  <c r="J71" i="265"/>
  <c r="J72" i="265"/>
  <c r="J73" i="265"/>
  <c r="J74" i="265"/>
  <c r="J75" i="265"/>
  <c r="J76" i="265"/>
  <c r="J77" i="265"/>
  <c r="J78" i="265"/>
  <c r="J79" i="265"/>
  <c r="J80" i="265"/>
  <c r="J81" i="265"/>
  <c r="J82" i="265"/>
  <c r="J83" i="265"/>
  <c r="J84" i="265"/>
  <c r="J85" i="265"/>
  <c r="J86" i="265"/>
  <c r="J87" i="265"/>
  <c r="J88" i="265"/>
  <c r="J89" i="265"/>
  <c r="J90" i="265"/>
  <c r="J91" i="265"/>
  <c r="J92" i="265"/>
  <c r="J93" i="265"/>
  <c r="J94" i="265"/>
  <c r="J95" i="265"/>
  <c r="J96" i="265"/>
  <c r="J97" i="265"/>
  <c r="J98" i="265"/>
  <c r="J99" i="265"/>
  <c r="J100" i="265"/>
  <c r="J101" i="265"/>
  <c r="J102" i="265"/>
  <c r="J103" i="265"/>
  <c r="J104" i="265"/>
  <c r="J105" i="265"/>
  <c r="J106" i="265"/>
  <c r="J107" i="265"/>
  <c r="J108" i="265"/>
  <c r="J109" i="265"/>
  <c r="J110" i="265"/>
  <c r="J111" i="265"/>
  <c r="J112" i="265"/>
  <c r="J113" i="265"/>
  <c r="J114" i="265"/>
  <c r="J115" i="265"/>
  <c r="J116" i="265"/>
  <c r="J117" i="265"/>
  <c r="J118" i="265"/>
  <c r="J119" i="265"/>
  <c r="J10" i="265"/>
  <c r="J121" i="265" l="1"/>
  <c r="J126" i="265" l="1"/>
  <c r="J127" i="265" s="1"/>
</calcChain>
</file>

<file path=xl/sharedStrings.xml><?xml version="1.0" encoding="utf-8"?>
<sst xmlns="http://schemas.openxmlformats.org/spreadsheetml/2006/main" count="889" uniqueCount="223">
  <si>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</si>
  <si>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</si>
  <si>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</si>
  <si>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</si>
  <si>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</si>
  <si>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</si>
  <si>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DESCRIPCIÓN</t>
  </si>
  <si>
    <t>UND.</t>
  </si>
  <si>
    <t>CANTIDAD</t>
  </si>
  <si>
    <t>VALOR UNITARIO</t>
  </si>
  <si>
    <t xml:space="preserve">VALOR TOTAL                                </t>
  </si>
  <si>
    <t>Subtotal</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</si>
  <si>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</si>
  <si>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</si>
  <si>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</si>
  <si>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</si>
  <si>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</si>
  <si>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</si>
  <si>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</si>
  <si>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</si>
  <si>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</si>
  <si>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</si>
  <si>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</si>
  <si>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</si>
  <si>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</si>
  <si>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</si>
  <si>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</si>
  <si>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</si>
  <si>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</si>
  <si>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</si>
  <si>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LOCALIZACION Y REPLANTEO  CON EQUIPO</t>
  </si>
  <si>
    <t>M2</t>
  </si>
  <si>
    <t>Banca prefab M-31 sinEspald sumin e instala Z.V.**</t>
  </si>
  <si>
    <t>UND</t>
  </si>
  <si>
    <t>Banca prefab M-40 (Inc. Base+ Subb )sumin+inst</t>
  </si>
  <si>
    <t>Caja de inspeccion .60x.60 h=1.0 **</t>
  </si>
  <si>
    <t>Desmonte y retiro adoquin **</t>
  </si>
  <si>
    <t>Desmonte  juegos infantiles **</t>
  </si>
  <si>
    <t>EVNT</t>
  </si>
  <si>
    <t>Relleno compactado  Base granular tipo IDRD</t>
  </si>
  <si>
    <t>M3</t>
  </si>
  <si>
    <t>Desmonte Banca Exist.(demol. de bases y retiro)**</t>
  </si>
  <si>
    <t>Descapote Manual y Retiro (e=10-15Cm)</t>
  </si>
  <si>
    <t>Señal (IDG-S) 2 caras  (Desmonte)</t>
  </si>
  <si>
    <t>Bordillo prefabricadoA-80(0.35x0.2x0.80m)ZV-conAtr</t>
  </si>
  <si>
    <t>ML</t>
  </si>
  <si>
    <t>Relleno compactado Subbase granular tipo IDRD</t>
  </si>
  <si>
    <t>Empradizacion zonas verdesa recuperar (5cmTierra)</t>
  </si>
  <si>
    <t>Banca en madera M-50 (desmonte) STPM **</t>
  </si>
  <si>
    <t>Banca en madera M-50 (instalación) STPM **</t>
  </si>
  <si>
    <t>BARANDA CERRAMIENTOS M-83  (SUM + INST)</t>
  </si>
  <si>
    <t>LISTON EN MADERA BANCA (SUM + INST)</t>
  </si>
  <si>
    <t xml:space="preserve">SEÑAL IDG-S 2 CARAS       (SUM+INST)                                                                                      </t>
  </si>
  <si>
    <t>Desmonte y reinstalacion  juego tipo M-3</t>
  </si>
  <si>
    <t>SALTO GRADUABLE PARA GIMNASIO CANINO (SUM+INSTAL)</t>
  </si>
  <si>
    <t>ARCOS TUNEL PARA GIMNASIO CANINO (SUM+INSTAL)</t>
  </si>
  <si>
    <t>AROS DE SALTO PARA GIMNASIO CANINO (SUM+INSTAL)</t>
  </si>
  <si>
    <t>PLATAFORMA DE SALTO PARA GIMNASIO CANINO (SUM+INST</t>
  </si>
  <si>
    <t>SUBE Y BAJA PARA GIMNASIO CANINO (SUM+INSTAL)</t>
  </si>
  <si>
    <t>Columpio Combinado con cesta incluyente</t>
  </si>
  <si>
    <t>Modulo Jinete - Gimnasio al aire libre(Sumin+Inst)</t>
  </si>
  <si>
    <t>Modulo Remo  Gimnasio al aire libre(Sumi+Instal)</t>
  </si>
  <si>
    <t>Modulo Sky - Gimnasio Aire libre(Sumin+Inst)</t>
  </si>
  <si>
    <t>Modulo Escalador  Gimn. al aire libre(Sum+Inst)</t>
  </si>
  <si>
    <t>JuegocircuitoRedMuroEscalarRodadero212añoCp:30Niñ</t>
  </si>
  <si>
    <t>Modulo Bicicleta Recumbent-Carga Disposit. Moviles</t>
  </si>
  <si>
    <t>Modulo Bicicleta Estática-Carga Disposit. Moviles</t>
  </si>
  <si>
    <t>Piso Caucho recicl 3cm (EPDM 1cm+SBR 2cm sum+inst)</t>
  </si>
  <si>
    <t>Piso Caucho recicl 5cm (EPDM 1cm+SBR 4cm sum+inst)</t>
  </si>
  <si>
    <t>Placa contrapiso 0.10 m 3.000 psi +malla 4mm</t>
  </si>
  <si>
    <t>ASIENTO FIBRA LONA COLUMPIO(DESM+SUM+INST)</t>
  </si>
  <si>
    <t>CADENA GALVA COLUMPIO M-5 3/8" (SUM + INST)</t>
  </si>
  <si>
    <t>JUEGO DE AROS(DESM+SUM+INST)</t>
  </si>
  <si>
    <t>REDES BALONCESTO (SUM + INST)</t>
  </si>
  <si>
    <t>RODADERO LARGO EN ACERO(DESM+SUM+INST)</t>
  </si>
  <si>
    <t>Deslizadero fibra de vidrio L=3.0m(DESM+SUM+INST)</t>
  </si>
  <si>
    <t>Mantenimiento baranda (soldadura, pintura) **</t>
  </si>
  <si>
    <t>Demol pav asfaltico e=0.05m(sin corte+carg+retiro</t>
  </si>
  <si>
    <t>Desmonte, corte y reinstalacion adoquin + arena **</t>
  </si>
  <si>
    <t>AdoquinArcill e=0.06  p&lt;5% Complejo geotex.T-2100</t>
  </si>
  <si>
    <t>Limpieza de Cañuela y Cuneta (inc. Carg. y Retiro)</t>
  </si>
  <si>
    <t>Desmonte cadena Galvan. 3/8"(1.5-2.0m)STPM**</t>
  </si>
  <si>
    <t>Desmonte baranda M-80 sin viga(Sin Reitro)***</t>
  </si>
  <si>
    <t>LAMINA SEÑAL IDG-S (DESM+SUM+INST)</t>
  </si>
  <si>
    <t>Señal Para Biosaludable (0.80x1.20m) dos caras</t>
  </si>
  <si>
    <t>RETIRO SOBR TIERRA (Cargue con Vale)</t>
  </si>
  <si>
    <t>Juegos infantiles M-5 o M-5A Columpio (Desmonte)**</t>
  </si>
  <si>
    <t>Pintura Modulo- M-3(retir.pint+anticorrosivo+pint)</t>
  </si>
  <si>
    <t>Desmonte  juegos tipo M-3A-STPM**</t>
  </si>
  <si>
    <t>Caneca M-120 (desmonte) STPM **</t>
  </si>
  <si>
    <t>Caneca Acero Iinoxidable M-121 (sumin e insta) **</t>
  </si>
  <si>
    <t>PINTURA BARANDA CERRAMIENTOS M-83 (Sum + Inst)</t>
  </si>
  <si>
    <t>Limpieza tuberia   existente**</t>
  </si>
  <si>
    <t>MARCO+TAPA (ANG+PLAT+ACERO+CONC.3.000) CAJA 60X60CM (sum+ inst)</t>
  </si>
  <si>
    <t>Fumigación (Fungicida+Adherente) **</t>
  </si>
  <si>
    <t>LÁMINA SEÑAL (60X90CM)CAL.18-HG+ViniloAdhesicobril</t>
  </si>
  <si>
    <t>LÁMINA SEÑAL (90X120CM)CAL.18-HG+ViniloAdhesicobri</t>
  </si>
  <si>
    <t>Geotextil Tejido  T-1700 CDRC</t>
  </si>
  <si>
    <t>EXCAVACION MECANICA (Cargue+Transp+Disp final)</t>
  </si>
  <si>
    <t>Corte horizont en concreto con pulidora e=2cm**</t>
  </si>
  <si>
    <t>Desmonte Señal (IDG-S)</t>
  </si>
  <si>
    <t>Vale Excavación RCD Capa Vegetal(Vj:6M3)</t>
  </si>
  <si>
    <t>Cinta AjusteConc.3000psi(a=0.20;e=0.15m)sin ref</t>
  </si>
  <si>
    <t>PLATAFORMA CUADRADA JUEGO INFANTIL(DESM+SUM+INST)</t>
  </si>
  <si>
    <t>PLATAFORMA TRIANGULAR JUEGO INFAN (DESM+SUM+INST)</t>
  </si>
  <si>
    <t>PUNTO DE SOLDADURA 6013</t>
  </si>
  <si>
    <t>CORDON SOLDADURA 6010 (L=2 1/2" garg3/16" normal**</t>
  </si>
  <si>
    <t>Pintura Banca en Madera( Esmalte Ext).</t>
  </si>
  <si>
    <t>Desmonte Lámina Valla Instrucción (Carg+Re</t>
  </si>
  <si>
    <t>DEMOLICION PLACA DE CONTRAPISO H=0.10M+Trasi+Retir</t>
  </si>
  <si>
    <t>Imprimacion asfaltica en Frio (Equip.de Bomba)**</t>
  </si>
  <si>
    <t>Sellado de fisuras y juntas con Emulsión Asfaltica+limpieza</t>
  </si>
  <si>
    <t>Loseta IDUA50.5&lt;p&lt;10%4.2-2Medio geoPAVC;A=0.40M **</t>
  </si>
  <si>
    <t>Koraza sobre pañete (2 MANOS) color gris basalto**</t>
  </si>
  <si>
    <t>Desmonte y reinstalacion  banca existente**</t>
  </si>
  <si>
    <t>Contened.Raices arboles (1.30x1.30 int) h=1.57 **</t>
  </si>
  <si>
    <t>Base asfaltica MDC-3 e=5cm compactado**</t>
  </si>
  <si>
    <t>Demarcacion pintura trafico multiple a=0.1 **</t>
  </si>
  <si>
    <t>Desmonte y reinstalacion estruc  de microfutbol**</t>
  </si>
  <si>
    <t>JGO</t>
  </si>
  <si>
    <t>Trasiego interno con Equipo(Minicargador) **</t>
  </si>
  <si>
    <t>DD</t>
  </si>
  <si>
    <t>Nivelación y Compactación de Subrasante(MdeO+Cilin</t>
  </si>
  <si>
    <t>Excavacion manual con retiro en recebo **</t>
  </si>
  <si>
    <t>SEÑALETICA NORMAS GENERALES ZONAS INFANTILES Y ZONA BIOSALUDABLES 120x80 cm*2 caras (Sum + Inst)</t>
  </si>
  <si>
    <t>ACOPLES columpio metal 3/8" forma S(DESM+SUM+INST)</t>
  </si>
  <si>
    <t>Demol. manual anden conc iincl. cargue-ret **</t>
  </si>
  <si>
    <t>Demolición Bordillo con compresor + cargue y retir</t>
  </si>
  <si>
    <t>Demolición Bordillo ladrillo  incl. carge y reti</t>
  </si>
  <si>
    <t>Desmonte y reinstalacion  canecas **</t>
  </si>
  <si>
    <t>Relleno Material Seleccionado Demolicion (Vibro+Minicarg)</t>
  </si>
  <si>
    <t>Nivelación+Configuracion terreno ZV **manual h=0.4</t>
  </si>
  <si>
    <t>Resiembra de césped común</t>
  </si>
  <si>
    <t>Filtro frances60*80 Excav+geoNT-1600+tubo 65mm **</t>
  </si>
  <si>
    <t>Recubrimiento sintetico Acrilico campos deportivos</t>
  </si>
  <si>
    <t>Sardinel prefab. A-10 a=0.20h=0.50m</t>
  </si>
  <si>
    <t>Cerramiento contra impacto IDRD h= 5 **</t>
  </si>
  <si>
    <t>Cerramiento contra impacto IDRD h=2.5 **</t>
  </si>
  <si>
    <t>Adecuación estr. met. cerr. contra impac  h=2.5m**</t>
  </si>
  <si>
    <t>Desmonte cerramiento contra impacto h=5.0M **</t>
  </si>
  <si>
    <t>CerramientoModularContraImpacto H=2.4M A=2.5M STC</t>
  </si>
  <si>
    <t>Desmon, adec. y reinstalac. reja metálica**</t>
  </si>
  <si>
    <t>DESMONTE, PINTURA GENERAL Y ARREGLO, REPOSICION PIEZAS BIOSALUDABLES</t>
  </si>
  <si>
    <t>PUNTO DESAGUE PVCS Ø2" .(TUBO 2,00M)</t>
  </si>
  <si>
    <t xml:space="preserve">COMPONENTE AMBIENTAL Y SST  </t>
  </si>
  <si>
    <t xml:space="preserve">COMPONENTE SOCIAL </t>
  </si>
  <si>
    <t xml:space="preserve">COMPONENTE TRANSITO </t>
  </si>
  <si>
    <t>DESMONTE PISO DE CAUCHO(Trasiego+Retiro)</t>
  </si>
  <si>
    <t>Banca M-31 (instalación) STPM **</t>
  </si>
  <si>
    <t>Modulo Complemento para Baranda M-80(0,80x0,85m)**</t>
  </si>
  <si>
    <t xml:space="preserve">SUBTOTAL OBRAS- COSTO DIRECTO </t>
  </si>
  <si>
    <t>SUBTOTAL OBRAS (INCLUIDO AIU)</t>
  </si>
  <si>
    <t>MES 1</t>
  </si>
  <si>
    <t>MES 2</t>
  </si>
  <si>
    <t>MES 3</t>
  </si>
  <si>
    <t>MES 4</t>
  </si>
  <si>
    <t>MES 5</t>
  </si>
  <si>
    <t>semana 1</t>
  </si>
  <si>
    <t>semana 2</t>
  </si>
  <si>
    <t>semana 3</t>
  </si>
  <si>
    <t>semana 4</t>
  </si>
  <si>
    <t>semana 5</t>
  </si>
  <si>
    <t>semana 6</t>
  </si>
  <si>
    <t>semana 7</t>
  </si>
  <si>
    <t>semana 8</t>
  </si>
  <si>
    <t>semana 9</t>
  </si>
  <si>
    <t>semana 10</t>
  </si>
  <si>
    <t>semana 11</t>
  </si>
  <si>
    <t>semana 12</t>
  </si>
  <si>
    <t>semana 13</t>
  </si>
  <si>
    <t>semana 14</t>
  </si>
  <si>
    <t>semana 15</t>
  </si>
  <si>
    <t>semana 16</t>
  </si>
  <si>
    <t>semana 17</t>
  </si>
  <si>
    <t>semana 18</t>
  </si>
  <si>
    <t>semana 19</t>
  </si>
  <si>
    <t>semana 20</t>
  </si>
  <si>
    <t>ETAPA PREVIA</t>
  </si>
  <si>
    <t>PRELIMINARES</t>
  </si>
  <si>
    <t>DEMOLICIONES Y RETIROS</t>
  </si>
  <si>
    <t>CORTES Y REALCES</t>
  </si>
  <si>
    <t>DESMONTES Y RETIROS</t>
  </si>
  <si>
    <t>EXCAVACIONES</t>
  </si>
  <si>
    <t>RELLENOS</t>
  </si>
  <si>
    <t>ESTRUCTURAS</t>
  </si>
  <si>
    <t>REDES HIDRÁULICAS</t>
  </si>
  <si>
    <t xml:space="preserve">PISOS </t>
  </si>
  <si>
    <t>CONFINAMIENTOS</t>
  </si>
  <si>
    <t>MOBILIARIO URBANO</t>
  </si>
  <si>
    <t>PINTURA Y LIMPIEZA</t>
  </si>
  <si>
    <t>SEÑALETICA</t>
  </si>
  <si>
    <t>CÁLCULO DEL FACTOR PRESTACIONAL - PERSONAL PROFESIONAL DE OBRA</t>
  </si>
  <si>
    <t>ITEM</t>
  </si>
  <si>
    <t>ACUMULADO</t>
  </si>
  <si>
    <t>SALARIOS</t>
  </si>
  <si>
    <t>PRESTACIONES SOCIALES</t>
  </si>
  <si>
    <t>Subsidio de transporte</t>
  </si>
  <si>
    <t>Cesantías</t>
  </si>
  <si>
    <t>Intereses de Cesantías</t>
  </si>
  <si>
    <t>Prima de servicio</t>
  </si>
  <si>
    <t>Vacaciones</t>
  </si>
  <si>
    <t>Otros(Dotación - Examenes M)</t>
  </si>
  <si>
    <t>SEGURIDAD SOCIAL</t>
  </si>
  <si>
    <t>Pensión</t>
  </si>
  <si>
    <t>Salud</t>
  </si>
  <si>
    <t>A.R.L.</t>
  </si>
  <si>
    <t>PARAFISCALES</t>
  </si>
  <si>
    <t>Caja de Compensación</t>
  </si>
  <si>
    <t>I.C.B.F.</t>
  </si>
  <si>
    <t>Sena</t>
  </si>
  <si>
    <t>TOTAL</t>
  </si>
  <si>
    <t>FACTOR MULTIPLICADOR DEFINIDO</t>
  </si>
  <si>
    <t>De acuerdo con el Estatuto Tributario articulo 114-1.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t>
  </si>
  <si>
    <t>VALOR UNITARIO (SIN AIU)</t>
  </si>
  <si>
    <t xml:space="preserve">01-025- EL CEDRO GOLF CLUB </t>
  </si>
  <si>
    <t>01-110- DESARROLLO VERBENAL II SECTOR</t>
  </si>
  <si>
    <t>01-095- URBANIZACIÓN AGRUPACIÓN DE VIVIENDA EL DORADO ETAPA I</t>
  </si>
  <si>
    <t>01-099- DESARROLLO BARRANCAS II SECTOR</t>
  </si>
  <si>
    <t>01-088- SANTA BARBARA CENTRAL III SECTOR</t>
  </si>
  <si>
    <t>01-120- URBANIZACIÓN GINEBRA NORTE</t>
  </si>
  <si>
    <t xml:space="preserve">01-157- URBANIZACIÓN SAN PATRICIO </t>
  </si>
  <si>
    <t>01-383- CONJUNTO RESIDENCIAL LA HERRERIA</t>
  </si>
  <si>
    <t>01-266- ANDALUCIA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</si>
</sst>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00\ &quot;€&quot;_-;\-* #,##0.00\ &quot;€&quot;_-;_-* &quot;-&quot;??\ &quot;€&quot;_-;_-@_-"/>
    <numFmt numFmtId="165" formatCode="&quot;$&quot;\ #,##0.00_);\(&quot;$&quot;\ #,##0.00\)"/>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quot;$&quot;#,##0.00"/>
    <numFmt numFmtId="200" formatCode="_-[$$-240A]\ * #,##0.00_-;\-[$$-240A]\ * #,##0.00_-;_-[$$-240A]\ * &quot;-&quot;??_-;_-@_-"/>
  </numFmts>
  <fonts count="6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amily val="2"/>
    </font>
    <font>
      <b/>
      <sz val="12"/>
      <name val="Verdana"/>
      <family val="2"/>
    </font>
    <font>
      <b/>
      <sz val="16"/>
      <name val="Verdana"/>
      <family val="2"/>
    </font>
    <font>
      <b/>
      <sz val="12"/>
      <color rgb="FFFF0000"/>
      <name val="Verdana"/>
      <family val="2"/>
    </font>
    <font>
      <sz val="10"/>
      <color rgb="FF000000"/>
      <name val="Times New Roman"/>
      <family val="1"/>
    </font>
    <font>
      <b/>
      <sz val="10"/>
      <color rgb="FF000000"/>
      <name val="Times New Roman"/>
      <family val="1"/>
    </font>
    <font>
      <b/>
      <sz val="11"/>
      <color theme="1"/>
      <name val="Arial"/>
      <family val="2"/>
    </font>
    <font>
      <sz val="11"/>
      <color theme="1"/>
      <name val="Arial"/>
      <family val="2"/>
    </font>
    <font>
      <sz val="11"/>
      <color indexed="8"/>
      <name val="Arial"/>
      <family val="2"/>
    </font>
    <font>
      <sz val="8.0500000000000007"/>
      <color indexed="8"/>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92D050"/>
        <bgColor indexed="64"/>
      </patternFill>
    </fill>
    <fill>
      <patternFill patternType="solid">
        <fgColor indexed="31"/>
        <bgColor indexed="64"/>
      </patternFill>
    </fill>
  </fills>
  <borders count="7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hair">
        <color indexed="64"/>
      </left>
      <right/>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dotted">
        <color indexed="64"/>
      </left>
      <right style="dotted">
        <color indexed="64"/>
      </right>
      <top/>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0" fontId="6" fillId="0" borderId="0" applyFont="0" applyFill="0" applyBorder="0" applyAlignment="0" applyProtection="0"/>
    <xf numFmtId="0" fontId="17" fillId="3" borderId="0" applyNumberFormat="0" applyBorder="0" applyAlignment="0" applyProtection="0"/>
    <xf numFmtId="171" fontId="5" fillId="0" borderId="0" applyFont="0" applyFill="0" applyBorder="0" applyAlignment="0" applyProtection="0"/>
    <xf numFmtId="2" fontId="7" fillId="0" borderId="4" applyFont="0" applyBorder="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67"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6"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7" fontId="6" fillId="0" borderId="0" applyFont="0" applyFill="0" applyBorder="0" applyAlignment="0" applyProtection="0"/>
    <xf numFmtId="166" fontId="9" fillId="0" borderId="0" applyFont="0" applyFill="0" applyBorder="0" applyAlignment="0" applyProtection="0"/>
    <xf numFmtId="168"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44">
      <alignment horizontal="right"/>
    </xf>
    <xf numFmtId="185" fontId="7" fillId="0" borderId="44">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44">
      <alignment horizontal="right"/>
    </xf>
    <xf numFmtId="3" fontId="32" fillId="0" borderId="0" applyFont="0" applyFill="0" applyBorder="0" applyAlignment="0" applyProtection="0"/>
    <xf numFmtId="188" fontId="5" fillId="0" borderId="0">
      <protection locked="0"/>
    </xf>
    <xf numFmtId="189" fontId="32"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3" fillId="0" borderId="0">
      <protection locked="0"/>
    </xf>
    <xf numFmtId="191" fontId="33" fillId="0" borderId="0">
      <protection locked="0"/>
    </xf>
    <xf numFmtId="191" fontId="33" fillId="0" borderId="0">
      <protection locked="0"/>
    </xf>
    <xf numFmtId="191" fontId="33" fillId="0" borderId="0">
      <protection locked="0"/>
    </xf>
    <xf numFmtId="191" fontId="33" fillId="0" borderId="0">
      <protection locked="0"/>
    </xf>
    <xf numFmtId="191" fontId="33" fillId="0" borderId="0">
      <protection locked="0"/>
    </xf>
    <xf numFmtId="191" fontId="33" fillId="0" borderId="0">
      <protection locked="0"/>
    </xf>
    <xf numFmtId="192" fontId="5"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44" fontId="5" fillId="0" borderId="0" applyFont="0" applyFill="0" applyBorder="0" applyAlignment="0" applyProtection="0"/>
    <xf numFmtId="166" fontId="9" fillId="0" borderId="0" applyFont="0" applyFill="0" applyBorder="0" applyAlignment="0" applyProtection="0"/>
    <xf numFmtId="189" fontId="37"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6" fillId="0" borderId="0"/>
    <xf numFmtId="0" fontId="2" fillId="0" borderId="0"/>
    <xf numFmtId="0" fontId="36" fillId="0" borderId="0"/>
    <xf numFmtId="0" fontId="5" fillId="0" borderId="0"/>
    <xf numFmtId="0" fontId="5" fillId="0" borderId="0"/>
    <xf numFmtId="0" fontId="5" fillId="0" borderId="0"/>
    <xf numFmtId="0" fontId="5" fillId="0" borderId="0"/>
    <xf numFmtId="0" fontId="38"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47">
      <protection locked="0"/>
    </xf>
    <xf numFmtId="41" fontId="50" fillId="0" borderId="0" applyFont="0" applyFill="0" applyBorder="0" applyAlignment="0" applyProtection="0"/>
    <xf numFmtId="42" fontId="50" fillId="0" borderId="0" applyFont="0" applyFill="0" applyBorder="0" applyAlignment="0" applyProtection="0"/>
    <xf numFmtId="0" fontId="54" fillId="0" borderId="0"/>
    <xf numFmtId="0" fontId="1" fillId="0" borderId="0"/>
    <xf numFmtId="9" fontId="1" fillId="0" borderId="0" applyFont="0" applyFill="0" applyBorder="0" applyAlignment="0" applyProtection="0"/>
    <xf numFmtId="9" fontId="59" fillId="0" borderId="0" applyFont="0" applyFill="0" applyBorder="0" applyAlignment="0" applyProtection="0"/>
    <xf numFmtId="0" fontId="1" fillId="0" borderId="0"/>
  </cellStyleXfs>
  <cellXfs count="248">
    <xf numFmtId="0" fontId="0" fillId="0" borderId="0" xfId="0"/>
    <xf numFmtId="0" fontId="30" fillId="0" borderId="0" xfId="89" applyFont="1"/>
    <xf numFmtId="0" fontId="31" fillId="0" borderId="0" xfId="89" applyFont="1"/>
    <xf numFmtId="0" fontId="31" fillId="0" borderId="34" xfId="89" applyFont="1" applyBorder="1"/>
    <xf numFmtId="0" fontId="31" fillId="0" borderId="35" xfId="89" applyFont="1" applyBorder="1"/>
    <xf numFmtId="0" fontId="8" fillId="0" borderId="58" xfId="0" applyFont="1" applyBorder="1" applyAlignment="1">
      <alignment horizontal="left" vertical="center"/>
    </xf>
    <xf numFmtId="0" fontId="7" fillId="0" borderId="58" xfId="0" applyFont="1" applyBorder="1" applyAlignment="1">
      <alignment horizontal="left" vertical="center"/>
    </xf>
    <xf numFmtId="0" fontId="44" fillId="0" borderId="0" xfId="89" applyFont="1"/>
    <xf numFmtId="0" fontId="44" fillId="0" borderId="34" xfId="89" applyFont="1" applyBorder="1"/>
    <xf numFmtId="0" fontId="44" fillId="0" borderId="35" xfId="89" applyFont="1" applyBorder="1"/>
    <xf numFmtId="0" fontId="45" fillId="0" borderId="0" xfId="89" applyFont="1"/>
    <xf numFmtId="0" fontId="44" fillId="25" borderId="0" xfId="89" applyFont="1" applyFill="1"/>
    <xf numFmtId="0" fontId="44" fillId="25" borderId="59" xfId="89" applyFont="1" applyFill="1" applyBorder="1"/>
    <xf numFmtId="0" fontId="44" fillId="25" borderId="35" xfId="89" applyFont="1" applyFill="1" applyBorder="1"/>
    <xf numFmtId="0" fontId="45" fillId="25" borderId="0" xfId="89" applyFont="1" applyFill="1"/>
    <xf numFmtId="0" fontId="44" fillId="0" borderId="59" xfId="89" applyFont="1" applyBorder="1"/>
    <xf numFmtId="0" fontId="43" fillId="24" borderId="37" xfId="73" applyFont="1" applyFill="1" applyBorder="1" applyAlignment="1">
      <alignment vertical="center"/>
    </xf>
    <xf numFmtId="0" fontId="43" fillId="24" borderId="39" xfId="73" applyFont="1" applyFill="1" applyBorder="1" applyAlignment="1">
      <alignment vertical="center"/>
    </xf>
    <xf numFmtId="0" fontId="43" fillId="24" borderId="40" xfId="73" applyFont="1" applyFill="1" applyBorder="1" applyAlignment="1">
      <alignment vertical="center"/>
    </xf>
    <xf numFmtId="0" fontId="45" fillId="0" borderId="45" xfId="73" applyFont="1" applyBorder="1" applyAlignment="1">
      <alignment horizontal="center" vertical="center"/>
    </xf>
    <xf numFmtId="0" fontId="45" fillId="0" borderId="17" xfId="74" applyFont="1" applyBorder="1" applyAlignment="1">
      <alignment horizontal="center" vertical="center"/>
    </xf>
    <xf numFmtId="0" fontId="45" fillId="0" borderId="17" xfId="74" applyFont="1" applyBorder="1" applyAlignment="1">
      <alignment horizontal="left" vertical="center" wrapText="1"/>
    </xf>
    <xf numFmtId="4" fontId="45" fillId="0" borderId="17" xfId="39" applyNumberFormat="1" applyFont="1" applyBorder="1" applyAlignment="1">
      <alignment vertical="center" wrapText="1"/>
    </xf>
    <xf numFmtId="165" fontId="45" fillId="0" borderId="17" xfId="62" applyNumberFormat="1" applyFont="1" applyBorder="1" applyAlignment="1">
      <alignment horizontal="right" vertical="center" wrapText="1"/>
    </xf>
    <xf numFmtId="165" fontId="45" fillId="0" borderId="42" xfId="62" applyNumberFormat="1" applyFont="1" applyBorder="1" applyAlignment="1">
      <alignment horizontal="right" vertical="center" wrapText="1"/>
    </xf>
    <xf numFmtId="0" fontId="45" fillId="0" borderId="12" xfId="73" applyFont="1" applyBorder="1" applyAlignment="1">
      <alignment horizontal="left" vertical="center"/>
    </xf>
    <xf numFmtId="165" fontId="45" fillId="0" borderId="22" xfId="62" applyNumberFormat="1" applyFont="1" applyBorder="1" applyAlignment="1">
      <alignment horizontal="right" vertical="center" wrapText="1"/>
    </xf>
    <xf numFmtId="174" fontId="43" fillId="0" borderId="36" xfId="39" applyNumberFormat="1" applyFont="1" applyBorder="1" applyAlignment="1">
      <alignment horizontal="right" vertical="center"/>
    </xf>
    <xf numFmtId="2" fontId="45" fillId="0" borderId="13" xfId="73" applyNumberFormat="1" applyFont="1" applyBorder="1" applyAlignment="1">
      <alignment horizontal="center" vertical="center"/>
    </xf>
    <xf numFmtId="0" fontId="45" fillId="0" borderId="13" xfId="73" applyFont="1" applyBorder="1" applyAlignment="1">
      <alignment horizontal="center" vertical="center"/>
    </xf>
    <xf numFmtId="0" fontId="45" fillId="0" borderId="13" xfId="73" applyFont="1" applyBorder="1" applyAlignment="1">
      <alignment horizontal="left" vertical="center" wrapText="1"/>
    </xf>
    <xf numFmtId="0" fontId="44" fillId="0" borderId="0" xfId="90" applyFont="1"/>
    <xf numFmtId="0" fontId="44" fillId="0" borderId="34" xfId="90" applyFont="1" applyBorder="1"/>
    <xf numFmtId="184" fontId="43" fillId="24" borderId="40" xfId="73" applyNumberFormat="1" applyFont="1" applyFill="1" applyBorder="1" applyAlignment="1">
      <alignment vertical="center"/>
    </xf>
    <xf numFmtId="0" fontId="44" fillId="0" borderId="35" xfId="90" applyFont="1" applyBorder="1"/>
    <xf numFmtId="0" fontId="47" fillId="0" borderId="0" xfId="90" applyFont="1"/>
    <xf numFmtId="49" fontId="43" fillId="0" borderId="0" xfId="131" applyNumberFormat="1" applyFont="1" applyAlignment="1">
      <alignment horizontal="right" vertical="center"/>
    </xf>
    <xf numFmtId="183" fontId="43" fillId="0" borderId="0" xfId="131" applyNumberFormat="1" applyFont="1" applyAlignment="1">
      <alignment vertical="center"/>
    </xf>
    <xf numFmtId="0" fontId="45" fillId="0" borderId="0" xfId="128" applyFont="1"/>
    <xf numFmtId="0" fontId="45" fillId="0" borderId="0" xfId="128" applyFont="1" applyAlignment="1">
      <alignment horizontal="center"/>
    </xf>
    <xf numFmtId="178" fontId="45" fillId="0" borderId="33" xfId="129" applyNumberFormat="1" applyFont="1" applyBorder="1" applyAlignment="1">
      <alignment vertical="center"/>
    </xf>
    <xf numFmtId="178" fontId="45" fillId="0" borderId="28" xfId="129" applyNumberFormat="1" applyFont="1" applyBorder="1" applyAlignment="1">
      <alignment vertical="center"/>
    </xf>
    <xf numFmtId="0" fontId="45" fillId="0" borderId="0" xfId="126" applyFont="1" applyAlignment="1">
      <alignment horizontal="center" vertical="center"/>
    </xf>
    <xf numFmtId="178" fontId="43" fillId="0" borderId="28" xfId="129" applyNumberFormat="1" applyFont="1" applyBorder="1" applyAlignment="1">
      <alignment vertical="center"/>
    </xf>
    <xf numFmtId="2" fontId="45" fillId="0" borderId="0" xfId="128" applyNumberFormat="1" applyFont="1"/>
    <xf numFmtId="178" fontId="45" fillId="0" borderId="0" xfId="129" applyNumberFormat="1" applyFont="1"/>
    <xf numFmtId="39" fontId="43" fillId="0" borderId="0" xfId="129" applyNumberFormat="1" applyFont="1" applyAlignment="1">
      <alignment vertical="center"/>
    </xf>
    <xf numFmtId="0" fontId="43" fillId="0" borderId="32" xfId="79" applyFont="1" applyBorder="1" applyAlignment="1">
      <alignment vertical="center"/>
    </xf>
    <xf numFmtId="179" fontId="44" fillId="0" borderId="35" xfId="90" applyNumberFormat="1" applyFont="1" applyBorder="1"/>
    <xf numFmtId="183" fontId="43" fillId="26" borderId="42" xfId="60" applyNumberFormat="1" applyFont="1" applyFill="1" applyBorder="1" applyAlignment="1">
      <alignment horizontal="center" vertical="center"/>
    </xf>
    <xf numFmtId="181" fontId="44" fillId="0" borderId="35" xfId="90" applyNumberFormat="1" applyFont="1" applyBorder="1"/>
    <xf numFmtId="183" fontId="43" fillId="26" borderId="17" xfId="60" applyNumberFormat="1" applyFont="1" applyFill="1" applyBorder="1" applyAlignment="1">
      <alignment horizontal="center" vertical="center"/>
    </xf>
    <xf numFmtId="9" fontId="45" fillId="27" borderId="28" xfId="95" applyFont="1" applyFill="1" applyBorder="1" applyAlignment="1">
      <alignment horizontal="center" vertical="center"/>
    </xf>
    <xf numFmtId="0" fontId="45" fillId="0" borderId="51" xfId="0" applyFont="1" applyBorder="1" applyAlignment="1">
      <alignment vertical="center" wrapText="1"/>
    </xf>
    <xf numFmtId="0" fontId="42" fillId="0" borderId="0" xfId="90" applyFont="1"/>
    <xf numFmtId="0" fontId="45" fillId="0" borderId="52" xfId="0" applyFont="1" applyBorder="1" applyAlignment="1">
      <alignment vertical="center" wrapText="1"/>
    </xf>
    <xf numFmtId="0" fontId="45" fillId="0" borderId="11" xfId="0" applyFont="1" applyBorder="1" applyAlignment="1">
      <alignment vertical="center" wrapText="1"/>
    </xf>
    <xf numFmtId="0" fontId="45" fillId="0" borderId="0" xfId="0" applyFont="1" applyAlignment="1">
      <alignment vertical="center" wrapText="1"/>
    </xf>
    <xf numFmtId="0" fontId="45" fillId="0" borderId="41" xfId="0" applyFont="1" applyBorder="1" applyAlignment="1">
      <alignment vertical="center" wrapText="1"/>
    </xf>
    <xf numFmtId="0" fontId="45" fillId="0" borderId="12" xfId="0" applyFont="1" applyBorder="1" applyAlignment="1">
      <alignment vertical="center" wrapText="1"/>
    </xf>
    <xf numFmtId="0" fontId="45" fillId="0" borderId="13" xfId="0" applyFont="1" applyBorder="1" applyAlignment="1">
      <alignment vertical="center" wrapText="1"/>
    </xf>
    <xf numFmtId="0" fontId="45" fillId="0" borderId="22" xfId="0" applyFont="1" applyBorder="1" applyAlignment="1">
      <alignment vertical="center" wrapText="1"/>
    </xf>
    <xf numFmtId="0" fontId="44" fillId="0" borderId="55" xfId="90" applyFont="1" applyBorder="1"/>
    <xf numFmtId="0" fontId="44" fillId="0" borderId="56" xfId="89" applyFont="1" applyBorder="1"/>
    <xf numFmtId="182" fontId="44" fillId="0" borderId="56" xfId="34" applyNumberFormat="1" applyFont="1" applyBorder="1"/>
    <xf numFmtId="0" fontId="44" fillId="0" borderId="57" xfId="89" applyFont="1" applyBorder="1"/>
    <xf numFmtId="0" fontId="43" fillId="0" borderId="13" xfId="130" applyFont="1" applyBorder="1" applyAlignment="1">
      <alignment horizontal="center"/>
    </xf>
    <xf numFmtId="0" fontId="43" fillId="0" borderId="0" xfId="130" applyFont="1" applyAlignment="1">
      <alignment horizontal="center" vertical="top"/>
    </xf>
    <xf numFmtId="0" fontId="43" fillId="24" borderId="39" xfId="73" applyFont="1" applyFill="1" applyBorder="1" applyAlignment="1">
      <alignment horizontal="right" vertical="center"/>
    </xf>
    <xf numFmtId="0" fontId="45" fillId="0" borderId="15" xfId="128" applyFont="1" applyBorder="1" applyAlignment="1">
      <alignment horizontal="left" vertical="center" wrapText="1"/>
    </xf>
    <xf numFmtId="0" fontId="51" fillId="0" borderId="0" xfId="90" applyFont="1"/>
    <xf numFmtId="200" fontId="47" fillId="0" borderId="0" xfId="90" applyNumberFormat="1" applyFont="1"/>
    <xf numFmtId="200" fontId="44" fillId="0" borderId="0" xfId="90" applyNumberFormat="1" applyFont="1"/>
    <xf numFmtId="3" fontId="52" fillId="0" borderId="0" xfId="90" applyNumberFormat="1" applyFont="1"/>
    <xf numFmtId="0" fontId="55" fillId="0" borderId="0" xfId="255" applyFont="1" applyAlignment="1">
      <alignment horizontal="left" vertical="top"/>
    </xf>
    <xf numFmtId="0" fontId="54" fillId="0" borderId="0" xfId="255" applyAlignment="1">
      <alignment horizontal="left" vertical="top"/>
    </xf>
    <xf numFmtId="0" fontId="55" fillId="0" borderId="54" xfId="255" applyFont="1" applyBorder="1" applyAlignment="1">
      <alignment horizontal="left" vertical="top"/>
    </xf>
    <xf numFmtId="0" fontId="55" fillId="29" borderId="54" xfId="255" applyFont="1" applyFill="1" applyBorder="1" applyAlignment="1">
      <alignment horizontal="left" vertical="top"/>
    </xf>
    <xf numFmtId="0" fontId="55" fillId="30" borderId="30" xfId="255" applyFont="1" applyFill="1" applyBorder="1" applyAlignment="1">
      <alignment horizontal="left" vertical="top"/>
    </xf>
    <xf numFmtId="0" fontId="54" fillId="31" borderId="27" xfId="255" applyFill="1" applyBorder="1" applyAlignment="1">
      <alignment horizontal="left" vertical="top"/>
    </xf>
    <xf numFmtId="0" fontId="54" fillId="0" borderId="27" xfId="255" applyBorder="1" applyAlignment="1">
      <alignment horizontal="left" vertical="top"/>
    </xf>
    <xf numFmtId="0" fontId="54" fillId="0" borderId="33" xfId="255" applyBorder="1" applyAlignment="1">
      <alignment horizontal="left" vertical="top"/>
    </xf>
    <xf numFmtId="0" fontId="55" fillId="30" borderId="31" xfId="255" applyFont="1" applyFill="1" applyBorder="1" applyAlignment="1">
      <alignment horizontal="left" vertical="top"/>
    </xf>
    <xf numFmtId="0" fontId="55" fillId="30" borderId="17" xfId="255" applyFont="1" applyFill="1" applyBorder="1" applyAlignment="1">
      <alignment horizontal="left" vertical="top"/>
    </xf>
    <xf numFmtId="0" fontId="54" fillId="0" borderId="17" xfId="255" applyBorder="1" applyAlignment="1">
      <alignment horizontal="left" vertical="top"/>
    </xf>
    <xf numFmtId="0" fontId="54" fillId="31" borderId="17" xfId="255" applyFill="1" applyBorder="1" applyAlignment="1">
      <alignment horizontal="left" vertical="top"/>
    </xf>
    <xf numFmtId="0" fontId="54" fillId="0" borderId="28" xfId="255" applyBorder="1" applyAlignment="1">
      <alignment horizontal="left" vertical="top"/>
    </xf>
    <xf numFmtId="0" fontId="55" fillId="30" borderId="43" xfId="255" applyFont="1" applyFill="1" applyBorder="1" applyAlignment="1">
      <alignment horizontal="left" vertical="top"/>
    </xf>
    <xf numFmtId="0" fontId="54" fillId="0" borderId="18" xfId="255" applyBorder="1" applyAlignment="1">
      <alignment horizontal="left" vertical="top"/>
    </xf>
    <xf numFmtId="0" fontId="54" fillId="31" borderId="18" xfId="255" applyFill="1" applyBorder="1" applyAlignment="1">
      <alignment horizontal="left" vertical="top"/>
    </xf>
    <xf numFmtId="0" fontId="54" fillId="0" borderId="38" xfId="255" applyBorder="1" applyAlignment="1">
      <alignment horizontal="left" vertical="top"/>
    </xf>
    <xf numFmtId="0" fontId="55" fillId="0" borderId="30" xfId="255" applyFont="1" applyBorder="1" applyAlignment="1">
      <alignment horizontal="left" vertical="top"/>
    </xf>
    <xf numFmtId="0" fontId="55" fillId="0" borderId="62" xfId="255" applyFont="1" applyBorder="1" applyAlignment="1">
      <alignment horizontal="left" vertical="top"/>
    </xf>
    <xf numFmtId="0" fontId="55" fillId="29" borderId="30" xfId="255" applyFont="1" applyFill="1" applyBorder="1" applyAlignment="1">
      <alignment horizontal="left" vertical="top"/>
    </xf>
    <xf numFmtId="0" fontId="55" fillId="29" borderId="27" xfId="255" applyFont="1" applyFill="1" applyBorder="1" applyAlignment="1">
      <alignment horizontal="left" vertical="top"/>
    </xf>
    <xf numFmtId="0" fontId="55" fillId="29" borderId="33" xfId="255" applyFont="1" applyFill="1" applyBorder="1" applyAlignment="1">
      <alignment horizontal="left" vertical="top"/>
    </xf>
    <xf numFmtId="0" fontId="55" fillId="30" borderId="63" xfId="255" applyFont="1" applyFill="1" applyBorder="1" applyAlignment="1">
      <alignment horizontal="left" vertical="top"/>
    </xf>
    <xf numFmtId="0" fontId="54" fillId="31" borderId="31" xfId="255" applyFill="1" applyBorder="1" applyAlignment="1">
      <alignment horizontal="left" vertical="top"/>
    </xf>
    <xf numFmtId="0" fontId="54" fillId="0" borderId="31" xfId="255" applyBorder="1" applyAlignment="1">
      <alignment horizontal="left" vertical="top"/>
    </xf>
    <xf numFmtId="0" fontId="55" fillId="30" borderId="64" xfId="255" applyFont="1" applyFill="1" applyBorder="1" applyAlignment="1">
      <alignment horizontal="left" vertical="top"/>
    </xf>
    <xf numFmtId="0" fontId="54" fillId="0" borderId="43" xfId="255" applyBorder="1" applyAlignment="1">
      <alignment horizontal="left" vertical="top"/>
    </xf>
    <xf numFmtId="0" fontId="54" fillId="31" borderId="28" xfId="255" applyFill="1" applyBorder="1" applyAlignment="1">
      <alignment horizontal="left" vertical="top"/>
    </xf>
    <xf numFmtId="0" fontId="54" fillId="31" borderId="38" xfId="255" applyFill="1" applyBorder="1" applyAlignment="1">
      <alignment horizontal="left" vertical="top"/>
    </xf>
    <xf numFmtId="0" fontId="55" fillId="0" borderId="17" xfId="255" applyFont="1" applyBorder="1" applyAlignment="1">
      <alignment horizontal="left" vertical="top"/>
    </xf>
    <xf numFmtId="0" fontId="55" fillId="29" borderId="17" xfId="255" applyFont="1" applyFill="1" applyBorder="1" applyAlignment="1">
      <alignment horizontal="left" vertical="top"/>
    </xf>
    <xf numFmtId="0" fontId="1" fillId="0" borderId="0" xfId="256"/>
    <xf numFmtId="0" fontId="57" fillId="0" borderId="11" xfId="256" applyFont="1" applyBorder="1"/>
    <xf numFmtId="0" fontId="57" fillId="0" borderId="0" xfId="256" applyFont="1"/>
    <xf numFmtId="0" fontId="57" fillId="0" borderId="67" xfId="256" applyFont="1" applyBorder="1"/>
    <xf numFmtId="0" fontId="56" fillId="32" borderId="31" xfId="256" applyFont="1" applyFill="1" applyBorder="1" applyAlignment="1">
      <alignment horizontal="center" vertical="center"/>
    </xf>
    <xf numFmtId="0" fontId="56" fillId="32" borderId="17" xfId="256" applyFont="1" applyFill="1" applyBorder="1" applyAlignment="1">
      <alignment horizontal="center" vertical="center"/>
    </xf>
    <xf numFmtId="0" fontId="56" fillId="32" borderId="28" xfId="256" applyFont="1" applyFill="1" applyBorder="1" applyAlignment="1">
      <alignment horizontal="center" vertical="center"/>
    </xf>
    <xf numFmtId="0" fontId="57" fillId="0" borderId="31" xfId="256" applyFont="1" applyBorder="1"/>
    <xf numFmtId="0" fontId="57" fillId="0" borderId="17" xfId="256" applyFont="1" applyBorder="1"/>
    <xf numFmtId="9" fontId="57" fillId="0" borderId="17" xfId="256" applyNumberFormat="1" applyFont="1" applyBorder="1"/>
    <xf numFmtId="0" fontId="57" fillId="0" borderId="28" xfId="256" applyFont="1" applyBorder="1"/>
    <xf numFmtId="0" fontId="57" fillId="0" borderId="61" xfId="256" applyFont="1" applyBorder="1"/>
    <xf numFmtId="0" fontId="57" fillId="0" borderId="54" xfId="256" applyFont="1" applyBorder="1"/>
    <xf numFmtId="0" fontId="57" fillId="0" borderId="53" xfId="256" applyFont="1" applyBorder="1"/>
    <xf numFmtId="0" fontId="57" fillId="0" borderId="30" xfId="256" applyFont="1" applyBorder="1"/>
    <xf numFmtId="0" fontId="57" fillId="0" borderId="27" xfId="256" applyFont="1" applyBorder="1"/>
    <xf numFmtId="10" fontId="57" fillId="0" borderId="33" xfId="256" applyNumberFormat="1" applyFont="1" applyBorder="1"/>
    <xf numFmtId="10" fontId="58" fillId="0" borderId="17" xfId="257" applyNumberFormat="1" applyFont="1" applyBorder="1"/>
    <xf numFmtId="10" fontId="58" fillId="0" borderId="17" xfId="258" applyNumberFormat="1" applyFont="1" applyBorder="1"/>
    <xf numFmtId="0" fontId="57" fillId="0" borderId="43" xfId="256" applyFont="1" applyBorder="1"/>
    <xf numFmtId="0" fontId="57" fillId="0" borderId="18" xfId="256" applyFont="1" applyBorder="1"/>
    <xf numFmtId="10" fontId="57" fillId="0" borderId="18" xfId="256" applyNumberFormat="1" applyFont="1" applyBorder="1"/>
    <xf numFmtId="0" fontId="57" fillId="0" borderId="38" xfId="256" applyFont="1" applyBorder="1"/>
    <xf numFmtId="0" fontId="58" fillId="0" borderId="17" xfId="259" applyFont="1" applyBorder="1"/>
    <xf numFmtId="10" fontId="57" fillId="0" borderId="17" xfId="257" applyNumberFormat="1" applyFont="1" applyBorder="1"/>
    <xf numFmtId="0" fontId="58" fillId="0" borderId="27" xfId="259" applyFont="1" applyBorder="1"/>
    <xf numFmtId="10" fontId="58" fillId="0" borderId="17" xfId="259" applyNumberFormat="1" applyFont="1" applyBorder="1"/>
    <xf numFmtId="0" fontId="58" fillId="0" borderId="28" xfId="259" applyFont="1" applyBorder="1"/>
    <xf numFmtId="0" fontId="57" fillId="27" borderId="68" xfId="256" applyFont="1" applyFill="1" applyBorder="1"/>
    <xf numFmtId="0" fontId="57" fillId="27" borderId="69" xfId="256" applyFont="1" applyFill="1" applyBorder="1"/>
    <xf numFmtId="10" fontId="57" fillId="27" borderId="70" xfId="257" applyNumberFormat="1" applyFont="1" applyFill="1" applyBorder="1"/>
    <xf numFmtId="0" fontId="56" fillId="32" borderId="71" xfId="256" applyFont="1" applyFill="1" applyBorder="1" applyAlignment="1">
      <alignment horizontal="center" vertical="center"/>
    </xf>
    <xf numFmtId="0" fontId="56" fillId="32" borderId="72" xfId="256" applyFont="1" applyFill="1" applyBorder="1" applyAlignment="1">
      <alignment horizontal="center" vertical="center"/>
    </xf>
    <xf numFmtId="187" fontId="56" fillId="32" borderId="36" xfId="256" applyNumberFormat="1" applyFont="1" applyFill="1" applyBorder="1" applyAlignment="1">
      <alignment horizontal="center" vertical="center"/>
    </xf>
    <xf numFmtId="187" fontId="1" fillId="0" borderId="0" xfId="256" applyNumberFormat="1"/>
    <xf numFmtId="42" fontId="45" fillId="0" borderId="0" xfId="254" applyFont="1"/>
    <xf numFmtId="42" fontId="44" fillId="0" borderId="0" xfId="254" applyFont="1"/>
    <xf numFmtId="200" fontId="51" fillId="0" borderId="0" xfId="90" applyNumberFormat="1" applyFont="1"/>
    <xf numFmtId="165" fontId="45" fillId="0" borderId="73" xfId="62" applyNumberFormat="1" applyFont="1" applyBorder="1" applyAlignment="1">
      <alignment horizontal="right" vertical="center" wrapText="1"/>
    </xf>
    <xf numFmtId="165" fontId="45" fillId="0" borderId="13" xfId="62" applyNumberFormat="1" applyFont="1" applyBorder="1" applyAlignment="1">
      <alignment horizontal="right" vertical="center" wrapText="1"/>
    </xf>
    <xf numFmtId="0" fontId="45" fillId="0" borderId="20" xfId="128" applyFont="1" applyBorder="1" applyAlignment="1">
      <alignment horizontal="left" vertical="center"/>
    </xf>
    <xf numFmtId="0" fontId="43" fillId="0" borderId="20" xfId="128" applyFont="1" applyBorder="1" applyAlignment="1">
      <alignment horizontal="left" vertical="center"/>
    </xf>
    <xf numFmtId="0" fontId="43" fillId="0" borderId="13" xfId="128" applyFont="1" applyBorder="1" applyAlignment="1">
      <alignment horizontal="left" vertical="center"/>
    </xf>
    <xf numFmtId="3" fontId="43" fillId="26" borderId="73" xfId="130" applyNumberFormat="1" applyFont="1" applyFill="1" applyBorder="1" applyAlignment="1">
      <alignment horizontal="center" vertical="center" wrapText="1"/>
    </xf>
    <xf numFmtId="183" fontId="43" fillId="26" borderId="63" xfId="60" applyNumberFormat="1" applyFont="1" applyFill="1" applyBorder="1" applyAlignment="1">
      <alignment horizontal="center" vertical="center"/>
    </xf>
    <xf numFmtId="199" fontId="45" fillId="0" borderId="0" xfId="89" applyNumberFormat="1" applyFont="1"/>
    <xf numFmtId="4" fontId="45" fillId="0" borderId="17" xfId="39" applyNumberFormat="1" applyFont="1" applyFill="1" applyBorder="1" applyAlignment="1">
      <alignment vertical="center" wrapText="1"/>
    </xf>
    <xf numFmtId="41" fontId="53" fillId="0" borderId="0" xfId="253" applyFont="1"/>
    <xf numFmtId="42" fontId="44" fillId="0" borderId="0" xfId="90" applyNumberFormat="1" applyFont="1"/>
    <xf numFmtId="0" fontId="43" fillId="0" borderId="0" xfId="130" applyFont="1" applyBorder="1" applyAlignment="1">
      <alignment horizontal="center"/>
    </xf>
    <xf numFmtId="0" fontId="41" fillId="0" borderId="0" xfId="130" applyFont="1" applyAlignment="1">
      <alignment vertical="center"/>
    </xf>
    <xf numFmtId="0" fontId="41" fillId="0" borderId="13" xfId="130" applyFont="1" applyBorder="1" applyAlignment="1"/>
    <xf numFmtId="0" fontId="8" fillId="0" borderId="74" xfId="0" applyFont="1" applyBorder="1" applyAlignment="1">
      <alignment horizontal="left" vertical="center"/>
    </xf>
    <xf numFmtId="0" fontId="7" fillId="0" borderId="74" xfId="0" applyFont="1" applyBorder="1" applyAlignment="1">
      <alignment horizontal="left" vertical="center"/>
    </xf>
    <xf numFmtId="0" fontId="54" fillId="0" borderId="17" xfId="255" applyFill="1" applyBorder="1" applyAlignment="1">
      <alignment horizontal="left" vertical="top"/>
    </xf>
    <xf numFmtId="0" fontId="55" fillId="30" borderId="62" xfId="255" applyFont="1" applyFill="1" applyBorder="1" applyAlignment="1">
      <alignment horizontal="left" vertical="top"/>
    </xf>
    <xf numFmtId="0" fontId="54" fillId="31" borderId="30" xfId="255" applyFill="1" applyBorder="1" applyAlignment="1">
      <alignment horizontal="left" vertical="top"/>
    </xf>
    <xf numFmtId="0" fontId="54" fillId="0" borderId="18" xfId="255" applyFill="1" applyBorder="1" applyAlignment="1">
      <alignment horizontal="left" vertical="top"/>
    </xf>
    <xf numFmtId="0" fontId="54" fillId="0" borderId="28" xfId="255" applyFill="1" applyBorder="1" applyAlignment="1">
      <alignment horizontal="left" vertical="top"/>
    </xf>
    <xf numFmtId="0" fontId="54" fillId="0" borderId="38" xfId="255" applyFill="1" applyBorder="1" applyAlignment="1">
      <alignment horizontal="left" vertical="top"/>
    </xf>
    <xf numFmtId="0" fontId="55" fillId="0" borderId="63" xfId="255" applyFont="1" applyBorder="1" applyAlignment="1">
      <alignment horizontal="left" vertical="top"/>
    </xf>
    <xf numFmtId="0" fontId="55" fillId="29" borderId="31" xfId="255" applyFont="1" applyFill="1" applyBorder="1" applyAlignment="1">
      <alignment horizontal="left" vertical="top"/>
    </xf>
    <xf numFmtId="0" fontId="55" fillId="29" borderId="28" xfId="255" applyFont="1" applyFill="1" applyBorder="1" applyAlignment="1">
      <alignment horizontal="left" vertical="top"/>
    </xf>
    <xf numFmtId="0" fontId="7" fillId="0" borderId="60" xfId="89" applyFont="1" applyBorder="1" applyAlignment="1">
      <alignment horizontal="left" vertical="center" wrapText="1"/>
    </xf>
    <xf numFmtId="0" fontId="7" fillId="0" borderId="0" xfId="89" applyFont="1" applyBorder="1" applyAlignment="1">
      <alignment horizontal="left" vertical="center" wrapText="1"/>
    </xf>
    <xf numFmtId="0" fontId="45" fillId="0" borderId="32" xfId="128" applyFont="1" applyBorder="1" applyAlignment="1">
      <alignment horizontal="left" vertical="center" wrapText="1"/>
    </xf>
    <xf numFmtId="0" fontId="45" fillId="0" borderId="15" xfId="128" applyFont="1" applyBorder="1" applyAlignment="1">
      <alignment horizontal="left" vertical="center" wrapText="1"/>
    </xf>
    <xf numFmtId="0" fontId="45" fillId="0" borderId="16" xfId="128" applyFont="1" applyBorder="1" applyAlignment="1">
      <alignment horizontal="left" vertical="center" wrapText="1"/>
    </xf>
    <xf numFmtId="0" fontId="43" fillId="25" borderId="30" xfId="73" applyFont="1" applyFill="1" applyBorder="1" applyAlignment="1">
      <alignment horizontal="center" vertical="center" wrapText="1"/>
    </xf>
    <xf numFmtId="0" fontId="43" fillId="25" borderId="43" xfId="73" applyFont="1" applyFill="1" applyBorder="1" applyAlignment="1">
      <alignment horizontal="center" vertical="center" wrapText="1"/>
    </xf>
    <xf numFmtId="0" fontId="43" fillId="25" borderId="27" xfId="73" applyFont="1" applyFill="1" applyBorder="1" applyAlignment="1">
      <alignment horizontal="center" vertical="center" wrapText="1"/>
    </xf>
    <xf numFmtId="0" fontId="43" fillId="25" borderId="18" xfId="73" applyFont="1" applyFill="1" applyBorder="1" applyAlignment="1">
      <alignment horizontal="center" vertical="center" wrapText="1"/>
    </xf>
    <xf numFmtId="0" fontId="45" fillId="27" borderId="45" xfId="89" applyFont="1" applyFill="1" applyBorder="1" applyAlignment="1">
      <alignment horizontal="left" vertical="center" wrapText="1"/>
    </xf>
    <xf numFmtId="0" fontId="45" fillId="27" borderId="23" xfId="89" applyFont="1" applyFill="1" applyBorder="1" applyAlignment="1">
      <alignment horizontal="left" vertical="center" wrapText="1"/>
    </xf>
    <xf numFmtId="0" fontId="45" fillId="27" borderId="73" xfId="89" applyFont="1" applyFill="1" applyBorder="1" applyAlignment="1">
      <alignment horizontal="left" vertical="center" wrapText="1"/>
    </xf>
    <xf numFmtId="0" fontId="45" fillId="27" borderId="42" xfId="89" applyFont="1" applyFill="1" applyBorder="1" applyAlignment="1">
      <alignment horizontal="left" vertical="center" wrapText="1"/>
    </xf>
    <xf numFmtId="0" fontId="45" fillId="27" borderId="31" xfId="89" applyFont="1" applyFill="1" applyBorder="1" applyAlignment="1">
      <alignment horizontal="left" vertical="center" wrapText="1"/>
    </xf>
    <xf numFmtId="0" fontId="45" fillId="27" borderId="17" xfId="89" applyFont="1" applyFill="1" applyBorder="1" applyAlignment="1">
      <alignment horizontal="left" vertical="center" wrapText="1"/>
    </xf>
    <xf numFmtId="0" fontId="45" fillId="27" borderId="63" xfId="89" applyFont="1" applyFill="1" applyBorder="1" applyAlignment="1">
      <alignment horizontal="left" vertical="center" wrapText="1"/>
    </xf>
    <xf numFmtId="0" fontId="45" fillId="27" borderId="28" xfId="89" applyFont="1" applyFill="1" applyBorder="1" applyAlignment="1">
      <alignment horizontal="left" vertical="center" wrapText="1"/>
    </xf>
    <xf numFmtId="0" fontId="45" fillId="26" borderId="19" xfId="89" applyFont="1" applyFill="1" applyBorder="1" applyAlignment="1">
      <alignment horizontal="center" vertical="center" wrapText="1"/>
    </xf>
    <xf numFmtId="0" fontId="45" fillId="26" borderId="20" xfId="89" applyFont="1" applyFill="1" applyBorder="1" applyAlignment="1">
      <alignment horizontal="center" vertical="center" wrapText="1"/>
    </xf>
    <xf numFmtId="0" fontId="45" fillId="26" borderId="49" xfId="89" applyFont="1" applyFill="1" applyBorder="1" applyAlignment="1">
      <alignment horizontal="center" vertical="center" wrapText="1"/>
    </xf>
    <xf numFmtId="4" fontId="43" fillId="25" borderId="27" xfId="73" applyNumberFormat="1" applyFont="1" applyFill="1" applyBorder="1" applyAlignment="1">
      <alignment horizontal="center" vertical="center" wrapText="1"/>
    </xf>
    <xf numFmtId="4" fontId="43" fillId="25" borderId="18" xfId="73" applyNumberFormat="1" applyFont="1" applyFill="1" applyBorder="1" applyAlignment="1">
      <alignment horizontal="center" vertical="center" wrapText="1"/>
    </xf>
    <xf numFmtId="0" fontId="45" fillId="26" borderId="31" xfId="130" applyFont="1" applyFill="1" applyBorder="1" applyAlignment="1">
      <alignment vertical="center" wrapText="1"/>
    </xf>
    <xf numFmtId="0" fontId="45" fillId="26" borderId="17" xfId="130" applyFont="1" applyFill="1" applyBorder="1" applyAlignment="1">
      <alignment vertical="center" wrapText="1"/>
    </xf>
    <xf numFmtId="0" fontId="43" fillId="24" borderId="12" xfId="73" applyFont="1" applyFill="1" applyBorder="1" applyAlignment="1">
      <alignment horizontal="left" vertical="center"/>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37" xfId="73" applyFont="1" applyFill="1" applyBorder="1" applyAlignment="1">
      <alignment horizontal="right" vertical="center"/>
    </xf>
    <xf numFmtId="0" fontId="43" fillId="24" borderId="39" xfId="73" applyFont="1" applyFill="1" applyBorder="1" applyAlignment="1">
      <alignment horizontal="right" vertical="center"/>
    </xf>
    <xf numFmtId="0" fontId="43" fillId="24" borderId="46" xfId="73" applyFont="1" applyFill="1" applyBorder="1" applyAlignment="1">
      <alignment horizontal="right" vertical="center"/>
    </xf>
    <xf numFmtId="3" fontId="43" fillId="26" borderId="23" xfId="130" applyNumberFormat="1" applyFont="1" applyFill="1" applyBorder="1" applyAlignment="1">
      <alignment horizontal="center" vertical="center" wrapText="1"/>
    </xf>
    <xf numFmtId="3" fontId="43" fillId="26" borderId="17" xfId="130" applyNumberFormat="1" applyFont="1" applyFill="1" applyBorder="1" applyAlignment="1">
      <alignment horizontal="center" vertical="center"/>
    </xf>
    <xf numFmtId="0" fontId="45" fillId="0" borderId="15" xfId="79" applyFont="1" applyBorder="1" applyAlignment="1">
      <alignment horizontal="center" vertical="center"/>
    </xf>
    <xf numFmtId="0" fontId="45" fillId="0" borderId="24" xfId="79" applyFont="1" applyBorder="1" applyAlignment="1">
      <alignment horizontal="center" vertical="center"/>
    </xf>
    <xf numFmtId="4" fontId="43" fillId="25" borderId="33" xfId="73" applyNumberFormat="1" applyFont="1" applyFill="1" applyBorder="1" applyAlignment="1">
      <alignment horizontal="center" vertical="center" wrapText="1"/>
    </xf>
    <xf numFmtId="4" fontId="43" fillId="25" borderId="38" xfId="73" applyNumberFormat="1" applyFont="1" applyFill="1" applyBorder="1" applyAlignment="1">
      <alignment horizontal="center" vertical="center" wrapText="1"/>
    </xf>
    <xf numFmtId="0" fontId="45" fillId="0" borderId="19" xfId="128" applyFont="1" applyBorder="1" applyAlignment="1">
      <alignment horizontal="left" vertical="center"/>
    </xf>
    <xf numFmtId="0" fontId="45" fillId="0" borderId="20" xfId="128" applyFont="1" applyBorder="1" applyAlignment="1">
      <alignment horizontal="left" vertical="center"/>
    </xf>
    <xf numFmtId="0" fontId="45" fillId="0" borderId="21" xfId="128" applyFont="1" applyBorder="1" applyAlignment="1">
      <alignment horizontal="left" vertical="center"/>
    </xf>
    <xf numFmtId="0" fontId="43" fillId="0" borderId="19" xfId="128" applyFont="1" applyBorder="1" applyAlignment="1">
      <alignment horizontal="left" vertical="center"/>
    </xf>
    <xf numFmtId="0" fontId="43" fillId="0" borderId="20" xfId="128" applyFont="1" applyBorder="1" applyAlignment="1">
      <alignment horizontal="left" vertical="center"/>
    </xf>
    <xf numFmtId="0" fontId="43" fillId="0" borderId="21" xfId="128" applyFont="1" applyBorder="1" applyAlignment="1">
      <alignment horizontal="left" vertical="center"/>
    </xf>
    <xf numFmtId="0" fontId="43" fillId="0" borderId="25" xfId="128" applyFont="1" applyBorder="1" applyAlignment="1">
      <alignment horizontal="left" vertical="center"/>
    </xf>
    <xf numFmtId="0" fontId="43" fillId="0" borderId="29" xfId="128" applyFont="1" applyBorder="1" applyAlignment="1">
      <alignment horizontal="left" vertical="center"/>
    </xf>
    <xf numFmtId="0" fontId="43" fillId="0" borderId="26" xfId="128" applyFont="1" applyBorder="1" applyAlignment="1">
      <alignment horizontal="left" vertical="center"/>
    </xf>
    <xf numFmtId="0" fontId="45" fillId="25" borderId="18" xfId="130" applyFont="1" applyFill="1" applyBorder="1" applyAlignment="1">
      <alignment horizontal="center" vertical="center" wrapText="1"/>
    </xf>
    <xf numFmtId="0" fontId="45" fillId="25" borderId="64" xfId="130" applyFont="1" applyFill="1" applyBorder="1" applyAlignment="1">
      <alignment horizontal="center" vertical="center" wrapText="1"/>
    </xf>
    <xf numFmtId="0" fontId="45" fillId="25" borderId="38" xfId="130" applyFont="1" applyFill="1" applyBorder="1" applyAlignment="1">
      <alignment horizontal="center" vertical="center" wrapText="1"/>
    </xf>
    <xf numFmtId="0" fontId="43" fillId="26" borderId="17" xfId="130" applyFont="1" applyFill="1" applyBorder="1" applyAlignment="1">
      <alignment horizontal="center" vertical="center" wrapText="1"/>
    </xf>
    <xf numFmtId="0" fontId="43" fillId="26" borderId="17" xfId="130" applyFont="1" applyFill="1" applyBorder="1" applyAlignment="1">
      <alignment horizontal="center" vertical="center"/>
    </xf>
    <xf numFmtId="3" fontId="43" fillId="26" borderId="17" xfId="130" applyNumberFormat="1" applyFont="1" applyFill="1" applyBorder="1" applyAlignment="1">
      <alignment horizontal="center" vertical="center" wrapText="1"/>
    </xf>
    <xf numFmtId="0" fontId="48" fillId="27" borderId="65" xfId="89" applyFont="1" applyFill="1" applyBorder="1" applyAlignment="1">
      <alignment horizontal="center" vertical="top" wrapText="1"/>
    </xf>
    <xf numFmtId="0" fontId="48" fillId="27" borderId="50" xfId="89" applyFont="1" applyFill="1" applyBorder="1" applyAlignment="1">
      <alignment horizontal="center" vertical="top" wrapText="1"/>
    </xf>
    <xf numFmtId="0" fontId="48" fillId="27" borderId="66" xfId="89" applyFont="1" applyFill="1" applyBorder="1" applyAlignment="1">
      <alignment horizontal="center" vertical="top" wrapText="1"/>
    </xf>
    <xf numFmtId="0" fontId="48" fillId="27" borderId="12" xfId="89" applyFont="1" applyFill="1" applyBorder="1" applyAlignment="1">
      <alignment horizontal="center" vertical="top" wrapText="1"/>
    </xf>
    <xf numFmtId="0" fontId="48" fillId="27" borderId="13" xfId="89" applyFont="1" applyFill="1" applyBorder="1" applyAlignment="1">
      <alignment horizontal="center" vertical="top" wrapText="1"/>
    </xf>
    <xf numFmtId="0" fontId="48" fillId="27" borderId="14" xfId="89" applyFont="1" applyFill="1" applyBorder="1" applyAlignment="1">
      <alignment horizontal="center" vertical="top" wrapText="1"/>
    </xf>
    <xf numFmtId="0" fontId="40" fillId="26" borderId="37" xfId="89" applyFont="1" applyFill="1" applyBorder="1" applyAlignment="1">
      <alignment horizontal="center" wrapText="1"/>
    </xf>
    <xf numFmtId="0" fontId="40" fillId="26" borderId="39" xfId="89" applyFont="1" applyFill="1" applyBorder="1" applyAlignment="1">
      <alignment horizontal="center" wrapText="1"/>
    </xf>
    <xf numFmtId="0" fontId="40" fillId="26" borderId="40" xfId="89" applyFont="1" applyFill="1" applyBorder="1" applyAlignment="1">
      <alignment horizontal="center" wrapText="1"/>
    </xf>
    <xf numFmtId="0" fontId="41" fillId="0" borderId="65" xfId="130" applyFont="1" applyBorder="1" applyAlignment="1">
      <alignment horizontal="center" vertical="center"/>
    </xf>
    <xf numFmtId="0" fontId="41" fillId="0" borderId="50" xfId="130" applyFont="1" applyBorder="1" applyAlignment="1">
      <alignment horizontal="center" vertical="center"/>
    </xf>
    <xf numFmtId="0" fontId="41" fillId="0" borderId="66" xfId="130" applyFont="1" applyBorder="1" applyAlignment="1">
      <alignment horizontal="center" vertical="center"/>
    </xf>
    <xf numFmtId="0" fontId="41" fillId="0" borderId="12" xfId="130" applyFont="1" applyBorder="1" applyAlignment="1">
      <alignment horizontal="center"/>
    </xf>
    <xf numFmtId="0" fontId="41" fillId="0" borderId="13" xfId="130" applyFont="1" applyBorder="1" applyAlignment="1">
      <alignment horizontal="center"/>
    </xf>
    <xf numFmtId="0" fontId="41" fillId="0" borderId="14" xfId="130" applyFont="1" applyBorder="1" applyAlignment="1">
      <alignment horizontal="center"/>
    </xf>
    <xf numFmtId="0" fontId="55" fillId="28" borderId="32" xfId="255" applyFont="1" applyFill="1" applyBorder="1" applyAlignment="1">
      <alignment horizontal="center" vertical="top"/>
    </xf>
    <xf numFmtId="0" fontId="55" fillId="28" borderId="15" xfId="255" applyFont="1" applyFill="1" applyBorder="1" applyAlignment="1">
      <alignment horizontal="center" vertical="top"/>
    </xf>
    <xf numFmtId="0" fontId="55" fillId="28" borderId="24" xfId="255" applyFont="1" applyFill="1" applyBorder="1" applyAlignment="1">
      <alignment horizontal="center" vertical="top"/>
    </xf>
    <xf numFmtId="0" fontId="55" fillId="26" borderId="31" xfId="255" applyFont="1" applyFill="1" applyBorder="1" applyAlignment="1">
      <alignment horizontal="center" vertical="top"/>
    </xf>
    <xf numFmtId="0" fontId="55" fillId="26" borderId="17" xfId="255" applyFont="1" applyFill="1" applyBorder="1" applyAlignment="1">
      <alignment horizontal="center" vertical="top"/>
    </xf>
    <xf numFmtId="0" fontId="55" fillId="26" borderId="28" xfId="255" applyFont="1" applyFill="1" applyBorder="1" applyAlignment="1">
      <alignment horizontal="center" vertical="top"/>
    </xf>
    <xf numFmtId="0" fontId="55" fillId="28" borderId="48" xfId="255" applyFont="1" applyFill="1" applyBorder="1" applyAlignment="1">
      <alignment horizontal="center" vertical="top"/>
    </xf>
    <xf numFmtId="0" fontId="55" fillId="26" borderId="61" xfId="255" applyFont="1" applyFill="1" applyBorder="1" applyAlignment="1">
      <alignment horizontal="center" vertical="top"/>
    </xf>
    <xf numFmtId="0" fontId="55" fillId="26" borderId="54" xfId="255" applyFont="1" applyFill="1" applyBorder="1" applyAlignment="1">
      <alignment horizontal="center" vertical="top"/>
    </xf>
    <xf numFmtId="0" fontId="55" fillId="26" borderId="53" xfId="255" applyFont="1" applyFill="1" applyBorder="1" applyAlignment="1">
      <alignment horizontal="center" vertical="top"/>
    </xf>
    <xf numFmtId="0" fontId="56" fillId="27" borderId="65" xfId="256" applyFont="1" applyFill="1" applyBorder="1" applyAlignment="1">
      <alignment horizontal="center"/>
    </xf>
    <xf numFmtId="0" fontId="56" fillId="27" borderId="50" xfId="256" applyFont="1" applyFill="1" applyBorder="1" applyAlignment="1">
      <alignment horizontal="center"/>
    </xf>
    <xf numFmtId="0" fontId="56" fillId="27" borderId="66" xfId="256" applyFont="1" applyFill="1" applyBorder="1" applyAlignment="1">
      <alignment horizontal="center"/>
    </xf>
    <xf numFmtId="0" fontId="1" fillId="0" borderId="0" xfId="256" applyAlignment="1">
      <alignment horizontal="left" wrapText="1"/>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0]" xfId="253" builtinId="6"/>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xfId="254"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25B0AB4B-A6BD-4F3A-831B-5AFA30B1B0F0}"/>
    <cellStyle name="Normal 16" xfId="259" xr:uid="{A67E18BD-1C00-4AB8-96CD-CAC41406E8EA}"/>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5 2" xfId="255" xr:uid="{955407F9-2055-430C-B3CF-16E87673062E}"/>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3 2" xfId="258" xr:uid="{EE0CAA59-1436-4D72-848F-289A5B6C7F58}"/>
    <cellStyle name="Porcentaje 4" xfId="240" xr:uid="{00000000-0005-0000-0000-0000D6000000}"/>
    <cellStyle name="Porcentaje 5" xfId="241" xr:uid="{00000000-0005-0000-0000-0000D7000000}"/>
    <cellStyle name="Porcentaje 5 2" xfId="242" xr:uid="{00000000-0005-0000-0000-0000D8000000}"/>
    <cellStyle name="Porcentaje 6" xfId="257" xr:uid="{545A3F1E-851F-49EE-BF0B-9E5029088121}"/>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37"/>
  <sheetViews>
    <sheetView showGridLines="0" tabSelected="1" view="pageBreakPreview" zoomScale="70" zoomScaleNormal="100" zoomScaleSheetLayoutView="70" zoomScalePageLayoutView="55" workbookViewId="0">
      <selection activeCell="C6" sqref="C6:J6"/>
    </sheetView>
  </sheetViews>
  <sheetFormatPr baseColWidth="10" defaultColWidth="11.44140625" defaultRowHeight="13.8" x14ac:dyDescent="0.25"/>
  <cols>
    <col min="1" max="2" width="3.44140625" style="10" customWidth="1"/>
    <col min="3" max="3" width="5.109375" style="10" customWidth="1"/>
    <col min="4" max="4" width="15.44140625" style="10" customWidth="1"/>
    <col min="5" max="5" width="73.44140625" style="10" customWidth="1"/>
    <col min="6" max="6" width="8.5546875" style="10" customWidth="1"/>
    <col min="7" max="7" width="18.5546875" style="10" customWidth="1"/>
    <col min="8" max="8" width="23.5546875" style="10" customWidth="1"/>
    <col min="9" max="9" width="23.5546875" style="10" hidden="1" customWidth="1"/>
    <col min="10" max="10" width="30" style="10" customWidth="1"/>
    <col min="11" max="11" width="3.44140625" style="10" customWidth="1"/>
    <col min="12" max="12" width="2.5546875" style="10" customWidth="1"/>
    <col min="13" max="13" width="31.33203125" style="10" customWidth="1"/>
    <col min="14" max="14" width="30.109375" style="10" customWidth="1"/>
    <col min="15" max="15" width="28.21875" style="10" customWidth="1"/>
    <col min="16" max="16384" width="11.44140625" style="10"/>
  </cols>
  <sheetData>
    <row r="1" spans="1:14" ht="16.2" customHeight="1" x14ac:dyDescent="0.3">
      <c r="A1" s="7"/>
      <c r="B1" s="8"/>
      <c r="C1" s="168" t="s">
        <v>0</v>
      </c>
      <c r="D1" s="169"/>
      <c r="E1" s="169"/>
      <c r="F1" s="67"/>
      <c r="G1" s="67"/>
      <c r="H1" s="67"/>
      <c r="I1" s="67"/>
      <c r="J1" s="67"/>
      <c r="K1" s="9"/>
      <c r="L1" s="7"/>
    </row>
    <row r="2" spans="1:14" ht="15.75" customHeight="1" thickBot="1" x14ac:dyDescent="0.35">
      <c r="A2" s="7"/>
      <c r="B2" s="8"/>
      <c r="C2" s="5"/>
      <c r="D2" s="6" t="s">
        <v>1</v>
      </c>
      <c r="E2" s="66"/>
      <c r="F2" s="66"/>
      <c r="G2" s="66"/>
      <c r="H2" s="66"/>
      <c r="I2" s="66"/>
      <c r="J2" s="66"/>
      <c r="K2" s="9"/>
      <c r="L2" s="7"/>
    </row>
    <row r="3" spans="1:14" s="14" customFormat="1" ht="16.2" x14ac:dyDescent="0.3">
      <c r="A3" s="11"/>
      <c r="B3" s="12"/>
      <c r="C3" s="177" t="s">
        <v>2</v>
      </c>
      <c r="D3" s="178"/>
      <c r="E3" s="178"/>
      <c r="F3" s="178"/>
      <c r="G3" s="178"/>
      <c r="H3" s="178"/>
      <c r="I3" s="179"/>
      <c r="J3" s="180"/>
      <c r="K3" s="13"/>
      <c r="L3" s="11"/>
    </row>
    <row r="4" spans="1:14" ht="43.5" customHeight="1" x14ac:dyDescent="0.3">
      <c r="A4" s="7"/>
      <c r="B4" s="15"/>
      <c r="C4" s="181"/>
      <c r="D4" s="182"/>
      <c r="E4" s="182"/>
      <c r="F4" s="182"/>
      <c r="G4" s="182"/>
      <c r="H4" s="182"/>
      <c r="I4" s="183"/>
      <c r="J4" s="184"/>
      <c r="K4" s="9"/>
      <c r="L4" s="7"/>
    </row>
    <row r="5" spans="1:14" ht="42.75" customHeight="1" x14ac:dyDescent="0.3">
      <c r="A5" s="7"/>
      <c r="B5" s="15"/>
      <c r="C5" s="185" t="s">
        <v>3</v>
      </c>
      <c r="D5" s="186"/>
      <c r="E5" s="186"/>
      <c r="F5" s="186"/>
      <c r="G5" s="186"/>
      <c r="H5" s="186"/>
      <c r="I5" s="186"/>
      <c r="J5" s="187"/>
      <c r="K5" s="9"/>
      <c r="L5" s="7"/>
    </row>
    <row r="6" spans="1:14" ht="30" customHeight="1" thickBot="1" x14ac:dyDescent="0.35">
      <c r="A6" s="7"/>
      <c r="B6" s="8"/>
      <c r="C6" s="192"/>
      <c r="D6" s="193"/>
      <c r="E6" s="193"/>
      <c r="F6" s="193"/>
      <c r="G6" s="193"/>
      <c r="H6" s="193"/>
      <c r="I6" s="193"/>
      <c r="J6" s="194"/>
      <c r="K6" s="9"/>
      <c r="L6" s="7"/>
    </row>
    <row r="7" spans="1:14" ht="30" customHeight="1" x14ac:dyDescent="0.3">
      <c r="A7" s="7"/>
      <c r="B7" s="8"/>
      <c r="C7" s="173" t="s">
        <v>4</v>
      </c>
      <c r="D7" s="175" t="s">
        <v>5</v>
      </c>
      <c r="E7" s="173" t="s">
        <v>6</v>
      </c>
      <c r="F7" s="175" t="s">
        <v>7</v>
      </c>
      <c r="G7" s="175" t="s">
        <v>8</v>
      </c>
      <c r="H7" s="188" t="s">
        <v>9</v>
      </c>
      <c r="I7" s="188" t="s">
        <v>213</v>
      </c>
      <c r="J7" s="202" t="s">
        <v>10</v>
      </c>
      <c r="K7" s="9"/>
      <c r="L7" s="7"/>
    </row>
    <row r="8" spans="1:14" ht="30" customHeight="1" thickBot="1" x14ac:dyDescent="0.35">
      <c r="A8" s="7"/>
      <c r="B8" s="8"/>
      <c r="C8" s="174"/>
      <c r="D8" s="176"/>
      <c r="E8" s="174"/>
      <c r="F8" s="176"/>
      <c r="G8" s="176"/>
      <c r="H8" s="189"/>
      <c r="I8" s="189"/>
      <c r="J8" s="203"/>
      <c r="K8" s="9"/>
      <c r="L8" s="7"/>
    </row>
    <row r="9" spans="1:14" ht="30" customHeight="1" thickBot="1" x14ac:dyDescent="0.35">
      <c r="A9" s="7"/>
      <c r="B9" s="8"/>
      <c r="C9" s="16"/>
      <c r="D9" s="17"/>
      <c r="E9" s="17"/>
      <c r="F9" s="17"/>
      <c r="G9" s="17"/>
      <c r="H9" s="17"/>
      <c r="I9" s="17"/>
      <c r="J9" s="18"/>
      <c r="K9" s="9"/>
      <c r="L9" s="7"/>
    </row>
    <row r="10" spans="1:14" ht="30" customHeight="1" x14ac:dyDescent="0.3">
      <c r="A10" s="7"/>
      <c r="B10" s="8"/>
      <c r="C10" s="19">
        <v>1</v>
      </c>
      <c r="D10" s="20">
        <v>746</v>
      </c>
      <c r="E10" s="21" t="s">
        <v>30</v>
      </c>
      <c r="F10" s="20" t="s">
        <v>31</v>
      </c>
      <c r="G10" s="22">
        <v>5955</v>
      </c>
      <c r="H10" s="23">
        <f>+I10+(I10*$J$134)</f>
        <v>6055.14</v>
      </c>
      <c r="I10" s="143">
        <v>4657.8</v>
      </c>
      <c r="J10" s="24">
        <f>ROUND(G10*H10,0)</f>
        <v>36058359</v>
      </c>
      <c r="K10" s="9"/>
      <c r="L10" s="7"/>
      <c r="N10" s="150"/>
    </row>
    <row r="11" spans="1:14" ht="30" customHeight="1" x14ac:dyDescent="0.3">
      <c r="A11" s="7"/>
      <c r="B11" s="8"/>
      <c r="C11" s="19">
        <v>2</v>
      </c>
      <c r="D11" s="20">
        <v>10086</v>
      </c>
      <c r="E11" s="21" t="s">
        <v>32</v>
      </c>
      <c r="F11" s="20" t="s">
        <v>33</v>
      </c>
      <c r="G11" s="22">
        <v>20</v>
      </c>
      <c r="H11" s="23">
        <f t="shared" ref="H11:H74" si="0">+I11+(I11*$J$134)</f>
        <v>1659118.6689999998</v>
      </c>
      <c r="I11" s="143">
        <v>1276245.1299999999</v>
      </c>
      <c r="J11" s="24">
        <f t="shared" ref="J11:J74" si="1">ROUND(G11*H11,0)</f>
        <v>33182373</v>
      </c>
      <c r="K11" s="9"/>
      <c r="L11" s="7"/>
    </row>
    <row r="12" spans="1:14" ht="30" customHeight="1" x14ac:dyDescent="0.3">
      <c r="A12" s="7"/>
      <c r="B12" s="8"/>
      <c r="C12" s="19">
        <v>3</v>
      </c>
      <c r="D12" s="20">
        <v>10271</v>
      </c>
      <c r="E12" s="21" t="s">
        <v>34</v>
      </c>
      <c r="F12" s="20" t="s">
        <v>33</v>
      </c>
      <c r="G12" s="22">
        <v>24</v>
      </c>
      <c r="H12" s="23">
        <f t="shared" si="0"/>
        <v>443680.34100000001</v>
      </c>
      <c r="I12" s="143">
        <v>341292.57</v>
      </c>
      <c r="J12" s="24">
        <f t="shared" si="1"/>
        <v>10648328</v>
      </c>
      <c r="K12" s="9"/>
      <c r="L12" s="7"/>
    </row>
    <row r="13" spans="1:14" ht="30" customHeight="1" x14ac:dyDescent="0.3">
      <c r="A13" s="7"/>
      <c r="B13" s="8"/>
      <c r="C13" s="19">
        <v>4</v>
      </c>
      <c r="D13" s="20">
        <v>10301</v>
      </c>
      <c r="E13" s="21" t="s">
        <v>35</v>
      </c>
      <c r="F13" s="20" t="s">
        <v>33</v>
      </c>
      <c r="G13" s="22">
        <v>2</v>
      </c>
      <c r="H13" s="23">
        <f t="shared" si="0"/>
        <v>880938.83799999999</v>
      </c>
      <c r="I13" s="143">
        <v>677645.26</v>
      </c>
      <c r="J13" s="24">
        <f t="shared" si="1"/>
        <v>1761878</v>
      </c>
      <c r="K13" s="9"/>
      <c r="L13" s="7"/>
    </row>
    <row r="14" spans="1:14" ht="30" customHeight="1" x14ac:dyDescent="0.3">
      <c r="A14" s="7"/>
      <c r="B14" s="8"/>
      <c r="C14" s="19">
        <v>5</v>
      </c>
      <c r="D14" s="20">
        <v>10433</v>
      </c>
      <c r="E14" s="21" t="s">
        <v>36</v>
      </c>
      <c r="F14" s="20" t="s">
        <v>31</v>
      </c>
      <c r="G14" s="22">
        <v>120</v>
      </c>
      <c r="H14" s="23">
        <f t="shared" si="0"/>
        <v>29899.206999999999</v>
      </c>
      <c r="I14" s="143">
        <v>22999.39</v>
      </c>
      <c r="J14" s="24">
        <f t="shared" si="1"/>
        <v>3587905</v>
      </c>
      <c r="K14" s="9"/>
      <c r="L14" s="7"/>
    </row>
    <row r="15" spans="1:14" ht="30" customHeight="1" x14ac:dyDescent="0.3">
      <c r="A15" s="7"/>
      <c r="B15" s="8"/>
      <c r="C15" s="19">
        <v>6</v>
      </c>
      <c r="D15" s="20">
        <v>10661</v>
      </c>
      <c r="E15" s="21" t="s">
        <v>37</v>
      </c>
      <c r="F15" s="20" t="s">
        <v>38</v>
      </c>
      <c r="G15" s="22">
        <v>5</v>
      </c>
      <c r="H15" s="23">
        <f t="shared" si="0"/>
        <v>201650.95600000001</v>
      </c>
      <c r="I15" s="143">
        <v>155116.12</v>
      </c>
      <c r="J15" s="24">
        <f t="shared" si="1"/>
        <v>1008255</v>
      </c>
      <c r="K15" s="9"/>
      <c r="L15" s="7"/>
    </row>
    <row r="16" spans="1:14" ht="30" customHeight="1" x14ac:dyDescent="0.3">
      <c r="A16" s="7"/>
      <c r="B16" s="8"/>
      <c r="C16" s="19">
        <v>7</v>
      </c>
      <c r="D16" s="20">
        <v>10724</v>
      </c>
      <c r="E16" s="21" t="s">
        <v>39</v>
      </c>
      <c r="F16" s="20" t="s">
        <v>40</v>
      </c>
      <c r="G16" s="22">
        <v>46</v>
      </c>
      <c r="H16" s="23">
        <f t="shared" si="0"/>
        <v>279236.63300000003</v>
      </c>
      <c r="I16" s="143">
        <v>214797.41</v>
      </c>
      <c r="J16" s="24">
        <f t="shared" si="1"/>
        <v>12844885</v>
      </c>
      <c r="K16" s="9"/>
      <c r="L16" s="7"/>
    </row>
    <row r="17" spans="1:12" ht="30" customHeight="1" x14ac:dyDescent="0.3">
      <c r="A17" s="7"/>
      <c r="B17" s="8"/>
      <c r="C17" s="19">
        <v>8</v>
      </c>
      <c r="D17" s="20">
        <v>10882</v>
      </c>
      <c r="E17" s="21" t="s">
        <v>41</v>
      </c>
      <c r="F17" s="20" t="s">
        <v>33</v>
      </c>
      <c r="G17" s="22">
        <v>2</v>
      </c>
      <c r="H17" s="23">
        <f t="shared" si="0"/>
        <v>203623.86199999999</v>
      </c>
      <c r="I17" s="143">
        <v>156633.74</v>
      </c>
      <c r="J17" s="24">
        <f t="shared" si="1"/>
        <v>407248</v>
      </c>
      <c r="K17" s="9"/>
      <c r="L17" s="7"/>
    </row>
    <row r="18" spans="1:12" ht="30" customHeight="1" x14ac:dyDescent="0.3">
      <c r="A18" s="7"/>
      <c r="B18" s="8"/>
      <c r="C18" s="19">
        <v>9</v>
      </c>
      <c r="D18" s="20">
        <v>11373</v>
      </c>
      <c r="E18" s="21" t="s">
        <v>42</v>
      </c>
      <c r="F18" s="20" t="s">
        <v>31</v>
      </c>
      <c r="G18" s="22">
        <v>480</v>
      </c>
      <c r="H18" s="23">
        <f t="shared" si="0"/>
        <v>30693.715</v>
      </c>
      <c r="I18" s="143">
        <v>23610.55</v>
      </c>
      <c r="J18" s="24">
        <f t="shared" si="1"/>
        <v>14732983</v>
      </c>
      <c r="K18" s="9"/>
      <c r="L18" s="7"/>
    </row>
    <row r="19" spans="1:12" ht="30" customHeight="1" x14ac:dyDescent="0.3">
      <c r="A19" s="7"/>
      <c r="B19" s="8"/>
      <c r="C19" s="19">
        <v>10</v>
      </c>
      <c r="D19" s="20">
        <v>15811</v>
      </c>
      <c r="E19" s="21" t="s">
        <v>43</v>
      </c>
      <c r="F19" s="20" t="s">
        <v>33</v>
      </c>
      <c r="G19" s="22">
        <v>1</v>
      </c>
      <c r="H19" s="23">
        <f t="shared" si="0"/>
        <v>97143.28</v>
      </c>
      <c r="I19" s="143">
        <v>74725.600000000006</v>
      </c>
      <c r="J19" s="24">
        <f t="shared" si="1"/>
        <v>97143</v>
      </c>
      <c r="K19" s="9"/>
      <c r="L19" s="7"/>
    </row>
    <row r="20" spans="1:12" ht="30" customHeight="1" x14ac:dyDescent="0.3">
      <c r="A20" s="7"/>
      <c r="B20" s="8"/>
      <c r="C20" s="19">
        <v>11</v>
      </c>
      <c r="D20" s="20">
        <v>12065</v>
      </c>
      <c r="E20" s="21" t="s">
        <v>44</v>
      </c>
      <c r="F20" s="20" t="s">
        <v>45</v>
      </c>
      <c r="G20" s="22">
        <v>1100</v>
      </c>
      <c r="H20" s="23">
        <f t="shared" si="0"/>
        <v>171865.408</v>
      </c>
      <c r="I20" s="143">
        <v>132204.16</v>
      </c>
      <c r="J20" s="24">
        <f t="shared" si="1"/>
        <v>189051949</v>
      </c>
      <c r="K20" s="9"/>
      <c r="L20" s="7"/>
    </row>
    <row r="21" spans="1:12" ht="30" customHeight="1" x14ac:dyDescent="0.3">
      <c r="A21" s="7"/>
      <c r="B21" s="8"/>
      <c r="C21" s="19">
        <v>12</v>
      </c>
      <c r="D21" s="20">
        <v>12501</v>
      </c>
      <c r="E21" s="21" t="s">
        <v>46</v>
      </c>
      <c r="F21" s="20" t="s">
        <v>40</v>
      </c>
      <c r="G21" s="22">
        <v>25</v>
      </c>
      <c r="H21" s="23">
        <f t="shared" si="0"/>
        <v>251109.54699999999</v>
      </c>
      <c r="I21" s="143">
        <v>193161.19</v>
      </c>
      <c r="J21" s="24">
        <f t="shared" si="1"/>
        <v>6277739</v>
      </c>
      <c r="K21" s="9"/>
      <c r="L21" s="7"/>
    </row>
    <row r="22" spans="1:12" ht="30" customHeight="1" x14ac:dyDescent="0.3">
      <c r="A22" s="7"/>
      <c r="B22" s="8"/>
      <c r="C22" s="19">
        <v>13</v>
      </c>
      <c r="D22" s="20">
        <v>12723</v>
      </c>
      <c r="E22" s="21" t="s">
        <v>47</v>
      </c>
      <c r="F22" s="20" t="s">
        <v>31</v>
      </c>
      <c r="G22" s="22">
        <v>220</v>
      </c>
      <c r="H22" s="23">
        <f t="shared" si="0"/>
        <v>28733.016</v>
      </c>
      <c r="I22" s="143">
        <v>22102.32</v>
      </c>
      <c r="J22" s="24">
        <f t="shared" si="1"/>
        <v>6321264</v>
      </c>
      <c r="K22" s="9"/>
      <c r="L22" s="7"/>
    </row>
    <row r="23" spans="1:12" ht="30" customHeight="1" x14ac:dyDescent="0.3">
      <c r="A23" s="7"/>
      <c r="B23" s="8"/>
      <c r="C23" s="19">
        <v>14</v>
      </c>
      <c r="D23" s="20">
        <v>12981</v>
      </c>
      <c r="E23" s="21" t="s">
        <v>48</v>
      </c>
      <c r="F23" s="20" t="s">
        <v>33</v>
      </c>
      <c r="G23" s="22">
        <v>1</v>
      </c>
      <c r="H23" s="23">
        <f t="shared" si="0"/>
        <v>86769.123999999996</v>
      </c>
      <c r="I23" s="143">
        <v>66745.48</v>
      </c>
      <c r="J23" s="24">
        <f t="shared" si="1"/>
        <v>86769</v>
      </c>
      <c r="K23" s="9"/>
      <c r="L23" s="7"/>
    </row>
    <row r="24" spans="1:12" ht="30" customHeight="1" x14ac:dyDescent="0.3">
      <c r="A24" s="7"/>
      <c r="B24" s="8"/>
      <c r="C24" s="19">
        <v>15</v>
      </c>
      <c r="D24" s="20">
        <v>12982</v>
      </c>
      <c r="E24" s="21" t="s">
        <v>49</v>
      </c>
      <c r="F24" s="20" t="s">
        <v>33</v>
      </c>
      <c r="G24" s="22">
        <v>1</v>
      </c>
      <c r="H24" s="23">
        <f t="shared" si="0"/>
        <v>254048.99</v>
      </c>
      <c r="I24" s="143">
        <v>195422.3</v>
      </c>
      <c r="J24" s="24">
        <f t="shared" si="1"/>
        <v>254049</v>
      </c>
      <c r="K24" s="9"/>
      <c r="L24" s="7"/>
    </row>
    <row r="25" spans="1:12" ht="30" customHeight="1" x14ac:dyDescent="0.3">
      <c r="A25" s="7"/>
      <c r="B25" s="8"/>
      <c r="C25" s="19">
        <v>16</v>
      </c>
      <c r="D25" s="20">
        <v>14642</v>
      </c>
      <c r="E25" s="21" t="s">
        <v>50</v>
      </c>
      <c r="F25" s="20" t="s">
        <v>45</v>
      </c>
      <c r="G25" s="22">
        <v>176</v>
      </c>
      <c r="H25" s="23">
        <f t="shared" si="0"/>
        <v>788925.51399999997</v>
      </c>
      <c r="I25" s="143">
        <v>606865.78</v>
      </c>
      <c r="J25" s="24">
        <f t="shared" si="1"/>
        <v>138850890</v>
      </c>
      <c r="K25" s="9"/>
      <c r="L25" s="7"/>
    </row>
    <row r="26" spans="1:12" ht="30" customHeight="1" x14ac:dyDescent="0.3">
      <c r="A26" s="7"/>
      <c r="B26" s="8"/>
      <c r="C26" s="19">
        <v>17</v>
      </c>
      <c r="D26" s="20">
        <v>14662</v>
      </c>
      <c r="E26" s="21" t="s">
        <v>51</v>
      </c>
      <c r="F26" s="20" t="s">
        <v>33</v>
      </c>
      <c r="G26" s="22">
        <v>20</v>
      </c>
      <c r="H26" s="23">
        <f t="shared" si="0"/>
        <v>74982.491999999998</v>
      </c>
      <c r="I26" s="143">
        <v>57678.84</v>
      </c>
      <c r="J26" s="24">
        <f t="shared" si="1"/>
        <v>1499650</v>
      </c>
      <c r="K26" s="9"/>
      <c r="L26" s="7"/>
    </row>
    <row r="27" spans="1:12" ht="30" customHeight="1" x14ac:dyDescent="0.3">
      <c r="A27" s="7"/>
      <c r="B27" s="8"/>
      <c r="C27" s="19">
        <v>18</v>
      </c>
      <c r="D27" s="20">
        <v>14684</v>
      </c>
      <c r="E27" s="21" t="s">
        <v>52</v>
      </c>
      <c r="F27" s="20" t="s">
        <v>33</v>
      </c>
      <c r="G27" s="22">
        <v>30</v>
      </c>
      <c r="H27" s="23">
        <f t="shared" si="0"/>
        <v>961814.06099999999</v>
      </c>
      <c r="I27" s="143">
        <v>739856.97</v>
      </c>
      <c r="J27" s="24">
        <f t="shared" si="1"/>
        <v>28854422</v>
      </c>
      <c r="K27" s="9"/>
      <c r="L27" s="7"/>
    </row>
    <row r="28" spans="1:12" ht="30" customHeight="1" x14ac:dyDescent="0.3">
      <c r="A28" s="7"/>
      <c r="B28" s="8"/>
      <c r="C28" s="19">
        <v>19</v>
      </c>
      <c r="D28" s="20">
        <v>15419</v>
      </c>
      <c r="E28" s="21" t="s">
        <v>53</v>
      </c>
      <c r="F28" s="20" t="s">
        <v>33</v>
      </c>
      <c r="G28" s="22">
        <v>3</v>
      </c>
      <c r="H28" s="23">
        <f t="shared" si="0"/>
        <v>4376126.2609999999</v>
      </c>
      <c r="I28" s="143">
        <v>3366250.97</v>
      </c>
      <c r="J28" s="24">
        <f t="shared" si="1"/>
        <v>13128379</v>
      </c>
      <c r="K28" s="9"/>
      <c r="L28" s="7"/>
    </row>
    <row r="29" spans="1:12" ht="30" customHeight="1" x14ac:dyDescent="0.3">
      <c r="A29" s="7"/>
      <c r="B29" s="8"/>
      <c r="C29" s="19">
        <v>20</v>
      </c>
      <c r="D29" s="20">
        <v>15505</v>
      </c>
      <c r="E29" s="21" t="s">
        <v>54</v>
      </c>
      <c r="F29" s="20" t="s">
        <v>33</v>
      </c>
      <c r="G29" s="22">
        <v>1</v>
      </c>
      <c r="H29" s="23">
        <f t="shared" si="0"/>
        <v>1746347.7069999999</v>
      </c>
      <c r="I29" s="143">
        <v>1343344.39</v>
      </c>
      <c r="J29" s="24">
        <f t="shared" si="1"/>
        <v>1746348</v>
      </c>
      <c r="K29" s="9"/>
      <c r="L29" s="7"/>
    </row>
    <row r="30" spans="1:12" ht="30" customHeight="1" x14ac:dyDescent="0.3">
      <c r="A30" s="7"/>
      <c r="B30" s="8"/>
      <c r="C30" s="19">
        <v>21</v>
      </c>
      <c r="D30" s="20">
        <v>15506</v>
      </c>
      <c r="E30" s="21" t="s">
        <v>55</v>
      </c>
      <c r="F30" s="20" t="s">
        <v>33</v>
      </c>
      <c r="G30" s="22">
        <v>1</v>
      </c>
      <c r="H30" s="23">
        <f t="shared" si="0"/>
        <v>2468327.42</v>
      </c>
      <c r="I30" s="143">
        <v>1898713.4</v>
      </c>
      <c r="J30" s="24">
        <f t="shared" si="1"/>
        <v>2468327</v>
      </c>
      <c r="K30" s="9"/>
      <c r="L30" s="7"/>
    </row>
    <row r="31" spans="1:12" ht="30" customHeight="1" x14ac:dyDescent="0.3">
      <c r="A31" s="7"/>
      <c r="B31" s="8"/>
      <c r="C31" s="19">
        <v>22</v>
      </c>
      <c r="D31" s="20">
        <v>15507</v>
      </c>
      <c r="E31" s="21" t="s">
        <v>56</v>
      </c>
      <c r="F31" s="20" t="s">
        <v>33</v>
      </c>
      <c r="G31" s="22">
        <v>1</v>
      </c>
      <c r="H31" s="23">
        <f t="shared" si="0"/>
        <v>1210887.0669999998</v>
      </c>
      <c r="I31" s="143">
        <v>931451.59</v>
      </c>
      <c r="J31" s="24">
        <f t="shared" si="1"/>
        <v>1210887</v>
      </c>
      <c r="K31" s="9"/>
      <c r="L31" s="7"/>
    </row>
    <row r="32" spans="1:12" ht="30" customHeight="1" x14ac:dyDescent="0.3">
      <c r="A32" s="7"/>
      <c r="B32" s="8"/>
      <c r="C32" s="19">
        <v>23</v>
      </c>
      <c r="D32" s="20">
        <v>15508</v>
      </c>
      <c r="E32" s="21" t="s">
        <v>57</v>
      </c>
      <c r="F32" s="20" t="s">
        <v>33</v>
      </c>
      <c r="G32" s="22">
        <v>1</v>
      </c>
      <c r="H32" s="23">
        <f t="shared" si="0"/>
        <v>5200595.7249999996</v>
      </c>
      <c r="I32" s="143">
        <v>4000458.25</v>
      </c>
      <c r="J32" s="24">
        <f t="shared" si="1"/>
        <v>5200596</v>
      </c>
      <c r="K32" s="9"/>
      <c r="L32" s="7"/>
    </row>
    <row r="33" spans="1:12" ht="30" customHeight="1" x14ac:dyDescent="0.3">
      <c r="A33" s="7"/>
      <c r="B33" s="8"/>
      <c r="C33" s="19">
        <v>24</v>
      </c>
      <c r="D33" s="20">
        <v>15509</v>
      </c>
      <c r="E33" s="21" t="s">
        <v>58</v>
      </c>
      <c r="F33" s="20" t="s">
        <v>33</v>
      </c>
      <c r="G33" s="22">
        <v>1</v>
      </c>
      <c r="H33" s="23">
        <f t="shared" si="0"/>
        <v>3819602.943</v>
      </c>
      <c r="I33" s="143">
        <v>2938156.11</v>
      </c>
      <c r="J33" s="24">
        <f t="shared" si="1"/>
        <v>3819603</v>
      </c>
      <c r="K33" s="9"/>
      <c r="L33" s="7"/>
    </row>
    <row r="34" spans="1:12" ht="30" customHeight="1" x14ac:dyDescent="0.3">
      <c r="A34" s="7"/>
      <c r="B34" s="8"/>
      <c r="C34" s="19">
        <v>25</v>
      </c>
      <c r="D34" s="20">
        <v>20709</v>
      </c>
      <c r="E34" s="21" t="s">
        <v>59</v>
      </c>
      <c r="F34" s="20" t="s">
        <v>33</v>
      </c>
      <c r="G34" s="22">
        <v>2</v>
      </c>
      <c r="H34" s="23">
        <f t="shared" si="0"/>
        <v>42856199.593999997</v>
      </c>
      <c r="I34" s="143">
        <v>32966307.379999999</v>
      </c>
      <c r="J34" s="24">
        <f t="shared" si="1"/>
        <v>85712399</v>
      </c>
      <c r="K34" s="9"/>
      <c r="L34" s="7"/>
    </row>
    <row r="35" spans="1:12" ht="30" customHeight="1" x14ac:dyDescent="0.3">
      <c r="A35" s="7"/>
      <c r="B35" s="8"/>
      <c r="C35" s="19">
        <v>26</v>
      </c>
      <c r="D35" s="20">
        <v>16064</v>
      </c>
      <c r="E35" s="21" t="s">
        <v>60</v>
      </c>
      <c r="F35" s="20" t="s">
        <v>33</v>
      </c>
      <c r="G35" s="22">
        <v>2</v>
      </c>
      <c r="H35" s="23">
        <f t="shared" si="0"/>
        <v>6418623.432</v>
      </c>
      <c r="I35" s="143">
        <v>4937402.6399999997</v>
      </c>
      <c r="J35" s="24">
        <f t="shared" si="1"/>
        <v>12837247</v>
      </c>
      <c r="K35" s="9"/>
      <c r="L35" s="7"/>
    </row>
    <row r="36" spans="1:12" ht="30" customHeight="1" x14ac:dyDescent="0.3">
      <c r="A36" s="7"/>
      <c r="B36" s="8"/>
      <c r="C36" s="19">
        <v>27</v>
      </c>
      <c r="D36" s="20">
        <v>16067</v>
      </c>
      <c r="E36" s="21" t="s">
        <v>61</v>
      </c>
      <c r="F36" s="20" t="s">
        <v>33</v>
      </c>
      <c r="G36" s="22">
        <v>2</v>
      </c>
      <c r="H36" s="23">
        <f t="shared" si="0"/>
        <v>8856431.2329999991</v>
      </c>
      <c r="I36" s="143">
        <v>6812639.4100000001</v>
      </c>
      <c r="J36" s="24">
        <f t="shared" si="1"/>
        <v>17712862</v>
      </c>
      <c r="K36" s="9"/>
      <c r="L36" s="7"/>
    </row>
    <row r="37" spans="1:12" ht="30" customHeight="1" x14ac:dyDescent="0.3">
      <c r="A37" s="7"/>
      <c r="B37" s="8"/>
      <c r="C37" s="19">
        <v>28</v>
      </c>
      <c r="D37" s="20">
        <v>16069</v>
      </c>
      <c r="E37" s="21" t="s">
        <v>62</v>
      </c>
      <c r="F37" s="20" t="s">
        <v>33</v>
      </c>
      <c r="G37" s="22">
        <v>2</v>
      </c>
      <c r="H37" s="23">
        <f t="shared" si="0"/>
        <v>8741450.9649999999</v>
      </c>
      <c r="I37" s="143">
        <v>6724193.0499999998</v>
      </c>
      <c r="J37" s="24">
        <f t="shared" si="1"/>
        <v>17482902</v>
      </c>
      <c r="K37" s="9"/>
      <c r="L37" s="7"/>
    </row>
    <row r="38" spans="1:12" ht="30" customHeight="1" x14ac:dyDescent="0.3">
      <c r="A38" s="7"/>
      <c r="B38" s="8"/>
      <c r="C38" s="19">
        <v>29</v>
      </c>
      <c r="D38" s="20">
        <v>16071</v>
      </c>
      <c r="E38" s="21" t="s">
        <v>63</v>
      </c>
      <c r="F38" s="20" t="s">
        <v>33</v>
      </c>
      <c r="G38" s="22">
        <v>2</v>
      </c>
      <c r="H38" s="23">
        <f t="shared" si="0"/>
        <v>13151384.401999999</v>
      </c>
      <c r="I38" s="143">
        <v>10116449.539999999</v>
      </c>
      <c r="J38" s="24">
        <f t="shared" si="1"/>
        <v>26302769</v>
      </c>
      <c r="K38" s="9"/>
      <c r="L38" s="7"/>
    </row>
    <row r="39" spans="1:12" ht="30" customHeight="1" x14ac:dyDescent="0.3">
      <c r="A39" s="7"/>
      <c r="B39" s="8"/>
      <c r="C39" s="19">
        <v>30</v>
      </c>
      <c r="D39" s="20">
        <v>16086</v>
      </c>
      <c r="E39" s="21" t="s">
        <v>64</v>
      </c>
      <c r="F39" s="20" t="s">
        <v>33</v>
      </c>
      <c r="G39" s="22">
        <v>2</v>
      </c>
      <c r="H39" s="23">
        <f t="shared" si="0"/>
        <v>189014235.241</v>
      </c>
      <c r="I39" s="143">
        <v>145395565.56999999</v>
      </c>
      <c r="J39" s="24">
        <f t="shared" si="1"/>
        <v>378028470</v>
      </c>
      <c r="K39" s="9"/>
      <c r="L39" s="7"/>
    </row>
    <row r="40" spans="1:12" ht="30" customHeight="1" x14ac:dyDescent="0.3">
      <c r="A40" s="7"/>
      <c r="B40" s="8"/>
      <c r="C40" s="19">
        <v>31</v>
      </c>
      <c r="D40" s="20">
        <v>16564</v>
      </c>
      <c r="E40" s="21" t="s">
        <v>65</v>
      </c>
      <c r="F40" s="20" t="s">
        <v>33</v>
      </c>
      <c r="G40" s="22">
        <v>2</v>
      </c>
      <c r="H40" s="23">
        <f t="shared" si="0"/>
        <v>9687305.4330000002</v>
      </c>
      <c r="I40" s="143">
        <v>7451773.4100000001</v>
      </c>
      <c r="J40" s="24">
        <f t="shared" si="1"/>
        <v>19374611</v>
      </c>
      <c r="K40" s="9"/>
      <c r="L40" s="7"/>
    </row>
    <row r="41" spans="1:12" ht="30" customHeight="1" x14ac:dyDescent="0.3">
      <c r="A41" s="7"/>
      <c r="B41" s="8"/>
      <c r="C41" s="19">
        <v>32</v>
      </c>
      <c r="D41" s="20">
        <v>16565</v>
      </c>
      <c r="E41" s="21" t="s">
        <v>66</v>
      </c>
      <c r="F41" s="20" t="s">
        <v>33</v>
      </c>
      <c r="G41" s="22">
        <v>2</v>
      </c>
      <c r="H41" s="23">
        <f t="shared" si="0"/>
        <v>9687305.4330000002</v>
      </c>
      <c r="I41" s="143">
        <v>7451773.4100000001</v>
      </c>
      <c r="J41" s="24">
        <f t="shared" si="1"/>
        <v>19374611</v>
      </c>
      <c r="K41" s="9"/>
      <c r="L41" s="7"/>
    </row>
    <row r="42" spans="1:12" ht="30" customHeight="1" x14ac:dyDescent="0.3">
      <c r="A42" s="7"/>
      <c r="B42" s="8"/>
      <c r="C42" s="19">
        <v>33</v>
      </c>
      <c r="D42" s="20">
        <v>16675</v>
      </c>
      <c r="E42" s="21" t="s">
        <v>67</v>
      </c>
      <c r="F42" s="20" t="s">
        <v>31</v>
      </c>
      <c r="G42" s="22">
        <v>127</v>
      </c>
      <c r="H42" s="23">
        <f t="shared" si="0"/>
        <v>407599.4</v>
      </c>
      <c r="I42" s="143">
        <v>313538</v>
      </c>
      <c r="J42" s="24">
        <f t="shared" si="1"/>
        <v>51765124</v>
      </c>
      <c r="K42" s="9"/>
      <c r="L42" s="7"/>
    </row>
    <row r="43" spans="1:12" ht="30" customHeight="1" x14ac:dyDescent="0.3">
      <c r="A43" s="7"/>
      <c r="B43" s="8"/>
      <c r="C43" s="19">
        <v>34</v>
      </c>
      <c r="D43" s="20">
        <v>16677</v>
      </c>
      <c r="E43" s="21" t="s">
        <v>68</v>
      </c>
      <c r="F43" s="20" t="s">
        <v>31</v>
      </c>
      <c r="G43" s="22">
        <v>72</v>
      </c>
      <c r="H43" s="23">
        <f t="shared" si="0"/>
        <v>462465.9</v>
      </c>
      <c r="I43" s="143">
        <v>355743</v>
      </c>
      <c r="J43" s="24">
        <f t="shared" si="1"/>
        <v>33297545</v>
      </c>
      <c r="K43" s="9"/>
      <c r="L43" s="7"/>
    </row>
    <row r="44" spans="1:12" ht="30" customHeight="1" x14ac:dyDescent="0.3">
      <c r="A44" s="7"/>
      <c r="B44" s="8"/>
      <c r="C44" s="19">
        <v>35</v>
      </c>
      <c r="D44" s="20">
        <v>16792</v>
      </c>
      <c r="E44" s="21" t="s">
        <v>69</v>
      </c>
      <c r="F44" s="20" t="s">
        <v>31</v>
      </c>
      <c r="G44" s="22">
        <v>250</v>
      </c>
      <c r="H44" s="23">
        <f t="shared" si="0"/>
        <v>160588.60999999999</v>
      </c>
      <c r="I44" s="143">
        <v>123529.7</v>
      </c>
      <c r="J44" s="24">
        <f t="shared" si="1"/>
        <v>40147153</v>
      </c>
      <c r="K44" s="9"/>
      <c r="L44" s="7"/>
    </row>
    <row r="45" spans="1:12" ht="30" customHeight="1" x14ac:dyDescent="0.3">
      <c r="A45" s="7"/>
      <c r="B45" s="8"/>
      <c r="C45" s="19">
        <v>36</v>
      </c>
      <c r="D45" s="20">
        <v>14785</v>
      </c>
      <c r="E45" s="21" t="s">
        <v>70</v>
      </c>
      <c r="F45" s="20" t="s">
        <v>33</v>
      </c>
      <c r="G45" s="22">
        <v>15</v>
      </c>
      <c r="H45" s="23">
        <f t="shared" si="0"/>
        <v>243936.13399999999</v>
      </c>
      <c r="I45" s="143">
        <v>187643.18</v>
      </c>
      <c r="J45" s="24">
        <f t="shared" si="1"/>
        <v>3659042</v>
      </c>
      <c r="K45" s="9"/>
      <c r="L45" s="7"/>
    </row>
    <row r="46" spans="1:12" ht="30" customHeight="1" x14ac:dyDescent="0.3">
      <c r="A46" s="7"/>
      <c r="B46" s="8"/>
      <c r="C46" s="19">
        <v>37</v>
      </c>
      <c r="D46" s="20">
        <v>14616</v>
      </c>
      <c r="E46" s="21" t="s">
        <v>71</v>
      </c>
      <c r="F46" s="20" t="s">
        <v>33</v>
      </c>
      <c r="G46" s="22">
        <v>8</v>
      </c>
      <c r="H46" s="23">
        <f t="shared" si="0"/>
        <v>148858.09899999999</v>
      </c>
      <c r="I46" s="143">
        <v>114506.23</v>
      </c>
      <c r="J46" s="24">
        <f t="shared" si="1"/>
        <v>1190865</v>
      </c>
      <c r="K46" s="9"/>
      <c r="L46" s="7"/>
    </row>
    <row r="47" spans="1:12" ht="30" customHeight="1" x14ac:dyDescent="0.3">
      <c r="A47" s="7"/>
      <c r="B47" s="8"/>
      <c r="C47" s="19">
        <v>38</v>
      </c>
      <c r="D47" s="20">
        <v>14842</v>
      </c>
      <c r="E47" s="21" t="s">
        <v>72</v>
      </c>
      <c r="F47" s="20" t="s">
        <v>33</v>
      </c>
      <c r="G47" s="22">
        <v>4</v>
      </c>
      <c r="H47" s="23">
        <f t="shared" si="0"/>
        <v>465624.80900000001</v>
      </c>
      <c r="I47" s="143">
        <v>358172.93</v>
      </c>
      <c r="J47" s="24">
        <f t="shared" si="1"/>
        <v>1862499</v>
      </c>
      <c r="K47" s="9"/>
      <c r="L47" s="7"/>
    </row>
    <row r="48" spans="1:12" ht="30" customHeight="1" x14ac:dyDescent="0.3">
      <c r="A48" s="7"/>
      <c r="B48" s="8"/>
      <c r="C48" s="19">
        <v>39</v>
      </c>
      <c r="D48" s="20">
        <v>14674</v>
      </c>
      <c r="E48" s="21" t="s">
        <v>73</v>
      </c>
      <c r="F48" s="20" t="s">
        <v>33</v>
      </c>
      <c r="G48" s="22">
        <v>4</v>
      </c>
      <c r="H48" s="23">
        <f t="shared" si="0"/>
        <v>143211.913</v>
      </c>
      <c r="I48" s="143">
        <v>110163.01</v>
      </c>
      <c r="J48" s="24">
        <f t="shared" si="1"/>
        <v>572848</v>
      </c>
      <c r="K48" s="9"/>
      <c r="L48" s="7"/>
    </row>
    <row r="49" spans="1:12" ht="30" customHeight="1" x14ac:dyDescent="0.3">
      <c r="A49" s="7"/>
      <c r="B49" s="8"/>
      <c r="C49" s="19">
        <v>40</v>
      </c>
      <c r="D49" s="20">
        <v>14818</v>
      </c>
      <c r="E49" s="21" t="s">
        <v>74</v>
      </c>
      <c r="F49" s="20" t="s">
        <v>33</v>
      </c>
      <c r="G49" s="22">
        <v>3</v>
      </c>
      <c r="H49" s="23">
        <f t="shared" si="0"/>
        <v>3944516.9139999999</v>
      </c>
      <c r="I49" s="143">
        <v>3034243.78</v>
      </c>
      <c r="J49" s="24">
        <f t="shared" si="1"/>
        <v>11833551</v>
      </c>
      <c r="K49" s="9"/>
      <c r="L49" s="7"/>
    </row>
    <row r="50" spans="1:12" ht="30" customHeight="1" x14ac:dyDescent="0.3">
      <c r="A50" s="7"/>
      <c r="B50" s="8"/>
      <c r="C50" s="19">
        <v>41</v>
      </c>
      <c r="D50" s="20">
        <v>14887</v>
      </c>
      <c r="E50" s="21" t="s">
        <v>75</v>
      </c>
      <c r="F50" s="20" t="s">
        <v>33</v>
      </c>
      <c r="G50" s="22">
        <v>1</v>
      </c>
      <c r="H50" s="23">
        <f t="shared" si="0"/>
        <v>745549.16799999995</v>
      </c>
      <c r="I50" s="143">
        <v>573499.36</v>
      </c>
      <c r="J50" s="24">
        <f t="shared" si="1"/>
        <v>745549</v>
      </c>
      <c r="K50" s="9"/>
      <c r="L50" s="7"/>
    </row>
    <row r="51" spans="1:12" ht="30" customHeight="1" x14ac:dyDescent="0.3">
      <c r="A51" s="7"/>
      <c r="B51" s="8"/>
      <c r="C51" s="19">
        <v>42</v>
      </c>
      <c r="D51" s="20">
        <v>12824</v>
      </c>
      <c r="E51" s="21" t="s">
        <v>76</v>
      </c>
      <c r="F51" s="20" t="s">
        <v>45</v>
      </c>
      <c r="G51" s="22">
        <v>160</v>
      </c>
      <c r="H51" s="23">
        <f t="shared" si="0"/>
        <v>46850.115000000005</v>
      </c>
      <c r="I51" s="143">
        <v>36038.550000000003</v>
      </c>
      <c r="J51" s="24">
        <f t="shared" si="1"/>
        <v>7496018</v>
      </c>
      <c r="K51" s="9"/>
      <c r="L51" s="7"/>
    </row>
    <row r="52" spans="1:12" ht="30" customHeight="1" x14ac:dyDescent="0.3">
      <c r="A52" s="7"/>
      <c r="B52" s="8"/>
      <c r="C52" s="19">
        <v>43</v>
      </c>
      <c r="D52" s="20">
        <v>13660</v>
      </c>
      <c r="E52" s="21" t="s">
        <v>77</v>
      </c>
      <c r="F52" s="20" t="s">
        <v>31</v>
      </c>
      <c r="G52" s="22">
        <v>540</v>
      </c>
      <c r="H52" s="23">
        <f t="shared" si="0"/>
        <v>20315.464</v>
      </c>
      <c r="I52" s="143">
        <v>15627.28</v>
      </c>
      <c r="J52" s="24">
        <f t="shared" si="1"/>
        <v>10970351</v>
      </c>
      <c r="K52" s="9"/>
      <c r="L52" s="7"/>
    </row>
    <row r="53" spans="1:12" ht="30" customHeight="1" x14ac:dyDescent="0.3">
      <c r="A53" s="7"/>
      <c r="B53" s="8"/>
      <c r="C53" s="19">
        <v>44</v>
      </c>
      <c r="D53" s="20">
        <v>10868</v>
      </c>
      <c r="E53" s="21" t="s">
        <v>78</v>
      </c>
      <c r="F53" s="20" t="s">
        <v>31</v>
      </c>
      <c r="G53" s="22">
        <v>600</v>
      </c>
      <c r="H53" s="23">
        <f t="shared" si="0"/>
        <v>68280.303</v>
      </c>
      <c r="I53" s="143">
        <v>52523.31</v>
      </c>
      <c r="J53" s="24">
        <f t="shared" si="1"/>
        <v>40968182</v>
      </c>
      <c r="K53" s="9"/>
      <c r="L53" s="7"/>
    </row>
    <row r="54" spans="1:12" ht="30" customHeight="1" x14ac:dyDescent="0.3">
      <c r="A54" s="7"/>
      <c r="B54" s="8"/>
      <c r="C54" s="19">
        <v>45</v>
      </c>
      <c r="D54" s="20">
        <v>10160</v>
      </c>
      <c r="E54" s="21" t="s">
        <v>79</v>
      </c>
      <c r="F54" s="20" t="s">
        <v>31</v>
      </c>
      <c r="G54" s="22">
        <v>1205</v>
      </c>
      <c r="H54" s="23">
        <f t="shared" si="0"/>
        <v>400875.17600000004</v>
      </c>
      <c r="I54" s="143">
        <v>308365.52</v>
      </c>
      <c r="J54" s="24">
        <f t="shared" si="1"/>
        <v>483054587</v>
      </c>
      <c r="K54" s="9"/>
      <c r="L54" s="7"/>
    </row>
    <row r="55" spans="1:12" ht="30" customHeight="1" x14ac:dyDescent="0.3">
      <c r="A55" s="7"/>
      <c r="B55" s="8"/>
      <c r="C55" s="19">
        <v>46</v>
      </c>
      <c r="D55" s="20">
        <v>13055</v>
      </c>
      <c r="E55" s="21" t="s">
        <v>80</v>
      </c>
      <c r="F55" s="20" t="s">
        <v>45</v>
      </c>
      <c r="G55" s="22">
        <v>50</v>
      </c>
      <c r="H55" s="23">
        <f t="shared" si="0"/>
        <v>23510.695</v>
      </c>
      <c r="I55" s="143">
        <v>18085.150000000001</v>
      </c>
      <c r="J55" s="24">
        <f t="shared" si="1"/>
        <v>1175535</v>
      </c>
      <c r="K55" s="9"/>
      <c r="L55" s="7"/>
    </row>
    <row r="56" spans="1:12" ht="30" customHeight="1" x14ac:dyDescent="0.3">
      <c r="A56" s="7"/>
      <c r="B56" s="8"/>
      <c r="C56" s="19">
        <v>47</v>
      </c>
      <c r="D56" s="20">
        <v>12399</v>
      </c>
      <c r="E56" s="21" t="s">
        <v>81</v>
      </c>
      <c r="F56" s="20" t="s">
        <v>33</v>
      </c>
      <c r="G56" s="22">
        <v>10</v>
      </c>
      <c r="H56" s="23">
        <f t="shared" si="0"/>
        <v>22029.345000000001</v>
      </c>
      <c r="I56" s="143">
        <v>16945.650000000001</v>
      </c>
      <c r="J56" s="24">
        <f t="shared" si="1"/>
        <v>220293</v>
      </c>
      <c r="K56" s="9"/>
      <c r="L56" s="7"/>
    </row>
    <row r="57" spans="1:12" ht="30" customHeight="1" x14ac:dyDescent="0.3">
      <c r="A57" s="7"/>
      <c r="B57" s="8"/>
      <c r="C57" s="19">
        <v>48</v>
      </c>
      <c r="D57" s="20">
        <v>10915</v>
      </c>
      <c r="E57" s="21" t="s">
        <v>82</v>
      </c>
      <c r="F57" s="20" t="s">
        <v>45</v>
      </c>
      <c r="G57" s="22">
        <v>1</v>
      </c>
      <c r="H57" s="23">
        <f t="shared" si="0"/>
        <v>35878.037000000004</v>
      </c>
      <c r="I57" s="143">
        <v>27598.49</v>
      </c>
      <c r="J57" s="24">
        <f t="shared" si="1"/>
        <v>35878</v>
      </c>
      <c r="K57" s="9"/>
      <c r="L57" s="7"/>
    </row>
    <row r="58" spans="1:12" ht="30" customHeight="1" x14ac:dyDescent="0.3">
      <c r="A58" s="7"/>
      <c r="B58" s="8"/>
      <c r="C58" s="19">
        <v>49</v>
      </c>
      <c r="D58" s="20">
        <v>14852</v>
      </c>
      <c r="E58" s="21" t="s">
        <v>83</v>
      </c>
      <c r="F58" s="20" t="s">
        <v>33</v>
      </c>
      <c r="G58" s="22">
        <v>7</v>
      </c>
      <c r="H58" s="23">
        <f t="shared" si="0"/>
        <v>307507.86300000001</v>
      </c>
      <c r="I58" s="143">
        <v>236544.51</v>
      </c>
      <c r="J58" s="24">
        <f t="shared" si="1"/>
        <v>2152555</v>
      </c>
      <c r="K58" s="9"/>
      <c r="L58" s="7"/>
    </row>
    <row r="59" spans="1:12" ht="30" customHeight="1" x14ac:dyDescent="0.3">
      <c r="A59" s="7"/>
      <c r="B59" s="8"/>
      <c r="C59" s="19">
        <v>50</v>
      </c>
      <c r="D59" s="20">
        <v>16648</v>
      </c>
      <c r="E59" s="21" t="s">
        <v>84</v>
      </c>
      <c r="F59" s="20" t="s">
        <v>33</v>
      </c>
      <c r="G59" s="22">
        <v>6</v>
      </c>
      <c r="H59" s="23">
        <f t="shared" si="0"/>
        <v>423866.46899999998</v>
      </c>
      <c r="I59" s="143">
        <v>326051.13</v>
      </c>
      <c r="J59" s="24">
        <f t="shared" si="1"/>
        <v>2543199</v>
      </c>
      <c r="K59" s="9"/>
      <c r="L59" s="7"/>
    </row>
    <row r="60" spans="1:12" ht="30" customHeight="1" x14ac:dyDescent="0.3">
      <c r="A60" s="7"/>
      <c r="B60" s="8"/>
      <c r="C60" s="19">
        <v>51</v>
      </c>
      <c r="D60" s="20">
        <v>19254</v>
      </c>
      <c r="E60" s="21" t="s">
        <v>85</v>
      </c>
      <c r="F60" s="20" t="s">
        <v>40</v>
      </c>
      <c r="G60" s="22">
        <v>6</v>
      </c>
      <c r="H60" s="23">
        <f t="shared" si="0"/>
        <v>109793.19</v>
      </c>
      <c r="I60" s="143">
        <v>84456.3</v>
      </c>
      <c r="J60" s="24">
        <f t="shared" si="1"/>
        <v>658759</v>
      </c>
      <c r="K60" s="9"/>
      <c r="L60" s="7"/>
    </row>
    <row r="61" spans="1:12" ht="30" customHeight="1" x14ac:dyDescent="0.3">
      <c r="A61" s="7"/>
      <c r="B61" s="8"/>
      <c r="C61" s="19">
        <v>52</v>
      </c>
      <c r="D61" s="20">
        <v>10848</v>
      </c>
      <c r="E61" s="21" t="s">
        <v>86</v>
      </c>
      <c r="F61" s="20" t="s">
        <v>33</v>
      </c>
      <c r="G61" s="22">
        <v>1</v>
      </c>
      <c r="H61" s="23">
        <f t="shared" si="0"/>
        <v>548186.30099999998</v>
      </c>
      <c r="I61" s="143">
        <v>421681.77</v>
      </c>
      <c r="J61" s="24">
        <f t="shared" si="1"/>
        <v>548186</v>
      </c>
      <c r="K61" s="9"/>
      <c r="L61" s="7"/>
    </row>
    <row r="62" spans="1:12" ht="30" customHeight="1" x14ac:dyDescent="0.3">
      <c r="A62" s="7"/>
      <c r="B62" s="8"/>
      <c r="C62" s="19">
        <v>53</v>
      </c>
      <c r="D62" s="20">
        <v>15788</v>
      </c>
      <c r="E62" s="21" t="s">
        <v>87</v>
      </c>
      <c r="F62" s="20" t="s">
        <v>33</v>
      </c>
      <c r="G62" s="22">
        <v>1</v>
      </c>
      <c r="H62" s="23">
        <f t="shared" si="0"/>
        <v>1908326.524</v>
      </c>
      <c r="I62" s="143">
        <v>1467943.48</v>
      </c>
      <c r="J62" s="24">
        <f t="shared" si="1"/>
        <v>1908327</v>
      </c>
      <c r="K62" s="9"/>
      <c r="L62" s="7"/>
    </row>
    <row r="63" spans="1:12" ht="30" customHeight="1" x14ac:dyDescent="0.3">
      <c r="A63" s="7"/>
      <c r="B63" s="8"/>
      <c r="C63" s="19">
        <v>54</v>
      </c>
      <c r="D63" s="20">
        <v>12414</v>
      </c>
      <c r="E63" s="21" t="s">
        <v>88</v>
      </c>
      <c r="F63" s="20" t="s">
        <v>33</v>
      </c>
      <c r="G63" s="22">
        <v>1</v>
      </c>
      <c r="H63" s="23">
        <f t="shared" si="0"/>
        <v>1004300.778</v>
      </c>
      <c r="I63" s="143">
        <v>772539.06</v>
      </c>
      <c r="J63" s="24">
        <f t="shared" si="1"/>
        <v>1004301</v>
      </c>
      <c r="K63" s="9"/>
      <c r="L63" s="7"/>
    </row>
    <row r="64" spans="1:12" ht="30" customHeight="1" x14ac:dyDescent="0.3">
      <c r="A64" s="7"/>
      <c r="B64" s="8"/>
      <c r="C64" s="19">
        <v>55</v>
      </c>
      <c r="D64" s="20">
        <v>12964</v>
      </c>
      <c r="E64" s="21" t="s">
        <v>89</v>
      </c>
      <c r="F64" s="20" t="s">
        <v>33</v>
      </c>
      <c r="G64" s="22">
        <v>1</v>
      </c>
      <c r="H64" s="23">
        <f t="shared" si="0"/>
        <v>55981.600999999995</v>
      </c>
      <c r="I64" s="143">
        <v>43062.77</v>
      </c>
      <c r="J64" s="24">
        <f t="shared" si="1"/>
        <v>55982</v>
      </c>
      <c r="K64" s="9"/>
      <c r="L64" s="7"/>
    </row>
    <row r="65" spans="1:12" ht="30" customHeight="1" x14ac:dyDescent="0.3">
      <c r="A65" s="7"/>
      <c r="B65" s="8"/>
      <c r="C65" s="19">
        <v>56</v>
      </c>
      <c r="D65" s="20">
        <v>10250</v>
      </c>
      <c r="E65" s="21" t="s">
        <v>90</v>
      </c>
      <c r="F65" s="20" t="s">
        <v>33</v>
      </c>
      <c r="G65" s="22">
        <v>10</v>
      </c>
      <c r="H65" s="23">
        <f t="shared" si="0"/>
        <v>905768.74699999997</v>
      </c>
      <c r="I65" s="143">
        <v>696745.19</v>
      </c>
      <c r="J65" s="24">
        <f t="shared" si="1"/>
        <v>9057687</v>
      </c>
      <c r="K65" s="9"/>
      <c r="L65" s="7"/>
    </row>
    <row r="66" spans="1:12" ht="30" customHeight="1" x14ac:dyDescent="0.3">
      <c r="A66" s="7"/>
      <c r="B66" s="8"/>
      <c r="C66" s="19">
        <v>57</v>
      </c>
      <c r="D66" s="20">
        <v>20828</v>
      </c>
      <c r="E66" s="21" t="s">
        <v>91</v>
      </c>
      <c r="F66" s="20" t="s">
        <v>45</v>
      </c>
      <c r="G66" s="22">
        <v>120</v>
      </c>
      <c r="H66" s="23">
        <f t="shared" si="0"/>
        <v>47407.659</v>
      </c>
      <c r="I66" s="143">
        <v>36467.43</v>
      </c>
      <c r="J66" s="24">
        <f t="shared" si="1"/>
        <v>5688919</v>
      </c>
      <c r="K66" s="9"/>
      <c r="L66" s="7"/>
    </row>
    <row r="67" spans="1:12" ht="30" customHeight="1" x14ac:dyDescent="0.3">
      <c r="A67" s="7"/>
      <c r="B67" s="8"/>
      <c r="C67" s="19">
        <v>58</v>
      </c>
      <c r="D67" s="20">
        <v>13253</v>
      </c>
      <c r="E67" s="21" t="s">
        <v>92</v>
      </c>
      <c r="F67" s="20" t="s">
        <v>45</v>
      </c>
      <c r="G67" s="22">
        <v>30</v>
      </c>
      <c r="H67" s="23">
        <f t="shared" si="0"/>
        <v>48142.159</v>
      </c>
      <c r="I67" s="143">
        <v>37032.43</v>
      </c>
      <c r="J67" s="24">
        <f t="shared" si="1"/>
        <v>1444265</v>
      </c>
      <c r="K67" s="9"/>
      <c r="L67" s="7"/>
    </row>
    <row r="68" spans="1:12" ht="30" customHeight="1" x14ac:dyDescent="0.3">
      <c r="A68" s="7"/>
      <c r="B68" s="8"/>
      <c r="C68" s="19">
        <v>59</v>
      </c>
      <c r="D68" s="20">
        <v>20802</v>
      </c>
      <c r="E68" s="21" t="s">
        <v>93</v>
      </c>
      <c r="F68" s="20" t="s">
        <v>33</v>
      </c>
      <c r="G68" s="22">
        <v>3</v>
      </c>
      <c r="H68" s="23">
        <f t="shared" si="0"/>
        <v>344537.96</v>
      </c>
      <c r="I68" s="143">
        <v>265029.2</v>
      </c>
      <c r="J68" s="24">
        <f t="shared" si="1"/>
        <v>1033614</v>
      </c>
      <c r="K68" s="9"/>
      <c r="L68" s="7"/>
    </row>
    <row r="69" spans="1:12" ht="30" customHeight="1" x14ac:dyDescent="0.3">
      <c r="A69" s="7"/>
      <c r="B69" s="8"/>
      <c r="C69" s="19">
        <v>60</v>
      </c>
      <c r="D69" s="20">
        <v>12454</v>
      </c>
      <c r="E69" s="21" t="s">
        <v>94</v>
      </c>
      <c r="F69" s="20" t="s">
        <v>31</v>
      </c>
      <c r="G69" s="151">
        <v>616</v>
      </c>
      <c r="H69" s="23">
        <f t="shared" si="0"/>
        <v>236.834</v>
      </c>
      <c r="I69" s="143">
        <v>182.18</v>
      </c>
      <c r="J69" s="24">
        <f t="shared" si="1"/>
        <v>145890</v>
      </c>
      <c r="K69" s="9"/>
      <c r="L69" s="7"/>
    </row>
    <row r="70" spans="1:12" ht="30" customHeight="1" x14ac:dyDescent="0.3">
      <c r="A70" s="7"/>
      <c r="B70" s="8"/>
      <c r="C70" s="19">
        <v>61</v>
      </c>
      <c r="D70" s="20">
        <v>16038</v>
      </c>
      <c r="E70" s="21" t="s">
        <v>95</v>
      </c>
      <c r="F70" s="20" t="s">
        <v>33</v>
      </c>
      <c r="G70" s="22">
        <v>8</v>
      </c>
      <c r="H70" s="23">
        <f t="shared" si="0"/>
        <v>928255.25</v>
      </c>
      <c r="I70" s="143">
        <v>714042.5</v>
      </c>
      <c r="J70" s="24">
        <f t="shared" si="1"/>
        <v>7426042</v>
      </c>
      <c r="K70" s="9"/>
      <c r="L70" s="7"/>
    </row>
    <row r="71" spans="1:12" ht="30" customHeight="1" x14ac:dyDescent="0.3">
      <c r="A71" s="7"/>
      <c r="B71" s="8"/>
      <c r="C71" s="19">
        <v>62</v>
      </c>
      <c r="D71" s="20">
        <v>16042</v>
      </c>
      <c r="E71" s="21" t="s">
        <v>96</v>
      </c>
      <c r="F71" s="20" t="s">
        <v>33</v>
      </c>
      <c r="G71" s="22">
        <v>8</v>
      </c>
      <c r="H71" s="23">
        <f t="shared" si="0"/>
        <v>1192480.9129999999</v>
      </c>
      <c r="I71" s="143">
        <v>917293.01</v>
      </c>
      <c r="J71" s="24">
        <f t="shared" si="1"/>
        <v>9539847</v>
      </c>
      <c r="K71" s="9"/>
      <c r="L71" s="7"/>
    </row>
    <row r="72" spans="1:12" ht="30" customHeight="1" x14ac:dyDescent="0.3">
      <c r="A72" s="7"/>
      <c r="B72" s="8"/>
      <c r="C72" s="19">
        <v>63</v>
      </c>
      <c r="D72" s="20">
        <v>16842</v>
      </c>
      <c r="E72" s="21" t="s">
        <v>97</v>
      </c>
      <c r="F72" s="20" t="s">
        <v>31</v>
      </c>
      <c r="G72" s="22">
        <v>8</v>
      </c>
      <c r="H72" s="23">
        <f t="shared" si="0"/>
        <v>15478.618999999999</v>
      </c>
      <c r="I72" s="143">
        <v>11906.63</v>
      </c>
      <c r="J72" s="24">
        <f t="shared" si="1"/>
        <v>123829</v>
      </c>
      <c r="K72" s="9"/>
      <c r="L72" s="7"/>
    </row>
    <row r="73" spans="1:12" ht="30" customHeight="1" x14ac:dyDescent="0.3">
      <c r="A73" s="7"/>
      <c r="B73" s="8"/>
      <c r="C73" s="19">
        <v>64</v>
      </c>
      <c r="D73" s="20">
        <v>24</v>
      </c>
      <c r="E73" s="21" t="s">
        <v>98</v>
      </c>
      <c r="F73" s="20" t="s">
        <v>40</v>
      </c>
      <c r="G73" s="22">
        <v>90</v>
      </c>
      <c r="H73" s="23">
        <f t="shared" si="0"/>
        <v>165118.26500000001</v>
      </c>
      <c r="I73" s="143">
        <v>127014.05</v>
      </c>
      <c r="J73" s="24">
        <f t="shared" si="1"/>
        <v>14860644</v>
      </c>
      <c r="K73" s="9"/>
      <c r="L73" s="7"/>
    </row>
    <row r="74" spans="1:12" ht="30" customHeight="1" x14ac:dyDescent="0.3">
      <c r="A74" s="7"/>
      <c r="B74" s="8"/>
      <c r="C74" s="19">
        <v>65</v>
      </c>
      <c r="D74" s="20">
        <v>10683</v>
      </c>
      <c r="E74" s="21" t="s">
        <v>99</v>
      </c>
      <c r="F74" s="20" t="s">
        <v>45</v>
      </c>
      <c r="G74" s="22">
        <v>90</v>
      </c>
      <c r="H74" s="23">
        <f t="shared" si="0"/>
        <v>15809.638000000001</v>
      </c>
      <c r="I74" s="143">
        <v>12161.26</v>
      </c>
      <c r="J74" s="24">
        <f t="shared" si="1"/>
        <v>1422867</v>
      </c>
      <c r="K74" s="9"/>
      <c r="L74" s="7"/>
    </row>
    <row r="75" spans="1:12" ht="30" customHeight="1" x14ac:dyDescent="0.3">
      <c r="A75" s="7"/>
      <c r="B75" s="8"/>
      <c r="C75" s="19">
        <v>66</v>
      </c>
      <c r="D75" s="20">
        <v>12837</v>
      </c>
      <c r="E75" s="21" t="s">
        <v>100</v>
      </c>
      <c r="F75" s="20" t="s">
        <v>33</v>
      </c>
      <c r="G75" s="22">
        <v>5</v>
      </c>
      <c r="H75" s="23">
        <f t="shared" ref="H75:H119" si="2">+I75+(I75*$J$134)</f>
        <v>97143.28</v>
      </c>
      <c r="I75" s="143">
        <v>74725.600000000006</v>
      </c>
      <c r="J75" s="24">
        <f t="shared" ref="J75:J119" si="3">ROUND(G75*H75,0)</f>
        <v>485716</v>
      </c>
      <c r="K75" s="9"/>
      <c r="L75" s="7"/>
    </row>
    <row r="76" spans="1:12" ht="30" customHeight="1" x14ac:dyDescent="0.3">
      <c r="A76" s="7"/>
      <c r="B76" s="8"/>
      <c r="C76" s="19">
        <v>67</v>
      </c>
      <c r="D76" s="20">
        <v>106092</v>
      </c>
      <c r="E76" s="21" t="s">
        <v>101</v>
      </c>
      <c r="F76" s="20" t="s">
        <v>40</v>
      </c>
      <c r="G76" s="22">
        <v>120</v>
      </c>
      <c r="H76" s="23">
        <f t="shared" si="2"/>
        <v>11600.238000000001</v>
      </c>
      <c r="I76" s="143">
        <v>8923.26</v>
      </c>
      <c r="J76" s="24">
        <f t="shared" si="3"/>
        <v>1392029</v>
      </c>
      <c r="K76" s="9"/>
      <c r="L76" s="7"/>
    </row>
    <row r="77" spans="1:12" ht="30" customHeight="1" x14ac:dyDescent="0.3">
      <c r="A77" s="7"/>
      <c r="B77" s="8"/>
      <c r="C77" s="19">
        <v>68</v>
      </c>
      <c r="D77" s="20">
        <v>15955</v>
      </c>
      <c r="E77" s="21" t="s">
        <v>102</v>
      </c>
      <c r="F77" s="20" t="s">
        <v>45</v>
      </c>
      <c r="G77" s="22">
        <v>150</v>
      </c>
      <c r="H77" s="23">
        <f t="shared" si="2"/>
        <v>77946.41399999999</v>
      </c>
      <c r="I77" s="143">
        <v>59958.78</v>
      </c>
      <c r="J77" s="24">
        <f t="shared" si="3"/>
        <v>11691962</v>
      </c>
      <c r="K77" s="9"/>
      <c r="L77" s="7"/>
    </row>
    <row r="78" spans="1:12" ht="30" customHeight="1" x14ac:dyDescent="0.3">
      <c r="A78" s="7"/>
      <c r="B78" s="8"/>
      <c r="C78" s="19">
        <v>69</v>
      </c>
      <c r="D78" s="20">
        <v>14814</v>
      </c>
      <c r="E78" s="21" t="s">
        <v>103</v>
      </c>
      <c r="F78" s="20" t="s">
        <v>33</v>
      </c>
      <c r="G78" s="22">
        <v>4</v>
      </c>
      <c r="H78" s="23">
        <f t="shared" si="2"/>
        <v>1688694.423</v>
      </c>
      <c r="I78" s="143">
        <v>1298995.71</v>
      </c>
      <c r="J78" s="24">
        <f t="shared" si="3"/>
        <v>6754778</v>
      </c>
      <c r="K78" s="9"/>
      <c r="L78" s="7"/>
    </row>
    <row r="79" spans="1:12" ht="30" customHeight="1" x14ac:dyDescent="0.3">
      <c r="A79" s="7"/>
      <c r="B79" s="8"/>
      <c r="C79" s="19">
        <v>70</v>
      </c>
      <c r="D79" s="20">
        <v>14815</v>
      </c>
      <c r="E79" s="21" t="s">
        <v>104</v>
      </c>
      <c r="F79" s="20" t="s">
        <v>33</v>
      </c>
      <c r="G79" s="22">
        <v>4</v>
      </c>
      <c r="H79" s="23">
        <f t="shared" si="2"/>
        <v>1516479.3670000001</v>
      </c>
      <c r="I79" s="143">
        <v>1166522.5900000001</v>
      </c>
      <c r="J79" s="24">
        <f t="shared" si="3"/>
        <v>6065917</v>
      </c>
      <c r="K79" s="9"/>
      <c r="L79" s="7"/>
    </row>
    <row r="80" spans="1:12" ht="30" customHeight="1" x14ac:dyDescent="0.3">
      <c r="A80" s="7"/>
      <c r="B80" s="8"/>
      <c r="C80" s="19">
        <v>71</v>
      </c>
      <c r="D80" s="20">
        <v>13689</v>
      </c>
      <c r="E80" s="21" t="s">
        <v>105</v>
      </c>
      <c r="F80" s="20" t="s">
        <v>33</v>
      </c>
      <c r="G80" s="22">
        <v>2</v>
      </c>
      <c r="H80" s="23">
        <f t="shared" si="2"/>
        <v>13774.344999999999</v>
      </c>
      <c r="I80" s="143">
        <v>10595.65</v>
      </c>
      <c r="J80" s="24">
        <f t="shared" si="3"/>
        <v>27549</v>
      </c>
      <c r="K80" s="9"/>
      <c r="L80" s="7"/>
    </row>
    <row r="81" spans="1:12" ht="30" customHeight="1" x14ac:dyDescent="0.3">
      <c r="A81" s="7"/>
      <c r="B81" s="8"/>
      <c r="C81" s="19">
        <v>72</v>
      </c>
      <c r="D81" s="20">
        <v>15178</v>
      </c>
      <c r="E81" s="21" t="s">
        <v>106</v>
      </c>
      <c r="F81" s="20" t="s">
        <v>33</v>
      </c>
      <c r="G81" s="22">
        <v>2</v>
      </c>
      <c r="H81" s="23">
        <f t="shared" si="2"/>
        <v>19719.439999999999</v>
      </c>
      <c r="I81" s="143">
        <v>15168.8</v>
      </c>
      <c r="J81" s="24">
        <f t="shared" si="3"/>
        <v>39439</v>
      </c>
      <c r="K81" s="9"/>
      <c r="L81" s="7"/>
    </row>
    <row r="82" spans="1:12" ht="30" customHeight="1" x14ac:dyDescent="0.3">
      <c r="A82" s="7"/>
      <c r="B82" s="8"/>
      <c r="C82" s="19">
        <v>73</v>
      </c>
      <c r="D82" s="20">
        <v>13972</v>
      </c>
      <c r="E82" s="21" t="s">
        <v>107</v>
      </c>
      <c r="F82" s="20" t="s">
        <v>33</v>
      </c>
      <c r="G82" s="22">
        <v>2</v>
      </c>
      <c r="H82" s="23">
        <f t="shared" si="2"/>
        <v>91783.574999999997</v>
      </c>
      <c r="I82" s="143">
        <v>70602.75</v>
      </c>
      <c r="J82" s="24">
        <f t="shared" si="3"/>
        <v>183567</v>
      </c>
      <c r="K82" s="9"/>
      <c r="L82" s="7"/>
    </row>
    <row r="83" spans="1:12" ht="30" customHeight="1" x14ac:dyDescent="0.3">
      <c r="A83" s="7"/>
      <c r="B83" s="8"/>
      <c r="C83" s="19">
        <v>74</v>
      </c>
      <c r="D83" s="20">
        <v>14086</v>
      </c>
      <c r="E83" s="21" t="s">
        <v>108</v>
      </c>
      <c r="F83" s="20" t="s">
        <v>33</v>
      </c>
      <c r="G83" s="22">
        <v>6</v>
      </c>
      <c r="H83" s="23">
        <f t="shared" si="2"/>
        <v>76786.514999999999</v>
      </c>
      <c r="I83" s="143">
        <v>59066.55</v>
      </c>
      <c r="J83" s="24">
        <f t="shared" si="3"/>
        <v>460719</v>
      </c>
      <c r="K83" s="9"/>
      <c r="L83" s="7"/>
    </row>
    <row r="84" spans="1:12" ht="30" customHeight="1" x14ac:dyDescent="0.3">
      <c r="A84" s="7"/>
      <c r="B84" s="8"/>
      <c r="C84" s="19">
        <v>75</v>
      </c>
      <c r="D84" s="20">
        <v>15122</v>
      </c>
      <c r="E84" s="21" t="s">
        <v>109</v>
      </c>
      <c r="F84" s="20" t="s">
        <v>31</v>
      </c>
      <c r="G84" s="22">
        <v>120</v>
      </c>
      <c r="H84" s="23">
        <f t="shared" si="2"/>
        <v>41477.474999999999</v>
      </c>
      <c r="I84" s="143">
        <v>31905.75</v>
      </c>
      <c r="J84" s="24">
        <f t="shared" si="3"/>
        <v>4977297</v>
      </c>
      <c r="K84" s="9"/>
      <c r="L84" s="7"/>
    </row>
    <row r="85" spans="1:12" ht="30" customHeight="1" x14ac:dyDescent="0.3">
      <c r="A85" s="7"/>
      <c r="B85" s="8"/>
      <c r="C85" s="19">
        <v>76</v>
      </c>
      <c r="D85" s="20">
        <v>12492</v>
      </c>
      <c r="E85" s="21" t="s">
        <v>110</v>
      </c>
      <c r="F85" s="20" t="s">
        <v>31</v>
      </c>
      <c r="G85" s="22">
        <v>72</v>
      </c>
      <c r="H85" s="23">
        <f t="shared" si="2"/>
        <v>33718.373</v>
      </c>
      <c r="I85" s="143">
        <v>25937.21</v>
      </c>
      <c r="J85" s="24">
        <f t="shared" si="3"/>
        <v>2427723</v>
      </c>
      <c r="K85" s="9"/>
      <c r="L85" s="7"/>
    </row>
    <row r="86" spans="1:12" ht="30" customHeight="1" x14ac:dyDescent="0.3">
      <c r="A86" s="7"/>
      <c r="B86" s="8"/>
      <c r="C86" s="19">
        <v>77</v>
      </c>
      <c r="D86" s="20">
        <v>13574</v>
      </c>
      <c r="E86" s="21" t="s">
        <v>111</v>
      </c>
      <c r="F86" s="20" t="s">
        <v>45</v>
      </c>
      <c r="G86" s="22">
        <v>2</v>
      </c>
      <c r="H86" s="23">
        <f t="shared" si="2"/>
        <v>23802.168000000001</v>
      </c>
      <c r="I86" s="143">
        <v>18309.36</v>
      </c>
      <c r="J86" s="24">
        <f t="shared" si="3"/>
        <v>47604</v>
      </c>
      <c r="K86" s="9"/>
      <c r="L86" s="7"/>
    </row>
    <row r="87" spans="1:12" ht="30" customHeight="1" x14ac:dyDescent="0.3">
      <c r="A87" s="7"/>
      <c r="B87" s="8"/>
      <c r="C87" s="19">
        <v>78</v>
      </c>
      <c r="D87" s="20">
        <v>13017</v>
      </c>
      <c r="E87" s="21" t="s">
        <v>112</v>
      </c>
      <c r="F87" s="20" t="s">
        <v>45</v>
      </c>
      <c r="G87" s="22">
        <v>176</v>
      </c>
      <c r="H87" s="23">
        <f t="shared" si="2"/>
        <v>177288.21499999997</v>
      </c>
      <c r="I87" s="143">
        <v>136375.54999999999</v>
      </c>
      <c r="J87" s="24">
        <f t="shared" si="3"/>
        <v>31202726</v>
      </c>
      <c r="K87" s="9"/>
      <c r="L87" s="7"/>
    </row>
    <row r="88" spans="1:12" ht="30" customHeight="1" x14ac:dyDescent="0.3">
      <c r="A88" s="7"/>
      <c r="B88" s="8"/>
      <c r="C88" s="19">
        <v>79</v>
      </c>
      <c r="D88" s="20">
        <v>10603</v>
      </c>
      <c r="E88" s="21" t="s">
        <v>113</v>
      </c>
      <c r="F88" s="20" t="s">
        <v>31</v>
      </c>
      <c r="G88" s="22">
        <v>150</v>
      </c>
      <c r="H88" s="23">
        <f t="shared" si="2"/>
        <v>73306.168000000005</v>
      </c>
      <c r="I88" s="143">
        <v>56389.36</v>
      </c>
      <c r="J88" s="24">
        <f t="shared" si="3"/>
        <v>10995925</v>
      </c>
      <c r="K88" s="9"/>
      <c r="L88" s="7"/>
    </row>
    <row r="89" spans="1:12" ht="30" customHeight="1" x14ac:dyDescent="0.3">
      <c r="A89" s="7"/>
      <c r="B89" s="8"/>
      <c r="C89" s="19">
        <v>80</v>
      </c>
      <c r="D89" s="20">
        <v>10803</v>
      </c>
      <c r="E89" s="21" t="s">
        <v>114</v>
      </c>
      <c r="F89" s="20" t="s">
        <v>33</v>
      </c>
      <c r="G89" s="22">
        <v>5</v>
      </c>
      <c r="H89" s="23">
        <f t="shared" si="2"/>
        <v>368595.57799999998</v>
      </c>
      <c r="I89" s="143">
        <v>283535.06</v>
      </c>
      <c r="J89" s="24">
        <f t="shared" si="3"/>
        <v>1842978</v>
      </c>
      <c r="K89" s="9"/>
      <c r="L89" s="7"/>
    </row>
    <row r="90" spans="1:12" ht="30" customHeight="1" x14ac:dyDescent="0.3">
      <c r="A90" s="7"/>
      <c r="B90" s="8"/>
      <c r="C90" s="19">
        <v>81</v>
      </c>
      <c r="D90" s="20">
        <v>10443</v>
      </c>
      <c r="E90" s="21" t="s">
        <v>115</v>
      </c>
      <c r="F90" s="20" t="s">
        <v>33</v>
      </c>
      <c r="G90" s="22">
        <v>2</v>
      </c>
      <c r="H90" s="23">
        <f t="shared" si="2"/>
        <v>4062759.142</v>
      </c>
      <c r="I90" s="143">
        <v>3125199.34</v>
      </c>
      <c r="J90" s="24">
        <f t="shared" si="3"/>
        <v>8125518</v>
      </c>
      <c r="K90" s="9"/>
      <c r="L90" s="7"/>
    </row>
    <row r="91" spans="1:12" ht="30" customHeight="1" x14ac:dyDescent="0.3">
      <c r="A91" s="7"/>
      <c r="B91" s="8"/>
      <c r="C91" s="19">
        <v>82</v>
      </c>
      <c r="D91" s="20">
        <v>11559</v>
      </c>
      <c r="E91" s="21" t="s">
        <v>116</v>
      </c>
      <c r="F91" s="20" t="s">
        <v>31</v>
      </c>
      <c r="G91" s="22">
        <v>540</v>
      </c>
      <c r="H91" s="23">
        <f t="shared" si="2"/>
        <v>102741.86</v>
      </c>
      <c r="I91" s="143">
        <v>79032.2</v>
      </c>
      <c r="J91" s="24">
        <f t="shared" si="3"/>
        <v>55480604</v>
      </c>
      <c r="K91" s="9"/>
      <c r="L91" s="7"/>
    </row>
    <row r="92" spans="1:12" ht="30" customHeight="1" x14ac:dyDescent="0.3">
      <c r="A92" s="7"/>
      <c r="B92" s="8"/>
      <c r="C92" s="19">
        <v>83</v>
      </c>
      <c r="D92" s="20">
        <v>10256</v>
      </c>
      <c r="E92" s="21" t="s">
        <v>117</v>
      </c>
      <c r="F92" s="20" t="s">
        <v>31</v>
      </c>
      <c r="G92" s="22">
        <v>540</v>
      </c>
      <c r="H92" s="23">
        <f t="shared" si="2"/>
        <v>20156.682000000001</v>
      </c>
      <c r="I92" s="143">
        <v>15505.14</v>
      </c>
      <c r="J92" s="24">
        <f t="shared" si="3"/>
        <v>10884608</v>
      </c>
      <c r="K92" s="9"/>
      <c r="L92" s="7"/>
    </row>
    <row r="93" spans="1:12" ht="30" customHeight="1" x14ac:dyDescent="0.3">
      <c r="A93" s="7"/>
      <c r="B93" s="8"/>
      <c r="C93" s="19">
        <v>84</v>
      </c>
      <c r="D93" s="20">
        <v>10344</v>
      </c>
      <c r="E93" s="21" t="s">
        <v>118</v>
      </c>
      <c r="F93" s="20" t="s">
        <v>119</v>
      </c>
      <c r="G93" s="22">
        <v>1</v>
      </c>
      <c r="H93" s="23">
        <f t="shared" si="2"/>
        <v>763378.68099999998</v>
      </c>
      <c r="I93" s="143">
        <v>587214.37</v>
      </c>
      <c r="J93" s="24">
        <f t="shared" si="3"/>
        <v>763379</v>
      </c>
      <c r="K93" s="9"/>
      <c r="L93" s="7"/>
    </row>
    <row r="94" spans="1:12" ht="30" customHeight="1" x14ac:dyDescent="0.3">
      <c r="A94" s="7"/>
      <c r="B94" s="8"/>
      <c r="C94" s="19">
        <v>85</v>
      </c>
      <c r="D94" s="20">
        <v>14383</v>
      </c>
      <c r="E94" s="21" t="s">
        <v>120</v>
      </c>
      <c r="F94" s="20" t="s">
        <v>121</v>
      </c>
      <c r="G94" s="22">
        <v>5</v>
      </c>
      <c r="H94" s="23">
        <f t="shared" si="2"/>
        <v>387501.23099999997</v>
      </c>
      <c r="I94" s="143">
        <v>298077.87</v>
      </c>
      <c r="J94" s="24">
        <f t="shared" si="3"/>
        <v>1937506</v>
      </c>
      <c r="K94" s="9"/>
      <c r="L94" s="7"/>
    </row>
    <row r="95" spans="1:12" ht="30" customHeight="1" x14ac:dyDescent="0.3">
      <c r="A95" s="7"/>
      <c r="B95" s="8"/>
      <c r="C95" s="19">
        <v>86</v>
      </c>
      <c r="D95" s="20">
        <v>15085</v>
      </c>
      <c r="E95" s="21" t="s">
        <v>122</v>
      </c>
      <c r="F95" s="20" t="s">
        <v>31</v>
      </c>
      <c r="G95" s="22">
        <v>540</v>
      </c>
      <c r="H95" s="23">
        <f t="shared" si="2"/>
        <v>3025.009</v>
      </c>
      <c r="I95" s="143">
        <v>2326.9299999999998</v>
      </c>
      <c r="J95" s="24">
        <f t="shared" si="3"/>
        <v>1633505</v>
      </c>
      <c r="K95" s="9"/>
      <c r="L95" s="7"/>
    </row>
    <row r="96" spans="1:12" ht="30" customHeight="1" x14ac:dyDescent="0.3">
      <c r="A96" s="7"/>
      <c r="B96" s="8"/>
      <c r="C96" s="19">
        <v>87</v>
      </c>
      <c r="D96" s="20">
        <v>12175</v>
      </c>
      <c r="E96" s="21" t="s">
        <v>123</v>
      </c>
      <c r="F96" s="20" t="s">
        <v>40</v>
      </c>
      <c r="G96" s="22">
        <v>80</v>
      </c>
      <c r="H96" s="23">
        <f t="shared" si="2"/>
        <v>167013.80800000002</v>
      </c>
      <c r="I96" s="143">
        <v>128472.16</v>
      </c>
      <c r="J96" s="24">
        <f t="shared" si="3"/>
        <v>13361105</v>
      </c>
      <c r="K96" s="9"/>
      <c r="L96" s="7"/>
    </row>
    <row r="97" spans="1:12" ht="30" customHeight="1" x14ac:dyDescent="0.3">
      <c r="A97" s="7"/>
      <c r="B97" s="8"/>
      <c r="C97" s="19">
        <v>88</v>
      </c>
      <c r="D97" s="20">
        <v>20827</v>
      </c>
      <c r="E97" s="21" t="s">
        <v>124</v>
      </c>
      <c r="F97" s="20" t="s">
        <v>33</v>
      </c>
      <c r="G97" s="22">
        <v>5</v>
      </c>
      <c r="H97" s="23">
        <f t="shared" si="2"/>
        <v>3005327.4939999999</v>
      </c>
      <c r="I97" s="143">
        <v>2311790.38</v>
      </c>
      <c r="J97" s="24">
        <f t="shared" si="3"/>
        <v>15026637</v>
      </c>
      <c r="K97" s="9"/>
      <c r="L97" s="7"/>
    </row>
    <row r="98" spans="1:12" ht="30" customHeight="1" x14ac:dyDescent="0.3">
      <c r="A98" s="7"/>
      <c r="B98" s="8"/>
      <c r="C98" s="19">
        <v>89</v>
      </c>
      <c r="D98" s="20">
        <v>14786</v>
      </c>
      <c r="E98" s="21" t="s">
        <v>125</v>
      </c>
      <c r="F98" s="20" t="s">
        <v>33</v>
      </c>
      <c r="G98" s="22">
        <v>10</v>
      </c>
      <c r="H98" s="23">
        <f t="shared" si="2"/>
        <v>159584.43799999999</v>
      </c>
      <c r="I98" s="143">
        <v>122757.26</v>
      </c>
      <c r="J98" s="24">
        <f t="shared" si="3"/>
        <v>1595844</v>
      </c>
      <c r="K98" s="9"/>
      <c r="L98" s="7"/>
    </row>
    <row r="99" spans="1:12" ht="30" customHeight="1" x14ac:dyDescent="0.3">
      <c r="A99" s="7"/>
      <c r="B99" s="8"/>
      <c r="C99" s="19">
        <v>90</v>
      </c>
      <c r="D99" s="20">
        <v>15962</v>
      </c>
      <c r="E99" s="21" t="s">
        <v>126</v>
      </c>
      <c r="F99" s="20" t="s">
        <v>40</v>
      </c>
      <c r="G99" s="22">
        <v>46</v>
      </c>
      <c r="H99" s="23">
        <f t="shared" si="2"/>
        <v>645233.91399999999</v>
      </c>
      <c r="I99" s="143">
        <v>496333.78</v>
      </c>
      <c r="J99" s="24">
        <f t="shared" si="3"/>
        <v>29680760</v>
      </c>
      <c r="K99" s="9"/>
      <c r="L99" s="7"/>
    </row>
    <row r="100" spans="1:12" ht="30" customHeight="1" x14ac:dyDescent="0.3">
      <c r="A100" s="7"/>
      <c r="B100" s="8"/>
      <c r="C100" s="19">
        <v>91</v>
      </c>
      <c r="D100" s="20">
        <v>10002</v>
      </c>
      <c r="E100" s="21" t="s">
        <v>127</v>
      </c>
      <c r="F100" s="20" t="s">
        <v>45</v>
      </c>
      <c r="G100" s="22">
        <v>1</v>
      </c>
      <c r="H100" s="23">
        <f t="shared" si="2"/>
        <v>34659.898000000001</v>
      </c>
      <c r="I100" s="143">
        <v>26661.46</v>
      </c>
      <c r="J100" s="24">
        <f t="shared" si="3"/>
        <v>34660</v>
      </c>
      <c r="K100" s="9"/>
      <c r="L100" s="7"/>
    </row>
    <row r="101" spans="1:12" ht="30" customHeight="1" x14ac:dyDescent="0.3">
      <c r="A101" s="7"/>
      <c r="B101" s="8"/>
      <c r="C101" s="19">
        <v>92</v>
      </c>
      <c r="D101" s="20">
        <v>10206</v>
      </c>
      <c r="E101" s="21" t="s">
        <v>128</v>
      </c>
      <c r="F101" s="20" t="s">
        <v>45</v>
      </c>
      <c r="G101" s="22">
        <v>400</v>
      </c>
      <c r="H101" s="23">
        <f t="shared" si="2"/>
        <v>20139.678</v>
      </c>
      <c r="I101" s="143">
        <v>15492.06</v>
      </c>
      <c r="J101" s="24">
        <f t="shared" si="3"/>
        <v>8055871</v>
      </c>
      <c r="K101" s="9"/>
      <c r="L101" s="7"/>
    </row>
    <row r="102" spans="1:12" ht="30" customHeight="1" x14ac:dyDescent="0.3">
      <c r="A102" s="7"/>
      <c r="B102" s="8"/>
      <c r="C102" s="19">
        <v>93</v>
      </c>
      <c r="D102" s="20">
        <v>10782</v>
      </c>
      <c r="E102" s="21" t="s">
        <v>129</v>
      </c>
      <c r="F102" s="20" t="s">
        <v>33</v>
      </c>
      <c r="G102" s="22">
        <v>6</v>
      </c>
      <c r="H102" s="23">
        <f t="shared" si="2"/>
        <v>182796.74400000001</v>
      </c>
      <c r="I102" s="143">
        <v>140612.88</v>
      </c>
      <c r="J102" s="24">
        <f t="shared" si="3"/>
        <v>1096780</v>
      </c>
      <c r="K102" s="9"/>
      <c r="L102" s="7"/>
    </row>
    <row r="103" spans="1:12" ht="30" customHeight="1" x14ac:dyDescent="0.3">
      <c r="A103" s="7"/>
      <c r="B103" s="8"/>
      <c r="C103" s="19">
        <v>94</v>
      </c>
      <c r="D103" s="20">
        <v>16253</v>
      </c>
      <c r="E103" s="21" t="s">
        <v>130</v>
      </c>
      <c r="F103" s="20" t="s">
        <v>40</v>
      </c>
      <c r="G103" s="22">
        <v>20</v>
      </c>
      <c r="H103" s="23">
        <f t="shared" si="2"/>
        <v>58649.161999999997</v>
      </c>
      <c r="I103" s="143">
        <v>45114.74</v>
      </c>
      <c r="J103" s="24">
        <f t="shared" si="3"/>
        <v>1172983</v>
      </c>
      <c r="K103" s="9"/>
      <c r="L103" s="7"/>
    </row>
    <row r="104" spans="1:12" ht="30" customHeight="1" x14ac:dyDescent="0.3">
      <c r="A104" s="7"/>
      <c r="B104" s="8"/>
      <c r="C104" s="19">
        <v>95</v>
      </c>
      <c r="D104" s="20">
        <v>10004</v>
      </c>
      <c r="E104" s="21" t="s">
        <v>131</v>
      </c>
      <c r="F104" s="20" t="s">
        <v>31</v>
      </c>
      <c r="G104" s="22">
        <v>72</v>
      </c>
      <c r="H104" s="23">
        <f t="shared" si="2"/>
        <v>72581.976999999999</v>
      </c>
      <c r="I104" s="143">
        <v>55832.29</v>
      </c>
      <c r="J104" s="24">
        <f t="shared" si="3"/>
        <v>5225902</v>
      </c>
      <c r="K104" s="9"/>
      <c r="L104" s="7"/>
    </row>
    <row r="105" spans="1:12" ht="30" customHeight="1" x14ac:dyDescent="0.3">
      <c r="A105" s="7"/>
      <c r="B105" s="8"/>
      <c r="C105" s="19">
        <v>96</v>
      </c>
      <c r="D105" s="20">
        <v>15479</v>
      </c>
      <c r="E105" s="21" t="s">
        <v>132</v>
      </c>
      <c r="F105" s="20" t="s">
        <v>31</v>
      </c>
      <c r="G105" s="22">
        <v>5</v>
      </c>
      <c r="H105" s="23">
        <f t="shared" si="2"/>
        <v>23891.543000000001</v>
      </c>
      <c r="I105" s="143">
        <v>18378.11</v>
      </c>
      <c r="J105" s="24">
        <f t="shared" si="3"/>
        <v>119458</v>
      </c>
      <c r="K105" s="9"/>
      <c r="L105" s="7"/>
    </row>
    <row r="106" spans="1:12" ht="30" customHeight="1" x14ac:dyDescent="0.3">
      <c r="A106" s="7"/>
      <c r="B106" s="8"/>
      <c r="C106" s="19">
        <v>97</v>
      </c>
      <c r="D106" s="20">
        <v>10067</v>
      </c>
      <c r="E106" s="21" t="s">
        <v>133</v>
      </c>
      <c r="F106" s="20" t="s">
        <v>45</v>
      </c>
      <c r="G106" s="22">
        <v>70</v>
      </c>
      <c r="H106" s="23">
        <f t="shared" si="2"/>
        <v>310061.99900000001</v>
      </c>
      <c r="I106" s="143">
        <v>238509.23</v>
      </c>
      <c r="J106" s="24">
        <f t="shared" si="3"/>
        <v>21704340</v>
      </c>
      <c r="K106" s="9"/>
      <c r="L106" s="7"/>
    </row>
    <row r="107" spans="1:12" ht="30" customHeight="1" x14ac:dyDescent="0.3">
      <c r="A107" s="7"/>
      <c r="B107" s="8"/>
      <c r="C107" s="19">
        <v>98</v>
      </c>
      <c r="D107" s="20">
        <v>12541</v>
      </c>
      <c r="E107" s="21" t="s">
        <v>134</v>
      </c>
      <c r="F107" s="20" t="s">
        <v>31</v>
      </c>
      <c r="G107" s="22">
        <v>240</v>
      </c>
      <c r="H107" s="23">
        <f t="shared" si="2"/>
        <v>83957.9</v>
      </c>
      <c r="I107" s="143">
        <v>64583</v>
      </c>
      <c r="J107" s="24">
        <f t="shared" si="3"/>
        <v>20149896</v>
      </c>
      <c r="K107" s="9"/>
      <c r="L107" s="7"/>
    </row>
    <row r="108" spans="1:12" ht="30" customHeight="1" x14ac:dyDescent="0.3">
      <c r="A108" s="7"/>
      <c r="B108" s="8"/>
      <c r="C108" s="19">
        <v>99</v>
      </c>
      <c r="D108" s="20">
        <v>11321</v>
      </c>
      <c r="E108" s="21" t="s">
        <v>135</v>
      </c>
      <c r="F108" s="20" t="s">
        <v>45</v>
      </c>
      <c r="G108" s="22">
        <v>30</v>
      </c>
      <c r="H108" s="23">
        <f t="shared" si="2"/>
        <v>207792.80599999998</v>
      </c>
      <c r="I108" s="143">
        <v>159840.62</v>
      </c>
      <c r="J108" s="24">
        <f t="shared" si="3"/>
        <v>6233784</v>
      </c>
      <c r="K108" s="9"/>
      <c r="L108" s="7"/>
    </row>
    <row r="109" spans="1:12" ht="30" customHeight="1" x14ac:dyDescent="0.3">
      <c r="A109" s="7"/>
      <c r="B109" s="8"/>
      <c r="C109" s="19">
        <v>100</v>
      </c>
      <c r="D109" s="20">
        <v>10087</v>
      </c>
      <c r="E109" s="21" t="s">
        <v>136</v>
      </c>
      <c r="F109" s="20" t="s">
        <v>45</v>
      </c>
      <c r="G109" s="22">
        <v>3</v>
      </c>
      <c r="H109" s="23">
        <f t="shared" si="2"/>
        <v>2722659.5240000002</v>
      </c>
      <c r="I109" s="143">
        <v>2094353.48</v>
      </c>
      <c r="J109" s="24">
        <f t="shared" si="3"/>
        <v>8167979</v>
      </c>
      <c r="K109" s="9"/>
      <c r="L109" s="7"/>
    </row>
    <row r="110" spans="1:12" ht="30" customHeight="1" x14ac:dyDescent="0.3">
      <c r="A110" s="7"/>
      <c r="B110" s="8"/>
      <c r="C110" s="19">
        <v>101</v>
      </c>
      <c r="D110" s="20">
        <v>10074</v>
      </c>
      <c r="E110" s="21" t="s">
        <v>137</v>
      </c>
      <c r="F110" s="20" t="s">
        <v>45</v>
      </c>
      <c r="G110" s="22">
        <v>1</v>
      </c>
      <c r="H110" s="23">
        <f t="shared" si="2"/>
        <v>1686906.3770000001</v>
      </c>
      <c r="I110" s="143">
        <v>1297620.29</v>
      </c>
      <c r="J110" s="24">
        <f t="shared" si="3"/>
        <v>1686906</v>
      </c>
      <c r="K110" s="9"/>
      <c r="L110" s="7"/>
    </row>
    <row r="111" spans="1:12" ht="30" customHeight="1" x14ac:dyDescent="0.3">
      <c r="A111" s="7"/>
      <c r="B111" s="8"/>
      <c r="C111" s="19">
        <v>102</v>
      </c>
      <c r="D111" s="20">
        <v>12167</v>
      </c>
      <c r="E111" s="21" t="s">
        <v>138</v>
      </c>
      <c r="F111" s="20" t="s">
        <v>45</v>
      </c>
      <c r="G111" s="22">
        <v>22</v>
      </c>
      <c r="H111" s="23">
        <f t="shared" si="2"/>
        <v>771547.89399999997</v>
      </c>
      <c r="I111" s="143">
        <v>593498.38</v>
      </c>
      <c r="J111" s="24">
        <f t="shared" si="3"/>
        <v>16974054</v>
      </c>
      <c r="K111" s="9"/>
      <c r="L111" s="7"/>
    </row>
    <row r="112" spans="1:12" ht="30" customHeight="1" x14ac:dyDescent="0.3">
      <c r="A112" s="7"/>
      <c r="B112" s="8"/>
      <c r="C112" s="19">
        <v>103</v>
      </c>
      <c r="D112" s="20">
        <v>10536</v>
      </c>
      <c r="E112" s="21" t="s">
        <v>139</v>
      </c>
      <c r="F112" s="20" t="s">
        <v>45</v>
      </c>
      <c r="G112" s="22">
        <v>31</v>
      </c>
      <c r="H112" s="23">
        <f t="shared" si="2"/>
        <v>185774.23800000001</v>
      </c>
      <c r="I112" s="143">
        <v>142903.26</v>
      </c>
      <c r="J112" s="24">
        <f t="shared" si="3"/>
        <v>5759001</v>
      </c>
      <c r="K112" s="9"/>
      <c r="L112" s="7"/>
    </row>
    <row r="113" spans="1:15" ht="30" customHeight="1" x14ac:dyDescent="0.3">
      <c r="A113" s="7"/>
      <c r="B113" s="8"/>
      <c r="C113" s="19">
        <v>104</v>
      </c>
      <c r="D113" s="20">
        <v>19195</v>
      </c>
      <c r="E113" s="21" t="s">
        <v>140</v>
      </c>
      <c r="F113" s="20" t="s">
        <v>45</v>
      </c>
      <c r="G113" s="22">
        <v>2</v>
      </c>
      <c r="H113" s="23">
        <f t="shared" si="2"/>
        <v>924030.9</v>
      </c>
      <c r="I113" s="143">
        <v>710793</v>
      </c>
      <c r="J113" s="24">
        <f t="shared" si="3"/>
        <v>1848062</v>
      </c>
      <c r="K113" s="9"/>
      <c r="L113" s="7"/>
    </row>
    <row r="114" spans="1:15" ht="30" customHeight="1" x14ac:dyDescent="0.3">
      <c r="A114" s="7"/>
      <c r="B114" s="8"/>
      <c r="C114" s="19">
        <v>105</v>
      </c>
      <c r="D114" s="20">
        <v>11447</v>
      </c>
      <c r="E114" s="21" t="s">
        <v>141</v>
      </c>
      <c r="F114" s="20" t="s">
        <v>31</v>
      </c>
      <c r="G114" s="22">
        <v>50</v>
      </c>
      <c r="H114" s="23">
        <f t="shared" si="2"/>
        <v>235027.26</v>
      </c>
      <c r="I114" s="143">
        <v>180790.2</v>
      </c>
      <c r="J114" s="24">
        <f t="shared" si="3"/>
        <v>11751363</v>
      </c>
      <c r="K114" s="9"/>
      <c r="L114" s="7"/>
    </row>
    <row r="115" spans="1:15" ht="30" customHeight="1" x14ac:dyDescent="0.3">
      <c r="A115" s="7"/>
      <c r="B115" s="8"/>
      <c r="C115" s="19">
        <v>106</v>
      </c>
      <c r="D115" s="20">
        <v>20649</v>
      </c>
      <c r="E115" s="21" t="s">
        <v>142</v>
      </c>
      <c r="F115" s="20" t="s">
        <v>33</v>
      </c>
      <c r="G115" s="22">
        <v>5</v>
      </c>
      <c r="H115" s="23">
        <f t="shared" si="2"/>
        <v>1632090.2</v>
      </c>
      <c r="I115" s="143">
        <v>1255454</v>
      </c>
      <c r="J115" s="24">
        <f t="shared" si="3"/>
        <v>8160451</v>
      </c>
      <c r="K115" s="9"/>
      <c r="L115" s="7"/>
    </row>
    <row r="116" spans="1:15" ht="30" customHeight="1" x14ac:dyDescent="0.3">
      <c r="A116" s="7"/>
      <c r="B116" s="8"/>
      <c r="C116" s="19">
        <v>107</v>
      </c>
      <c r="D116" s="20">
        <v>15008</v>
      </c>
      <c r="E116" s="21" t="s">
        <v>143</v>
      </c>
      <c r="F116" s="20" t="s">
        <v>33</v>
      </c>
      <c r="G116" s="22">
        <v>3</v>
      </c>
      <c r="H116" s="23">
        <f t="shared" si="2"/>
        <v>112999.80899999999</v>
      </c>
      <c r="I116" s="143">
        <v>86922.93</v>
      </c>
      <c r="J116" s="24">
        <f t="shared" si="3"/>
        <v>338999</v>
      </c>
      <c r="K116" s="9"/>
      <c r="L116" s="7"/>
    </row>
    <row r="117" spans="1:15" ht="30" customHeight="1" x14ac:dyDescent="0.3">
      <c r="A117" s="7"/>
      <c r="B117" s="8"/>
      <c r="C117" s="19">
        <v>108</v>
      </c>
      <c r="D117" s="20">
        <v>14439</v>
      </c>
      <c r="E117" s="21" t="s">
        <v>147</v>
      </c>
      <c r="F117" s="20" t="s">
        <v>31</v>
      </c>
      <c r="G117" s="22">
        <v>72</v>
      </c>
      <c r="H117" s="23">
        <f t="shared" si="2"/>
        <v>17244.941999999999</v>
      </c>
      <c r="I117" s="143">
        <v>13265.34</v>
      </c>
      <c r="J117" s="24">
        <f t="shared" si="3"/>
        <v>1241636</v>
      </c>
      <c r="K117" s="9"/>
      <c r="L117" s="7"/>
    </row>
    <row r="118" spans="1:15" ht="30" customHeight="1" x14ac:dyDescent="0.3">
      <c r="A118" s="7"/>
      <c r="B118" s="8"/>
      <c r="C118" s="19">
        <v>109</v>
      </c>
      <c r="D118" s="20">
        <v>12979</v>
      </c>
      <c r="E118" s="21" t="s">
        <v>148</v>
      </c>
      <c r="F118" s="20" t="s">
        <v>33</v>
      </c>
      <c r="G118" s="22">
        <v>6</v>
      </c>
      <c r="H118" s="23">
        <f t="shared" si="2"/>
        <v>270221.70500000002</v>
      </c>
      <c r="I118" s="143">
        <v>207862.85</v>
      </c>
      <c r="J118" s="24">
        <f t="shared" si="3"/>
        <v>1621330</v>
      </c>
      <c r="K118" s="9"/>
      <c r="L118" s="7"/>
    </row>
    <row r="119" spans="1:15" ht="30" customHeight="1" x14ac:dyDescent="0.3">
      <c r="A119" s="7"/>
      <c r="B119" s="8"/>
      <c r="C119" s="19">
        <v>110</v>
      </c>
      <c r="D119" s="20">
        <v>11304</v>
      </c>
      <c r="E119" s="21" t="s">
        <v>149</v>
      </c>
      <c r="F119" s="20" t="s">
        <v>33</v>
      </c>
      <c r="G119" s="22">
        <v>10</v>
      </c>
      <c r="H119" s="23">
        <f t="shared" si="2"/>
        <v>449748.26</v>
      </c>
      <c r="I119" s="143">
        <v>345960.2</v>
      </c>
      <c r="J119" s="24">
        <f t="shared" si="3"/>
        <v>4497483</v>
      </c>
      <c r="K119" s="9"/>
      <c r="L119" s="7"/>
    </row>
    <row r="120" spans="1:15" ht="30" customHeight="1" thickBot="1" x14ac:dyDescent="0.35">
      <c r="A120" s="7"/>
      <c r="B120" s="8"/>
      <c r="C120" s="25" t="s">
        <v>11</v>
      </c>
      <c r="D120" s="28"/>
      <c r="E120" s="30"/>
      <c r="F120" s="29"/>
      <c r="G120" s="22"/>
      <c r="H120" s="26"/>
      <c r="I120" s="144"/>
      <c r="J120" s="27"/>
      <c r="K120" s="9"/>
      <c r="L120" s="7"/>
    </row>
    <row r="121" spans="1:15" s="35" customFormat="1" ht="30" customHeight="1" thickBot="1" x14ac:dyDescent="0.35">
      <c r="A121" s="31"/>
      <c r="B121" s="32"/>
      <c r="C121" s="195" t="s">
        <v>150</v>
      </c>
      <c r="D121" s="196"/>
      <c r="E121" s="196"/>
      <c r="F121" s="196"/>
      <c r="G121" s="196"/>
      <c r="H121" s="197"/>
      <c r="I121" s="68"/>
      <c r="J121" s="33">
        <f>SUM(J10:J119)</f>
        <v>2181462366</v>
      </c>
      <c r="K121" s="34"/>
      <c r="L121" s="31"/>
      <c r="M121" s="141"/>
    </row>
    <row r="122" spans="1:15" s="35" customFormat="1" ht="16.8" thickBot="1" x14ac:dyDescent="0.35">
      <c r="A122" s="31"/>
      <c r="B122" s="32"/>
      <c r="C122" s="36"/>
      <c r="D122" s="36"/>
      <c r="E122" s="36"/>
      <c r="F122" s="36"/>
      <c r="G122" s="36"/>
      <c r="H122" s="36"/>
      <c r="I122" s="36"/>
      <c r="J122" s="37"/>
      <c r="K122" s="34"/>
      <c r="L122" s="31"/>
      <c r="M122" s="140"/>
    </row>
    <row r="123" spans="1:15" s="35" customFormat="1" ht="30" customHeight="1" x14ac:dyDescent="0.3">
      <c r="A123" s="31"/>
      <c r="B123" s="32"/>
      <c r="C123" s="38"/>
      <c r="D123" s="39"/>
      <c r="E123" s="170" t="s">
        <v>144</v>
      </c>
      <c r="F123" s="171"/>
      <c r="G123" s="171"/>
      <c r="H123" s="172"/>
      <c r="I123" s="69"/>
      <c r="J123" s="40">
        <v>72457890.109999999</v>
      </c>
      <c r="K123" s="34"/>
      <c r="L123" s="31"/>
      <c r="M123" s="153"/>
    </row>
    <row r="124" spans="1:15" s="35" customFormat="1" ht="30" customHeight="1" x14ac:dyDescent="0.3">
      <c r="A124" s="31"/>
      <c r="B124" s="32"/>
      <c r="C124" s="38"/>
      <c r="D124" s="39"/>
      <c r="E124" s="204" t="s">
        <v>145</v>
      </c>
      <c r="F124" s="205"/>
      <c r="G124" s="205"/>
      <c r="H124" s="206"/>
      <c r="I124" s="145"/>
      <c r="J124" s="41">
        <v>30477016.129999999</v>
      </c>
      <c r="K124" s="34"/>
      <c r="L124" s="31"/>
    </row>
    <row r="125" spans="1:15" s="35" customFormat="1" ht="30" customHeight="1" x14ac:dyDescent="0.3">
      <c r="A125" s="31"/>
      <c r="B125" s="32"/>
      <c r="C125" s="38"/>
      <c r="D125" s="42"/>
      <c r="E125" s="204" t="s">
        <v>146</v>
      </c>
      <c r="F125" s="205"/>
      <c r="G125" s="205"/>
      <c r="H125" s="206"/>
      <c r="I125" s="145"/>
      <c r="J125" s="41">
        <v>24724427.760000002</v>
      </c>
      <c r="K125" s="34"/>
      <c r="L125" s="31"/>
    </row>
    <row r="126" spans="1:15" s="35" customFormat="1" ht="30" customHeight="1" thickBot="1" x14ac:dyDescent="0.35">
      <c r="A126" s="31"/>
      <c r="B126" s="32"/>
      <c r="C126" s="38"/>
      <c r="D126" s="42"/>
      <c r="E126" s="207" t="s">
        <v>151</v>
      </c>
      <c r="F126" s="208"/>
      <c r="G126" s="208"/>
      <c r="H126" s="209"/>
      <c r="I126" s="146"/>
      <c r="J126" s="43">
        <f>+J121</f>
        <v>2181462366</v>
      </c>
      <c r="K126" s="34"/>
      <c r="L126" s="31"/>
      <c r="M126" s="70"/>
      <c r="N126" s="142"/>
    </row>
    <row r="127" spans="1:15" s="35" customFormat="1" ht="30" customHeight="1" thickBot="1" x14ac:dyDescent="0.35">
      <c r="A127" s="31"/>
      <c r="B127" s="32"/>
      <c r="C127" s="38"/>
      <c r="D127" s="39"/>
      <c r="E127" s="210" t="s">
        <v>12</v>
      </c>
      <c r="F127" s="211"/>
      <c r="G127" s="211"/>
      <c r="H127" s="212"/>
      <c r="I127" s="147"/>
      <c r="J127" s="33">
        <f>+J123+J124+J125+J126</f>
        <v>2309121700</v>
      </c>
      <c r="K127" s="34"/>
      <c r="L127" s="31"/>
      <c r="M127" s="72"/>
      <c r="N127" s="73"/>
      <c r="O127" s="152"/>
    </row>
    <row r="128" spans="1:15" s="35" customFormat="1" ht="16.8" thickBot="1" x14ac:dyDescent="0.35">
      <c r="A128" s="31"/>
      <c r="B128" s="32"/>
      <c r="C128" s="38"/>
      <c r="D128" s="39"/>
      <c r="E128" s="38"/>
      <c r="F128" s="38"/>
      <c r="G128" s="44"/>
      <c r="H128" s="45"/>
      <c r="I128" s="45"/>
      <c r="J128" s="46"/>
      <c r="K128" s="34"/>
      <c r="L128" s="31"/>
      <c r="N128" s="71"/>
    </row>
    <row r="129" spans="1:14" s="35" customFormat="1" ht="16.2" x14ac:dyDescent="0.3">
      <c r="A129" s="31"/>
      <c r="B129" s="32"/>
      <c r="C129" s="47"/>
      <c r="D129" s="200"/>
      <c r="E129" s="200"/>
      <c r="F129" s="200"/>
      <c r="G129" s="200"/>
      <c r="H129" s="200"/>
      <c r="I129" s="200"/>
      <c r="J129" s="201"/>
      <c r="K129" s="48"/>
      <c r="L129" s="31"/>
      <c r="N129" s="141"/>
    </row>
    <row r="130" spans="1:14" s="35" customFormat="1" ht="46.5" customHeight="1" x14ac:dyDescent="0.3">
      <c r="A130" s="31"/>
      <c r="B130" s="32"/>
      <c r="C130" s="190" t="s">
        <v>13</v>
      </c>
      <c r="D130" s="191"/>
      <c r="E130" s="191"/>
      <c r="F130" s="198" t="s">
        <v>14</v>
      </c>
      <c r="G130" s="198"/>
      <c r="H130" s="198"/>
      <c r="I130" s="148"/>
      <c r="J130" s="49" t="s">
        <v>15</v>
      </c>
      <c r="K130" s="50"/>
      <c r="L130" s="31"/>
    </row>
    <row r="131" spans="1:14" s="35" customFormat="1" ht="56.25" customHeight="1" x14ac:dyDescent="0.3">
      <c r="A131" s="31"/>
      <c r="B131" s="32"/>
      <c r="C131" s="190" t="s">
        <v>16</v>
      </c>
      <c r="D131" s="191"/>
      <c r="E131" s="191"/>
      <c r="F131" s="199" t="s">
        <v>17</v>
      </c>
      <c r="G131" s="199"/>
      <c r="H131" s="51" t="s">
        <v>18</v>
      </c>
      <c r="I131" s="149"/>
      <c r="J131" s="52">
        <v>0.24</v>
      </c>
      <c r="K131" s="50"/>
      <c r="L131" s="31"/>
    </row>
    <row r="132" spans="1:14" s="35" customFormat="1" ht="30" customHeight="1" x14ac:dyDescent="0.3">
      <c r="A132" s="31"/>
      <c r="B132" s="32"/>
      <c r="C132" s="190" t="s">
        <v>19</v>
      </c>
      <c r="D132" s="191"/>
      <c r="E132" s="191"/>
      <c r="F132" s="216" t="s">
        <v>20</v>
      </c>
      <c r="G132" s="217"/>
      <c r="H132" s="51" t="s">
        <v>21</v>
      </c>
      <c r="I132" s="149"/>
      <c r="J132" s="52">
        <v>0.01</v>
      </c>
      <c r="K132" s="50"/>
      <c r="L132" s="31"/>
    </row>
    <row r="133" spans="1:14" s="54" customFormat="1" ht="58.5" customHeight="1" x14ac:dyDescent="0.3">
      <c r="A133" s="31"/>
      <c r="B133" s="32"/>
      <c r="C133" s="53"/>
      <c r="E133" s="55"/>
      <c r="F133" s="218" t="s">
        <v>22</v>
      </c>
      <c r="G133" s="199"/>
      <c r="H133" s="51" t="s">
        <v>23</v>
      </c>
      <c r="I133" s="149"/>
      <c r="J133" s="52">
        <v>0.05</v>
      </c>
      <c r="K133" s="34"/>
      <c r="L133" s="31"/>
    </row>
    <row r="134" spans="1:14" ht="57" customHeight="1" x14ac:dyDescent="0.3">
      <c r="A134" s="7"/>
      <c r="B134" s="8"/>
      <c r="C134" s="56"/>
      <c r="D134" s="57"/>
      <c r="E134" s="58"/>
      <c r="F134" s="199" t="s">
        <v>24</v>
      </c>
      <c r="G134" s="199"/>
      <c r="H134" s="51" t="s">
        <v>25</v>
      </c>
      <c r="I134" s="149"/>
      <c r="J134" s="52">
        <f>SUM(J131:J133)</f>
        <v>0.3</v>
      </c>
      <c r="K134" s="9"/>
      <c r="L134" s="7"/>
    </row>
    <row r="135" spans="1:14" ht="16.8" thickBot="1" x14ac:dyDescent="0.35">
      <c r="A135" s="7"/>
      <c r="B135" s="8"/>
      <c r="C135" s="59"/>
      <c r="D135" s="60"/>
      <c r="E135" s="61"/>
      <c r="F135" s="213"/>
      <c r="G135" s="213"/>
      <c r="H135" s="213"/>
      <c r="I135" s="214"/>
      <c r="J135" s="215"/>
      <c r="K135" s="9"/>
      <c r="L135" s="7"/>
    </row>
    <row r="136" spans="1:14" ht="16.8" thickBot="1" x14ac:dyDescent="0.35">
      <c r="A136" s="7"/>
      <c r="B136" s="62"/>
      <c r="C136" s="63"/>
      <c r="D136" s="63"/>
      <c r="E136" s="64"/>
      <c r="F136" s="63"/>
      <c r="G136" s="63"/>
      <c r="H136" s="63"/>
      <c r="I136" s="63"/>
      <c r="J136" s="63"/>
      <c r="K136" s="65"/>
      <c r="L136" s="7"/>
    </row>
    <row r="137" spans="1:14" ht="16.8" thickTop="1" x14ac:dyDescent="0.3">
      <c r="A137" s="7"/>
      <c r="B137" s="7"/>
      <c r="C137" s="7"/>
      <c r="D137" s="7"/>
      <c r="E137" s="7"/>
      <c r="F137" s="7"/>
      <c r="G137" s="7"/>
      <c r="H137" s="7"/>
      <c r="I137" s="7"/>
      <c r="J137" s="7"/>
      <c r="K137" s="7"/>
      <c r="L137" s="7"/>
    </row>
  </sheetData>
  <mergeCells count="28">
    <mergeCell ref="F135:J135"/>
    <mergeCell ref="C132:E132"/>
    <mergeCell ref="F132:G132"/>
    <mergeCell ref="F133:G133"/>
    <mergeCell ref="F134:G134"/>
    <mergeCell ref="C131:E131"/>
    <mergeCell ref="C6:J6"/>
    <mergeCell ref="C121:H121"/>
    <mergeCell ref="C130:E130"/>
    <mergeCell ref="F130:H130"/>
    <mergeCell ref="F131:G131"/>
    <mergeCell ref="D129:J129"/>
    <mergeCell ref="G7:G8"/>
    <mergeCell ref="H7:H8"/>
    <mergeCell ref="J7:J8"/>
    <mergeCell ref="C7:C8"/>
    <mergeCell ref="D7:D8"/>
    <mergeCell ref="E124:H124"/>
    <mergeCell ref="E125:H125"/>
    <mergeCell ref="E126:H126"/>
    <mergeCell ref="E127:H127"/>
    <mergeCell ref="C1:E1"/>
    <mergeCell ref="E123:H123"/>
    <mergeCell ref="E7:E8"/>
    <mergeCell ref="F7:F8"/>
    <mergeCell ref="C3:J4"/>
    <mergeCell ref="C5:J5"/>
    <mergeCell ref="I7:I8"/>
  </mergeCells>
  <pageMargins left="0.11811023622047245" right="0.11811023622047245" top="0.6692913385826772" bottom="0.15748031496062992" header="0.31496062992125984" footer="0.31496062992125984"/>
  <pageSetup scale="41"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2" manualBreakCount="2">
    <brk id="59" min="1" max="9" man="1"/>
    <brk id="121" min="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E5502-5708-44BD-84E3-9453592A9FA8}">
  <dimension ref="A2:N140"/>
  <sheetViews>
    <sheetView showGridLines="0" view="pageBreakPreview" topLeftCell="A110" zoomScale="70" zoomScaleNormal="100" zoomScaleSheetLayoutView="70" zoomScalePageLayoutView="55" workbookViewId="0">
      <selection activeCell="C9" sqref="C9:I9"/>
    </sheetView>
  </sheetViews>
  <sheetFormatPr baseColWidth="10" defaultColWidth="11.44140625" defaultRowHeight="13.8" x14ac:dyDescent="0.25"/>
  <cols>
    <col min="1" max="2" width="3.44140625" style="10" customWidth="1"/>
    <col min="3" max="3" width="5.109375" style="10" customWidth="1"/>
    <col min="4" max="4" width="15.44140625" style="10" customWidth="1"/>
    <col min="5" max="5" width="73.44140625" style="10" customWidth="1"/>
    <col min="6" max="6" width="8.5546875" style="10" customWidth="1"/>
    <col min="7" max="7" width="18.5546875" style="10" customWidth="1"/>
    <col min="8" max="8" width="23.5546875" style="10" customWidth="1"/>
    <col min="9" max="9" width="30" style="10" customWidth="1"/>
    <col min="10" max="10" width="3.44140625" style="10" customWidth="1"/>
    <col min="11" max="11" width="2.5546875" style="10" customWidth="1"/>
    <col min="12" max="12" width="31.33203125" style="10" customWidth="1"/>
    <col min="13" max="13" width="30.109375" style="10" customWidth="1"/>
    <col min="14" max="14" width="28.21875" style="10" customWidth="1"/>
    <col min="15" max="16384" width="11.44140625" style="10"/>
  </cols>
  <sheetData>
    <row r="2" spans="1:13" ht="16.2" customHeight="1" x14ac:dyDescent="0.3">
      <c r="A2" s="7"/>
      <c r="B2" s="8"/>
      <c r="C2" s="168" t="s">
        <v>0</v>
      </c>
      <c r="D2" s="169"/>
      <c r="E2" s="169"/>
      <c r="F2" s="67"/>
      <c r="G2" s="67"/>
      <c r="H2" s="67"/>
      <c r="I2" s="67"/>
      <c r="J2" s="9"/>
      <c r="K2" s="7"/>
    </row>
    <row r="3" spans="1:13" ht="15.75" customHeight="1" thickBot="1" x14ac:dyDescent="0.35">
      <c r="A3" s="7"/>
      <c r="B3" s="8"/>
      <c r="C3" s="157"/>
      <c r="D3" s="158" t="s">
        <v>1</v>
      </c>
      <c r="E3" s="154"/>
      <c r="F3" s="154"/>
      <c r="G3" s="154"/>
      <c r="H3" s="154"/>
      <c r="I3" s="154"/>
      <c r="J3" s="9"/>
      <c r="K3" s="7"/>
    </row>
    <row r="4" spans="1:13" s="1" customFormat="1" ht="15.6" x14ac:dyDescent="0.3">
      <c r="A4" s="2"/>
      <c r="B4" s="3"/>
      <c r="C4" s="228" t="s">
        <v>26</v>
      </c>
      <c r="D4" s="229"/>
      <c r="E4" s="229"/>
      <c r="F4" s="229"/>
      <c r="G4" s="229"/>
      <c r="H4" s="229"/>
      <c r="I4" s="230"/>
      <c r="J4" s="155"/>
      <c r="K4" s="155"/>
      <c r="L4" s="4"/>
      <c r="M4" s="2"/>
    </row>
    <row r="5" spans="1:13" s="1" customFormat="1" ht="16.2" thickBot="1" x14ac:dyDescent="0.35">
      <c r="A5" s="2"/>
      <c r="B5" s="3"/>
      <c r="C5" s="231" t="s">
        <v>27</v>
      </c>
      <c r="D5" s="232"/>
      <c r="E5" s="232"/>
      <c r="F5" s="232"/>
      <c r="G5" s="232"/>
      <c r="H5" s="232"/>
      <c r="I5" s="233"/>
      <c r="J5" s="156"/>
      <c r="K5" s="156"/>
      <c r="L5" s="4"/>
      <c r="M5" s="2"/>
    </row>
    <row r="6" spans="1:13" s="14" customFormat="1" ht="16.2" customHeight="1" x14ac:dyDescent="0.3">
      <c r="A6" s="11"/>
      <c r="B6" s="12"/>
      <c r="C6" s="219" t="s">
        <v>28</v>
      </c>
      <c r="D6" s="220"/>
      <c r="E6" s="220"/>
      <c r="F6" s="220"/>
      <c r="G6" s="220"/>
      <c r="H6" s="220"/>
      <c r="I6" s="221"/>
      <c r="J6" s="9"/>
      <c r="K6" s="11"/>
    </row>
    <row r="7" spans="1:13" ht="72.599999999999994" customHeight="1" thickBot="1" x14ac:dyDescent="0.35">
      <c r="A7" s="7"/>
      <c r="B7" s="15"/>
      <c r="C7" s="222"/>
      <c r="D7" s="223"/>
      <c r="E7" s="223"/>
      <c r="F7" s="223"/>
      <c r="G7" s="223"/>
      <c r="H7" s="223"/>
      <c r="I7" s="224"/>
      <c r="J7" s="9"/>
      <c r="K7" s="7"/>
    </row>
    <row r="8" spans="1:13" ht="51" customHeight="1" thickBot="1" x14ac:dyDescent="0.35">
      <c r="A8" s="7"/>
      <c r="B8" s="15"/>
      <c r="C8" s="225" t="s">
        <v>29</v>
      </c>
      <c r="D8" s="226"/>
      <c r="E8" s="226"/>
      <c r="F8" s="226"/>
      <c r="G8" s="226"/>
      <c r="H8" s="226"/>
      <c r="I8" s="227"/>
      <c r="J8" s="9"/>
      <c r="K8" s="7"/>
    </row>
    <row r="9" spans="1:13" ht="30" customHeight="1" thickBot="1" x14ac:dyDescent="0.35">
      <c r="A9" s="7"/>
      <c r="B9" s="8"/>
      <c r="C9" s="192"/>
      <c r="D9" s="193"/>
      <c r="E9" s="193"/>
      <c r="F9" s="193"/>
      <c r="G9" s="193"/>
      <c r="H9" s="193"/>
      <c r="I9" s="194"/>
      <c r="J9" s="9"/>
      <c r="K9" s="7"/>
    </row>
    <row r="10" spans="1:13" ht="30" customHeight="1" x14ac:dyDescent="0.3">
      <c r="A10" s="7"/>
      <c r="B10" s="8"/>
      <c r="C10" s="173" t="s">
        <v>4</v>
      </c>
      <c r="D10" s="175" t="s">
        <v>5</v>
      </c>
      <c r="E10" s="173" t="s">
        <v>6</v>
      </c>
      <c r="F10" s="175" t="s">
        <v>7</v>
      </c>
      <c r="G10" s="175" t="s">
        <v>8</v>
      </c>
      <c r="H10" s="188" t="s">
        <v>9</v>
      </c>
      <c r="I10" s="202" t="s">
        <v>10</v>
      </c>
      <c r="J10" s="9"/>
      <c r="K10" s="7"/>
    </row>
    <row r="11" spans="1:13" ht="30" customHeight="1" thickBot="1" x14ac:dyDescent="0.35">
      <c r="A11" s="7"/>
      <c r="B11" s="8"/>
      <c r="C11" s="174"/>
      <c r="D11" s="176"/>
      <c r="E11" s="174"/>
      <c r="F11" s="176"/>
      <c r="G11" s="176"/>
      <c r="H11" s="189"/>
      <c r="I11" s="203"/>
      <c r="J11" s="9"/>
      <c r="K11" s="7"/>
    </row>
    <row r="12" spans="1:13" ht="30" customHeight="1" thickBot="1" x14ac:dyDescent="0.35">
      <c r="A12" s="7"/>
      <c r="B12" s="8"/>
      <c r="C12" s="16"/>
      <c r="D12" s="17"/>
      <c r="E12" s="17"/>
      <c r="F12" s="17"/>
      <c r="G12" s="17"/>
      <c r="H12" s="17"/>
      <c r="I12" s="18"/>
      <c r="J12" s="9"/>
      <c r="K12" s="7"/>
    </row>
    <row r="13" spans="1:13" ht="30" customHeight="1" x14ac:dyDescent="0.3">
      <c r="A13" s="7"/>
      <c r="B13" s="8"/>
      <c r="C13" s="19">
        <v>1</v>
      </c>
      <c r="D13" s="20">
        <v>746</v>
      </c>
      <c r="E13" s="21" t="s">
        <v>30</v>
      </c>
      <c r="F13" s="20" t="s">
        <v>31</v>
      </c>
      <c r="G13" s="22"/>
      <c r="H13" s="23"/>
      <c r="I13" s="24"/>
      <c r="J13" s="9"/>
      <c r="K13" s="7"/>
      <c r="M13" s="150"/>
    </row>
    <row r="14" spans="1:13" ht="30" customHeight="1" x14ac:dyDescent="0.3">
      <c r="A14" s="7"/>
      <c r="B14" s="8"/>
      <c r="C14" s="19">
        <v>2</v>
      </c>
      <c r="D14" s="20">
        <v>10086</v>
      </c>
      <c r="E14" s="21" t="s">
        <v>32</v>
      </c>
      <c r="F14" s="20" t="s">
        <v>33</v>
      </c>
      <c r="G14" s="22"/>
      <c r="H14" s="23"/>
      <c r="I14" s="24"/>
      <c r="J14" s="9"/>
      <c r="K14" s="7"/>
    </row>
    <row r="15" spans="1:13" ht="30" customHeight="1" x14ac:dyDescent="0.3">
      <c r="A15" s="7"/>
      <c r="B15" s="8"/>
      <c r="C15" s="19">
        <v>3</v>
      </c>
      <c r="D15" s="20">
        <v>10271</v>
      </c>
      <c r="E15" s="21" t="s">
        <v>34</v>
      </c>
      <c r="F15" s="20" t="s">
        <v>33</v>
      </c>
      <c r="G15" s="22"/>
      <c r="H15" s="23"/>
      <c r="I15" s="24"/>
      <c r="J15" s="9"/>
      <c r="K15" s="7"/>
    </row>
    <row r="16" spans="1:13" ht="30" customHeight="1" x14ac:dyDescent="0.3">
      <c r="A16" s="7"/>
      <c r="B16" s="8"/>
      <c r="C16" s="19">
        <v>4</v>
      </c>
      <c r="D16" s="20">
        <v>10301</v>
      </c>
      <c r="E16" s="21" t="s">
        <v>35</v>
      </c>
      <c r="F16" s="20" t="s">
        <v>33</v>
      </c>
      <c r="G16" s="22"/>
      <c r="H16" s="23"/>
      <c r="I16" s="24"/>
      <c r="J16" s="9"/>
      <c r="K16" s="7"/>
    </row>
    <row r="17" spans="1:11" ht="30" customHeight="1" x14ac:dyDescent="0.3">
      <c r="A17" s="7"/>
      <c r="B17" s="8"/>
      <c r="C17" s="19">
        <v>5</v>
      </c>
      <c r="D17" s="20">
        <v>10433</v>
      </c>
      <c r="E17" s="21" t="s">
        <v>36</v>
      </c>
      <c r="F17" s="20" t="s">
        <v>31</v>
      </c>
      <c r="G17" s="22"/>
      <c r="H17" s="23"/>
      <c r="I17" s="24"/>
      <c r="J17" s="9"/>
      <c r="K17" s="7"/>
    </row>
    <row r="18" spans="1:11" ht="30" customHeight="1" x14ac:dyDescent="0.3">
      <c r="A18" s="7"/>
      <c r="B18" s="8"/>
      <c r="C18" s="19">
        <v>6</v>
      </c>
      <c r="D18" s="20">
        <v>10661</v>
      </c>
      <c r="E18" s="21" t="s">
        <v>37</v>
      </c>
      <c r="F18" s="20" t="s">
        <v>38</v>
      </c>
      <c r="G18" s="22"/>
      <c r="H18" s="23"/>
      <c r="I18" s="24"/>
      <c r="J18" s="9"/>
      <c r="K18" s="7"/>
    </row>
    <row r="19" spans="1:11" ht="30" customHeight="1" x14ac:dyDescent="0.3">
      <c r="A19" s="7"/>
      <c r="B19" s="8"/>
      <c r="C19" s="19">
        <v>7</v>
      </c>
      <c r="D19" s="20">
        <v>10724</v>
      </c>
      <c r="E19" s="21" t="s">
        <v>39</v>
      </c>
      <c r="F19" s="20" t="s">
        <v>40</v>
      </c>
      <c r="G19" s="22"/>
      <c r="H19" s="23"/>
      <c r="I19" s="24"/>
      <c r="J19" s="9"/>
      <c r="K19" s="7"/>
    </row>
    <row r="20" spans="1:11" ht="30" customHeight="1" x14ac:dyDescent="0.3">
      <c r="A20" s="7"/>
      <c r="B20" s="8"/>
      <c r="C20" s="19">
        <v>8</v>
      </c>
      <c r="D20" s="20">
        <v>10882</v>
      </c>
      <c r="E20" s="21" t="s">
        <v>41</v>
      </c>
      <c r="F20" s="20" t="s">
        <v>33</v>
      </c>
      <c r="G20" s="22"/>
      <c r="H20" s="23"/>
      <c r="I20" s="24"/>
      <c r="J20" s="9"/>
      <c r="K20" s="7"/>
    </row>
    <row r="21" spans="1:11" ht="30" customHeight="1" x14ac:dyDescent="0.3">
      <c r="A21" s="7"/>
      <c r="B21" s="8"/>
      <c r="C21" s="19">
        <v>9</v>
      </c>
      <c r="D21" s="20">
        <v>11373</v>
      </c>
      <c r="E21" s="21" t="s">
        <v>42</v>
      </c>
      <c r="F21" s="20" t="s">
        <v>31</v>
      </c>
      <c r="G21" s="22"/>
      <c r="H21" s="23"/>
      <c r="I21" s="24"/>
      <c r="J21" s="9"/>
      <c r="K21" s="7"/>
    </row>
    <row r="22" spans="1:11" ht="30" customHeight="1" x14ac:dyDescent="0.3">
      <c r="A22" s="7"/>
      <c r="B22" s="8"/>
      <c r="C22" s="19">
        <v>10</v>
      </c>
      <c r="D22" s="20">
        <v>15811</v>
      </c>
      <c r="E22" s="21" t="s">
        <v>43</v>
      </c>
      <c r="F22" s="20" t="s">
        <v>33</v>
      </c>
      <c r="G22" s="22"/>
      <c r="H22" s="23"/>
      <c r="I22" s="24"/>
      <c r="J22" s="9"/>
      <c r="K22" s="7"/>
    </row>
    <row r="23" spans="1:11" ht="30" customHeight="1" x14ac:dyDescent="0.3">
      <c r="A23" s="7"/>
      <c r="B23" s="8"/>
      <c r="C23" s="19">
        <v>11</v>
      </c>
      <c r="D23" s="20">
        <v>12065</v>
      </c>
      <c r="E23" s="21" t="s">
        <v>44</v>
      </c>
      <c r="F23" s="20" t="s">
        <v>45</v>
      </c>
      <c r="G23" s="22"/>
      <c r="H23" s="23"/>
      <c r="I23" s="24"/>
      <c r="J23" s="9"/>
      <c r="K23" s="7"/>
    </row>
    <row r="24" spans="1:11" ht="30" customHeight="1" x14ac:dyDescent="0.3">
      <c r="A24" s="7"/>
      <c r="B24" s="8"/>
      <c r="C24" s="19">
        <v>12</v>
      </c>
      <c r="D24" s="20">
        <v>12501</v>
      </c>
      <c r="E24" s="21" t="s">
        <v>46</v>
      </c>
      <c r="F24" s="20" t="s">
        <v>40</v>
      </c>
      <c r="G24" s="22"/>
      <c r="H24" s="23"/>
      <c r="I24" s="24"/>
      <c r="J24" s="9"/>
      <c r="K24" s="7"/>
    </row>
    <row r="25" spans="1:11" ht="30" customHeight="1" x14ac:dyDescent="0.3">
      <c r="A25" s="7"/>
      <c r="B25" s="8"/>
      <c r="C25" s="19">
        <v>13</v>
      </c>
      <c r="D25" s="20">
        <v>12723</v>
      </c>
      <c r="E25" s="21" t="s">
        <v>47</v>
      </c>
      <c r="F25" s="20" t="s">
        <v>31</v>
      </c>
      <c r="G25" s="22"/>
      <c r="H25" s="23"/>
      <c r="I25" s="24"/>
      <c r="J25" s="9"/>
      <c r="K25" s="7"/>
    </row>
    <row r="26" spans="1:11" ht="30" customHeight="1" x14ac:dyDescent="0.3">
      <c r="A26" s="7"/>
      <c r="B26" s="8"/>
      <c r="C26" s="19">
        <v>14</v>
      </c>
      <c r="D26" s="20">
        <v>12981</v>
      </c>
      <c r="E26" s="21" t="s">
        <v>48</v>
      </c>
      <c r="F26" s="20" t="s">
        <v>33</v>
      </c>
      <c r="G26" s="22"/>
      <c r="H26" s="23"/>
      <c r="I26" s="24"/>
      <c r="J26" s="9"/>
      <c r="K26" s="7"/>
    </row>
    <row r="27" spans="1:11" ht="30" customHeight="1" x14ac:dyDescent="0.3">
      <c r="A27" s="7"/>
      <c r="B27" s="8"/>
      <c r="C27" s="19">
        <v>15</v>
      </c>
      <c r="D27" s="20">
        <v>12982</v>
      </c>
      <c r="E27" s="21" t="s">
        <v>49</v>
      </c>
      <c r="F27" s="20" t="s">
        <v>33</v>
      </c>
      <c r="G27" s="22"/>
      <c r="H27" s="23"/>
      <c r="I27" s="24"/>
      <c r="J27" s="9"/>
      <c r="K27" s="7"/>
    </row>
    <row r="28" spans="1:11" ht="30" customHeight="1" x14ac:dyDescent="0.3">
      <c r="A28" s="7"/>
      <c r="B28" s="8"/>
      <c r="C28" s="19">
        <v>16</v>
      </c>
      <c r="D28" s="20">
        <v>14642</v>
      </c>
      <c r="E28" s="21" t="s">
        <v>50</v>
      </c>
      <c r="F28" s="20" t="s">
        <v>45</v>
      </c>
      <c r="G28" s="22"/>
      <c r="H28" s="23"/>
      <c r="I28" s="24"/>
      <c r="J28" s="9"/>
      <c r="K28" s="7"/>
    </row>
    <row r="29" spans="1:11" ht="30" customHeight="1" x14ac:dyDescent="0.3">
      <c r="A29" s="7"/>
      <c r="B29" s="8"/>
      <c r="C29" s="19">
        <v>17</v>
      </c>
      <c r="D29" s="20">
        <v>14662</v>
      </c>
      <c r="E29" s="21" t="s">
        <v>51</v>
      </c>
      <c r="F29" s="20" t="s">
        <v>33</v>
      </c>
      <c r="G29" s="22"/>
      <c r="H29" s="23"/>
      <c r="I29" s="24"/>
      <c r="J29" s="9"/>
      <c r="K29" s="7"/>
    </row>
    <row r="30" spans="1:11" ht="30" customHeight="1" x14ac:dyDescent="0.3">
      <c r="A30" s="7"/>
      <c r="B30" s="8"/>
      <c r="C30" s="19">
        <v>18</v>
      </c>
      <c r="D30" s="20">
        <v>14684</v>
      </c>
      <c r="E30" s="21" t="s">
        <v>52</v>
      </c>
      <c r="F30" s="20" t="s">
        <v>33</v>
      </c>
      <c r="G30" s="22"/>
      <c r="H30" s="23"/>
      <c r="I30" s="24"/>
      <c r="J30" s="9"/>
      <c r="K30" s="7"/>
    </row>
    <row r="31" spans="1:11" ht="30" customHeight="1" x14ac:dyDescent="0.3">
      <c r="A31" s="7"/>
      <c r="B31" s="8"/>
      <c r="C31" s="19">
        <v>19</v>
      </c>
      <c r="D31" s="20">
        <v>15419</v>
      </c>
      <c r="E31" s="21" t="s">
        <v>53</v>
      </c>
      <c r="F31" s="20" t="s">
        <v>33</v>
      </c>
      <c r="G31" s="22"/>
      <c r="H31" s="23"/>
      <c r="I31" s="24"/>
      <c r="J31" s="9"/>
      <c r="K31" s="7"/>
    </row>
    <row r="32" spans="1:11" ht="30" customHeight="1" x14ac:dyDescent="0.3">
      <c r="A32" s="7"/>
      <c r="B32" s="8"/>
      <c r="C32" s="19">
        <v>20</v>
      </c>
      <c r="D32" s="20">
        <v>15505</v>
      </c>
      <c r="E32" s="21" t="s">
        <v>54</v>
      </c>
      <c r="F32" s="20" t="s">
        <v>33</v>
      </c>
      <c r="G32" s="22"/>
      <c r="H32" s="23"/>
      <c r="I32" s="24"/>
      <c r="J32" s="9"/>
      <c r="K32" s="7"/>
    </row>
    <row r="33" spans="1:11" ht="30" customHeight="1" x14ac:dyDescent="0.3">
      <c r="A33" s="7"/>
      <c r="B33" s="8"/>
      <c r="C33" s="19">
        <v>21</v>
      </c>
      <c r="D33" s="20">
        <v>15506</v>
      </c>
      <c r="E33" s="21" t="s">
        <v>55</v>
      </c>
      <c r="F33" s="20" t="s">
        <v>33</v>
      </c>
      <c r="G33" s="22"/>
      <c r="H33" s="23"/>
      <c r="I33" s="24"/>
      <c r="J33" s="9"/>
      <c r="K33" s="7"/>
    </row>
    <row r="34" spans="1:11" ht="30" customHeight="1" x14ac:dyDescent="0.3">
      <c r="A34" s="7"/>
      <c r="B34" s="8"/>
      <c r="C34" s="19">
        <v>22</v>
      </c>
      <c r="D34" s="20">
        <v>15507</v>
      </c>
      <c r="E34" s="21" t="s">
        <v>56</v>
      </c>
      <c r="F34" s="20" t="s">
        <v>33</v>
      </c>
      <c r="G34" s="22"/>
      <c r="H34" s="23"/>
      <c r="I34" s="24"/>
      <c r="J34" s="9"/>
      <c r="K34" s="7"/>
    </row>
    <row r="35" spans="1:11" ht="30" customHeight="1" x14ac:dyDescent="0.3">
      <c r="A35" s="7"/>
      <c r="B35" s="8"/>
      <c r="C35" s="19">
        <v>23</v>
      </c>
      <c r="D35" s="20">
        <v>15508</v>
      </c>
      <c r="E35" s="21" t="s">
        <v>57</v>
      </c>
      <c r="F35" s="20" t="s">
        <v>33</v>
      </c>
      <c r="G35" s="22"/>
      <c r="H35" s="23"/>
      <c r="I35" s="24"/>
      <c r="J35" s="9"/>
      <c r="K35" s="7"/>
    </row>
    <row r="36" spans="1:11" ht="30" customHeight="1" x14ac:dyDescent="0.3">
      <c r="A36" s="7"/>
      <c r="B36" s="8"/>
      <c r="C36" s="19">
        <v>24</v>
      </c>
      <c r="D36" s="20">
        <v>15509</v>
      </c>
      <c r="E36" s="21" t="s">
        <v>58</v>
      </c>
      <c r="F36" s="20" t="s">
        <v>33</v>
      </c>
      <c r="G36" s="22"/>
      <c r="H36" s="23"/>
      <c r="I36" s="24"/>
      <c r="J36" s="9"/>
      <c r="K36" s="7"/>
    </row>
    <row r="37" spans="1:11" ht="30" customHeight="1" x14ac:dyDescent="0.3">
      <c r="A37" s="7"/>
      <c r="B37" s="8"/>
      <c r="C37" s="19">
        <v>25</v>
      </c>
      <c r="D37" s="20">
        <v>20709</v>
      </c>
      <c r="E37" s="21" t="s">
        <v>59</v>
      </c>
      <c r="F37" s="20" t="s">
        <v>33</v>
      </c>
      <c r="G37" s="22"/>
      <c r="H37" s="23"/>
      <c r="I37" s="24"/>
      <c r="J37" s="9"/>
      <c r="K37" s="7"/>
    </row>
    <row r="38" spans="1:11" ht="30" customHeight="1" x14ac:dyDescent="0.3">
      <c r="A38" s="7"/>
      <c r="B38" s="8"/>
      <c r="C38" s="19">
        <v>26</v>
      </c>
      <c r="D38" s="20">
        <v>16064</v>
      </c>
      <c r="E38" s="21" t="s">
        <v>60</v>
      </c>
      <c r="F38" s="20" t="s">
        <v>33</v>
      </c>
      <c r="G38" s="22"/>
      <c r="H38" s="23"/>
      <c r="I38" s="24"/>
      <c r="J38" s="9"/>
      <c r="K38" s="7"/>
    </row>
    <row r="39" spans="1:11" ht="30" customHeight="1" x14ac:dyDescent="0.3">
      <c r="A39" s="7"/>
      <c r="B39" s="8"/>
      <c r="C39" s="19">
        <v>27</v>
      </c>
      <c r="D39" s="20">
        <v>16067</v>
      </c>
      <c r="E39" s="21" t="s">
        <v>61</v>
      </c>
      <c r="F39" s="20" t="s">
        <v>33</v>
      </c>
      <c r="G39" s="22"/>
      <c r="H39" s="23"/>
      <c r="I39" s="24"/>
      <c r="J39" s="9"/>
      <c r="K39" s="7"/>
    </row>
    <row r="40" spans="1:11" ht="30" customHeight="1" x14ac:dyDescent="0.3">
      <c r="A40" s="7"/>
      <c r="B40" s="8"/>
      <c r="C40" s="19">
        <v>28</v>
      </c>
      <c r="D40" s="20">
        <v>16069</v>
      </c>
      <c r="E40" s="21" t="s">
        <v>62</v>
      </c>
      <c r="F40" s="20" t="s">
        <v>33</v>
      </c>
      <c r="G40" s="22"/>
      <c r="H40" s="23"/>
      <c r="I40" s="24"/>
      <c r="J40" s="9"/>
      <c r="K40" s="7"/>
    </row>
    <row r="41" spans="1:11" ht="30" customHeight="1" x14ac:dyDescent="0.3">
      <c r="A41" s="7"/>
      <c r="B41" s="8"/>
      <c r="C41" s="19">
        <v>29</v>
      </c>
      <c r="D41" s="20">
        <v>16071</v>
      </c>
      <c r="E41" s="21" t="s">
        <v>63</v>
      </c>
      <c r="F41" s="20" t="s">
        <v>33</v>
      </c>
      <c r="G41" s="22"/>
      <c r="H41" s="23"/>
      <c r="I41" s="24"/>
      <c r="J41" s="9"/>
      <c r="K41" s="7"/>
    </row>
    <row r="42" spans="1:11" ht="30" customHeight="1" x14ac:dyDescent="0.3">
      <c r="A42" s="7"/>
      <c r="B42" s="8"/>
      <c r="C42" s="19">
        <v>30</v>
      </c>
      <c r="D42" s="20">
        <v>16086</v>
      </c>
      <c r="E42" s="21" t="s">
        <v>64</v>
      </c>
      <c r="F42" s="20" t="s">
        <v>33</v>
      </c>
      <c r="G42" s="22"/>
      <c r="H42" s="23"/>
      <c r="I42" s="24"/>
      <c r="J42" s="9"/>
      <c r="K42" s="7"/>
    </row>
    <row r="43" spans="1:11" ht="30" customHeight="1" x14ac:dyDescent="0.3">
      <c r="A43" s="7"/>
      <c r="B43" s="8"/>
      <c r="C43" s="19">
        <v>31</v>
      </c>
      <c r="D43" s="20">
        <v>16564</v>
      </c>
      <c r="E43" s="21" t="s">
        <v>65</v>
      </c>
      <c r="F43" s="20" t="s">
        <v>33</v>
      </c>
      <c r="G43" s="22"/>
      <c r="H43" s="23"/>
      <c r="I43" s="24"/>
      <c r="J43" s="9"/>
      <c r="K43" s="7"/>
    </row>
    <row r="44" spans="1:11" ht="30" customHeight="1" x14ac:dyDescent="0.3">
      <c r="A44" s="7"/>
      <c r="B44" s="8"/>
      <c r="C44" s="19">
        <v>32</v>
      </c>
      <c r="D44" s="20">
        <v>16565</v>
      </c>
      <c r="E44" s="21" t="s">
        <v>66</v>
      </c>
      <c r="F44" s="20" t="s">
        <v>33</v>
      </c>
      <c r="G44" s="22"/>
      <c r="H44" s="23"/>
      <c r="I44" s="24"/>
      <c r="J44" s="9"/>
      <c r="K44" s="7"/>
    </row>
    <row r="45" spans="1:11" ht="30" customHeight="1" x14ac:dyDescent="0.3">
      <c r="A45" s="7"/>
      <c r="B45" s="8"/>
      <c r="C45" s="19">
        <v>33</v>
      </c>
      <c r="D45" s="20">
        <v>16675</v>
      </c>
      <c r="E45" s="21" t="s">
        <v>67</v>
      </c>
      <c r="F45" s="20" t="s">
        <v>31</v>
      </c>
      <c r="G45" s="22"/>
      <c r="H45" s="23"/>
      <c r="I45" s="24"/>
      <c r="J45" s="9"/>
      <c r="K45" s="7"/>
    </row>
    <row r="46" spans="1:11" ht="30" customHeight="1" x14ac:dyDescent="0.3">
      <c r="A46" s="7"/>
      <c r="B46" s="8"/>
      <c r="C46" s="19">
        <v>34</v>
      </c>
      <c r="D46" s="20">
        <v>16677</v>
      </c>
      <c r="E46" s="21" t="s">
        <v>68</v>
      </c>
      <c r="F46" s="20" t="s">
        <v>31</v>
      </c>
      <c r="G46" s="22"/>
      <c r="H46" s="23"/>
      <c r="I46" s="24"/>
      <c r="J46" s="9"/>
      <c r="K46" s="7"/>
    </row>
    <row r="47" spans="1:11" ht="30" customHeight="1" x14ac:dyDescent="0.3">
      <c r="A47" s="7"/>
      <c r="B47" s="8"/>
      <c r="C47" s="19">
        <v>35</v>
      </c>
      <c r="D47" s="20">
        <v>16792</v>
      </c>
      <c r="E47" s="21" t="s">
        <v>69</v>
      </c>
      <c r="F47" s="20" t="s">
        <v>31</v>
      </c>
      <c r="G47" s="22"/>
      <c r="H47" s="23"/>
      <c r="I47" s="24"/>
      <c r="J47" s="9"/>
      <c r="K47" s="7"/>
    </row>
    <row r="48" spans="1:11" ht="30" customHeight="1" x14ac:dyDescent="0.3">
      <c r="A48" s="7"/>
      <c r="B48" s="8"/>
      <c r="C48" s="19">
        <v>36</v>
      </c>
      <c r="D48" s="20">
        <v>14785</v>
      </c>
      <c r="E48" s="21" t="s">
        <v>70</v>
      </c>
      <c r="F48" s="20" t="s">
        <v>33</v>
      </c>
      <c r="G48" s="22"/>
      <c r="H48" s="23"/>
      <c r="I48" s="24"/>
      <c r="J48" s="9"/>
      <c r="K48" s="7"/>
    </row>
    <row r="49" spans="1:11" ht="30" customHeight="1" x14ac:dyDescent="0.3">
      <c r="A49" s="7"/>
      <c r="B49" s="8"/>
      <c r="C49" s="19">
        <v>37</v>
      </c>
      <c r="D49" s="20">
        <v>14616</v>
      </c>
      <c r="E49" s="21" t="s">
        <v>71</v>
      </c>
      <c r="F49" s="20" t="s">
        <v>33</v>
      </c>
      <c r="G49" s="22"/>
      <c r="H49" s="23"/>
      <c r="I49" s="24"/>
      <c r="J49" s="9"/>
      <c r="K49" s="7"/>
    </row>
    <row r="50" spans="1:11" ht="30" customHeight="1" x14ac:dyDescent="0.3">
      <c r="A50" s="7"/>
      <c r="B50" s="8"/>
      <c r="C50" s="19">
        <v>38</v>
      </c>
      <c r="D50" s="20">
        <v>14842</v>
      </c>
      <c r="E50" s="21" t="s">
        <v>72</v>
      </c>
      <c r="F50" s="20" t="s">
        <v>33</v>
      </c>
      <c r="G50" s="22"/>
      <c r="H50" s="23"/>
      <c r="I50" s="24"/>
      <c r="J50" s="9"/>
      <c r="K50" s="7"/>
    </row>
    <row r="51" spans="1:11" ht="30" customHeight="1" x14ac:dyDescent="0.3">
      <c r="A51" s="7"/>
      <c r="B51" s="8"/>
      <c r="C51" s="19">
        <v>39</v>
      </c>
      <c r="D51" s="20">
        <v>14674</v>
      </c>
      <c r="E51" s="21" t="s">
        <v>73</v>
      </c>
      <c r="F51" s="20" t="s">
        <v>33</v>
      </c>
      <c r="G51" s="22"/>
      <c r="H51" s="23"/>
      <c r="I51" s="24"/>
      <c r="J51" s="9"/>
      <c r="K51" s="7"/>
    </row>
    <row r="52" spans="1:11" ht="30" customHeight="1" x14ac:dyDescent="0.3">
      <c r="A52" s="7"/>
      <c r="B52" s="8"/>
      <c r="C52" s="19">
        <v>40</v>
      </c>
      <c r="D52" s="20">
        <v>14818</v>
      </c>
      <c r="E52" s="21" t="s">
        <v>74</v>
      </c>
      <c r="F52" s="20" t="s">
        <v>33</v>
      </c>
      <c r="G52" s="22"/>
      <c r="H52" s="23"/>
      <c r="I52" s="24"/>
      <c r="J52" s="9"/>
      <c r="K52" s="7"/>
    </row>
    <row r="53" spans="1:11" ht="30" customHeight="1" x14ac:dyDescent="0.3">
      <c r="A53" s="7"/>
      <c r="B53" s="8"/>
      <c r="C53" s="19">
        <v>41</v>
      </c>
      <c r="D53" s="20">
        <v>14887</v>
      </c>
      <c r="E53" s="21" t="s">
        <v>75</v>
      </c>
      <c r="F53" s="20" t="s">
        <v>33</v>
      </c>
      <c r="G53" s="22"/>
      <c r="H53" s="23"/>
      <c r="I53" s="24"/>
      <c r="J53" s="9"/>
      <c r="K53" s="7"/>
    </row>
    <row r="54" spans="1:11" ht="30" customHeight="1" x14ac:dyDescent="0.3">
      <c r="A54" s="7"/>
      <c r="B54" s="8"/>
      <c r="C54" s="19">
        <v>42</v>
      </c>
      <c r="D54" s="20">
        <v>12824</v>
      </c>
      <c r="E54" s="21" t="s">
        <v>76</v>
      </c>
      <c r="F54" s="20" t="s">
        <v>45</v>
      </c>
      <c r="G54" s="22"/>
      <c r="H54" s="23"/>
      <c r="I54" s="24"/>
      <c r="J54" s="9"/>
      <c r="K54" s="7"/>
    </row>
    <row r="55" spans="1:11" ht="30" customHeight="1" x14ac:dyDescent="0.3">
      <c r="A55" s="7"/>
      <c r="B55" s="8"/>
      <c r="C55" s="19">
        <v>43</v>
      </c>
      <c r="D55" s="20">
        <v>13660</v>
      </c>
      <c r="E55" s="21" t="s">
        <v>77</v>
      </c>
      <c r="F55" s="20" t="s">
        <v>31</v>
      </c>
      <c r="G55" s="22"/>
      <c r="H55" s="23"/>
      <c r="I55" s="24"/>
      <c r="J55" s="9"/>
      <c r="K55" s="7"/>
    </row>
    <row r="56" spans="1:11" ht="30" customHeight="1" x14ac:dyDescent="0.3">
      <c r="A56" s="7"/>
      <c r="B56" s="8"/>
      <c r="C56" s="19">
        <v>44</v>
      </c>
      <c r="D56" s="20">
        <v>10868</v>
      </c>
      <c r="E56" s="21" t="s">
        <v>78</v>
      </c>
      <c r="F56" s="20" t="s">
        <v>31</v>
      </c>
      <c r="G56" s="22"/>
      <c r="H56" s="23"/>
      <c r="I56" s="24"/>
      <c r="J56" s="9"/>
      <c r="K56" s="7"/>
    </row>
    <row r="57" spans="1:11" ht="30" customHeight="1" x14ac:dyDescent="0.3">
      <c r="A57" s="7"/>
      <c r="B57" s="8"/>
      <c r="C57" s="19">
        <v>45</v>
      </c>
      <c r="D57" s="20">
        <v>10160</v>
      </c>
      <c r="E57" s="21" t="s">
        <v>79</v>
      </c>
      <c r="F57" s="20" t="s">
        <v>31</v>
      </c>
      <c r="G57" s="22"/>
      <c r="H57" s="23"/>
      <c r="I57" s="24"/>
      <c r="J57" s="9"/>
      <c r="K57" s="7"/>
    </row>
    <row r="58" spans="1:11" ht="30" customHeight="1" x14ac:dyDescent="0.3">
      <c r="A58" s="7"/>
      <c r="B58" s="8"/>
      <c r="C58" s="19">
        <v>46</v>
      </c>
      <c r="D58" s="20">
        <v>13055</v>
      </c>
      <c r="E58" s="21" t="s">
        <v>80</v>
      </c>
      <c r="F58" s="20" t="s">
        <v>45</v>
      </c>
      <c r="G58" s="22"/>
      <c r="H58" s="23"/>
      <c r="I58" s="24"/>
      <c r="J58" s="9"/>
      <c r="K58" s="7"/>
    </row>
    <row r="59" spans="1:11" ht="30" customHeight="1" x14ac:dyDescent="0.3">
      <c r="A59" s="7"/>
      <c r="B59" s="8"/>
      <c r="C59" s="19">
        <v>47</v>
      </c>
      <c r="D59" s="20">
        <v>12399</v>
      </c>
      <c r="E59" s="21" t="s">
        <v>81</v>
      </c>
      <c r="F59" s="20" t="s">
        <v>33</v>
      </c>
      <c r="G59" s="22"/>
      <c r="H59" s="23"/>
      <c r="I59" s="24"/>
      <c r="J59" s="9"/>
      <c r="K59" s="7"/>
    </row>
    <row r="60" spans="1:11" ht="30" customHeight="1" x14ac:dyDescent="0.3">
      <c r="A60" s="7"/>
      <c r="B60" s="8"/>
      <c r="C60" s="19">
        <v>48</v>
      </c>
      <c r="D60" s="20">
        <v>10915</v>
      </c>
      <c r="E60" s="21" t="s">
        <v>82</v>
      </c>
      <c r="F60" s="20" t="s">
        <v>45</v>
      </c>
      <c r="G60" s="22"/>
      <c r="H60" s="23"/>
      <c r="I60" s="24"/>
      <c r="J60" s="9"/>
      <c r="K60" s="7"/>
    </row>
    <row r="61" spans="1:11" ht="30" customHeight="1" x14ac:dyDescent="0.3">
      <c r="A61" s="7"/>
      <c r="B61" s="8"/>
      <c r="C61" s="19">
        <v>49</v>
      </c>
      <c r="D61" s="20">
        <v>14852</v>
      </c>
      <c r="E61" s="21" t="s">
        <v>83</v>
      </c>
      <c r="F61" s="20" t="s">
        <v>33</v>
      </c>
      <c r="G61" s="22"/>
      <c r="H61" s="23"/>
      <c r="I61" s="24"/>
      <c r="J61" s="9"/>
      <c r="K61" s="7"/>
    </row>
    <row r="62" spans="1:11" ht="30" customHeight="1" x14ac:dyDescent="0.3">
      <c r="A62" s="7"/>
      <c r="B62" s="8"/>
      <c r="C62" s="19">
        <v>50</v>
      </c>
      <c r="D62" s="20">
        <v>16648</v>
      </c>
      <c r="E62" s="21" t="s">
        <v>84</v>
      </c>
      <c r="F62" s="20" t="s">
        <v>33</v>
      </c>
      <c r="G62" s="22"/>
      <c r="H62" s="23"/>
      <c r="I62" s="24"/>
      <c r="J62" s="9"/>
      <c r="K62" s="7"/>
    </row>
    <row r="63" spans="1:11" ht="30" customHeight="1" x14ac:dyDescent="0.3">
      <c r="A63" s="7"/>
      <c r="B63" s="8"/>
      <c r="C63" s="19">
        <v>51</v>
      </c>
      <c r="D63" s="20">
        <v>19254</v>
      </c>
      <c r="E63" s="21" t="s">
        <v>85</v>
      </c>
      <c r="F63" s="20" t="s">
        <v>40</v>
      </c>
      <c r="G63" s="22"/>
      <c r="H63" s="23"/>
      <c r="I63" s="24"/>
      <c r="J63" s="9"/>
      <c r="K63" s="7"/>
    </row>
    <row r="64" spans="1:11" ht="30" customHeight="1" x14ac:dyDescent="0.3">
      <c r="A64" s="7"/>
      <c r="B64" s="8"/>
      <c r="C64" s="19">
        <v>52</v>
      </c>
      <c r="D64" s="20">
        <v>10848</v>
      </c>
      <c r="E64" s="21" t="s">
        <v>86</v>
      </c>
      <c r="F64" s="20" t="s">
        <v>33</v>
      </c>
      <c r="G64" s="22"/>
      <c r="H64" s="23"/>
      <c r="I64" s="24"/>
      <c r="J64" s="9"/>
      <c r="K64" s="7"/>
    </row>
    <row r="65" spans="1:11" ht="30" customHeight="1" x14ac:dyDescent="0.3">
      <c r="A65" s="7"/>
      <c r="B65" s="8"/>
      <c r="C65" s="19">
        <v>53</v>
      </c>
      <c r="D65" s="20">
        <v>15788</v>
      </c>
      <c r="E65" s="21" t="s">
        <v>87</v>
      </c>
      <c r="F65" s="20" t="s">
        <v>33</v>
      </c>
      <c r="G65" s="22"/>
      <c r="H65" s="23"/>
      <c r="I65" s="24"/>
      <c r="J65" s="9"/>
      <c r="K65" s="7"/>
    </row>
    <row r="66" spans="1:11" ht="30" customHeight="1" x14ac:dyDescent="0.3">
      <c r="A66" s="7"/>
      <c r="B66" s="8"/>
      <c r="C66" s="19">
        <v>54</v>
      </c>
      <c r="D66" s="20">
        <v>12414</v>
      </c>
      <c r="E66" s="21" t="s">
        <v>88</v>
      </c>
      <c r="F66" s="20" t="s">
        <v>33</v>
      </c>
      <c r="G66" s="22"/>
      <c r="H66" s="23"/>
      <c r="I66" s="24"/>
      <c r="J66" s="9"/>
      <c r="K66" s="7"/>
    </row>
    <row r="67" spans="1:11" ht="30" customHeight="1" x14ac:dyDescent="0.3">
      <c r="A67" s="7"/>
      <c r="B67" s="8"/>
      <c r="C67" s="19">
        <v>55</v>
      </c>
      <c r="D67" s="20">
        <v>12964</v>
      </c>
      <c r="E67" s="21" t="s">
        <v>89</v>
      </c>
      <c r="F67" s="20" t="s">
        <v>33</v>
      </c>
      <c r="G67" s="22"/>
      <c r="H67" s="23"/>
      <c r="I67" s="24"/>
      <c r="J67" s="9"/>
      <c r="K67" s="7"/>
    </row>
    <row r="68" spans="1:11" ht="30" customHeight="1" x14ac:dyDescent="0.3">
      <c r="A68" s="7"/>
      <c r="B68" s="8"/>
      <c r="C68" s="19">
        <v>56</v>
      </c>
      <c r="D68" s="20">
        <v>10250</v>
      </c>
      <c r="E68" s="21" t="s">
        <v>90</v>
      </c>
      <c r="F68" s="20" t="s">
        <v>33</v>
      </c>
      <c r="G68" s="22"/>
      <c r="H68" s="23"/>
      <c r="I68" s="24"/>
      <c r="J68" s="9"/>
      <c r="K68" s="7"/>
    </row>
    <row r="69" spans="1:11" ht="30" customHeight="1" x14ac:dyDescent="0.3">
      <c r="A69" s="7"/>
      <c r="B69" s="8"/>
      <c r="C69" s="19">
        <v>57</v>
      </c>
      <c r="D69" s="20">
        <v>20828</v>
      </c>
      <c r="E69" s="21" t="s">
        <v>91</v>
      </c>
      <c r="F69" s="20" t="s">
        <v>45</v>
      </c>
      <c r="G69" s="22"/>
      <c r="H69" s="23"/>
      <c r="I69" s="24"/>
      <c r="J69" s="9"/>
      <c r="K69" s="7"/>
    </row>
    <row r="70" spans="1:11" ht="30" customHeight="1" x14ac:dyDescent="0.3">
      <c r="A70" s="7"/>
      <c r="B70" s="8"/>
      <c r="C70" s="19">
        <v>58</v>
      </c>
      <c r="D70" s="20">
        <v>13253</v>
      </c>
      <c r="E70" s="21" t="s">
        <v>92</v>
      </c>
      <c r="F70" s="20" t="s">
        <v>45</v>
      </c>
      <c r="G70" s="22"/>
      <c r="H70" s="23"/>
      <c r="I70" s="24"/>
      <c r="J70" s="9"/>
      <c r="K70" s="7"/>
    </row>
    <row r="71" spans="1:11" ht="30" customHeight="1" x14ac:dyDescent="0.3">
      <c r="A71" s="7"/>
      <c r="B71" s="8"/>
      <c r="C71" s="19">
        <v>59</v>
      </c>
      <c r="D71" s="20">
        <v>20802</v>
      </c>
      <c r="E71" s="21" t="s">
        <v>93</v>
      </c>
      <c r="F71" s="20" t="s">
        <v>33</v>
      </c>
      <c r="G71" s="22"/>
      <c r="H71" s="23"/>
      <c r="I71" s="24"/>
      <c r="J71" s="9"/>
      <c r="K71" s="7"/>
    </row>
    <row r="72" spans="1:11" ht="30" customHeight="1" x14ac:dyDescent="0.3">
      <c r="A72" s="7"/>
      <c r="B72" s="8"/>
      <c r="C72" s="19">
        <v>60</v>
      </c>
      <c r="D72" s="20">
        <v>12454</v>
      </c>
      <c r="E72" s="21" t="s">
        <v>94</v>
      </c>
      <c r="F72" s="20" t="s">
        <v>31</v>
      </c>
      <c r="G72" s="151"/>
      <c r="H72" s="23"/>
      <c r="I72" s="24"/>
      <c r="J72" s="9"/>
      <c r="K72" s="7"/>
    </row>
    <row r="73" spans="1:11" ht="30" customHeight="1" x14ac:dyDescent="0.3">
      <c r="A73" s="7"/>
      <c r="B73" s="8"/>
      <c r="C73" s="19">
        <v>61</v>
      </c>
      <c r="D73" s="20">
        <v>16038</v>
      </c>
      <c r="E73" s="21" t="s">
        <v>95</v>
      </c>
      <c r="F73" s="20" t="s">
        <v>33</v>
      </c>
      <c r="G73" s="22"/>
      <c r="H73" s="23"/>
      <c r="I73" s="24"/>
      <c r="J73" s="9"/>
      <c r="K73" s="7"/>
    </row>
    <row r="74" spans="1:11" ht="30" customHeight="1" x14ac:dyDescent="0.3">
      <c r="A74" s="7"/>
      <c r="B74" s="8"/>
      <c r="C74" s="19">
        <v>62</v>
      </c>
      <c r="D74" s="20">
        <v>16042</v>
      </c>
      <c r="E74" s="21" t="s">
        <v>96</v>
      </c>
      <c r="F74" s="20" t="s">
        <v>33</v>
      </c>
      <c r="G74" s="22"/>
      <c r="H74" s="23"/>
      <c r="I74" s="24"/>
      <c r="J74" s="9"/>
      <c r="K74" s="7"/>
    </row>
    <row r="75" spans="1:11" ht="30" customHeight="1" x14ac:dyDescent="0.3">
      <c r="A75" s="7"/>
      <c r="B75" s="8"/>
      <c r="C75" s="19">
        <v>63</v>
      </c>
      <c r="D75" s="20">
        <v>16842</v>
      </c>
      <c r="E75" s="21" t="s">
        <v>97</v>
      </c>
      <c r="F75" s="20" t="s">
        <v>31</v>
      </c>
      <c r="G75" s="22"/>
      <c r="H75" s="23"/>
      <c r="I75" s="24"/>
      <c r="J75" s="9"/>
      <c r="K75" s="7"/>
    </row>
    <row r="76" spans="1:11" ht="30" customHeight="1" x14ac:dyDescent="0.3">
      <c r="A76" s="7"/>
      <c r="B76" s="8"/>
      <c r="C76" s="19">
        <v>64</v>
      </c>
      <c r="D76" s="20">
        <v>24</v>
      </c>
      <c r="E76" s="21" t="s">
        <v>98</v>
      </c>
      <c r="F76" s="20" t="s">
        <v>40</v>
      </c>
      <c r="G76" s="22"/>
      <c r="H76" s="23"/>
      <c r="I76" s="24"/>
      <c r="J76" s="9"/>
      <c r="K76" s="7"/>
    </row>
    <row r="77" spans="1:11" ht="30" customHeight="1" x14ac:dyDescent="0.3">
      <c r="A77" s="7"/>
      <c r="B77" s="8"/>
      <c r="C77" s="19">
        <v>65</v>
      </c>
      <c r="D77" s="20">
        <v>10683</v>
      </c>
      <c r="E77" s="21" t="s">
        <v>99</v>
      </c>
      <c r="F77" s="20" t="s">
        <v>45</v>
      </c>
      <c r="G77" s="22"/>
      <c r="H77" s="23"/>
      <c r="I77" s="24"/>
      <c r="J77" s="9"/>
      <c r="K77" s="7"/>
    </row>
    <row r="78" spans="1:11" ht="30" customHeight="1" x14ac:dyDescent="0.3">
      <c r="A78" s="7"/>
      <c r="B78" s="8"/>
      <c r="C78" s="19">
        <v>66</v>
      </c>
      <c r="D78" s="20">
        <v>12837</v>
      </c>
      <c r="E78" s="21" t="s">
        <v>100</v>
      </c>
      <c r="F78" s="20" t="s">
        <v>33</v>
      </c>
      <c r="G78" s="22"/>
      <c r="H78" s="23"/>
      <c r="I78" s="24"/>
      <c r="J78" s="9"/>
      <c r="K78" s="7"/>
    </row>
    <row r="79" spans="1:11" ht="30" customHeight="1" x14ac:dyDescent="0.3">
      <c r="A79" s="7"/>
      <c r="B79" s="8"/>
      <c r="C79" s="19">
        <v>67</v>
      </c>
      <c r="D79" s="20">
        <v>106092</v>
      </c>
      <c r="E79" s="21" t="s">
        <v>101</v>
      </c>
      <c r="F79" s="20" t="s">
        <v>40</v>
      </c>
      <c r="G79" s="22"/>
      <c r="H79" s="23"/>
      <c r="I79" s="24"/>
      <c r="J79" s="9"/>
      <c r="K79" s="7"/>
    </row>
    <row r="80" spans="1:11" ht="30" customHeight="1" x14ac:dyDescent="0.3">
      <c r="A80" s="7"/>
      <c r="B80" s="8"/>
      <c r="C80" s="19">
        <v>68</v>
      </c>
      <c r="D80" s="20">
        <v>15955</v>
      </c>
      <c r="E80" s="21" t="s">
        <v>102</v>
      </c>
      <c r="F80" s="20" t="s">
        <v>45</v>
      </c>
      <c r="G80" s="22"/>
      <c r="H80" s="23"/>
      <c r="I80" s="24"/>
      <c r="J80" s="9"/>
      <c r="K80" s="7"/>
    </row>
    <row r="81" spans="1:11" ht="30" customHeight="1" x14ac:dyDescent="0.3">
      <c r="A81" s="7"/>
      <c r="B81" s="8"/>
      <c r="C81" s="19">
        <v>69</v>
      </c>
      <c r="D81" s="20">
        <v>14814</v>
      </c>
      <c r="E81" s="21" t="s">
        <v>103</v>
      </c>
      <c r="F81" s="20" t="s">
        <v>33</v>
      </c>
      <c r="G81" s="22"/>
      <c r="H81" s="23"/>
      <c r="I81" s="24"/>
      <c r="J81" s="9"/>
      <c r="K81" s="7"/>
    </row>
    <row r="82" spans="1:11" ht="30" customHeight="1" x14ac:dyDescent="0.3">
      <c r="A82" s="7"/>
      <c r="B82" s="8"/>
      <c r="C82" s="19">
        <v>70</v>
      </c>
      <c r="D82" s="20">
        <v>14815</v>
      </c>
      <c r="E82" s="21" t="s">
        <v>104</v>
      </c>
      <c r="F82" s="20" t="s">
        <v>33</v>
      </c>
      <c r="G82" s="22"/>
      <c r="H82" s="23"/>
      <c r="I82" s="24"/>
      <c r="J82" s="9"/>
      <c r="K82" s="7"/>
    </row>
    <row r="83" spans="1:11" ht="30" customHeight="1" x14ac:dyDescent="0.3">
      <c r="A83" s="7"/>
      <c r="B83" s="8"/>
      <c r="C83" s="19">
        <v>71</v>
      </c>
      <c r="D83" s="20">
        <v>13689</v>
      </c>
      <c r="E83" s="21" t="s">
        <v>105</v>
      </c>
      <c r="F83" s="20" t="s">
        <v>33</v>
      </c>
      <c r="G83" s="22"/>
      <c r="H83" s="23"/>
      <c r="I83" s="24"/>
      <c r="J83" s="9"/>
      <c r="K83" s="7"/>
    </row>
    <row r="84" spans="1:11" ht="30" customHeight="1" x14ac:dyDescent="0.3">
      <c r="A84" s="7"/>
      <c r="B84" s="8"/>
      <c r="C84" s="19">
        <v>72</v>
      </c>
      <c r="D84" s="20">
        <v>15178</v>
      </c>
      <c r="E84" s="21" t="s">
        <v>106</v>
      </c>
      <c r="F84" s="20" t="s">
        <v>33</v>
      </c>
      <c r="G84" s="22"/>
      <c r="H84" s="23"/>
      <c r="I84" s="24"/>
      <c r="J84" s="9"/>
      <c r="K84" s="7"/>
    </row>
    <row r="85" spans="1:11" ht="30" customHeight="1" x14ac:dyDescent="0.3">
      <c r="A85" s="7"/>
      <c r="B85" s="8"/>
      <c r="C85" s="19">
        <v>73</v>
      </c>
      <c r="D85" s="20">
        <v>13972</v>
      </c>
      <c r="E85" s="21" t="s">
        <v>107</v>
      </c>
      <c r="F85" s="20" t="s">
        <v>33</v>
      </c>
      <c r="G85" s="22"/>
      <c r="H85" s="23"/>
      <c r="I85" s="24"/>
      <c r="J85" s="9"/>
      <c r="K85" s="7"/>
    </row>
    <row r="86" spans="1:11" ht="30" customHeight="1" x14ac:dyDescent="0.3">
      <c r="A86" s="7"/>
      <c r="B86" s="8"/>
      <c r="C86" s="19">
        <v>74</v>
      </c>
      <c r="D86" s="20">
        <v>14086</v>
      </c>
      <c r="E86" s="21" t="s">
        <v>108</v>
      </c>
      <c r="F86" s="20" t="s">
        <v>33</v>
      </c>
      <c r="G86" s="22"/>
      <c r="H86" s="23"/>
      <c r="I86" s="24"/>
      <c r="J86" s="9"/>
      <c r="K86" s="7"/>
    </row>
    <row r="87" spans="1:11" ht="30" customHeight="1" x14ac:dyDescent="0.3">
      <c r="A87" s="7"/>
      <c r="B87" s="8"/>
      <c r="C87" s="19">
        <v>75</v>
      </c>
      <c r="D87" s="20">
        <v>15122</v>
      </c>
      <c r="E87" s="21" t="s">
        <v>109</v>
      </c>
      <c r="F87" s="20" t="s">
        <v>31</v>
      </c>
      <c r="G87" s="22"/>
      <c r="H87" s="23"/>
      <c r="I87" s="24"/>
      <c r="J87" s="9"/>
      <c r="K87" s="7"/>
    </row>
    <row r="88" spans="1:11" ht="30" customHeight="1" x14ac:dyDescent="0.3">
      <c r="A88" s="7"/>
      <c r="B88" s="8"/>
      <c r="C88" s="19">
        <v>76</v>
      </c>
      <c r="D88" s="20">
        <v>12492</v>
      </c>
      <c r="E88" s="21" t="s">
        <v>110</v>
      </c>
      <c r="F88" s="20" t="s">
        <v>31</v>
      </c>
      <c r="G88" s="22"/>
      <c r="H88" s="23"/>
      <c r="I88" s="24"/>
      <c r="J88" s="9"/>
      <c r="K88" s="7"/>
    </row>
    <row r="89" spans="1:11" ht="30" customHeight="1" x14ac:dyDescent="0.3">
      <c r="A89" s="7"/>
      <c r="B89" s="8"/>
      <c r="C89" s="19">
        <v>77</v>
      </c>
      <c r="D89" s="20">
        <v>13574</v>
      </c>
      <c r="E89" s="21" t="s">
        <v>111</v>
      </c>
      <c r="F89" s="20" t="s">
        <v>45</v>
      </c>
      <c r="G89" s="22"/>
      <c r="H89" s="23"/>
      <c r="I89" s="24"/>
      <c r="J89" s="9"/>
      <c r="K89" s="7"/>
    </row>
    <row r="90" spans="1:11" ht="30" customHeight="1" x14ac:dyDescent="0.3">
      <c r="A90" s="7"/>
      <c r="B90" s="8"/>
      <c r="C90" s="19">
        <v>78</v>
      </c>
      <c r="D90" s="20">
        <v>13017</v>
      </c>
      <c r="E90" s="21" t="s">
        <v>112</v>
      </c>
      <c r="F90" s="20" t="s">
        <v>45</v>
      </c>
      <c r="G90" s="22"/>
      <c r="H90" s="23"/>
      <c r="I90" s="24"/>
      <c r="J90" s="9"/>
      <c r="K90" s="7"/>
    </row>
    <row r="91" spans="1:11" ht="30" customHeight="1" x14ac:dyDescent="0.3">
      <c r="A91" s="7"/>
      <c r="B91" s="8"/>
      <c r="C91" s="19">
        <v>79</v>
      </c>
      <c r="D91" s="20">
        <v>10603</v>
      </c>
      <c r="E91" s="21" t="s">
        <v>113</v>
      </c>
      <c r="F91" s="20" t="s">
        <v>31</v>
      </c>
      <c r="G91" s="22"/>
      <c r="H91" s="23"/>
      <c r="I91" s="24"/>
      <c r="J91" s="9"/>
      <c r="K91" s="7"/>
    </row>
    <row r="92" spans="1:11" ht="30" customHeight="1" x14ac:dyDescent="0.3">
      <c r="A92" s="7"/>
      <c r="B92" s="8"/>
      <c r="C92" s="19">
        <v>80</v>
      </c>
      <c r="D92" s="20">
        <v>10803</v>
      </c>
      <c r="E92" s="21" t="s">
        <v>114</v>
      </c>
      <c r="F92" s="20" t="s">
        <v>33</v>
      </c>
      <c r="G92" s="22"/>
      <c r="H92" s="23"/>
      <c r="I92" s="24"/>
      <c r="J92" s="9"/>
      <c r="K92" s="7"/>
    </row>
    <row r="93" spans="1:11" ht="30" customHeight="1" x14ac:dyDescent="0.3">
      <c r="A93" s="7"/>
      <c r="B93" s="8"/>
      <c r="C93" s="19">
        <v>81</v>
      </c>
      <c r="D93" s="20">
        <v>10443</v>
      </c>
      <c r="E93" s="21" t="s">
        <v>115</v>
      </c>
      <c r="F93" s="20" t="s">
        <v>33</v>
      </c>
      <c r="G93" s="22"/>
      <c r="H93" s="23"/>
      <c r="I93" s="24"/>
      <c r="J93" s="9"/>
      <c r="K93" s="7"/>
    </row>
    <row r="94" spans="1:11" ht="30" customHeight="1" x14ac:dyDescent="0.3">
      <c r="A94" s="7"/>
      <c r="B94" s="8"/>
      <c r="C94" s="19">
        <v>82</v>
      </c>
      <c r="D94" s="20">
        <v>11559</v>
      </c>
      <c r="E94" s="21" t="s">
        <v>116</v>
      </c>
      <c r="F94" s="20" t="s">
        <v>31</v>
      </c>
      <c r="G94" s="22"/>
      <c r="H94" s="23"/>
      <c r="I94" s="24"/>
      <c r="J94" s="9"/>
      <c r="K94" s="7"/>
    </row>
    <row r="95" spans="1:11" ht="30" customHeight="1" x14ac:dyDescent="0.3">
      <c r="A95" s="7"/>
      <c r="B95" s="8"/>
      <c r="C95" s="19">
        <v>83</v>
      </c>
      <c r="D95" s="20">
        <v>10256</v>
      </c>
      <c r="E95" s="21" t="s">
        <v>117</v>
      </c>
      <c r="F95" s="20" t="s">
        <v>31</v>
      </c>
      <c r="G95" s="22"/>
      <c r="H95" s="23"/>
      <c r="I95" s="24"/>
      <c r="J95" s="9"/>
      <c r="K95" s="7"/>
    </row>
    <row r="96" spans="1:11" ht="30" customHeight="1" x14ac:dyDescent="0.3">
      <c r="A96" s="7"/>
      <c r="B96" s="8"/>
      <c r="C96" s="19">
        <v>84</v>
      </c>
      <c r="D96" s="20">
        <v>10344</v>
      </c>
      <c r="E96" s="21" t="s">
        <v>118</v>
      </c>
      <c r="F96" s="20" t="s">
        <v>119</v>
      </c>
      <c r="G96" s="22"/>
      <c r="H96" s="23"/>
      <c r="I96" s="24"/>
      <c r="J96" s="9"/>
      <c r="K96" s="7"/>
    </row>
    <row r="97" spans="1:11" ht="30" customHeight="1" x14ac:dyDescent="0.3">
      <c r="A97" s="7"/>
      <c r="B97" s="8"/>
      <c r="C97" s="19">
        <v>85</v>
      </c>
      <c r="D97" s="20">
        <v>14383</v>
      </c>
      <c r="E97" s="21" t="s">
        <v>120</v>
      </c>
      <c r="F97" s="20" t="s">
        <v>121</v>
      </c>
      <c r="G97" s="22"/>
      <c r="H97" s="23"/>
      <c r="I97" s="24"/>
      <c r="J97" s="9"/>
      <c r="K97" s="7"/>
    </row>
    <row r="98" spans="1:11" ht="30" customHeight="1" x14ac:dyDescent="0.3">
      <c r="A98" s="7"/>
      <c r="B98" s="8"/>
      <c r="C98" s="19">
        <v>86</v>
      </c>
      <c r="D98" s="20">
        <v>15085</v>
      </c>
      <c r="E98" s="21" t="s">
        <v>122</v>
      </c>
      <c r="F98" s="20" t="s">
        <v>31</v>
      </c>
      <c r="G98" s="22"/>
      <c r="H98" s="23"/>
      <c r="I98" s="24"/>
      <c r="J98" s="9"/>
      <c r="K98" s="7"/>
    </row>
    <row r="99" spans="1:11" ht="30" customHeight="1" x14ac:dyDescent="0.3">
      <c r="A99" s="7"/>
      <c r="B99" s="8"/>
      <c r="C99" s="19">
        <v>87</v>
      </c>
      <c r="D99" s="20">
        <v>12175</v>
      </c>
      <c r="E99" s="21" t="s">
        <v>123</v>
      </c>
      <c r="F99" s="20" t="s">
        <v>40</v>
      </c>
      <c r="G99" s="22"/>
      <c r="H99" s="23"/>
      <c r="I99" s="24"/>
      <c r="J99" s="9"/>
      <c r="K99" s="7"/>
    </row>
    <row r="100" spans="1:11" ht="30" customHeight="1" x14ac:dyDescent="0.3">
      <c r="A100" s="7"/>
      <c r="B100" s="8"/>
      <c r="C100" s="19">
        <v>88</v>
      </c>
      <c r="D100" s="20">
        <v>20827</v>
      </c>
      <c r="E100" s="21" t="s">
        <v>124</v>
      </c>
      <c r="F100" s="20" t="s">
        <v>33</v>
      </c>
      <c r="G100" s="22"/>
      <c r="H100" s="23"/>
      <c r="I100" s="24"/>
      <c r="J100" s="9"/>
      <c r="K100" s="7"/>
    </row>
    <row r="101" spans="1:11" ht="30" customHeight="1" x14ac:dyDescent="0.3">
      <c r="A101" s="7"/>
      <c r="B101" s="8"/>
      <c r="C101" s="19">
        <v>89</v>
      </c>
      <c r="D101" s="20">
        <v>14786</v>
      </c>
      <c r="E101" s="21" t="s">
        <v>125</v>
      </c>
      <c r="F101" s="20" t="s">
        <v>33</v>
      </c>
      <c r="G101" s="22"/>
      <c r="H101" s="23"/>
      <c r="I101" s="24"/>
      <c r="J101" s="9"/>
      <c r="K101" s="7"/>
    </row>
    <row r="102" spans="1:11" ht="30" customHeight="1" x14ac:dyDescent="0.3">
      <c r="A102" s="7"/>
      <c r="B102" s="8"/>
      <c r="C102" s="19">
        <v>90</v>
      </c>
      <c r="D102" s="20">
        <v>15962</v>
      </c>
      <c r="E102" s="21" t="s">
        <v>126</v>
      </c>
      <c r="F102" s="20" t="s">
        <v>40</v>
      </c>
      <c r="G102" s="22"/>
      <c r="H102" s="23"/>
      <c r="I102" s="24"/>
      <c r="J102" s="9"/>
      <c r="K102" s="7"/>
    </row>
    <row r="103" spans="1:11" ht="30" customHeight="1" x14ac:dyDescent="0.3">
      <c r="A103" s="7"/>
      <c r="B103" s="8"/>
      <c r="C103" s="19">
        <v>91</v>
      </c>
      <c r="D103" s="20">
        <v>10002</v>
      </c>
      <c r="E103" s="21" t="s">
        <v>127</v>
      </c>
      <c r="F103" s="20" t="s">
        <v>45</v>
      </c>
      <c r="G103" s="22"/>
      <c r="H103" s="23"/>
      <c r="I103" s="24"/>
      <c r="J103" s="9"/>
      <c r="K103" s="7"/>
    </row>
    <row r="104" spans="1:11" ht="30" customHeight="1" x14ac:dyDescent="0.3">
      <c r="A104" s="7"/>
      <c r="B104" s="8"/>
      <c r="C104" s="19">
        <v>92</v>
      </c>
      <c r="D104" s="20">
        <v>10206</v>
      </c>
      <c r="E104" s="21" t="s">
        <v>128</v>
      </c>
      <c r="F104" s="20" t="s">
        <v>45</v>
      </c>
      <c r="G104" s="22"/>
      <c r="H104" s="23"/>
      <c r="I104" s="24"/>
      <c r="J104" s="9"/>
      <c r="K104" s="7"/>
    </row>
    <row r="105" spans="1:11" ht="30" customHeight="1" x14ac:dyDescent="0.3">
      <c r="A105" s="7"/>
      <c r="B105" s="8"/>
      <c r="C105" s="19">
        <v>93</v>
      </c>
      <c r="D105" s="20">
        <v>10782</v>
      </c>
      <c r="E105" s="21" t="s">
        <v>129</v>
      </c>
      <c r="F105" s="20" t="s">
        <v>33</v>
      </c>
      <c r="G105" s="22"/>
      <c r="H105" s="23"/>
      <c r="I105" s="24"/>
      <c r="J105" s="9"/>
      <c r="K105" s="7"/>
    </row>
    <row r="106" spans="1:11" ht="30" customHeight="1" x14ac:dyDescent="0.3">
      <c r="A106" s="7"/>
      <c r="B106" s="8"/>
      <c r="C106" s="19">
        <v>94</v>
      </c>
      <c r="D106" s="20">
        <v>16253</v>
      </c>
      <c r="E106" s="21" t="s">
        <v>130</v>
      </c>
      <c r="F106" s="20" t="s">
        <v>40</v>
      </c>
      <c r="G106" s="22"/>
      <c r="H106" s="23"/>
      <c r="I106" s="24"/>
      <c r="J106" s="9"/>
      <c r="K106" s="7"/>
    </row>
    <row r="107" spans="1:11" ht="30" customHeight="1" x14ac:dyDescent="0.3">
      <c r="A107" s="7"/>
      <c r="B107" s="8"/>
      <c r="C107" s="19">
        <v>95</v>
      </c>
      <c r="D107" s="20">
        <v>10004</v>
      </c>
      <c r="E107" s="21" t="s">
        <v>131</v>
      </c>
      <c r="F107" s="20" t="s">
        <v>31</v>
      </c>
      <c r="G107" s="22"/>
      <c r="H107" s="23"/>
      <c r="I107" s="24"/>
      <c r="J107" s="9"/>
      <c r="K107" s="7"/>
    </row>
    <row r="108" spans="1:11" ht="30" customHeight="1" x14ac:dyDescent="0.3">
      <c r="A108" s="7"/>
      <c r="B108" s="8"/>
      <c r="C108" s="19">
        <v>96</v>
      </c>
      <c r="D108" s="20">
        <v>15479</v>
      </c>
      <c r="E108" s="21" t="s">
        <v>132</v>
      </c>
      <c r="F108" s="20" t="s">
        <v>31</v>
      </c>
      <c r="G108" s="22"/>
      <c r="H108" s="23"/>
      <c r="I108" s="24"/>
      <c r="J108" s="9"/>
      <c r="K108" s="7"/>
    </row>
    <row r="109" spans="1:11" ht="30" customHeight="1" x14ac:dyDescent="0.3">
      <c r="A109" s="7"/>
      <c r="B109" s="8"/>
      <c r="C109" s="19">
        <v>97</v>
      </c>
      <c r="D109" s="20">
        <v>10067</v>
      </c>
      <c r="E109" s="21" t="s">
        <v>133</v>
      </c>
      <c r="F109" s="20" t="s">
        <v>45</v>
      </c>
      <c r="G109" s="22"/>
      <c r="H109" s="23"/>
      <c r="I109" s="24"/>
      <c r="J109" s="9"/>
      <c r="K109" s="7"/>
    </row>
    <row r="110" spans="1:11" ht="30" customHeight="1" x14ac:dyDescent="0.3">
      <c r="A110" s="7"/>
      <c r="B110" s="8"/>
      <c r="C110" s="19">
        <v>98</v>
      </c>
      <c r="D110" s="20">
        <v>12541</v>
      </c>
      <c r="E110" s="21" t="s">
        <v>134</v>
      </c>
      <c r="F110" s="20" t="s">
        <v>31</v>
      </c>
      <c r="G110" s="22"/>
      <c r="H110" s="23"/>
      <c r="I110" s="24"/>
      <c r="J110" s="9"/>
      <c r="K110" s="7"/>
    </row>
    <row r="111" spans="1:11" ht="30" customHeight="1" x14ac:dyDescent="0.3">
      <c r="A111" s="7"/>
      <c r="B111" s="8"/>
      <c r="C111" s="19">
        <v>99</v>
      </c>
      <c r="D111" s="20">
        <v>11321</v>
      </c>
      <c r="E111" s="21" t="s">
        <v>135</v>
      </c>
      <c r="F111" s="20" t="s">
        <v>45</v>
      </c>
      <c r="G111" s="22"/>
      <c r="H111" s="23"/>
      <c r="I111" s="24"/>
      <c r="J111" s="9"/>
      <c r="K111" s="7"/>
    </row>
    <row r="112" spans="1:11" ht="30" customHeight="1" x14ac:dyDescent="0.3">
      <c r="A112" s="7"/>
      <c r="B112" s="8"/>
      <c r="C112" s="19">
        <v>100</v>
      </c>
      <c r="D112" s="20">
        <v>10087</v>
      </c>
      <c r="E112" s="21" t="s">
        <v>136</v>
      </c>
      <c r="F112" s="20" t="s">
        <v>45</v>
      </c>
      <c r="G112" s="22"/>
      <c r="H112" s="23"/>
      <c r="I112" s="24"/>
      <c r="J112" s="9"/>
      <c r="K112" s="7"/>
    </row>
    <row r="113" spans="1:12" ht="30" customHeight="1" x14ac:dyDescent="0.3">
      <c r="A113" s="7"/>
      <c r="B113" s="8"/>
      <c r="C113" s="19">
        <v>101</v>
      </c>
      <c r="D113" s="20">
        <v>10074</v>
      </c>
      <c r="E113" s="21" t="s">
        <v>137</v>
      </c>
      <c r="F113" s="20" t="s">
        <v>45</v>
      </c>
      <c r="G113" s="22"/>
      <c r="H113" s="23"/>
      <c r="I113" s="24"/>
      <c r="J113" s="9"/>
      <c r="K113" s="7"/>
    </row>
    <row r="114" spans="1:12" ht="30" customHeight="1" x14ac:dyDescent="0.3">
      <c r="A114" s="7"/>
      <c r="B114" s="8"/>
      <c r="C114" s="19">
        <v>102</v>
      </c>
      <c r="D114" s="20">
        <v>12167</v>
      </c>
      <c r="E114" s="21" t="s">
        <v>138</v>
      </c>
      <c r="F114" s="20" t="s">
        <v>45</v>
      </c>
      <c r="G114" s="22"/>
      <c r="H114" s="23"/>
      <c r="I114" s="24"/>
      <c r="J114" s="9"/>
      <c r="K114" s="7"/>
    </row>
    <row r="115" spans="1:12" ht="30" customHeight="1" x14ac:dyDescent="0.3">
      <c r="A115" s="7"/>
      <c r="B115" s="8"/>
      <c r="C115" s="19">
        <v>103</v>
      </c>
      <c r="D115" s="20">
        <v>10536</v>
      </c>
      <c r="E115" s="21" t="s">
        <v>139</v>
      </c>
      <c r="F115" s="20" t="s">
        <v>45</v>
      </c>
      <c r="G115" s="22"/>
      <c r="H115" s="23"/>
      <c r="I115" s="24"/>
      <c r="J115" s="9"/>
      <c r="K115" s="7"/>
    </row>
    <row r="116" spans="1:12" ht="30" customHeight="1" x14ac:dyDescent="0.3">
      <c r="A116" s="7"/>
      <c r="B116" s="8"/>
      <c r="C116" s="19">
        <v>104</v>
      </c>
      <c r="D116" s="20">
        <v>19195</v>
      </c>
      <c r="E116" s="21" t="s">
        <v>140</v>
      </c>
      <c r="F116" s="20" t="s">
        <v>45</v>
      </c>
      <c r="G116" s="22"/>
      <c r="H116" s="23"/>
      <c r="I116" s="24"/>
      <c r="J116" s="9"/>
      <c r="K116" s="7"/>
    </row>
    <row r="117" spans="1:12" ht="30" customHeight="1" x14ac:dyDescent="0.3">
      <c r="A117" s="7"/>
      <c r="B117" s="8"/>
      <c r="C117" s="19">
        <v>105</v>
      </c>
      <c r="D117" s="20">
        <v>11447</v>
      </c>
      <c r="E117" s="21" t="s">
        <v>141</v>
      </c>
      <c r="F117" s="20" t="s">
        <v>31</v>
      </c>
      <c r="G117" s="22"/>
      <c r="H117" s="23"/>
      <c r="I117" s="24"/>
      <c r="J117" s="9"/>
      <c r="K117" s="7"/>
    </row>
    <row r="118" spans="1:12" ht="30" customHeight="1" x14ac:dyDescent="0.3">
      <c r="A118" s="7"/>
      <c r="B118" s="8"/>
      <c r="C118" s="19">
        <v>106</v>
      </c>
      <c r="D118" s="20">
        <v>20649</v>
      </c>
      <c r="E118" s="21" t="s">
        <v>142</v>
      </c>
      <c r="F118" s="20" t="s">
        <v>33</v>
      </c>
      <c r="G118" s="22"/>
      <c r="H118" s="23"/>
      <c r="I118" s="24"/>
      <c r="J118" s="9"/>
      <c r="K118" s="7"/>
    </row>
    <row r="119" spans="1:12" ht="30" customHeight="1" x14ac:dyDescent="0.3">
      <c r="A119" s="7"/>
      <c r="B119" s="8"/>
      <c r="C119" s="19">
        <v>107</v>
      </c>
      <c r="D119" s="20">
        <v>15008</v>
      </c>
      <c r="E119" s="21" t="s">
        <v>143</v>
      </c>
      <c r="F119" s="20" t="s">
        <v>33</v>
      </c>
      <c r="G119" s="22"/>
      <c r="H119" s="23"/>
      <c r="I119" s="24"/>
      <c r="J119" s="9"/>
      <c r="K119" s="7"/>
    </row>
    <row r="120" spans="1:12" ht="30" customHeight="1" x14ac:dyDescent="0.3">
      <c r="A120" s="7"/>
      <c r="B120" s="8"/>
      <c r="C120" s="19">
        <v>108</v>
      </c>
      <c r="D120" s="20">
        <v>14439</v>
      </c>
      <c r="E120" s="21" t="s">
        <v>147</v>
      </c>
      <c r="F120" s="20" t="s">
        <v>31</v>
      </c>
      <c r="G120" s="22"/>
      <c r="H120" s="23"/>
      <c r="I120" s="24"/>
      <c r="J120" s="9"/>
      <c r="K120" s="7"/>
    </row>
    <row r="121" spans="1:12" ht="30" customHeight="1" x14ac:dyDescent="0.3">
      <c r="A121" s="7"/>
      <c r="B121" s="8"/>
      <c r="C121" s="19">
        <v>109</v>
      </c>
      <c r="D121" s="20">
        <v>12979</v>
      </c>
      <c r="E121" s="21" t="s">
        <v>148</v>
      </c>
      <c r="F121" s="20" t="s">
        <v>33</v>
      </c>
      <c r="G121" s="22"/>
      <c r="H121" s="23"/>
      <c r="I121" s="24"/>
      <c r="J121" s="9"/>
      <c r="K121" s="7"/>
    </row>
    <row r="122" spans="1:12" ht="30" customHeight="1" x14ac:dyDescent="0.3">
      <c r="A122" s="7"/>
      <c r="B122" s="8"/>
      <c r="C122" s="19">
        <v>110</v>
      </c>
      <c r="D122" s="20">
        <v>11304</v>
      </c>
      <c r="E122" s="21" t="s">
        <v>149</v>
      </c>
      <c r="F122" s="20" t="s">
        <v>33</v>
      </c>
      <c r="G122" s="22"/>
      <c r="H122" s="23"/>
      <c r="I122" s="24"/>
      <c r="J122" s="9"/>
      <c r="K122" s="7"/>
    </row>
    <row r="123" spans="1:12" ht="30" customHeight="1" thickBot="1" x14ac:dyDescent="0.35">
      <c r="A123" s="7"/>
      <c r="B123" s="8"/>
      <c r="C123" s="25" t="s">
        <v>11</v>
      </c>
      <c r="D123" s="28"/>
      <c r="E123" s="30"/>
      <c r="F123" s="29"/>
      <c r="G123" s="22"/>
      <c r="H123" s="26"/>
      <c r="I123" s="27"/>
      <c r="J123" s="9"/>
      <c r="K123" s="7"/>
    </row>
    <row r="124" spans="1:12" s="35" customFormat="1" ht="30" customHeight="1" thickBot="1" x14ac:dyDescent="0.35">
      <c r="A124" s="31"/>
      <c r="B124" s="32"/>
      <c r="C124" s="195" t="s">
        <v>150</v>
      </c>
      <c r="D124" s="196"/>
      <c r="E124" s="196"/>
      <c r="F124" s="196"/>
      <c r="G124" s="196"/>
      <c r="H124" s="197"/>
      <c r="I124" s="33"/>
      <c r="J124" s="34"/>
      <c r="K124" s="31"/>
      <c r="L124" s="141"/>
    </row>
    <row r="125" spans="1:12" s="35" customFormat="1" ht="16.8" thickBot="1" x14ac:dyDescent="0.35">
      <c r="A125" s="31"/>
      <c r="B125" s="32"/>
      <c r="C125" s="36"/>
      <c r="D125" s="36"/>
      <c r="E125" s="36"/>
      <c r="F125" s="36"/>
      <c r="G125" s="36"/>
      <c r="H125" s="36"/>
      <c r="I125" s="37"/>
      <c r="J125" s="34"/>
      <c r="K125" s="31"/>
      <c r="L125" s="140"/>
    </row>
    <row r="126" spans="1:12" s="35" customFormat="1" ht="30" customHeight="1" x14ac:dyDescent="0.3">
      <c r="A126" s="31"/>
      <c r="B126" s="32"/>
      <c r="C126" s="38"/>
      <c r="D126" s="39"/>
      <c r="E126" s="170" t="s">
        <v>144</v>
      </c>
      <c r="F126" s="171"/>
      <c r="G126" s="171"/>
      <c r="H126" s="172"/>
      <c r="I126" s="40"/>
      <c r="J126" s="34"/>
      <c r="K126" s="31"/>
      <c r="L126" s="153"/>
    </row>
    <row r="127" spans="1:12" s="35" customFormat="1" ht="30" customHeight="1" x14ac:dyDescent="0.3">
      <c r="A127" s="31"/>
      <c r="B127" s="32"/>
      <c r="C127" s="38"/>
      <c r="D127" s="39"/>
      <c r="E127" s="204" t="s">
        <v>145</v>
      </c>
      <c r="F127" s="205"/>
      <c r="G127" s="205"/>
      <c r="H127" s="206"/>
      <c r="I127" s="41"/>
      <c r="J127" s="34"/>
      <c r="K127" s="31"/>
    </row>
    <row r="128" spans="1:12" s="35" customFormat="1" ht="30" customHeight="1" x14ac:dyDescent="0.3">
      <c r="A128" s="31"/>
      <c r="B128" s="32"/>
      <c r="C128" s="38"/>
      <c r="D128" s="42"/>
      <c r="E128" s="204" t="s">
        <v>146</v>
      </c>
      <c r="F128" s="205"/>
      <c r="G128" s="205"/>
      <c r="H128" s="206"/>
      <c r="I128" s="41"/>
      <c r="J128" s="34"/>
      <c r="K128" s="31"/>
    </row>
    <row r="129" spans="1:14" s="35" customFormat="1" ht="30" customHeight="1" thickBot="1" x14ac:dyDescent="0.35">
      <c r="A129" s="31"/>
      <c r="B129" s="32"/>
      <c r="C129" s="38"/>
      <c r="D129" s="42"/>
      <c r="E129" s="207" t="s">
        <v>151</v>
      </c>
      <c r="F129" s="208"/>
      <c r="G129" s="208"/>
      <c r="H129" s="209"/>
      <c r="I129" s="43"/>
      <c r="J129" s="34"/>
      <c r="K129" s="31"/>
      <c r="L129" s="70"/>
      <c r="M129" s="142"/>
    </row>
    <row r="130" spans="1:14" s="35" customFormat="1" ht="30" customHeight="1" thickBot="1" x14ac:dyDescent="0.35">
      <c r="A130" s="31"/>
      <c r="B130" s="32"/>
      <c r="C130" s="38"/>
      <c r="D130" s="39"/>
      <c r="E130" s="210" t="s">
        <v>12</v>
      </c>
      <c r="F130" s="211"/>
      <c r="G130" s="211"/>
      <c r="H130" s="212"/>
      <c r="I130" s="33"/>
      <c r="J130" s="34"/>
      <c r="K130" s="31"/>
      <c r="L130" s="72"/>
      <c r="M130" s="73"/>
      <c r="N130" s="152"/>
    </row>
    <row r="131" spans="1:14" s="35" customFormat="1" ht="16.8" thickBot="1" x14ac:dyDescent="0.35">
      <c r="A131" s="31"/>
      <c r="B131" s="32"/>
      <c r="C131" s="38"/>
      <c r="D131" s="39"/>
      <c r="E131" s="38"/>
      <c r="F131" s="38"/>
      <c r="G131" s="44"/>
      <c r="H131" s="45"/>
      <c r="I131" s="46"/>
      <c r="J131" s="34"/>
      <c r="K131" s="31"/>
      <c r="M131" s="71"/>
    </row>
    <row r="132" spans="1:14" s="35" customFormat="1" ht="16.2" x14ac:dyDescent="0.3">
      <c r="A132" s="31"/>
      <c r="B132" s="32"/>
      <c r="C132" s="47"/>
      <c r="D132" s="200"/>
      <c r="E132" s="200"/>
      <c r="F132" s="200"/>
      <c r="G132" s="200"/>
      <c r="H132" s="200"/>
      <c r="I132" s="201"/>
      <c r="J132" s="48"/>
      <c r="K132" s="31"/>
      <c r="M132" s="141"/>
    </row>
    <row r="133" spans="1:14" s="35" customFormat="1" ht="46.5" customHeight="1" x14ac:dyDescent="0.3">
      <c r="A133" s="31"/>
      <c r="B133" s="32"/>
      <c r="C133" s="190" t="s">
        <v>13</v>
      </c>
      <c r="D133" s="191"/>
      <c r="E133" s="191"/>
      <c r="F133" s="198" t="s">
        <v>14</v>
      </c>
      <c r="G133" s="198"/>
      <c r="H133" s="198"/>
      <c r="I133" s="49" t="s">
        <v>15</v>
      </c>
      <c r="J133" s="50"/>
      <c r="K133" s="31"/>
    </row>
    <row r="134" spans="1:14" s="35" customFormat="1" ht="56.25" customHeight="1" x14ac:dyDescent="0.3">
      <c r="A134" s="31"/>
      <c r="B134" s="32"/>
      <c r="C134" s="190" t="s">
        <v>16</v>
      </c>
      <c r="D134" s="191"/>
      <c r="E134" s="191"/>
      <c r="F134" s="199" t="s">
        <v>17</v>
      </c>
      <c r="G134" s="199"/>
      <c r="H134" s="51" t="s">
        <v>18</v>
      </c>
      <c r="I134" s="52"/>
      <c r="J134" s="50"/>
      <c r="K134" s="31"/>
    </row>
    <row r="135" spans="1:14" s="35" customFormat="1" ht="30" customHeight="1" x14ac:dyDescent="0.3">
      <c r="A135" s="31"/>
      <c r="B135" s="32"/>
      <c r="C135" s="190" t="s">
        <v>19</v>
      </c>
      <c r="D135" s="191"/>
      <c r="E135" s="191"/>
      <c r="F135" s="216" t="s">
        <v>20</v>
      </c>
      <c r="G135" s="217"/>
      <c r="H135" s="51" t="s">
        <v>21</v>
      </c>
      <c r="I135" s="52"/>
      <c r="J135" s="50"/>
      <c r="K135" s="31"/>
    </row>
    <row r="136" spans="1:14" s="54" customFormat="1" ht="58.5" customHeight="1" x14ac:dyDescent="0.3">
      <c r="A136" s="31"/>
      <c r="B136" s="32"/>
      <c r="C136" s="53"/>
      <c r="E136" s="55"/>
      <c r="F136" s="218" t="s">
        <v>22</v>
      </c>
      <c r="G136" s="199"/>
      <c r="H136" s="51" t="s">
        <v>23</v>
      </c>
      <c r="I136" s="52"/>
      <c r="J136" s="34"/>
      <c r="K136" s="31"/>
    </row>
    <row r="137" spans="1:14" ht="57" customHeight="1" x14ac:dyDescent="0.3">
      <c r="A137" s="7"/>
      <c r="B137" s="8"/>
      <c r="C137" s="56"/>
      <c r="D137" s="57"/>
      <c r="E137" s="58"/>
      <c r="F137" s="199" t="s">
        <v>24</v>
      </c>
      <c r="G137" s="199"/>
      <c r="H137" s="51" t="s">
        <v>25</v>
      </c>
      <c r="I137" s="52"/>
      <c r="J137" s="9"/>
      <c r="K137" s="7"/>
    </row>
    <row r="138" spans="1:14" ht="16.8" thickBot="1" x14ac:dyDescent="0.35">
      <c r="A138" s="7"/>
      <c r="B138" s="8"/>
      <c r="C138" s="59"/>
      <c r="D138" s="60"/>
      <c r="E138" s="61"/>
      <c r="F138" s="213"/>
      <c r="G138" s="213"/>
      <c r="H138" s="213"/>
      <c r="I138" s="215"/>
      <c r="J138" s="9"/>
      <c r="K138" s="7"/>
    </row>
    <row r="139" spans="1:14" ht="16.8" thickBot="1" x14ac:dyDescent="0.35">
      <c r="A139" s="7"/>
      <c r="B139" s="62"/>
      <c r="C139" s="63"/>
      <c r="D139" s="63"/>
      <c r="E139" s="64"/>
      <c r="F139" s="63"/>
      <c r="G139" s="63"/>
      <c r="H139" s="63"/>
      <c r="I139" s="63"/>
      <c r="J139" s="65"/>
      <c r="K139" s="7"/>
    </row>
    <row r="140" spans="1:14" ht="16.8" thickTop="1" x14ac:dyDescent="0.3">
      <c r="A140" s="7"/>
      <c r="B140" s="7"/>
      <c r="C140" s="7"/>
      <c r="D140" s="7"/>
      <c r="E140" s="7"/>
      <c r="F140" s="7"/>
      <c r="G140" s="7"/>
      <c r="H140" s="7"/>
      <c r="I140" s="7"/>
      <c r="J140" s="7"/>
      <c r="K140" s="7"/>
    </row>
  </sheetData>
  <mergeCells count="29">
    <mergeCell ref="C124:H124"/>
    <mergeCell ref="E126:H126"/>
    <mergeCell ref="E127:H127"/>
    <mergeCell ref="E128:H128"/>
    <mergeCell ref="F137:G137"/>
    <mergeCell ref="F138:I138"/>
    <mergeCell ref="E129:H129"/>
    <mergeCell ref="E130:H130"/>
    <mergeCell ref="D132:I132"/>
    <mergeCell ref="C133:E133"/>
    <mergeCell ref="F133:H133"/>
    <mergeCell ref="C134:E134"/>
    <mergeCell ref="F134:G134"/>
    <mergeCell ref="C135:E135"/>
    <mergeCell ref="F135:G135"/>
    <mergeCell ref="F136:G136"/>
    <mergeCell ref="C2:E2"/>
    <mergeCell ref="C6:I7"/>
    <mergeCell ref="C8:I8"/>
    <mergeCell ref="C9:I9"/>
    <mergeCell ref="C10:C11"/>
    <mergeCell ref="D10:D11"/>
    <mergeCell ref="E10:E11"/>
    <mergeCell ref="F10:F11"/>
    <mergeCell ref="G10:G11"/>
    <mergeCell ref="H10:H11"/>
    <mergeCell ref="C4:I4"/>
    <mergeCell ref="C5:I5"/>
    <mergeCell ref="I10:I11"/>
  </mergeCells>
  <pageMargins left="0.11811023622047245" right="0.11811023622047245" top="0.6692913385826772" bottom="0.15748031496062992" header="0.31496062992125984" footer="0.31496062992125984"/>
  <pageSetup scale="41"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2" manualBreakCount="2">
    <brk id="62" min="1" max="9" man="1"/>
    <brk id="124" min="1"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86F6A-A19B-4B64-9E8D-1703C892D2DA}">
  <dimension ref="B1:W165"/>
  <sheetViews>
    <sheetView zoomScale="55" zoomScaleNormal="55" workbookViewId="0">
      <selection activeCell="I162" sqref="I162"/>
    </sheetView>
  </sheetViews>
  <sheetFormatPr baseColWidth="10" defaultColWidth="12" defaultRowHeight="13.2" x14ac:dyDescent="0.25"/>
  <cols>
    <col min="1" max="1" width="4.109375" style="75" customWidth="1"/>
    <col min="2" max="2" width="12" style="74"/>
    <col min="3" max="3" width="44.109375" style="75" customWidth="1"/>
    <col min="4" max="4" width="13" style="75" bestFit="1" customWidth="1"/>
    <col min="5" max="9" width="13.44140625" style="75" bestFit="1" customWidth="1"/>
    <col min="10" max="10" width="14.33203125" style="75" customWidth="1"/>
    <col min="11" max="12" width="13.44140625" style="75" bestFit="1" customWidth="1"/>
    <col min="13" max="13" width="14.44140625" style="75" bestFit="1" customWidth="1"/>
    <col min="14" max="14" width="14" style="75" bestFit="1" customWidth="1"/>
    <col min="15" max="21" width="14.44140625" style="75" bestFit="1" customWidth="1"/>
    <col min="22" max="22" width="13.77734375" style="75" customWidth="1"/>
    <col min="23" max="23" width="14.77734375" style="75" customWidth="1"/>
    <col min="24" max="16384" width="12" style="75"/>
  </cols>
  <sheetData>
    <row r="1" spans="2:23" x14ac:dyDescent="0.25">
      <c r="D1" s="240" t="s">
        <v>214</v>
      </c>
      <c r="E1" s="240"/>
      <c r="F1" s="240"/>
      <c r="G1" s="240"/>
      <c r="H1" s="240"/>
      <c r="I1" s="240"/>
      <c r="J1" s="240"/>
      <c r="K1" s="240"/>
      <c r="L1" s="240"/>
      <c r="M1" s="240"/>
      <c r="N1" s="240"/>
      <c r="O1" s="240"/>
      <c r="P1" s="240"/>
      <c r="Q1" s="240"/>
      <c r="R1" s="240"/>
      <c r="S1" s="240"/>
      <c r="T1" s="240"/>
      <c r="U1" s="240"/>
      <c r="V1" s="240"/>
      <c r="W1" s="240"/>
    </row>
    <row r="2" spans="2:23" x14ac:dyDescent="0.25">
      <c r="D2" s="238" t="s">
        <v>152</v>
      </c>
      <c r="E2" s="238"/>
      <c r="F2" s="238"/>
      <c r="G2" s="238"/>
      <c r="H2" s="238" t="s">
        <v>153</v>
      </c>
      <c r="I2" s="238"/>
      <c r="J2" s="238"/>
      <c r="K2" s="238"/>
      <c r="L2" s="238" t="s">
        <v>154</v>
      </c>
      <c r="M2" s="238"/>
      <c r="N2" s="238"/>
      <c r="O2" s="238"/>
      <c r="P2" s="238" t="s">
        <v>155</v>
      </c>
      <c r="Q2" s="238"/>
      <c r="R2" s="238"/>
      <c r="S2" s="238"/>
      <c r="T2" s="238" t="s">
        <v>156</v>
      </c>
      <c r="U2" s="238"/>
      <c r="V2" s="238"/>
      <c r="W2" s="238"/>
    </row>
    <row r="3" spans="2:23" s="74" customFormat="1" ht="13.8" thickBot="1" x14ac:dyDescent="0.3">
      <c r="B3" s="76"/>
      <c r="C3" s="76"/>
      <c r="D3" s="77" t="s">
        <v>157</v>
      </c>
      <c r="E3" s="77" t="s">
        <v>158</v>
      </c>
      <c r="F3" s="77" t="s">
        <v>159</v>
      </c>
      <c r="G3" s="77" t="s">
        <v>160</v>
      </c>
      <c r="H3" s="77" t="s">
        <v>161</v>
      </c>
      <c r="I3" s="77" t="s">
        <v>162</v>
      </c>
      <c r="J3" s="77" t="s">
        <v>163</v>
      </c>
      <c r="K3" s="77" t="s">
        <v>164</v>
      </c>
      <c r="L3" s="77" t="s">
        <v>165</v>
      </c>
      <c r="M3" s="77" t="s">
        <v>166</v>
      </c>
      <c r="N3" s="77" t="s">
        <v>167</v>
      </c>
      <c r="O3" s="77" t="s">
        <v>168</v>
      </c>
      <c r="P3" s="77" t="s">
        <v>169</v>
      </c>
      <c r="Q3" s="77" t="s">
        <v>170</v>
      </c>
      <c r="R3" s="77" t="s">
        <v>171</v>
      </c>
      <c r="S3" s="77" t="s">
        <v>172</v>
      </c>
      <c r="T3" s="77" t="s">
        <v>173</v>
      </c>
      <c r="U3" s="77" t="s">
        <v>174</v>
      </c>
      <c r="V3" s="77" t="s">
        <v>175</v>
      </c>
      <c r="W3" s="77" t="s">
        <v>176</v>
      </c>
    </row>
    <row r="4" spans="2:23" x14ac:dyDescent="0.25">
      <c r="B4" s="78">
        <v>0</v>
      </c>
      <c r="C4" s="160" t="s">
        <v>177</v>
      </c>
      <c r="D4" s="161"/>
      <c r="E4" s="79"/>
      <c r="F4" s="79"/>
      <c r="G4" s="80"/>
      <c r="H4" s="80"/>
      <c r="I4" s="80"/>
      <c r="J4" s="80"/>
      <c r="K4" s="80"/>
      <c r="L4" s="80"/>
      <c r="M4" s="80"/>
      <c r="N4" s="80"/>
      <c r="O4" s="80"/>
      <c r="P4" s="80"/>
      <c r="Q4" s="80"/>
      <c r="R4" s="80"/>
      <c r="S4" s="80"/>
      <c r="T4" s="80"/>
      <c r="U4" s="80"/>
      <c r="V4" s="80"/>
      <c r="W4" s="81"/>
    </row>
    <row r="5" spans="2:23" x14ac:dyDescent="0.25">
      <c r="B5" s="82">
        <v>1</v>
      </c>
      <c r="C5" s="96" t="s">
        <v>178</v>
      </c>
      <c r="D5" s="98"/>
      <c r="E5" s="84"/>
      <c r="F5" s="85"/>
      <c r="G5" s="85"/>
      <c r="H5" s="85"/>
      <c r="I5" s="84"/>
      <c r="J5" s="84"/>
      <c r="K5" s="84"/>
      <c r="L5" s="84"/>
      <c r="M5" s="84"/>
      <c r="N5" s="84"/>
      <c r="O5" s="84"/>
      <c r="P5" s="84"/>
      <c r="Q5" s="84"/>
      <c r="R5" s="84"/>
      <c r="S5" s="84"/>
      <c r="T5" s="84"/>
      <c r="U5" s="84"/>
      <c r="V5" s="84"/>
      <c r="W5" s="86"/>
    </row>
    <row r="6" spans="2:23" x14ac:dyDescent="0.25">
      <c r="B6" s="82">
        <v>2</v>
      </c>
      <c r="C6" s="96" t="s">
        <v>179</v>
      </c>
      <c r="D6" s="98"/>
      <c r="E6" s="84"/>
      <c r="F6" s="84"/>
      <c r="G6" s="85"/>
      <c r="H6" s="85"/>
      <c r="I6" s="85"/>
      <c r="J6" s="84"/>
      <c r="K6" s="84"/>
      <c r="L6" s="84"/>
      <c r="M6" s="84"/>
      <c r="N6" s="84"/>
      <c r="O6" s="84"/>
      <c r="P6" s="84"/>
      <c r="Q6" s="84"/>
      <c r="R6" s="84"/>
      <c r="S6" s="84"/>
      <c r="T6" s="84"/>
      <c r="U6" s="84"/>
      <c r="V6" s="84"/>
      <c r="W6" s="86"/>
    </row>
    <row r="7" spans="2:23" x14ac:dyDescent="0.25">
      <c r="B7" s="82">
        <v>3</v>
      </c>
      <c r="C7" s="96" t="s">
        <v>180</v>
      </c>
      <c r="D7" s="98"/>
      <c r="E7" s="84"/>
      <c r="F7" s="84"/>
      <c r="G7" s="85"/>
      <c r="H7" s="85"/>
      <c r="I7" s="85"/>
      <c r="J7" s="84"/>
      <c r="K7" s="84"/>
      <c r="L7" s="84"/>
      <c r="M7" s="84"/>
      <c r="N7" s="84"/>
      <c r="O7" s="84"/>
      <c r="P7" s="84"/>
      <c r="Q7" s="84"/>
      <c r="R7" s="84"/>
      <c r="S7" s="84"/>
      <c r="T7" s="84"/>
      <c r="U7" s="84"/>
      <c r="V7" s="84"/>
      <c r="W7" s="86"/>
    </row>
    <row r="8" spans="2:23" x14ac:dyDescent="0.25">
      <c r="B8" s="82">
        <v>4</v>
      </c>
      <c r="C8" s="96" t="s">
        <v>181</v>
      </c>
      <c r="D8" s="98"/>
      <c r="E8" s="84"/>
      <c r="F8" s="84"/>
      <c r="G8" s="84"/>
      <c r="H8" s="85"/>
      <c r="I8" s="85"/>
      <c r="J8" s="84"/>
      <c r="K8" s="84"/>
      <c r="L8" s="84"/>
      <c r="M8" s="84"/>
      <c r="N8" s="84"/>
      <c r="O8" s="84"/>
      <c r="P8" s="84"/>
      <c r="Q8" s="84"/>
      <c r="R8" s="84"/>
      <c r="S8" s="84"/>
      <c r="T8" s="84"/>
      <c r="U8" s="84"/>
      <c r="V8" s="84"/>
      <c r="W8" s="86"/>
    </row>
    <row r="9" spans="2:23" x14ac:dyDescent="0.25">
      <c r="B9" s="82">
        <v>5</v>
      </c>
      <c r="C9" s="96" t="s">
        <v>182</v>
      </c>
      <c r="D9" s="98"/>
      <c r="E9" s="84"/>
      <c r="F9" s="84"/>
      <c r="G9" s="84"/>
      <c r="H9" s="85"/>
      <c r="I9" s="85"/>
      <c r="J9" s="84"/>
      <c r="K9" s="84"/>
      <c r="L9" s="84"/>
      <c r="M9" s="84"/>
      <c r="N9" s="84"/>
      <c r="O9" s="84"/>
      <c r="P9" s="84"/>
      <c r="Q9" s="84"/>
      <c r="R9" s="84"/>
      <c r="S9" s="84"/>
      <c r="T9" s="84"/>
      <c r="U9" s="84"/>
      <c r="V9" s="84"/>
      <c r="W9" s="86"/>
    </row>
    <row r="10" spans="2:23" x14ac:dyDescent="0.25">
      <c r="B10" s="82">
        <v>6</v>
      </c>
      <c r="C10" s="96" t="s">
        <v>183</v>
      </c>
      <c r="D10" s="98"/>
      <c r="E10" s="84"/>
      <c r="F10" s="84"/>
      <c r="G10" s="84"/>
      <c r="H10" s="84"/>
      <c r="I10" s="85"/>
      <c r="J10" s="85"/>
      <c r="K10" s="84"/>
      <c r="L10" s="84"/>
      <c r="M10" s="84"/>
      <c r="N10" s="84"/>
      <c r="O10" s="84"/>
      <c r="P10" s="84"/>
      <c r="Q10" s="84"/>
      <c r="R10" s="84"/>
      <c r="S10" s="84"/>
      <c r="T10" s="84"/>
      <c r="U10" s="84"/>
      <c r="V10" s="84"/>
      <c r="W10" s="86"/>
    </row>
    <row r="11" spans="2:23" x14ac:dyDescent="0.25">
      <c r="B11" s="82">
        <v>7</v>
      </c>
      <c r="C11" s="96" t="s">
        <v>184</v>
      </c>
      <c r="D11" s="98"/>
      <c r="E11" s="84"/>
      <c r="F11" s="84"/>
      <c r="G11" s="84"/>
      <c r="H11" s="84"/>
      <c r="I11" s="84"/>
      <c r="J11" s="84"/>
      <c r="K11" s="84"/>
      <c r="L11" s="84"/>
      <c r="M11" s="84"/>
      <c r="N11" s="84"/>
      <c r="O11" s="84"/>
      <c r="P11" s="84"/>
      <c r="Q11" s="84"/>
      <c r="R11" s="84"/>
      <c r="S11" s="84"/>
      <c r="T11" s="84"/>
      <c r="U11" s="84"/>
      <c r="V11" s="84"/>
      <c r="W11" s="86"/>
    </row>
    <row r="12" spans="2:23" x14ac:dyDescent="0.25">
      <c r="B12" s="82">
        <v>8</v>
      </c>
      <c r="C12" s="96" t="s">
        <v>185</v>
      </c>
      <c r="D12" s="98"/>
      <c r="E12" s="84"/>
      <c r="F12" s="84"/>
      <c r="G12" s="84"/>
      <c r="H12" s="84"/>
      <c r="I12" s="84"/>
      <c r="J12" s="84"/>
      <c r="K12" s="84"/>
      <c r="L12" s="84"/>
      <c r="M12" s="84"/>
      <c r="N12" s="84"/>
      <c r="O12" s="84"/>
      <c r="P12" s="84"/>
      <c r="Q12" s="84"/>
      <c r="R12" s="84"/>
      <c r="S12" s="84"/>
      <c r="T12" s="84"/>
      <c r="U12" s="84"/>
      <c r="V12" s="84"/>
      <c r="W12" s="86"/>
    </row>
    <row r="13" spans="2:23" x14ac:dyDescent="0.25">
      <c r="B13" s="82">
        <v>9</v>
      </c>
      <c r="C13" s="96" t="s">
        <v>186</v>
      </c>
      <c r="D13" s="98"/>
      <c r="E13" s="84"/>
      <c r="F13" s="84"/>
      <c r="G13" s="84"/>
      <c r="H13" s="84"/>
      <c r="I13" s="84"/>
      <c r="J13" s="85"/>
      <c r="K13" s="84"/>
      <c r="L13" s="84"/>
      <c r="M13" s="84"/>
      <c r="N13" s="84"/>
      <c r="O13" s="159"/>
      <c r="P13" s="84"/>
      <c r="Q13" s="84"/>
      <c r="R13" s="84"/>
      <c r="S13" s="84"/>
      <c r="T13" s="84"/>
      <c r="U13" s="84"/>
      <c r="V13" s="84"/>
      <c r="W13" s="86"/>
    </row>
    <row r="14" spans="2:23" x14ac:dyDescent="0.25">
      <c r="B14" s="82">
        <v>10</v>
      </c>
      <c r="C14" s="96" t="s">
        <v>187</v>
      </c>
      <c r="D14" s="98"/>
      <c r="E14" s="84"/>
      <c r="F14" s="84"/>
      <c r="G14" s="84"/>
      <c r="H14" s="84"/>
      <c r="I14" s="84"/>
      <c r="J14" s="85"/>
      <c r="K14" s="84"/>
      <c r="L14" s="84"/>
      <c r="M14" s="84"/>
      <c r="N14" s="84"/>
      <c r="O14" s="159"/>
      <c r="P14" s="84"/>
      <c r="Q14" s="84"/>
      <c r="R14" s="84"/>
      <c r="S14" s="84"/>
      <c r="T14" s="84"/>
      <c r="U14" s="84"/>
      <c r="V14" s="84"/>
      <c r="W14" s="86"/>
    </row>
    <row r="15" spans="2:23" x14ac:dyDescent="0.25">
      <c r="B15" s="82">
        <v>11</v>
      </c>
      <c r="C15" s="96" t="s">
        <v>188</v>
      </c>
      <c r="D15" s="98"/>
      <c r="E15" s="84"/>
      <c r="F15" s="84"/>
      <c r="G15" s="84"/>
      <c r="H15" s="85"/>
      <c r="I15" s="85"/>
      <c r="J15" s="84"/>
      <c r="K15" s="85"/>
      <c r="L15" s="85"/>
      <c r="M15" s="159"/>
      <c r="N15" s="159"/>
      <c r="O15" s="84"/>
      <c r="P15" s="84"/>
      <c r="Q15" s="84"/>
      <c r="R15" s="84"/>
      <c r="S15" s="84"/>
      <c r="T15" s="84"/>
      <c r="U15" s="84"/>
      <c r="V15" s="84"/>
      <c r="W15" s="86"/>
    </row>
    <row r="16" spans="2:23" x14ac:dyDescent="0.25">
      <c r="B16" s="82">
        <v>12</v>
      </c>
      <c r="C16" s="96" t="s">
        <v>189</v>
      </c>
      <c r="D16" s="98"/>
      <c r="E16" s="84"/>
      <c r="F16" s="84"/>
      <c r="G16" s="84"/>
      <c r="H16" s="84"/>
      <c r="I16" s="84"/>
      <c r="J16" s="85"/>
      <c r="K16" s="85"/>
      <c r="L16" s="85"/>
      <c r="M16" s="159"/>
      <c r="N16" s="159"/>
      <c r="O16" s="84"/>
      <c r="P16" s="84"/>
      <c r="Q16" s="84"/>
      <c r="R16" s="84"/>
      <c r="S16" s="84"/>
      <c r="T16" s="84"/>
      <c r="U16" s="84"/>
      <c r="V16" s="84"/>
      <c r="W16" s="86"/>
    </row>
    <row r="17" spans="2:23" ht="13.8" thickBot="1" x14ac:dyDescent="0.3">
      <c r="B17" s="87">
        <v>13</v>
      </c>
      <c r="C17" s="99" t="s">
        <v>190</v>
      </c>
      <c r="D17" s="100"/>
      <c r="E17" s="88"/>
      <c r="F17" s="88"/>
      <c r="G17" s="88"/>
      <c r="H17" s="88"/>
      <c r="I17" s="88"/>
      <c r="J17" s="88"/>
      <c r="K17" s="89"/>
      <c r="L17" s="89"/>
      <c r="M17" s="162"/>
      <c r="N17" s="162"/>
      <c r="O17" s="88"/>
      <c r="P17" s="88"/>
      <c r="Q17" s="88"/>
      <c r="R17" s="88"/>
      <c r="S17" s="88"/>
      <c r="T17" s="88"/>
      <c r="U17" s="88"/>
      <c r="V17" s="88"/>
      <c r="W17" s="90"/>
    </row>
    <row r="19" spans="2:23" ht="13.8" thickBot="1" x14ac:dyDescent="0.3"/>
    <row r="20" spans="2:23" x14ac:dyDescent="0.25">
      <c r="D20" s="234" t="s">
        <v>216</v>
      </c>
      <c r="E20" s="235"/>
      <c r="F20" s="235"/>
      <c r="G20" s="235"/>
      <c r="H20" s="235"/>
      <c r="I20" s="235"/>
      <c r="J20" s="235"/>
      <c r="K20" s="235"/>
      <c r="L20" s="235"/>
      <c r="M20" s="235"/>
      <c r="N20" s="235"/>
      <c r="O20" s="235"/>
      <c r="P20" s="235"/>
      <c r="Q20" s="235"/>
      <c r="R20" s="235"/>
      <c r="S20" s="235"/>
      <c r="T20" s="235"/>
      <c r="U20" s="235"/>
      <c r="V20" s="235"/>
      <c r="W20" s="236"/>
    </row>
    <row r="21" spans="2:23" ht="13.8" thickBot="1" x14ac:dyDescent="0.3">
      <c r="D21" s="241" t="s">
        <v>152</v>
      </c>
      <c r="E21" s="242"/>
      <c r="F21" s="242"/>
      <c r="G21" s="242"/>
      <c r="H21" s="242" t="s">
        <v>153</v>
      </c>
      <c r="I21" s="242"/>
      <c r="J21" s="242"/>
      <c r="K21" s="242"/>
      <c r="L21" s="242" t="s">
        <v>154</v>
      </c>
      <c r="M21" s="242"/>
      <c r="N21" s="242"/>
      <c r="O21" s="242"/>
      <c r="P21" s="242" t="s">
        <v>155</v>
      </c>
      <c r="Q21" s="242"/>
      <c r="R21" s="242"/>
      <c r="S21" s="242"/>
      <c r="T21" s="242" t="s">
        <v>156</v>
      </c>
      <c r="U21" s="242"/>
      <c r="V21" s="242"/>
      <c r="W21" s="243"/>
    </row>
    <row r="22" spans="2:23" s="74" customFormat="1" x14ac:dyDescent="0.25">
      <c r="B22" s="91"/>
      <c r="C22" s="92"/>
      <c r="D22" s="93" t="s">
        <v>157</v>
      </c>
      <c r="E22" s="94" t="s">
        <v>158</v>
      </c>
      <c r="F22" s="94" t="s">
        <v>159</v>
      </c>
      <c r="G22" s="94" t="s">
        <v>160</v>
      </c>
      <c r="H22" s="94" t="s">
        <v>161</v>
      </c>
      <c r="I22" s="94" t="s">
        <v>162</v>
      </c>
      <c r="J22" s="94" t="s">
        <v>163</v>
      </c>
      <c r="K22" s="94" t="s">
        <v>164</v>
      </c>
      <c r="L22" s="94" t="s">
        <v>165</v>
      </c>
      <c r="M22" s="94" t="s">
        <v>166</v>
      </c>
      <c r="N22" s="94" t="s">
        <v>167</v>
      </c>
      <c r="O22" s="94" t="s">
        <v>168</v>
      </c>
      <c r="P22" s="94" t="s">
        <v>169</v>
      </c>
      <c r="Q22" s="94" t="s">
        <v>170</v>
      </c>
      <c r="R22" s="94" t="s">
        <v>171</v>
      </c>
      <c r="S22" s="94" t="s">
        <v>172</v>
      </c>
      <c r="T22" s="94" t="s">
        <v>173</v>
      </c>
      <c r="U22" s="94" t="s">
        <v>174</v>
      </c>
      <c r="V22" s="94" t="s">
        <v>175</v>
      </c>
      <c r="W22" s="95" t="s">
        <v>176</v>
      </c>
    </row>
    <row r="23" spans="2:23" x14ac:dyDescent="0.25">
      <c r="B23" s="82">
        <v>0</v>
      </c>
      <c r="C23" s="96" t="s">
        <v>177</v>
      </c>
      <c r="D23" s="97"/>
      <c r="E23" s="85"/>
      <c r="F23" s="85"/>
      <c r="G23" s="84"/>
      <c r="H23" s="84"/>
      <c r="I23" s="84"/>
      <c r="J23" s="84"/>
      <c r="K23" s="84"/>
      <c r="L23" s="84"/>
      <c r="M23" s="84"/>
      <c r="N23" s="84"/>
      <c r="O23" s="84"/>
      <c r="P23" s="84"/>
      <c r="Q23" s="84"/>
      <c r="R23" s="84"/>
      <c r="S23" s="84"/>
      <c r="T23" s="84"/>
      <c r="U23" s="84"/>
      <c r="V23" s="84"/>
      <c r="W23" s="86"/>
    </row>
    <row r="24" spans="2:23" x14ac:dyDescent="0.25">
      <c r="B24" s="82">
        <v>1</v>
      </c>
      <c r="C24" s="96" t="s">
        <v>178</v>
      </c>
      <c r="D24" s="98"/>
      <c r="E24" s="84"/>
      <c r="F24" s="84"/>
      <c r="G24" s="85"/>
      <c r="H24" s="85"/>
      <c r="I24" s="85"/>
      <c r="J24" s="84"/>
      <c r="K24" s="84"/>
      <c r="L24" s="84"/>
      <c r="M24" s="84"/>
      <c r="N24" s="84"/>
      <c r="O24" s="84"/>
      <c r="P24" s="84"/>
      <c r="Q24" s="84"/>
      <c r="R24" s="84"/>
      <c r="S24" s="84"/>
      <c r="T24" s="84"/>
      <c r="U24" s="84"/>
      <c r="V24" s="84"/>
      <c r="W24" s="86"/>
    </row>
    <row r="25" spans="2:23" x14ac:dyDescent="0.25">
      <c r="B25" s="82">
        <v>2</v>
      </c>
      <c r="C25" s="96" t="s">
        <v>179</v>
      </c>
      <c r="D25" s="98"/>
      <c r="E25" s="84"/>
      <c r="F25" s="84"/>
      <c r="G25" s="84"/>
      <c r="H25" s="85"/>
      <c r="I25" s="85"/>
      <c r="J25" s="85"/>
      <c r="K25" s="84"/>
      <c r="L25" s="84"/>
      <c r="M25" s="84"/>
      <c r="N25" s="84"/>
      <c r="O25" s="84"/>
      <c r="P25" s="84"/>
      <c r="Q25" s="84"/>
      <c r="R25" s="84"/>
      <c r="S25" s="84"/>
      <c r="T25" s="84"/>
      <c r="U25" s="84"/>
      <c r="V25" s="84"/>
      <c r="W25" s="86"/>
    </row>
    <row r="26" spans="2:23" x14ac:dyDescent="0.25">
      <c r="B26" s="82">
        <v>3</v>
      </c>
      <c r="C26" s="96" t="s">
        <v>180</v>
      </c>
      <c r="D26" s="98"/>
      <c r="E26" s="84"/>
      <c r="F26" s="84"/>
      <c r="G26" s="84"/>
      <c r="H26" s="84"/>
      <c r="I26" s="84"/>
      <c r="J26" s="84"/>
      <c r="K26" s="84"/>
      <c r="L26" s="84"/>
      <c r="M26" s="84"/>
      <c r="N26" s="84"/>
      <c r="O26" s="84"/>
      <c r="P26" s="84"/>
      <c r="Q26" s="84"/>
      <c r="R26" s="84"/>
      <c r="S26" s="84"/>
      <c r="T26" s="84"/>
      <c r="U26" s="84"/>
      <c r="V26" s="84"/>
      <c r="W26" s="86"/>
    </row>
    <row r="27" spans="2:23" x14ac:dyDescent="0.25">
      <c r="B27" s="82">
        <v>4</v>
      </c>
      <c r="C27" s="96" t="s">
        <v>181</v>
      </c>
      <c r="D27" s="98"/>
      <c r="E27" s="84"/>
      <c r="F27" s="84"/>
      <c r="G27" s="84"/>
      <c r="H27" s="84"/>
      <c r="I27" s="85"/>
      <c r="J27" s="85"/>
      <c r="K27" s="84"/>
      <c r="L27" s="84"/>
      <c r="M27" s="84"/>
      <c r="N27" s="84"/>
      <c r="O27" s="84"/>
      <c r="P27" s="84"/>
      <c r="Q27" s="84"/>
      <c r="R27" s="84"/>
      <c r="S27" s="84"/>
      <c r="T27" s="84"/>
      <c r="U27" s="84"/>
      <c r="V27" s="84"/>
      <c r="W27" s="86"/>
    </row>
    <row r="28" spans="2:23" x14ac:dyDescent="0.25">
      <c r="B28" s="82">
        <v>5</v>
      </c>
      <c r="C28" s="96" t="s">
        <v>182</v>
      </c>
      <c r="D28" s="98"/>
      <c r="E28" s="84"/>
      <c r="F28" s="84"/>
      <c r="G28" s="84"/>
      <c r="H28" s="84"/>
      <c r="I28" s="85"/>
      <c r="J28" s="85"/>
      <c r="K28" s="85"/>
      <c r="L28" s="84"/>
      <c r="M28" s="84"/>
      <c r="N28" s="84"/>
      <c r="O28" s="84"/>
      <c r="P28" s="84"/>
      <c r="Q28" s="84"/>
      <c r="R28" s="84"/>
      <c r="S28" s="84"/>
      <c r="T28" s="84"/>
      <c r="U28" s="84"/>
      <c r="V28" s="84"/>
      <c r="W28" s="86"/>
    </row>
    <row r="29" spans="2:23" x14ac:dyDescent="0.25">
      <c r="B29" s="82">
        <v>6</v>
      </c>
      <c r="C29" s="96" t="s">
        <v>183</v>
      </c>
      <c r="D29" s="98"/>
      <c r="E29" s="84"/>
      <c r="F29" s="84"/>
      <c r="G29" s="84"/>
      <c r="H29" s="84"/>
      <c r="I29" s="84"/>
      <c r="J29" s="84"/>
      <c r="K29" s="84"/>
      <c r="L29" s="85"/>
      <c r="M29" s="84"/>
      <c r="N29" s="84"/>
      <c r="O29" s="84"/>
      <c r="P29" s="84"/>
      <c r="Q29" s="84"/>
      <c r="R29" s="84"/>
      <c r="S29" s="84"/>
      <c r="T29" s="84"/>
      <c r="U29" s="84"/>
      <c r="V29" s="84"/>
      <c r="W29" s="86"/>
    </row>
    <row r="30" spans="2:23" x14ac:dyDescent="0.25">
      <c r="B30" s="82">
        <v>7</v>
      </c>
      <c r="C30" s="96" t="s">
        <v>184</v>
      </c>
      <c r="D30" s="98"/>
      <c r="E30" s="84"/>
      <c r="F30" s="84"/>
      <c r="G30" s="84"/>
      <c r="H30" s="84"/>
      <c r="I30" s="84"/>
      <c r="J30" s="85"/>
      <c r="K30" s="85"/>
      <c r="L30" s="84"/>
      <c r="M30" s="84"/>
      <c r="N30" s="84"/>
      <c r="O30" s="84"/>
      <c r="P30" s="84"/>
      <c r="Q30" s="84"/>
      <c r="R30" s="84"/>
      <c r="S30" s="84"/>
      <c r="T30" s="84"/>
      <c r="U30" s="84"/>
      <c r="V30" s="84"/>
      <c r="W30" s="86"/>
    </row>
    <row r="31" spans="2:23" x14ac:dyDescent="0.25">
      <c r="B31" s="82">
        <v>8</v>
      </c>
      <c r="C31" s="96" t="s">
        <v>185</v>
      </c>
      <c r="D31" s="98"/>
      <c r="E31" s="84"/>
      <c r="F31" s="84"/>
      <c r="G31" s="84"/>
      <c r="H31" s="84"/>
      <c r="I31" s="84"/>
      <c r="J31" s="84"/>
      <c r="K31" s="84"/>
      <c r="L31" s="84"/>
      <c r="M31" s="84"/>
      <c r="N31" s="84"/>
      <c r="O31" s="84"/>
      <c r="P31" s="84"/>
      <c r="Q31" s="84"/>
      <c r="R31" s="84"/>
      <c r="S31" s="84"/>
      <c r="T31" s="84"/>
      <c r="U31" s="84"/>
      <c r="V31" s="84"/>
      <c r="W31" s="86"/>
    </row>
    <row r="32" spans="2:23" x14ac:dyDescent="0.25">
      <c r="B32" s="82">
        <v>9</v>
      </c>
      <c r="C32" s="96" t="s">
        <v>186</v>
      </c>
      <c r="D32" s="98"/>
      <c r="E32" s="84"/>
      <c r="F32" s="84"/>
      <c r="G32" s="84"/>
      <c r="H32" s="84"/>
      <c r="I32" s="84"/>
      <c r="J32" s="84"/>
      <c r="K32" s="85"/>
      <c r="L32" s="85"/>
      <c r="M32" s="84"/>
      <c r="N32" s="84"/>
      <c r="O32" s="84"/>
      <c r="P32" s="84"/>
      <c r="Q32" s="84"/>
      <c r="R32" s="84"/>
      <c r="S32" s="84"/>
      <c r="T32" s="84"/>
      <c r="U32" s="84"/>
      <c r="V32" s="84"/>
      <c r="W32" s="86"/>
    </row>
    <row r="33" spans="2:23" x14ac:dyDescent="0.25">
      <c r="B33" s="82">
        <v>10</v>
      </c>
      <c r="C33" s="96" t="s">
        <v>187</v>
      </c>
      <c r="D33" s="98"/>
      <c r="E33" s="84"/>
      <c r="F33" s="84"/>
      <c r="G33" s="84"/>
      <c r="H33" s="84"/>
      <c r="I33" s="84"/>
      <c r="J33" s="85"/>
      <c r="K33" s="85"/>
      <c r="L33" s="84"/>
      <c r="M33" s="84"/>
      <c r="N33" s="84"/>
      <c r="O33" s="84"/>
      <c r="P33" s="84"/>
      <c r="Q33" s="84"/>
      <c r="R33" s="84"/>
      <c r="S33" s="84"/>
      <c r="T33" s="84"/>
      <c r="U33" s="84"/>
      <c r="V33" s="84"/>
      <c r="W33" s="86"/>
    </row>
    <row r="34" spans="2:23" x14ac:dyDescent="0.25">
      <c r="B34" s="82">
        <v>11</v>
      </c>
      <c r="C34" s="96" t="s">
        <v>188</v>
      </c>
      <c r="D34" s="98"/>
      <c r="E34" s="84"/>
      <c r="F34" s="84"/>
      <c r="G34" s="84"/>
      <c r="H34" s="84"/>
      <c r="I34" s="84"/>
      <c r="J34" s="84"/>
      <c r="K34" s="84"/>
      <c r="L34" s="85"/>
      <c r="M34" s="84"/>
      <c r="N34" s="84"/>
      <c r="O34" s="84"/>
      <c r="P34" s="84"/>
      <c r="Q34" s="84"/>
      <c r="R34" s="84"/>
      <c r="S34" s="84"/>
      <c r="T34" s="84"/>
      <c r="U34" s="84"/>
      <c r="V34" s="84"/>
      <c r="W34" s="86"/>
    </row>
    <row r="35" spans="2:23" x14ac:dyDescent="0.25">
      <c r="B35" s="82">
        <v>12</v>
      </c>
      <c r="C35" s="96" t="s">
        <v>189</v>
      </c>
      <c r="D35" s="98"/>
      <c r="E35" s="84"/>
      <c r="F35" s="84"/>
      <c r="G35" s="84"/>
      <c r="H35" s="84"/>
      <c r="I35" s="84"/>
      <c r="J35" s="84"/>
      <c r="K35" s="84"/>
      <c r="L35" s="84"/>
      <c r="M35" s="84"/>
      <c r="N35" s="84"/>
      <c r="O35" s="84"/>
      <c r="P35" s="84"/>
      <c r="Q35" s="84"/>
      <c r="R35" s="84"/>
      <c r="S35" s="84"/>
      <c r="T35" s="84"/>
      <c r="U35" s="84"/>
      <c r="V35" s="84"/>
      <c r="W35" s="86"/>
    </row>
    <row r="36" spans="2:23" ht="13.8" thickBot="1" x14ac:dyDescent="0.3">
      <c r="B36" s="87">
        <v>13</v>
      </c>
      <c r="C36" s="99" t="s">
        <v>190</v>
      </c>
      <c r="D36" s="100"/>
      <c r="E36" s="88"/>
      <c r="F36" s="88"/>
      <c r="G36" s="88"/>
      <c r="H36" s="88"/>
      <c r="I36" s="88"/>
      <c r="J36" s="88"/>
      <c r="K36" s="88"/>
      <c r="L36" s="89"/>
      <c r="M36" s="88"/>
      <c r="N36" s="88"/>
      <c r="O36" s="88"/>
      <c r="P36" s="88"/>
      <c r="Q36" s="88"/>
      <c r="R36" s="88"/>
      <c r="S36" s="88"/>
      <c r="T36" s="88"/>
      <c r="U36" s="88"/>
      <c r="V36" s="88"/>
      <c r="W36" s="90"/>
    </row>
    <row r="38" spans="2:23" ht="13.8" thickBot="1" x14ac:dyDescent="0.3"/>
    <row r="39" spans="2:23" x14ac:dyDescent="0.25">
      <c r="D39" s="234" t="s">
        <v>217</v>
      </c>
      <c r="E39" s="235"/>
      <c r="F39" s="235"/>
      <c r="G39" s="235"/>
      <c r="H39" s="235"/>
      <c r="I39" s="235"/>
      <c r="J39" s="235"/>
      <c r="K39" s="235"/>
      <c r="L39" s="235"/>
      <c r="M39" s="235"/>
      <c r="N39" s="235"/>
      <c r="O39" s="235"/>
      <c r="P39" s="235"/>
      <c r="Q39" s="235"/>
      <c r="R39" s="235"/>
      <c r="S39" s="235"/>
      <c r="T39" s="235"/>
      <c r="U39" s="235"/>
      <c r="V39" s="235"/>
      <c r="W39" s="236"/>
    </row>
    <row r="40" spans="2:23" ht="13.8" thickBot="1" x14ac:dyDescent="0.3">
      <c r="D40" s="241" t="s">
        <v>152</v>
      </c>
      <c r="E40" s="242"/>
      <c r="F40" s="242"/>
      <c r="G40" s="242"/>
      <c r="H40" s="242" t="s">
        <v>153</v>
      </c>
      <c r="I40" s="242"/>
      <c r="J40" s="242"/>
      <c r="K40" s="242"/>
      <c r="L40" s="242" t="s">
        <v>154</v>
      </c>
      <c r="M40" s="242"/>
      <c r="N40" s="242"/>
      <c r="O40" s="242"/>
      <c r="P40" s="242" t="s">
        <v>155</v>
      </c>
      <c r="Q40" s="242"/>
      <c r="R40" s="242"/>
      <c r="S40" s="242"/>
      <c r="T40" s="242" t="s">
        <v>156</v>
      </c>
      <c r="U40" s="242"/>
      <c r="V40" s="242"/>
      <c r="W40" s="243"/>
    </row>
    <row r="41" spans="2:23" s="74" customFormat="1" x14ac:dyDescent="0.25">
      <c r="B41" s="91"/>
      <c r="C41" s="92"/>
      <c r="D41" s="93" t="s">
        <v>157</v>
      </c>
      <c r="E41" s="94" t="s">
        <v>158</v>
      </c>
      <c r="F41" s="94" t="s">
        <v>159</v>
      </c>
      <c r="G41" s="94" t="s">
        <v>160</v>
      </c>
      <c r="H41" s="94" t="s">
        <v>161</v>
      </c>
      <c r="I41" s="94" t="s">
        <v>162</v>
      </c>
      <c r="J41" s="94" t="s">
        <v>163</v>
      </c>
      <c r="K41" s="94" t="s">
        <v>164</v>
      </c>
      <c r="L41" s="94" t="s">
        <v>165</v>
      </c>
      <c r="M41" s="94" t="s">
        <v>166</v>
      </c>
      <c r="N41" s="94" t="s">
        <v>167</v>
      </c>
      <c r="O41" s="94" t="s">
        <v>168</v>
      </c>
      <c r="P41" s="94" t="s">
        <v>169</v>
      </c>
      <c r="Q41" s="94" t="s">
        <v>170</v>
      </c>
      <c r="R41" s="94" t="s">
        <v>171</v>
      </c>
      <c r="S41" s="94" t="s">
        <v>172</v>
      </c>
      <c r="T41" s="94" t="s">
        <v>173</v>
      </c>
      <c r="U41" s="94" t="s">
        <v>174</v>
      </c>
      <c r="V41" s="94" t="s">
        <v>175</v>
      </c>
      <c r="W41" s="95" t="s">
        <v>176</v>
      </c>
    </row>
    <row r="42" spans="2:23" x14ac:dyDescent="0.25">
      <c r="B42" s="82">
        <v>0</v>
      </c>
      <c r="C42" s="96" t="s">
        <v>177</v>
      </c>
      <c r="D42" s="97"/>
      <c r="E42" s="85"/>
      <c r="F42" s="85"/>
      <c r="G42" s="84"/>
      <c r="H42" s="84"/>
      <c r="I42" s="84"/>
      <c r="J42" s="84"/>
      <c r="K42" s="84"/>
      <c r="L42" s="84"/>
      <c r="M42" s="84"/>
      <c r="N42" s="84"/>
      <c r="O42" s="84"/>
      <c r="P42" s="84"/>
      <c r="Q42" s="84"/>
      <c r="R42" s="84"/>
      <c r="S42" s="84"/>
      <c r="T42" s="84"/>
      <c r="U42" s="84"/>
      <c r="V42" s="84"/>
      <c r="W42" s="86"/>
    </row>
    <row r="43" spans="2:23" x14ac:dyDescent="0.25">
      <c r="B43" s="82">
        <v>1</v>
      </c>
      <c r="C43" s="96" t="s">
        <v>178</v>
      </c>
      <c r="D43" s="98"/>
      <c r="E43" s="84"/>
      <c r="F43" s="84"/>
      <c r="G43" s="84"/>
      <c r="H43" s="84"/>
      <c r="I43" s="84"/>
      <c r="J43" s="84"/>
      <c r="K43" s="84"/>
      <c r="L43" s="84"/>
      <c r="M43" s="84"/>
      <c r="N43" s="84"/>
      <c r="O43" s="84"/>
      <c r="P43" s="84"/>
      <c r="Q43" s="84"/>
      <c r="R43" s="84"/>
      <c r="S43" s="84"/>
      <c r="T43" s="84"/>
      <c r="U43" s="84"/>
      <c r="V43" s="84"/>
      <c r="W43" s="86"/>
    </row>
    <row r="44" spans="2:23" x14ac:dyDescent="0.25">
      <c r="B44" s="82">
        <v>2</v>
      </c>
      <c r="C44" s="96" t="s">
        <v>179</v>
      </c>
      <c r="D44" s="98"/>
      <c r="E44" s="84"/>
      <c r="F44" s="84"/>
      <c r="G44" s="84"/>
      <c r="H44" s="159"/>
      <c r="I44" s="159"/>
      <c r="J44" s="85"/>
      <c r="K44" s="85"/>
      <c r="L44" s="85"/>
      <c r="M44" s="84"/>
      <c r="N44" s="84"/>
      <c r="O44" s="84"/>
      <c r="P44" s="84"/>
      <c r="Q44" s="84"/>
      <c r="R44" s="84"/>
      <c r="S44" s="84"/>
      <c r="T44" s="84"/>
      <c r="U44" s="84"/>
      <c r="V44" s="84"/>
      <c r="W44" s="86"/>
    </row>
    <row r="45" spans="2:23" x14ac:dyDescent="0.25">
      <c r="B45" s="82">
        <v>3</v>
      </c>
      <c r="C45" s="96" t="s">
        <v>180</v>
      </c>
      <c r="D45" s="98"/>
      <c r="E45" s="84"/>
      <c r="F45" s="84"/>
      <c r="G45" s="84"/>
      <c r="H45" s="84"/>
      <c r="I45" s="84"/>
      <c r="J45" s="84"/>
      <c r="K45" s="84"/>
      <c r="L45" s="84"/>
      <c r="M45" s="84"/>
      <c r="N45" s="84"/>
      <c r="O45" s="84"/>
      <c r="P45" s="84"/>
      <c r="Q45" s="84"/>
      <c r="R45" s="84"/>
      <c r="S45" s="84"/>
      <c r="T45" s="84"/>
      <c r="U45" s="84"/>
      <c r="V45" s="84"/>
      <c r="W45" s="86"/>
    </row>
    <row r="46" spans="2:23" x14ac:dyDescent="0.25">
      <c r="B46" s="82">
        <v>4</v>
      </c>
      <c r="C46" s="96" t="s">
        <v>181</v>
      </c>
      <c r="D46" s="98"/>
      <c r="E46" s="84"/>
      <c r="F46" s="84"/>
      <c r="G46" s="84"/>
      <c r="H46" s="84"/>
      <c r="I46" s="84"/>
      <c r="J46" s="84"/>
      <c r="K46" s="85"/>
      <c r="L46" s="85"/>
      <c r="M46" s="84"/>
      <c r="N46" s="84"/>
      <c r="O46" s="84"/>
      <c r="P46" s="84"/>
      <c r="Q46" s="84"/>
      <c r="R46" s="84"/>
      <c r="S46" s="84"/>
      <c r="T46" s="84"/>
      <c r="U46" s="84"/>
      <c r="V46" s="84"/>
      <c r="W46" s="86"/>
    </row>
    <row r="47" spans="2:23" x14ac:dyDescent="0.25">
      <c r="B47" s="82">
        <v>5</v>
      </c>
      <c r="C47" s="96" t="s">
        <v>182</v>
      </c>
      <c r="D47" s="98"/>
      <c r="E47" s="84"/>
      <c r="F47" s="84"/>
      <c r="G47" s="84"/>
      <c r="H47" s="84"/>
      <c r="I47" s="84"/>
      <c r="J47" s="84"/>
      <c r="K47" s="85"/>
      <c r="L47" s="85"/>
      <c r="M47" s="84"/>
      <c r="N47" s="84"/>
      <c r="O47" s="84"/>
      <c r="P47" s="84"/>
      <c r="Q47" s="84"/>
      <c r="R47" s="84"/>
      <c r="S47" s="84"/>
      <c r="T47" s="84"/>
      <c r="U47" s="84"/>
      <c r="V47" s="84"/>
      <c r="W47" s="86"/>
    </row>
    <row r="48" spans="2:23" x14ac:dyDescent="0.25">
      <c r="B48" s="82">
        <v>6</v>
      </c>
      <c r="C48" s="96" t="s">
        <v>183</v>
      </c>
      <c r="D48" s="98"/>
      <c r="E48" s="84"/>
      <c r="F48" s="84"/>
      <c r="G48" s="84"/>
      <c r="H48" s="84"/>
      <c r="I48" s="84"/>
      <c r="J48" s="84"/>
      <c r="K48" s="85"/>
      <c r="L48" s="85"/>
      <c r="M48" s="85"/>
      <c r="N48" s="84"/>
      <c r="O48" s="159"/>
      <c r="P48" s="159"/>
      <c r="Q48" s="84"/>
      <c r="R48" s="84"/>
      <c r="S48" s="84"/>
      <c r="T48" s="84"/>
      <c r="U48" s="84"/>
      <c r="V48" s="84"/>
      <c r="W48" s="86"/>
    </row>
    <row r="49" spans="2:23" x14ac:dyDescent="0.25">
      <c r="B49" s="82">
        <v>7</v>
      </c>
      <c r="C49" s="96" t="s">
        <v>184</v>
      </c>
      <c r="D49" s="98"/>
      <c r="E49" s="84"/>
      <c r="F49" s="84"/>
      <c r="G49" s="84"/>
      <c r="H49" s="84"/>
      <c r="I49" s="84"/>
      <c r="J49" s="84"/>
      <c r="K49" s="84"/>
      <c r="L49" s="84"/>
      <c r="M49" s="84"/>
      <c r="N49" s="84"/>
      <c r="O49" s="159"/>
      <c r="P49" s="159"/>
      <c r="Q49" s="84"/>
      <c r="R49" s="84"/>
      <c r="S49" s="84"/>
      <c r="T49" s="84"/>
      <c r="U49" s="84"/>
      <c r="V49" s="84"/>
      <c r="W49" s="86"/>
    </row>
    <row r="50" spans="2:23" x14ac:dyDescent="0.25">
      <c r="B50" s="82">
        <v>8</v>
      </c>
      <c r="C50" s="96" t="s">
        <v>185</v>
      </c>
      <c r="D50" s="98"/>
      <c r="E50" s="84"/>
      <c r="F50" s="84"/>
      <c r="G50" s="84"/>
      <c r="H50" s="84"/>
      <c r="I50" s="84"/>
      <c r="J50" s="84"/>
      <c r="K50" s="84"/>
      <c r="L50" s="84"/>
      <c r="M50" s="84"/>
      <c r="N50" s="84"/>
      <c r="O50" s="159"/>
      <c r="P50" s="159"/>
      <c r="Q50" s="84"/>
      <c r="R50" s="84"/>
      <c r="S50" s="84"/>
      <c r="T50" s="84"/>
      <c r="U50" s="84"/>
      <c r="V50" s="84"/>
      <c r="W50" s="86"/>
    </row>
    <row r="51" spans="2:23" x14ac:dyDescent="0.25">
      <c r="B51" s="82">
        <v>9</v>
      </c>
      <c r="C51" s="96" t="s">
        <v>186</v>
      </c>
      <c r="D51" s="98"/>
      <c r="E51" s="84"/>
      <c r="F51" s="84"/>
      <c r="G51" s="84"/>
      <c r="H51" s="84"/>
      <c r="I51" s="84"/>
      <c r="J51" s="84"/>
      <c r="K51" s="84"/>
      <c r="L51" s="85"/>
      <c r="M51" s="85"/>
      <c r="N51" s="85"/>
      <c r="O51" s="159"/>
      <c r="P51" s="159"/>
      <c r="Q51" s="84"/>
      <c r="R51" s="84"/>
      <c r="S51" s="84"/>
      <c r="T51" s="84"/>
      <c r="U51" s="84"/>
      <c r="V51" s="84"/>
      <c r="W51" s="86"/>
    </row>
    <row r="52" spans="2:23" x14ac:dyDescent="0.25">
      <c r="B52" s="82">
        <v>10</v>
      </c>
      <c r="C52" s="96" t="s">
        <v>187</v>
      </c>
      <c r="D52" s="98"/>
      <c r="E52" s="84"/>
      <c r="F52" s="84"/>
      <c r="G52" s="84"/>
      <c r="H52" s="84"/>
      <c r="I52" s="84"/>
      <c r="J52" s="84"/>
      <c r="K52" s="85"/>
      <c r="L52" s="85"/>
      <c r="M52" s="84"/>
      <c r="N52" s="84"/>
      <c r="O52" s="159"/>
      <c r="P52" s="159"/>
      <c r="Q52" s="84"/>
      <c r="R52" s="84"/>
      <c r="S52" s="84"/>
      <c r="T52" s="84"/>
      <c r="U52" s="84"/>
      <c r="V52" s="84"/>
      <c r="W52" s="86"/>
    </row>
    <row r="53" spans="2:23" x14ac:dyDescent="0.25">
      <c r="B53" s="82">
        <v>11</v>
      </c>
      <c r="C53" s="96" t="s">
        <v>188</v>
      </c>
      <c r="D53" s="98"/>
      <c r="E53" s="84"/>
      <c r="F53" s="84"/>
      <c r="G53" s="84"/>
      <c r="H53" s="84"/>
      <c r="I53" s="84"/>
      <c r="J53" s="85"/>
      <c r="K53" s="84"/>
      <c r="L53" s="84"/>
      <c r="M53" s="85"/>
      <c r="N53" s="85"/>
      <c r="O53" s="159"/>
      <c r="P53" s="159"/>
      <c r="Q53" s="84"/>
      <c r="R53" s="84"/>
      <c r="S53" s="84"/>
      <c r="T53" s="84"/>
      <c r="U53" s="84"/>
      <c r="V53" s="84"/>
      <c r="W53" s="86"/>
    </row>
    <row r="54" spans="2:23" x14ac:dyDescent="0.25">
      <c r="B54" s="82">
        <v>12</v>
      </c>
      <c r="C54" s="96" t="s">
        <v>189</v>
      </c>
      <c r="D54" s="98"/>
      <c r="E54" s="84"/>
      <c r="F54" s="84"/>
      <c r="G54" s="84"/>
      <c r="H54" s="84"/>
      <c r="I54" s="84"/>
      <c r="J54" s="84"/>
      <c r="K54" s="84"/>
      <c r="L54" s="84"/>
      <c r="M54" s="84"/>
      <c r="N54" s="84"/>
      <c r="O54" s="159"/>
      <c r="P54" s="159"/>
      <c r="Q54" s="84"/>
      <c r="R54" s="84"/>
      <c r="S54" s="84"/>
      <c r="T54" s="84"/>
      <c r="U54" s="84"/>
      <c r="V54" s="84"/>
      <c r="W54" s="86"/>
    </row>
    <row r="55" spans="2:23" ht="13.8" thickBot="1" x14ac:dyDescent="0.3">
      <c r="B55" s="87">
        <v>13</v>
      </c>
      <c r="C55" s="99" t="s">
        <v>190</v>
      </c>
      <c r="D55" s="100"/>
      <c r="E55" s="88"/>
      <c r="F55" s="88"/>
      <c r="G55" s="88"/>
      <c r="H55" s="88"/>
      <c r="I55" s="88"/>
      <c r="J55" s="88"/>
      <c r="K55" s="88"/>
      <c r="L55" s="88"/>
      <c r="M55" s="89"/>
      <c r="N55" s="89"/>
      <c r="O55" s="162"/>
      <c r="P55" s="162"/>
      <c r="Q55" s="88"/>
      <c r="R55" s="88"/>
      <c r="S55" s="88"/>
      <c r="T55" s="88"/>
      <c r="U55" s="88"/>
      <c r="V55" s="88"/>
      <c r="W55" s="90"/>
    </row>
    <row r="57" spans="2:23" ht="13.8" thickBot="1" x14ac:dyDescent="0.3"/>
    <row r="58" spans="2:23" x14ac:dyDescent="0.25">
      <c r="D58" s="234" t="s">
        <v>215</v>
      </c>
      <c r="E58" s="235"/>
      <c r="F58" s="235"/>
      <c r="G58" s="235"/>
      <c r="H58" s="235"/>
      <c r="I58" s="235"/>
      <c r="J58" s="235"/>
      <c r="K58" s="235"/>
      <c r="L58" s="235"/>
      <c r="M58" s="235"/>
      <c r="N58" s="235"/>
      <c r="O58" s="235"/>
      <c r="P58" s="235"/>
      <c r="Q58" s="235"/>
      <c r="R58" s="235"/>
      <c r="S58" s="235"/>
      <c r="T58" s="235"/>
      <c r="U58" s="235"/>
      <c r="V58" s="235"/>
      <c r="W58" s="236"/>
    </row>
    <row r="59" spans="2:23" ht="13.8" thickBot="1" x14ac:dyDescent="0.3">
      <c r="D59" s="241" t="s">
        <v>152</v>
      </c>
      <c r="E59" s="242"/>
      <c r="F59" s="242"/>
      <c r="G59" s="242"/>
      <c r="H59" s="242" t="s">
        <v>153</v>
      </c>
      <c r="I59" s="242"/>
      <c r="J59" s="242"/>
      <c r="K59" s="242"/>
      <c r="L59" s="242" t="s">
        <v>154</v>
      </c>
      <c r="M59" s="242"/>
      <c r="N59" s="242"/>
      <c r="O59" s="242"/>
      <c r="P59" s="242" t="s">
        <v>155</v>
      </c>
      <c r="Q59" s="242"/>
      <c r="R59" s="242"/>
      <c r="S59" s="242"/>
      <c r="T59" s="242" t="s">
        <v>156</v>
      </c>
      <c r="U59" s="242"/>
      <c r="V59" s="242"/>
      <c r="W59" s="243"/>
    </row>
    <row r="60" spans="2:23" s="74" customFormat="1" x14ac:dyDescent="0.25">
      <c r="B60" s="91"/>
      <c r="C60" s="92"/>
      <c r="D60" s="93" t="s">
        <v>157</v>
      </c>
      <c r="E60" s="94" t="s">
        <v>158</v>
      </c>
      <c r="F60" s="94" t="s">
        <v>159</v>
      </c>
      <c r="G60" s="94" t="s">
        <v>160</v>
      </c>
      <c r="H60" s="94" t="s">
        <v>161</v>
      </c>
      <c r="I60" s="94" t="s">
        <v>162</v>
      </c>
      <c r="J60" s="94" t="s">
        <v>163</v>
      </c>
      <c r="K60" s="94" t="s">
        <v>164</v>
      </c>
      <c r="L60" s="94" t="s">
        <v>165</v>
      </c>
      <c r="M60" s="94" t="s">
        <v>166</v>
      </c>
      <c r="N60" s="94" t="s">
        <v>167</v>
      </c>
      <c r="O60" s="94" t="s">
        <v>168</v>
      </c>
      <c r="P60" s="94" t="s">
        <v>169</v>
      </c>
      <c r="Q60" s="94" t="s">
        <v>170</v>
      </c>
      <c r="R60" s="94" t="s">
        <v>171</v>
      </c>
      <c r="S60" s="94" t="s">
        <v>172</v>
      </c>
      <c r="T60" s="94" t="s">
        <v>173</v>
      </c>
      <c r="U60" s="94" t="s">
        <v>174</v>
      </c>
      <c r="V60" s="94" t="s">
        <v>175</v>
      </c>
      <c r="W60" s="95" t="s">
        <v>176</v>
      </c>
    </row>
    <row r="61" spans="2:23" x14ac:dyDescent="0.25">
      <c r="B61" s="82">
        <v>0</v>
      </c>
      <c r="C61" s="96" t="s">
        <v>177</v>
      </c>
      <c r="D61" s="97"/>
      <c r="E61" s="85"/>
      <c r="F61" s="85"/>
      <c r="G61" s="84"/>
      <c r="H61" s="84"/>
      <c r="I61" s="84"/>
      <c r="J61" s="84"/>
      <c r="K61" s="84"/>
      <c r="L61" s="84"/>
      <c r="M61" s="84"/>
      <c r="N61" s="84"/>
      <c r="O61" s="84"/>
      <c r="P61" s="84"/>
      <c r="Q61" s="84"/>
      <c r="R61" s="84"/>
      <c r="S61" s="84"/>
      <c r="T61" s="84"/>
      <c r="U61" s="84"/>
      <c r="V61" s="84"/>
      <c r="W61" s="86"/>
    </row>
    <row r="62" spans="2:23" x14ac:dyDescent="0.25">
      <c r="B62" s="82">
        <v>1</v>
      </c>
      <c r="C62" s="96" t="s">
        <v>178</v>
      </c>
      <c r="D62" s="98"/>
      <c r="E62" s="84"/>
      <c r="F62" s="84"/>
      <c r="G62" s="84"/>
      <c r="H62" s="84"/>
      <c r="I62" s="84"/>
      <c r="J62" s="84"/>
      <c r="K62" s="85"/>
      <c r="L62" s="85"/>
      <c r="M62" s="85"/>
      <c r="N62" s="84"/>
      <c r="O62" s="84"/>
      <c r="P62" s="84"/>
      <c r="Q62" s="84"/>
      <c r="R62" s="84"/>
      <c r="S62" s="84"/>
      <c r="T62" s="84"/>
      <c r="U62" s="84"/>
      <c r="V62" s="84"/>
      <c r="W62" s="86"/>
    </row>
    <row r="63" spans="2:23" x14ac:dyDescent="0.25">
      <c r="B63" s="82">
        <v>2</v>
      </c>
      <c r="C63" s="96" t="s">
        <v>179</v>
      </c>
      <c r="D63" s="98"/>
      <c r="E63" s="84"/>
      <c r="F63" s="84"/>
      <c r="G63" s="84"/>
      <c r="H63" s="84"/>
      <c r="I63" s="84"/>
      <c r="J63" s="84"/>
      <c r="K63" s="84"/>
      <c r="L63" s="85"/>
      <c r="M63" s="85"/>
      <c r="N63" s="85"/>
      <c r="O63" s="159"/>
      <c r="P63" s="159"/>
      <c r="Q63" s="159"/>
      <c r="R63" s="159"/>
      <c r="S63" s="159"/>
      <c r="T63" s="159"/>
      <c r="U63" s="159"/>
      <c r="V63" s="84"/>
      <c r="W63" s="86"/>
    </row>
    <row r="64" spans="2:23" x14ac:dyDescent="0.25">
      <c r="B64" s="82">
        <v>3</v>
      </c>
      <c r="C64" s="96" t="s">
        <v>180</v>
      </c>
      <c r="D64" s="98"/>
      <c r="E64" s="84"/>
      <c r="F64" s="84"/>
      <c r="G64" s="84"/>
      <c r="H64" s="84"/>
      <c r="I64" s="84"/>
      <c r="J64" s="84"/>
      <c r="K64" s="84"/>
      <c r="L64" s="84"/>
      <c r="M64" s="85"/>
      <c r="N64" s="85"/>
      <c r="O64" s="159"/>
      <c r="P64" s="159"/>
      <c r="Q64" s="159"/>
      <c r="R64" s="159"/>
      <c r="S64" s="159"/>
      <c r="T64" s="159"/>
      <c r="U64" s="159"/>
      <c r="V64" s="84"/>
      <c r="W64" s="86"/>
    </row>
    <row r="65" spans="2:23" x14ac:dyDescent="0.25">
      <c r="B65" s="82">
        <v>4</v>
      </c>
      <c r="C65" s="96" t="s">
        <v>181</v>
      </c>
      <c r="D65" s="98"/>
      <c r="E65" s="84"/>
      <c r="F65" s="84"/>
      <c r="G65" s="84"/>
      <c r="H65" s="84"/>
      <c r="I65" s="84"/>
      <c r="J65" s="84"/>
      <c r="K65" s="84"/>
      <c r="L65" s="84"/>
      <c r="M65" s="85"/>
      <c r="N65" s="85"/>
      <c r="O65" s="159"/>
      <c r="P65" s="159"/>
      <c r="Q65" s="159"/>
      <c r="R65" s="159"/>
      <c r="S65" s="159"/>
      <c r="T65" s="159"/>
      <c r="U65" s="159"/>
      <c r="V65" s="84"/>
      <c r="W65" s="86"/>
    </row>
    <row r="66" spans="2:23" x14ac:dyDescent="0.25">
      <c r="B66" s="82">
        <v>5</v>
      </c>
      <c r="C66" s="96" t="s">
        <v>182</v>
      </c>
      <c r="D66" s="98"/>
      <c r="E66" s="84"/>
      <c r="F66" s="84"/>
      <c r="G66" s="84"/>
      <c r="H66" s="84"/>
      <c r="I66" s="84"/>
      <c r="J66" s="84"/>
      <c r="K66" s="84"/>
      <c r="L66" s="84"/>
      <c r="M66" s="84"/>
      <c r="N66" s="85"/>
      <c r="O66" s="159"/>
      <c r="P66" s="159"/>
      <c r="Q66" s="159"/>
      <c r="R66" s="159"/>
      <c r="S66" s="159"/>
      <c r="T66" s="159"/>
      <c r="U66" s="159"/>
      <c r="V66" s="84"/>
      <c r="W66" s="86"/>
    </row>
    <row r="67" spans="2:23" x14ac:dyDescent="0.25">
      <c r="B67" s="82">
        <v>6</v>
      </c>
      <c r="C67" s="96" t="s">
        <v>183</v>
      </c>
      <c r="D67" s="98"/>
      <c r="E67" s="84"/>
      <c r="F67" s="84"/>
      <c r="G67" s="84"/>
      <c r="H67" s="84"/>
      <c r="I67" s="84"/>
      <c r="J67" s="84"/>
      <c r="K67" s="84"/>
      <c r="L67" s="84"/>
      <c r="M67" s="84"/>
      <c r="N67" s="84"/>
      <c r="O67" s="159"/>
      <c r="P67" s="159"/>
      <c r="Q67" s="159"/>
      <c r="R67" s="159"/>
      <c r="S67" s="159"/>
      <c r="T67" s="159"/>
      <c r="U67" s="159"/>
      <c r="V67" s="84"/>
      <c r="W67" s="86"/>
    </row>
    <row r="68" spans="2:23" x14ac:dyDescent="0.25">
      <c r="B68" s="82">
        <v>7</v>
      </c>
      <c r="C68" s="96" t="s">
        <v>184</v>
      </c>
      <c r="D68" s="98"/>
      <c r="E68" s="84"/>
      <c r="F68" s="84"/>
      <c r="G68" s="84"/>
      <c r="H68" s="84"/>
      <c r="I68" s="84"/>
      <c r="J68" s="84"/>
      <c r="K68" s="84"/>
      <c r="L68" s="84"/>
      <c r="M68" s="84"/>
      <c r="N68" s="84"/>
      <c r="O68" s="159"/>
      <c r="P68" s="159"/>
      <c r="Q68" s="159"/>
      <c r="R68" s="159"/>
      <c r="S68" s="159"/>
      <c r="T68" s="159"/>
      <c r="U68" s="159"/>
      <c r="V68" s="84"/>
      <c r="W68" s="86"/>
    </row>
    <row r="69" spans="2:23" x14ac:dyDescent="0.25">
      <c r="B69" s="82">
        <v>8</v>
      </c>
      <c r="C69" s="96" t="s">
        <v>185</v>
      </c>
      <c r="D69" s="98"/>
      <c r="E69" s="84"/>
      <c r="F69" s="84"/>
      <c r="G69" s="84"/>
      <c r="H69" s="84"/>
      <c r="I69" s="84"/>
      <c r="J69" s="84"/>
      <c r="K69" s="84"/>
      <c r="L69" s="84"/>
      <c r="M69" s="84"/>
      <c r="N69" s="84"/>
      <c r="O69" s="159"/>
      <c r="P69" s="159"/>
      <c r="Q69" s="159"/>
      <c r="R69" s="159"/>
      <c r="S69" s="159"/>
      <c r="T69" s="159"/>
      <c r="U69" s="159"/>
      <c r="V69" s="84"/>
      <c r="W69" s="86"/>
    </row>
    <row r="70" spans="2:23" x14ac:dyDescent="0.25">
      <c r="B70" s="82">
        <v>9</v>
      </c>
      <c r="C70" s="96" t="s">
        <v>186</v>
      </c>
      <c r="D70" s="98"/>
      <c r="E70" s="84"/>
      <c r="F70" s="84"/>
      <c r="G70" s="84"/>
      <c r="H70" s="84"/>
      <c r="I70" s="84"/>
      <c r="J70" s="84"/>
      <c r="K70" s="84"/>
      <c r="L70" s="84"/>
      <c r="M70" s="84"/>
      <c r="N70" s="85"/>
      <c r="O70" s="84"/>
      <c r="P70" s="159"/>
      <c r="Q70" s="159"/>
      <c r="R70" s="159"/>
      <c r="S70" s="159"/>
      <c r="T70" s="159"/>
      <c r="U70" s="159"/>
      <c r="V70" s="159"/>
      <c r="W70" s="163"/>
    </row>
    <row r="71" spans="2:23" x14ac:dyDescent="0.25">
      <c r="B71" s="82">
        <v>10</v>
      </c>
      <c r="C71" s="96" t="s">
        <v>187</v>
      </c>
      <c r="D71" s="98"/>
      <c r="E71" s="84"/>
      <c r="F71" s="84"/>
      <c r="G71" s="84"/>
      <c r="H71" s="84"/>
      <c r="I71" s="84"/>
      <c r="J71" s="84"/>
      <c r="K71" s="84"/>
      <c r="L71" s="84"/>
      <c r="M71" s="84"/>
      <c r="N71" s="84"/>
      <c r="O71" s="84"/>
      <c r="P71" s="159"/>
      <c r="Q71" s="159"/>
      <c r="R71" s="159"/>
      <c r="S71" s="159"/>
      <c r="T71" s="159"/>
      <c r="U71" s="159"/>
      <c r="V71" s="159"/>
      <c r="W71" s="163"/>
    </row>
    <row r="72" spans="2:23" x14ac:dyDescent="0.25">
      <c r="B72" s="82">
        <v>11</v>
      </c>
      <c r="C72" s="96" t="s">
        <v>188</v>
      </c>
      <c r="D72" s="98"/>
      <c r="E72" s="84"/>
      <c r="F72" s="84"/>
      <c r="G72" s="84"/>
      <c r="H72" s="84"/>
      <c r="I72" s="84"/>
      <c r="J72" s="84"/>
      <c r="K72" s="84"/>
      <c r="L72" s="85"/>
      <c r="M72" s="84"/>
      <c r="N72" s="85"/>
      <c r="O72" s="85"/>
      <c r="P72" s="159"/>
      <c r="Q72" s="159"/>
      <c r="R72" s="159"/>
      <c r="S72" s="159"/>
      <c r="T72" s="159"/>
      <c r="U72" s="159"/>
      <c r="V72" s="159"/>
      <c r="W72" s="163"/>
    </row>
    <row r="73" spans="2:23" x14ac:dyDescent="0.25">
      <c r="B73" s="82">
        <v>12</v>
      </c>
      <c r="C73" s="96" t="s">
        <v>189</v>
      </c>
      <c r="D73" s="98"/>
      <c r="E73" s="84"/>
      <c r="F73" s="84"/>
      <c r="G73" s="84"/>
      <c r="H73" s="84"/>
      <c r="I73" s="84"/>
      <c r="J73" s="84"/>
      <c r="K73" s="84"/>
      <c r="L73" s="85"/>
      <c r="M73" s="85"/>
      <c r="N73" s="85"/>
      <c r="O73" s="85"/>
      <c r="P73" s="159"/>
      <c r="Q73" s="159"/>
      <c r="R73" s="159"/>
      <c r="S73" s="159"/>
      <c r="T73" s="159"/>
      <c r="U73" s="159"/>
      <c r="V73" s="159"/>
      <c r="W73" s="163"/>
    </row>
    <row r="74" spans="2:23" ht="13.8" thickBot="1" x14ac:dyDescent="0.3">
      <c r="B74" s="87">
        <v>13</v>
      </c>
      <c r="C74" s="99" t="s">
        <v>190</v>
      </c>
      <c r="D74" s="100"/>
      <c r="E74" s="88"/>
      <c r="F74" s="88"/>
      <c r="G74" s="88"/>
      <c r="H74" s="88"/>
      <c r="I74" s="88"/>
      <c r="J74" s="88"/>
      <c r="K74" s="88"/>
      <c r="L74" s="88"/>
      <c r="M74" s="88"/>
      <c r="N74" s="89"/>
      <c r="O74" s="89"/>
      <c r="P74" s="162"/>
      <c r="Q74" s="162"/>
      <c r="R74" s="88"/>
      <c r="S74" s="88"/>
      <c r="T74" s="88"/>
      <c r="U74" s="88"/>
      <c r="V74" s="162"/>
      <c r="W74" s="164"/>
    </row>
    <row r="76" spans="2:23" ht="13.8" thickBot="1" x14ac:dyDescent="0.3"/>
    <row r="77" spans="2:23" x14ac:dyDescent="0.25">
      <c r="D77" s="234" t="s">
        <v>218</v>
      </c>
      <c r="E77" s="235"/>
      <c r="F77" s="235"/>
      <c r="G77" s="235"/>
      <c r="H77" s="235"/>
      <c r="I77" s="235"/>
      <c r="J77" s="235"/>
      <c r="K77" s="235"/>
      <c r="L77" s="235"/>
      <c r="M77" s="235"/>
      <c r="N77" s="235"/>
      <c r="O77" s="235"/>
      <c r="P77" s="235"/>
      <c r="Q77" s="235"/>
      <c r="R77" s="235"/>
      <c r="S77" s="235"/>
      <c r="T77" s="235"/>
      <c r="U77" s="235"/>
      <c r="V77" s="235"/>
      <c r="W77" s="236"/>
    </row>
    <row r="78" spans="2:23" x14ac:dyDescent="0.25">
      <c r="D78" s="237" t="s">
        <v>152</v>
      </c>
      <c r="E78" s="238"/>
      <c r="F78" s="238"/>
      <c r="G78" s="238"/>
      <c r="H78" s="238" t="s">
        <v>153</v>
      </c>
      <c r="I78" s="238"/>
      <c r="J78" s="238"/>
      <c r="K78" s="238"/>
      <c r="L78" s="238" t="s">
        <v>154</v>
      </c>
      <c r="M78" s="238"/>
      <c r="N78" s="238"/>
      <c r="O78" s="238"/>
      <c r="P78" s="238" t="s">
        <v>155</v>
      </c>
      <c r="Q78" s="238"/>
      <c r="R78" s="238"/>
      <c r="S78" s="238"/>
      <c r="T78" s="238" t="s">
        <v>156</v>
      </c>
      <c r="U78" s="238"/>
      <c r="V78" s="238"/>
      <c r="W78" s="239"/>
    </row>
    <row r="79" spans="2:23" s="74" customFormat="1" x14ac:dyDescent="0.25">
      <c r="B79" s="103"/>
      <c r="C79" s="165"/>
      <c r="D79" s="166" t="s">
        <v>157</v>
      </c>
      <c r="E79" s="104" t="s">
        <v>158</v>
      </c>
      <c r="F79" s="104" t="s">
        <v>159</v>
      </c>
      <c r="G79" s="104" t="s">
        <v>160</v>
      </c>
      <c r="H79" s="104" t="s">
        <v>161</v>
      </c>
      <c r="I79" s="104" t="s">
        <v>162</v>
      </c>
      <c r="J79" s="104" t="s">
        <v>163</v>
      </c>
      <c r="K79" s="104" t="s">
        <v>164</v>
      </c>
      <c r="L79" s="104" t="s">
        <v>165</v>
      </c>
      <c r="M79" s="104" t="s">
        <v>166</v>
      </c>
      <c r="N79" s="104" t="s">
        <v>167</v>
      </c>
      <c r="O79" s="104" t="s">
        <v>168</v>
      </c>
      <c r="P79" s="104" t="s">
        <v>169</v>
      </c>
      <c r="Q79" s="104" t="s">
        <v>170</v>
      </c>
      <c r="R79" s="104" t="s">
        <v>171</v>
      </c>
      <c r="S79" s="104" t="s">
        <v>172</v>
      </c>
      <c r="T79" s="104" t="s">
        <v>173</v>
      </c>
      <c r="U79" s="104" t="s">
        <v>174</v>
      </c>
      <c r="V79" s="104" t="s">
        <v>175</v>
      </c>
      <c r="W79" s="167" t="s">
        <v>176</v>
      </c>
    </row>
    <row r="80" spans="2:23" x14ac:dyDescent="0.25">
      <c r="B80" s="83">
        <v>0</v>
      </c>
      <c r="C80" s="96" t="s">
        <v>177</v>
      </c>
      <c r="D80" s="97"/>
      <c r="E80" s="85"/>
      <c r="F80" s="85"/>
      <c r="G80" s="84"/>
      <c r="H80" s="84"/>
      <c r="I80" s="84"/>
      <c r="J80" s="84"/>
      <c r="K80" s="84"/>
      <c r="L80" s="84"/>
      <c r="M80" s="84"/>
      <c r="N80" s="84"/>
      <c r="O80" s="84"/>
      <c r="P80" s="84"/>
      <c r="Q80" s="84"/>
      <c r="R80" s="84"/>
      <c r="S80" s="84"/>
      <c r="T80" s="84"/>
      <c r="U80" s="84"/>
      <c r="V80" s="84"/>
      <c r="W80" s="86"/>
    </row>
    <row r="81" spans="2:23" x14ac:dyDescent="0.25">
      <c r="B81" s="83">
        <v>1</v>
      </c>
      <c r="C81" s="96" t="s">
        <v>178</v>
      </c>
      <c r="D81" s="98"/>
      <c r="E81" s="84"/>
      <c r="F81" s="84"/>
      <c r="G81" s="84"/>
      <c r="H81" s="84"/>
      <c r="I81" s="84"/>
      <c r="J81" s="84"/>
      <c r="K81" s="84"/>
      <c r="L81" s="84"/>
      <c r="M81" s="85"/>
      <c r="N81" s="84"/>
      <c r="O81" s="84"/>
      <c r="P81" s="84"/>
      <c r="Q81" s="84"/>
      <c r="R81" s="84"/>
      <c r="S81" s="84"/>
      <c r="T81" s="84"/>
      <c r="U81" s="84"/>
      <c r="V81" s="84"/>
      <c r="W81" s="86"/>
    </row>
    <row r="82" spans="2:23" x14ac:dyDescent="0.25">
      <c r="B82" s="83">
        <v>2</v>
      </c>
      <c r="C82" s="96" t="s">
        <v>179</v>
      </c>
      <c r="D82" s="98"/>
      <c r="E82" s="84"/>
      <c r="F82" s="84"/>
      <c r="G82" s="84"/>
      <c r="H82" s="84"/>
      <c r="I82" s="84"/>
      <c r="J82" s="84"/>
      <c r="K82" s="84"/>
      <c r="L82" s="84"/>
      <c r="M82" s="84"/>
      <c r="N82" s="85"/>
      <c r="O82" s="85"/>
      <c r="P82" s="85"/>
      <c r="Q82" s="84"/>
      <c r="R82" s="84"/>
      <c r="S82" s="84"/>
      <c r="T82" s="84"/>
      <c r="U82" s="84"/>
      <c r="V82" s="84"/>
      <c r="W82" s="86"/>
    </row>
    <row r="83" spans="2:23" x14ac:dyDescent="0.25">
      <c r="B83" s="83">
        <v>3</v>
      </c>
      <c r="C83" s="96" t="s">
        <v>180</v>
      </c>
      <c r="D83" s="98"/>
      <c r="E83" s="84"/>
      <c r="F83" s="84"/>
      <c r="G83" s="84"/>
      <c r="H83" s="84"/>
      <c r="I83" s="84"/>
      <c r="J83" s="84"/>
      <c r="K83" s="84"/>
      <c r="L83" s="84"/>
      <c r="M83" s="84"/>
      <c r="N83" s="84"/>
      <c r="O83" s="84"/>
      <c r="P83" s="84"/>
      <c r="Q83" s="84"/>
      <c r="R83" s="84"/>
      <c r="S83" s="84"/>
      <c r="T83" s="84"/>
      <c r="U83" s="84"/>
      <c r="V83" s="84"/>
      <c r="W83" s="86"/>
    </row>
    <row r="84" spans="2:23" x14ac:dyDescent="0.25">
      <c r="B84" s="83">
        <v>4</v>
      </c>
      <c r="C84" s="96" t="s">
        <v>181</v>
      </c>
      <c r="D84" s="98"/>
      <c r="E84" s="84"/>
      <c r="F84" s="84"/>
      <c r="G84" s="84"/>
      <c r="H84" s="84"/>
      <c r="I84" s="84"/>
      <c r="J84" s="84"/>
      <c r="K84" s="84"/>
      <c r="L84" s="84"/>
      <c r="M84" s="84"/>
      <c r="N84" s="84"/>
      <c r="O84" s="85"/>
      <c r="P84" s="85"/>
      <c r="Q84" s="84"/>
      <c r="R84" s="84"/>
      <c r="S84" s="84"/>
      <c r="T84" s="84"/>
      <c r="U84" s="84"/>
      <c r="V84" s="84"/>
      <c r="W84" s="86"/>
    </row>
    <row r="85" spans="2:23" x14ac:dyDescent="0.25">
      <c r="B85" s="83">
        <v>5</v>
      </c>
      <c r="C85" s="96" t="s">
        <v>182</v>
      </c>
      <c r="D85" s="98"/>
      <c r="E85" s="84"/>
      <c r="F85" s="84"/>
      <c r="G85" s="84"/>
      <c r="H85" s="84"/>
      <c r="I85" s="84"/>
      <c r="J85" s="84"/>
      <c r="K85" s="84"/>
      <c r="L85" s="84"/>
      <c r="M85" s="84"/>
      <c r="N85" s="84"/>
      <c r="O85" s="85"/>
      <c r="P85" s="85"/>
      <c r="Q85" s="84"/>
      <c r="R85" s="84"/>
      <c r="S85" s="84"/>
      <c r="T85" s="84"/>
      <c r="U85" s="84"/>
      <c r="V85" s="84"/>
      <c r="W85" s="86"/>
    </row>
    <row r="86" spans="2:23" x14ac:dyDescent="0.25">
      <c r="B86" s="83">
        <v>6</v>
      </c>
      <c r="C86" s="96" t="s">
        <v>183</v>
      </c>
      <c r="D86" s="98"/>
      <c r="E86" s="84"/>
      <c r="F86" s="84"/>
      <c r="G86" s="84"/>
      <c r="H86" s="84"/>
      <c r="I86" s="84"/>
      <c r="J86" s="84"/>
      <c r="K86" s="84"/>
      <c r="L86" s="84"/>
      <c r="M86" s="84"/>
      <c r="N86" s="84"/>
      <c r="O86" s="85"/>
      <c r="P86" s="85"/>
      <c r="Q86" s="85"/>
      <c r="R86" s="84"/>
      <c r="S86" s="84"/>
      <c r="T86" s="84"/>
      <c r="U86" s="84"/>
      <c r="V86" s="84"/>
      <c r="W86" s="86"/>
    </row>
    <row r="87" spans="2:23" x14ac:dyDescent="0.25">
      <c r="B87" s="83">
        <v>7</v>
      </c>
      <c r="C87" s="96" t="s">
        <v>184</v>
      </c>
      <c r="D87" s="98"/>
      <c r="E87" s="84"/>
      <c r="F87" s="84"/>
      <c r="G87" s="84"/>
      <c r="H87" s="84"/>
      <c r="I87" s="84"/>
      <c r="J87" s="84"/>
      <c r="K87" s="84"/>
      <c r="L87" s="84"/>
      <c r="M87" s="84"/>
      <c r="N87" s="84"/>
      <c r="O87" s="84"/>
      <c r="P87" s="84"/>
      <c r="Q87" s="84"/>
      <c r="R87" s="84"/>
      <c r="S87" s="84"/>
      <c r="T87" s="84"/>
      <c r="U87" s="84"/>
      <c r="V87" s="84"/>
      <c r="W87" s="86"/>
    </row>
    <row r="88" spans="2:23" x14ac:dyDescent="0.25">
      <c r="B88" s="83">
        <v>8</v>
      </c>
      <c r="C88" s="96" t="s">
        <v>185</v>
      </c>
      <c r="D88" s="98"/>
      <c r="E88" s="84"/>
      <c r="F88" s="84"/>
      <c r="G88" s="84"/>
      <c r="H88" s="84"/>
      <c r="I88" s="84"/>
      <c r="J88" s="84"/>
      <c r="K88" s="84"/>
      <c r="L88" s="84"/>
      <c r="M88" s="84"/>
      <c r="N88" s="84"/>
      <c r="O88" s="84"/>
      <c r="P88" s="84"/>
      <c r="Q88" s="84"/>
      <c r="R88" s="84"/>
      <c r="S88" s="84"/>
      <c r="T88" s="84"/>
      <c r="U88" s="84"/>
      <c r="V88" s="84"/>
      <c r="W88" s="86"/>
    </row>
    <row r="89" spans="2:23" x14ac:dyDescent="0.25">
      <c r="B89" s="83">
        <v>9</v>
      </c>
      <c r="C89" s="96" t="s">
        <v>186</v>
      </c>
      <c r="D89" s="98"/>
      <c r="E89" s="84"/>
      <c r="F89" s="84"/>
      <c r="G89" s="84"/>
      <c r="H89" s="84"/>
      <c r="I89" s="84"/>
      <c r="J89" s="84"/>
      <c r="K89" s="84"/>
      <c r="L89" s="84"/>
      <c r="M89" s="84"/>
      <c r="N89" s="84"/>
      <c r="O89" s="84"/>
      <c r="P89" s="85"/>
      <c r="Q89" s="85"/>
      <c r="R89" s="85"/>
      <c r="S89" s="84"/>
      <c r="T89" s="84"/>
      <c r="U89" s="84"/>
      <c r="V89" s="84"/>
      <c r="W89" s="86"/>
    </row>
    <row r="90" spans="2:23" x14ac:dyDescent="0.25">
      <c r="B90" s="83">
        <v>10</v>
      </c>
      <c r="C90" s="96" t="s">
        <v>187</v>
      </c>
      <c r="D90" s="98"/>
      <c r="E90" s="84"/>
      <c r="F90" s="84"/>
      <c r="G90" s="84"/>
      <c r="H90" s="84"/>
      <c r="I90" s="84"/>
      <c r="J90" s="84"/>
      <c r="K90" s="84"/>
      <c r="L90" s="84"/>
      <c r="M90" s="84"/>
      <c r="N90" s="84"/>
      <c r="O90" s="85"/>
      <c r="P90" s="85"/>
      <c r="Q90" s="84"/>
      <c r="R90" s="84"/>
      <c r="S90" s="84"/>
      <c r="T90" s="84"/>
      <c r="U90" s="84"/>
      <c r="V90" s="84"/>
      <c r="W90" s="86"/>
    </row>
    <row r="91" spans="2:23" x14ac:dyDescent="0.25">
      <c r="B91" s="83">
        <v>11</v>
      </c>
      <c r="C91" s="96" t="s">
        <v>188</v>
      </c>
      <c r="D91" s="98"/>
      <c r="E91" s="84"/>
      <c r="F91" s="84"/>
      <c r="G91" s="84"/>
      <c r="H91" s="84"/>
      <c r="I91" s="84"/>
      <c r="J91" s="84"/>
      <c r="K91" s="84"/>
      <c r="L91" s="84"/>
      <c r="M91" s="84"/>
      <c r="N91" s="85"/>
      <c r="O91" s="84"/>
      <c r="P91" s="84"/>
      <c r="Q91" s="85"/>
      <c r="R91" s="85"/>
      <c r="S91" s="84"/>
      <c r="T91" s="84"/>
      <c r="U91" s="84"/>
      <c r="V91" s="84"/>
      <c r="W91" s="86"/>
    </row>
    <row r="92" spans="2:23" x14ac:dyDescent="0.25">
      <c r="B92" s="83">
        <v>12</v>
      </c>
      <c r="C92" s="96" t="s">
        <v>189</v>
      </c>
      <c r="D92" s="98"/>
      <c r="E92" s="84"/>
      <c r="F92" s="84"/>
      <c r="G92" s="84"/>
      <c r="H92" s="84"/>
      <c r="I92" s="84"/>
      <c r="J92" s="84"/>
      <c r="K92" s="84"/>
      <c r="L92" s="84"/>
      <c r="M92" s="84"/>
      <c r="N92" s="84"/>
      <c r="O92" s="84"/>
      <c r="P92" s="84"/>
      <c r="Q92" s="84"/>
      <c r="R92" s="84"/>
      <c r="S92" s="84"/>
      <c r="T92" s="84"/>
      <c r="U92" s="84"/>
      <c r="V92" s="84"/>
      <c r="W92" s="86"/>
    </row>
    <row r="93" spans="2:23" ht="13.8" thickBot="1" x14ac:dyDescent="0.3">
      <c r="B93" s="83">
        <v>13</v>
      </c>
      <c r="C93" s="96" t="s">
        <v>190</v>
      </c>
      <c r="D93" s="100"/>
      <c r="E93" s="88"/>
      <c r="F93" s="88"/>
      <c r="G93" s="88"/>
      <c r="H93" s="88"/>
      <c r="I93" s="88"/>
      <c r="J93" s="88"/>
      <c r="K93" s="88"/>
      <c r="L93" s="88"/>
      <c r="M93" s="88"/>
      <c r="N93" s="88"/>
      <c r="O93" s="88"/>
      <c r="P93" s="88"/>
      <c r="Q93" s="89"/>
      <c r="R93" s="89"/>
      <c r="S93" s="88"/>
      <c r="T93" s="88"/>
      <c r="U93" s="88"/>
      <c r="V93" s="88"/>
      <c r="W93" s="90"/>
    </row>
    <row r="94" spans="2:23" ht="13.8" thickBot="1" x14ac:dyDescent="0.3"/>
    <row r="95" spans="2:23" x14ac:dyDescent="0.25">
      <c r="D95" s="234" t="s">
        <v>219</v>
      </c>
      <c r="E95" s="235"/>
      <c r="F95" s="235"/>
      <c r="G95" s="235"/>
      <c r="H95" s="235"/>
      <c r="I95" s="235"/>
      <c r="J95" s="235"/>
      <c r="K95" s="235"/>
      <c r="L95" s="235"/>
      <c r="M95" s="235"/>
      <c r="N95" s="235"/>
      <c r="O95" s="235"/>
      <c r="P95" s="235"/>
      <c r="Q95" s="235"/>
      <c r="R95" s="235"/>
      <c r="S95" s="235"/>
      <c r="T95" s="235"/>
      <c r="U95" s="235"/>
      <c r="V95" s="235"/>
      <c r="W95" s="236"/>
    </row>
    <row r="96" spans="2:23" x14ac:dyDescent="0.25">
      <c r="D96" s="237" t="s">
        <v>152</v>
      </c>
      <c r="E96" s="238"/>
      <c r="F96" s="238"/>
      <c r="G96" s="238"/>
      <c r="H96" s="238" t="s">
        <v>153</v>
      </c>
      <c r="I96" s="238"/>
      <c r="J96" s="238"/>
      <c r="K96" s="238"/>
      <c r="L96" s="238" t="s">
        <v>154</v>
      </c>
      <c r="M96" s="238"/>
      <c r="N96" s="238"/>
      <c r="O96" s="238"/>
      <c r="P96" s="238" t="s">
        <v>155</v>
      </c>
      <c r="Q96" s="238"/>
      <c r="R96" s="238"/>
      <c r="S96" s="238"/>
      <c r="T96" s="238" t="s">
        <v>156</v>
      </c>
      <c r="U96" s="238"/>
      <c r="V96" s="238"/>
      <c r="W96" s="239"/>
    </row>
    <row r="97" spans="2:23" s="74" customFormat="1" x14ac:dyDescent="0.25">
      <c r="B97" s="103"/>
      <c r="C97" s="165"/>
      <c r="D97" s="166" t="s">
        <v>157</v>
      </c>
      <c r="E97" s="104" t="s">
        <v>158</v>
      </c>
      <c r="F97" s="104" t="s">
        <v>159</v>
      </c>
      <c r="G97" s="104" t="s">
        <v>160</v>
      </c>
      <c r="H97" s="104" t="s">
        <v>161</v>
      </c>
      <c r="I97" s="104" t="s">
        <v>162</v>
      </c>
      <c r="J97" s="104" t="s">
        <v>163</v>
      </c>
      <c r="K97" s="104" t="s">
        <v>164</v>
      </c>
      <c r="L97" s="104" t="s">
        <v>165</v>
      </c>
      <c r="M97" s="104" t="s">
        <v>166</v>
      </c>
      <c r="N97" s="104" t="s">
        <v>167</v>
      </c>
      <c r="O97" s="104" t="s">
        <v>168</v>
      </c>
      <c r="P97" s="104" t="s">
        <v>169</v>
      </c>
      <c r="Q97" s="104" t="s">
        <v>170</v>
      </c>
      <c r="R97" s="104" t="s">
        <v>171</v>
      </c>
      <c r="S97" s="104" t="s">
        <v>172</v>
      </c>
      <c r="T97" s="104" t="s">
        <v>173</v>
      </c>
      <c r="U97" s="104" t="s">
        <v>174</v>
      </c>
      <c r="V97" s="104" t="s">
        <v>175</v>
      </c>
      <c r="W97" s="167" t="s">
        <v>176</v>
      </c>
    </row>
    <row r="98" spans="2:23" x14ac:dyDescent="0.25">
      <c r="B98" s="83">
        <v>0</v>
      </c>
      <c r="C98" s="96" t="s">
        <v>177</v>
      </c>
      <c r="D98" s="97"/>
      <c r="E98" s="85"/>
      <c r="F98" s="85"/>
      <c r="G98" s="84"/>
      <c r="H98" s="84"/>
      <c r="I98" s="84"/>
      <c r="J98" s="84"/>
      <c r="K98" s="84"/>
      <c r="L98" s="84"/>
      <c r="M98" s="84"/>
      <c r="N98" s="84"/>
      <c r="O98" s="84"/>
      <c r="P98" s="84"/>
      <c r="Q98" s="84"/>
      <c r="R98" s="84"/>
      <c r="S98" s="84"/>
      <c r="T98" s="84"/>
      <c r="U98" s="84"/>
      <c r="V98" s="84"/>
      <c r="W98" s="86"/>
    </row>
    <row r="99" spans="2:23" x14ac:dyDescent="0.25">
      <c r="B99" s="83">
        <v>1</v>
      </c>
      <c r="C99" s="96" t="s">
        <v>178</v>
      </c>
      <c r="D99" s="98"/>
      <c r="E99" s="84"/>
      <c r="F99" s="84"/>
      <c r="G99" s="84"/>
      <c r="H99" s="84"/>
      <c r="I99" s="84"/>
      <c r="J99" s="84"/>
      <c r="K99" s="84"/>
      <c r="L99" s="84"/>
      <c r="M99" s="84"/>
      <c r="N99" s="85"/>
      <c r="O99" s="85"/>
      <c r="P99" s="84"/>
      <c r="Q99" s="84"/>
      <c r="R99" s="84"/>
      <c r="S99" s="84"/>
      <c r="T99" s="159"/>
      <c r="U99" s="159"/>
      <c r="V99" s="159"/>
      <c r="W99" s="163"/>
    </row>
    <row r="100" spans="2:23" x14ac:dyDescent="0.25">
      <c r="B100" s="83">
        <v>2</v>
      </c>
      <c r="C100" s="96" t="s">
        <v>179</v>
      </c>
      <c r="D100" s="98"/>
      <c r="E100" s="84"/>
      <c r="F100" s="84"/>
      <c r="G100" s="84"/>
      <c r="H100" s="84"/>
      <c r="I100" s="84"/>
      <c r="J100" s="84"/>
      <c r="K100" s="84"/>
      <c r="L100" s="84"/>
      <c r="M100" s="84"/>
      <c r="N100" s="85"/>
      <c r="O100" s="85"/>
      <c r="P100" s="84"/>
      <c r="Q100" s="84"/>
      <c r="R100" s="84"/>
      <c r="S100" s="84"/>
      <c r="T100" s="159"/>
      <c r="U100" s="159"/>
      <c r="V100" s="159"/>
      <c r="W100" s="163"/>
    </row>
    <row r="101" spans="2:23" x14ac:dyDescent="0.25">
      <c r="B101" s="83">
        <v>3</v>
      </c>
      <c r="C101" s="96" t="s">
        <v>180</v>
      </c>
      <c r="D101" s="98"/>
      <c r="E101" s="84"/>
      <c r="F101" s="84"/>
      <c r="G101" s="84"/>
      <c r="H101" s="84"/>
      <c r="I101" s="84"/>
      <c r="J101" s="84"/>
      <c r="K101" s="84"/>
      <c r="L101" s="84"/>
      <c r="M101" s="84"/>
      <c r="N101" s="84"/>
      <c r="O101" s="84"/>
      <c r="P101" s="84"/>
      <c r="Q101" s="84"/>
      <c r="R101" s="84"/>
      <c r="S101" s="84"/>
      <c r="T101" s="159"/>
      <c r="U101" s="159"/>
      <c r="V101" s="159"/>
      <c r="W101" s="163"/>
    </row>
    <row r="102" spans="2:23" x14ac:dyDescent="0.25">
      <c r="B102" s="83">
        <v>4</v>
      </c>
      <c r="C102" s="96" t="s">
        <v>181</v>
      </c>
      <c r="D102" s="98"/>
      <c r="E102" s="84"/>
      <c r="F102" s="84"/>
      <c r="G102" s="84"/>
      <c r="H102" s="84"/>
      <c r="I102" s="84"/>
      <c r="J102" s="84"/>
      <c r="K102" s="84"/>
      <c r="L102" s="84"/>
      <c r="M102" s="84"/>
      <c r="N102" s="85"/>
      <c r="O102" s="85"/>
      <c r="P102" s="85"/>
      <c r="Q102" s="84"/>
      <c r="R102" s="84"/>
      <c r="S102" s="84"/>
      <c r="T102" s="159"/>
      <c r="U102" s="159"/>
      <c r="V102" s="159"/>
      <c r="W102" s="163"/>
    </row>
    <row r="103" spans="2:23" x14ac:dyDescent="0.25">
      <c r="B103" s="83">
        <v>5</v>
      </c>
      <c r="C103" s="96" t="s">
        <v>182</v>
      </c>
      <c r="D103" s="98"/>
      <c r="E103" s="84"/>
      <c r="F103" s="84"/>
      <c r="G103" s="84"/>
      <c r="H103" s="84"/>
      <c r="I103" s="84"/>
      <c r="J103" s="84"/>
      <c r="K103" s="84"/>
      <c r="L103" s="84"/>
      <c r="M103" s="84"/>
      <c r="N103" s="84"/>
      <c r="O103" s="85"/>
      <c r="P103" s="85"/>
      <c r="Q103" s="85"/>
      <c r="R103" s="84"/>
      <c r="S103" s="84"/>
      <c r="T103" s="159"/>
      <c r="U103" s="159"/>
      <c r="V103" s="159"/>
      <c r="W103" s="163"/>
    </row>
    <row r="104" spans="2:23" x14ac:dyDescent="0.25">
      <c r="B104" s="83">
        <v>6</v>
      </c>
      <c r="C104" s="96" t="s">
        <v>183</v>
      </c>
      <c r="D104" s="98"/>
      <c r="E104" s="84"/>
      <c r="F104" s="84"/>
      <c r="G104" s="84"/>
      <c r="H104" s="84"/>
      <c r="I104" s="84"/>
      <c r="J104" s="84"/>
      <c r="K104" s="84"/>
      <c r="L104" s="84"/>
      <c r="M104" s="84"/>
      <c r="N104" s="84"/>
      <c r="O104" s="84"/>
      <c r="P104" s="85"/>
      <c r="Q104" s="85"/>
      <c r="R104" s="85"/>
      <c r="S104" s="84"/>
      <c r="T104" s="159"/>
      <c r="U104" s="159"/>
      <c r="V104" s="159"/>
      <c r="W104" s="163"/>
    </row>
    <row r="105" spans="2:23" x14ac:dyDescent="0.25">
      <c r="B105" s="83">
        <v>7</v>
      </c>
      <c r="C105" s="96" t="s">
        <v>184</v>
      </c>
      <c r="D105" s="98"/>
      <c r="E105" s="84"/>
      <c r="F105" s="84"/>
      <c r="G105" s="84"/>
      <c r="H105" s="84"/>
      <c r="I105" s="84"/>
      <c r="J105" s="84"/>
      <c r="K105" s="84"/>
      <c r="L105" s="84"/>
      <c r="M105" s="84"/>
      <c r="N105" s="84"/>
      <c r="O105" s="84"/>
      <c r="P105" s="84"/>
      <c r="Q105" s="84"/>
      <c r="R105" s="84"/>
      <c r="S105" s="84"/>
      <c r="T105" s="159"/>
      <c r="U105" s="159"/>
      <c r="V105" s="159"/>
      <c r="W105" s="163"/>
    </row>
    <row r="106" spans="2:23" x14ac:dyDescent="0.25">
      <c r="B106" s="83">
        <v>8</v>
      </c>
      <c r="C106" s="96" t="s">
        <v>185</v>
      </c>
      <c r="D106" s="98"/>
      <c r="E106" s="84"/>
      <c r="F106" s="84"/>
      <c r="G106" s="84"/>
      <c r="H106" s="84"/>
      <c r="I106" s="84"/>
      <c r="J106" s="84"/>
      <c r="K106" s="84"/>
      <c r="L106" s="84"/>
      <c r="M106" s="84"/>
      <c r="N106" s="84"/>
      <c r="O106" s="84"/>
      <c r="P106" s="84"/>
      <c r="Q106" s="84"/>
      <c r="R106" s="84"/>
      <c r="S106" s="84"/>
      <c r="T106" s="159"/>
      <c r="U106" s="159"/>
      <c r="V106" s="159"/>
      <c r="W106" s="163"/>
    </row>
    <row r="107" spans="2:23" x14ac:dyDescent="0.25">
      <c r="B107" s="83">
        <v>9</v>
      </c>
      <c r="C107" s="96" t="s">
        <v>186</v>
      </c>
      <c r="D107" s="98"/>
      <c r="E107" s="84"/>
      <c r="F107" s="84"/>
      <c r="G107" s="84"/>
      <c r="H107" s="84"/>
      <c r="I107" s="84"/>
      <c r="J107" s="84"/>
      <c r="K107" s="84"/>
      <c r="L107" s="84"/>
      <c r="M107" s="84"/>
      <c r="N107" s="84"/>
      <c r="O107" s="84"/>
      <c r="P107" s="84"/>
      <c r="Q107" s="84"/>
      <c r="R107" s="84"/>
      <c r="S107" s="84"/>
      <c r="T107" s="159"/>
      <c r="U107" s="159"/>
      <c r="V107" s="159"/>
      <c r="W107" s="163"/>
    </row>
    <row r="108" spans="2:23" x14ac:dyDescent="0.25">
      <c r="B108" s="83">
        <v>10</v>
      </c>
      <c r="C108" s="96" t="s">
        <v>187</v>
      </c>
      <c r="D108" s="98"/>
      <c r="E108" s="84"/>
      <c r="F108" s="84"/>
      <c r="G108" s="84"/>
      <c r="H108" s="84"/>
      <c r="I108" s="84"/>
      <c r="J108" s="84"/>
      <c r="K108" s="84"/>
      <c r="L108" s="84"/>
      <c r="M108" s="84"/>
      <c r="N108" s="84"/>
      <c r="O108" s="84"/>
      <c r="P108" s="85"/>
      <c r="Q108" s="85"/>
      <c r="R108" s="84"/>
      <c r="S108" s="84"/>
      <c r="T108" s="159"/>
      <c r="U108" s="159"/>
      <c r="V108" s="159"/>
      <c r="W108" s="163"/>
    </row>
    <row r="109" spans="2:23" x14ac:dyDescent="0.25">
      <c r="B109" s="83">
        <v>11</v>
      </c>
      <c r="C109" s="96" t="s">
        <v>188</v>
      </c>
      <c r="D109" s="98"/>
      <c r="E109" s="84"/>
      <c r="F109" s="84"/>
      <c r="G109" s="84"/>
      <c r="H109" s="84"/>
      <c r="I109" s="84"/>
      <c r="J109" s="84"/>
      <c r="K109" s="84"/>
      <c r="L109" s="84"/>
      <c r="M109" s="84"/>
      <c r="N109" s="84"/>
      <c r="O109" s="84"/>
      <c r="P109" s="84"/>
      <c r="Q109" s="84"/>
      <c r="R109" s="85"/>
      <c r="S109" s="85"/>
      <c r="T109" s="159"/>
      <c r="U109" s="159"/>
      <c r="V109" s="159"/>
      <c r="W109" s="163"/>
    </row>
    <row r="110" spans="2:23" x14ac:dyDescent="0.25">
      <c r="B110" s="83">
        <v>12</v>
      </c>
      <c r="C110" s="96" t="s">
        <v>189</v>
      </c>
      <c r="D110" s="98"/>
      <c r="E110" s="84"/>
      <c r="F110" s="84"/>
      <c r="G110" s="84"/>
      <c r="H110" s="84"/>
      <c r="I110" s="84"/>
      <c r="J110" s="84"/>
      <c r="K110" s="84"/>
      <c r="L110" s="84"/>
      <c r="M110" s="84"/>
      <c r="N110" s="84"/>
      <c r="O110" s="84"/>
      <c r="P110" s="84"/>
      <c r="Q110" s="84"/>
      <c r="R110" s="84"/>
      <c r="S110" s="84"/>
      <c r="T110" s="159"/>
      <c r="U110" s="159"/>
      <c r="V110" s="159"/>
      <c r="W110" s="163"/>
    </row>
    <row r="111" spans="2:23" ht="13.8" thickBot="1" x14ac:dyDescent="0.3">
      <c r="B111" s="83">
        <v>13</v>
      </c>
      <c r="C111" s="96" t="s">
        <v>190</v>
      </c>
      <c r="D111" s="100"/>
      <c r="E111" s="88"/>
      <c r="F111" s="88"/>
      <c r="G111" s="88"/>
      <c r="H111" s="88"/>
      <c r="I111" s="88"/>
      <c r="J111" s="88"/>
      <c r="K111" s="88"/>
      <c r="L111" s="88"/>
      <c r="M111" s="88"/>
      <c r="N111" s="88"/>
      <c r="O111" s="88"/>
      <c r="P111" s="88"/>
      <c r="Q111" s="88"/>
      <c r="R111" s="89"/>
      <c r="S111" s="89"/>
      <c r="T111" s="162"/>
      <c r="U111" s="162"/>
      <c r="V111" s="162"/>
      <c r="W111" s="164"/>
    </row>
    <row r="112" spans="2:23" ht="13.8" thickBot="1" x14ac:dyDescent="0.3"/>
    <row r="113" spans="2:23" x14ac:dyDescent="0.25">
      <c r="D113" s="234" t="s">
        <v>220</v>
      </c>
      <c r="E113" s="235"/>
      <c r="F113" s="235"/>
      <c r="G113" s="235"/>
      <c r="H113" s="235"/>
      <c r="I113" s="235"/>
      <c r="J113" s="235"/>
      <c r="K113" s="235"/>
      <c r="L113" s="235"/>
      <c r="M113" s="235"/>
      <c r="N113" s="235"/>
      <c r="O113" s="235"/>
      <c r="P113" s="235"/>
      <c r="Q113" s="235"/>
      <c r="R113" s="235"/>
      <c r="S113" s="235"/>
      <c r="T113" s="235"/>
      <c r="U113" s="235"/>
      <c r="V113" s="235"/>
      <c r="W113" s="236"/>
    </row>
    <row r="114" spans="2:23" x14ac:dyDescent="0.25">
      <c r="D114" s="237" t="s">
        <v>152</v>
      </c>
      <c r="E114" s="238"/>
      <c r="F114" s="238"/>
      <c r="G114" s="238"/>
      <c r="H114" s="238" t="s">
        <v>153</v>
      </c>
      <c r="I114" s="238"/>
      <c r="J114" s="238"/>
      <c r="K114" s="238"/>
      <c r="L114" s="238" t="s">
        <v>154</v>
      </c>
      <c r="M114" s="238"/>
      <c r="N114" s="238"/>
      <c r="O114" s="238"/>
      <c r="P114" s="238" t="s">
        <v>155</v>
      </c>
      <c r="Q114" s="238"/>
      <c r="R114" s="238"/>
      <c r="S114" s="238"/>
      <c r="T114" s="238" t="s">
        <v>156</v>
      </c>
      <c r="U114" s="238"/>
      <c r="V114" s="238"/>
      <c r="W114" s="239"/>
    </row>
    <row r="115" spans="2:23" s="74" customFormat="1" x14ac:dyDescent="0.25">
      <c r="B115" s="103"/>
      <c r="C115" s="165"/>
      <c r="D115" s="166" t="s">
        <v>157</v>
      </c>
      <c r="E115" s="104" t="s">
        <v>158</v>
      </c>
      <c r="F115" s="104" t="s">
        <v>159</v>
      </c>
      <c r="G115" s="104" t="s">
        <v>160</v>
      </c>
      <c r="H115" s="104" t="s">
        <v>161</v>
      </c>
      <c r="I115" s="104" t="s">
        <v>162</v>
      </c>
      <c r="J115" s="104" t="s">
        <v>163</v>
      </c>
      <c r="K115" s="104" t="s">
        <v>164</v>
      </c>
      <c r="L115" s="104" t="s">
        <v>165</v>
      </c>
      <c r="M115" s="104" t="s">
        <v>166</v>
      </c>
      <c r="N115" s="104" t="s">
        <v>167</v>
      </c>
      <c r="O115" s="104" t="s">
        <v>168</v>
      </c>
      <c r="P115" s="104" t="s">
        <v>169</v>
      </c>
      <c r="Q115" s="104" t="s">
        <v>170</v>
      </c>
      <c r="R115" s="104" t="s">
        <v>171</v>
      </c>
      <c r="S115" s="104" t="s">
        <v>172</v>
      </c>
      <c r="T115" s="104" t="s">
        <v>173</v>
      </c>
      <c r="U115" s="104" t="s">
        <v>174</v>
      </c>
      <c r="V115" s="104" t="s">
        <v>175</v>
      </c>
      <c r="W115" s="167" t="s">
        <v>176</v>
      </c>
    </row>
    <row r="116" spans="2:23" x14ac:dyDescent="0.25">
      <c r="B116" s="83">
        <v>0</v>
      </c>
      <c r="C116" s="96" t="s">
        <v>177</v>
      </c>
      <c r="D116" s="97"/>
      <c r="E116" s="85"/>
      <c r="F116" s="85"/>
      <c r="G116" s="84"/>
      <c r="H116" s="84"/>
      <c r="I116" s="84"/>
      <c r="J116" s="84"/>
      <c r="K116" s="84"/>
      <c r="L116" s="84"/>
      <c r="M116" s="84"/>
      <c r="N116" s="84"/>
      <c r="O116" s="84"/>
      <c r="P116" s="84"/>
      <c r="Q116" s="84"/>
      <c r="R116" s="84"/>
      <c r="S116" s="84"/>
      <c r="T116" s="84"/>
      <c r="U116" s="84"/>
      <c r="V116" s="84"/>
      <c r="W116" s="86"/>
    </row>
    <row r="117" spans="2:23" x14ac:dyDescent="0.25">
      <c r="B117" s="83">
        <v>1</v>
      </c>
      <c r="C117" s="96" t="s">
        <v>178</v>
      </c>
      <c r="D117" s="98"/>
      <c r="E117" s="84"/>
      <c r="F117" s="84"/>
      <c r="G117" s="84"/>
      <c r="H117" s="84"/>
      <c r="I117" s="84"/>
      <c r="J117" s="84"/>
      <c r="K117" s="84"/>
      <c r="L117" s="84"/>
      <c r="M117" s="159"/>
      <c r="N117" s="159"/>
      <c r="O117" s="84"/>
      <c r="P117" s="84"/>
      <c r="Q117" s="84"/>
      <c r="R117" s="84"/>
      <c r="S117" s="85"/>
      <c r="T117" s="85"/>
      <c r="U117" s="84"/>
      <c r="V117" s="84"/>
      <c r="W117" s="86"/>
    </row>
    <row r="118" spans="2:23" x14ac:dyDescent="0.25">
      <c r="B118" s="83">
        <v>2</v>
      </c>
      <c r="C118" s="96" t="s">
        <v>179</v>
      </c>
      <c r="D118" s="98"/>
      <c r="E118" s="84"/>
      <c r="F118" s="84"/>
      <c r="G118" s="84"/>
      <c r="H118" s="84"/>
      <c r="I118" s="84"/>
      <c r="J118" s="84"/>
      <c r="K118" s="84"/>
      <c r="L118" s="84"/>
      <c r="M118" s="159"/>
      <c r="N118" s="159"/>
      <c r="O118" s="84"/>
      <c r="P118" s="84"/>
      <c r="Q118" s="84"/>
      <c r="R118" s="84"/>
      <c r="S118" s="85"/>
      <c r="T118" s="85"/>
      <c r="U118" s="84"/>
      <c r="V118" s="84"/>
      <c r="W118" s="86"/>
    </row>
    <row r="119" spans="2:23" x14ac:dyDescent="0.25">
      <c r="B119" s="83">
        <v>3</v>
      </c>
      <c r="C119" s="96" t="s">
        <v>180</v>
      </c>
      <c r="D119" s="98"/>
      <c r="E119" s="84"/>
      <c r="F119" s="84"/>
      <c r="G119" s="84"/>
      <c r="H119" s="84"/>
      <c r="I119" s="84"/>
      <c r="J119" s="84"/>
      <c r="K119" s="84"/>
      <c r="L119" s="84"/>
      <c r="M119" s="159"/>
      <c r="N119" s="159"/>
      <c r="O119" s="84"/>
      <c r="P119" s="84"/>
      <c r="Q119" s="84"/>
      <c r="R119" s="84"/>
      <c r="S119" s="84"/>
      <c r="T119" s="84"/>
      <c r="U119" s="84"/>
      <c r="V119" s="84"/>
      <c r="W119" s="86"/>
    </row>
    <row r="120" spans="2:23" x14ac:dyDescent="0.25">
      <c r="B120" s="83">
        <v>4</v>
      </c>
      <c r="C120" s="96" t="s">
        <v>181</v>
      </c>
      <c r="D120" s="98"/>
      <c r="E120" s="84"/>
      <c r="F120" s="84"/>
      <c r="G120" s="84"/>
      <c r="H120" s="84"/>
      <c r="I120" s="84"/>
      <c r="J120" s="84"/>
      <c r="K120" s="84"/>
      <c r="L120" s="84"/>
      <c r="M120" s="159"/>
      <c r="N120" s="159"/>
      <c r="O120" s="84"/>
      <c r="P120" s="84"/>
      <c r="Q120" s="84"/>
      <c r="R120" s="84"/>
      <c r="S120" s="84"/>
      <c r="T120" s="85"/>
      <c r="U120" s="84"/>
      <c r="V120" s="84"/>
      <c r="W120" s="86"/>
    </row>
    <row r="121" spans="2:23" x14ac:dyDescent="0.25">
      <c r="B121" s="83">
        <v>5</v>
      </c>
      <c r="C121" s="96" t="s">
        <v>182</v>
      </c>
      <c r="D121" s="98"/>
      <c r="E121" s="84"/>
      <c r="F121" s="84"/>
      <c r="G121" s="84"/>
      <c r="H121" s="84"/>
      <c r="I121" s="84"/>
      <c r="J121" s="84"/>
      <c r="K121" s="84"/>
      <c r="L121" s="84"/>
      <c r="M121" s="159"/>
      <c r="N121" s="159"/>
      <c r="O121" s="84"/>
      <c r="P121" s="84"/>
      <c r="Q121" s="84"/>
      <c r="R121" s="84"/>
      <c r="S121" s="84"/>
      <c r="T121" s="85"/>
      <c r="U121" s="85"/>
      <c r="V121" s="84"/>
      <c r="W121" s="86"/>
    </row>
    <row r="122" spans="2:23" x14ac:dyDescent="0.25">
      <c r="B122" s="83">
        <v>6</v>
      </c>
      <c r="C122" s="96" t="s">
        <v>183</v>
      </c>
      <c r="D122" s="98"/>
      <c r="E122" s="84"/>
      <c r="F122" s="84"/>
      <c r="G122" s="84"/>
      <c r="H122" s="84"/>
      <c r="I122" s="84"/>
      <c r="J122" s="84"/>
      <c r="K122" s="84"/>
      <c r="L122" s="84"/>
      <c r="M122" s="159"/>
      <c r="N122" s="159"/>
      <c r="O122" s="84"/>
      <c r="P122" s="84"/>
      <c r="Q122" s="84"/>
      <c r="R122" s="84"/>
      <c r="S122" s="84"/>
      <c r="T122" s="85"/>
      <c r="U122" s="85"/>
      <c r="V122" s="85"/>
      <c r="W122" s="86"/>
    </row>
    <row r="123" spans="2:23" x14ac:dyDescent="0.25">
      <c r="B123" s="83">
        <v>7</v>
      </c>
      <c r="C123" s="96" t="s">
        <v>184</v>
      </c>
      <c r="D123" s="98"/>
      <c r="E123" s="84"/>
      <c r="F123" s="84"/>
      <c r="G123" s="84"/>
      <c r="H123" s="84"/>
      <c r="I123" s="84"/>
      <c r="J123" s="84"/>
      <c r="K123" s="84"/>
      <c r="L123" s="84"/>
      <c r="M123" s="159"/>
      <c r="N123" s="159"/>
      <c r="O123" s="84"/>
      <c r="P123" s="84"/>
      <c r="Q123" s="84"/>
      <c r="R123" s="84"/>
      <c r="S123" s="84"/>
      <c r="T123" s="84"/>
      <c r="U123" s="84"/>
      <c r="V123" s="84"/>
      <c r="W123" s="86"/>
    </row>
    <row r="124" spans="2:23" x14ac:dyDescent="0.25">
      <c r="B124" s="83">
        <v>8</v>
      </c>
      <c r="C124" s="96" t="s">
        <v>185</v>
      </c>
      <c r="D124" s="98"/>
      <c r="E124" s="84"/>
      <c r="F124" s="84"/>
      <c r="G124" s="84"/>
      <c r="H124" s="84"/>
      <c r="I124" s="84"/>
      <c r="J124" s="84"/>
      <c r="K124" s="84"/>
      <c r="L124" s="84"/>
      <c r="M124" s="159"/>
      <c r="N124" s="159"/>
      <c r="O124" s="84"/>
      <c r="P124" s="84"/>
      <c r="Q124" s="84"/>
      <c r="R124" s="84"/>
      <c r="S124" s="84"/>
      <c r="T124" s="84"/>
      <c r="U124" s="84"/>
      <c r="V124" s="84"/>
      <c r="W124" s="86"/>
    </row>
    <row r="125" spans="2:23" x14ac:dyDescent="0.25">
      <c r="B125" s="83">
        <v>9</v>
      </c>
      <c r="C125" s="96" t="s">
        <v>186</v>
      </c>
      <c r="D125" s="98"/>
      <c r="E125" s="84"/>
      <c r="F125" s="84"/>
      <c r="G125" s="84"/>
      <c r="H125" s="84"/>
      <c r="I125" s="84"/>
      <c r="J125" s="84"/>
      <c r="K125" s="84"/>
      <c r="L125" s="84"/>
      <c r="M125" s="159"/>
      <c r="N125" s="159"/>
      <c r="O125" s="84"/>
      <c r="P125" s="84"/>
      <c r="Q125" s="84"/>
      <c r="R125" s="84"/>
      <c r="S125" s="84"/>
      <c r="T125" s="84"/>
      <c r="U125" s="84"/>
      <c r="V125" s="84"/>
      <c r="W125" s="86"/>
    </row>
    <row r="126" spans="2:23" x14ac:dyDescent="0.25">
      <c r="B126" s="83">
        <v>10</v>
      </c>
      <c r="C126" s="96" t="s">
        <v>187</v>
      </c>
      <c r="D126" s="98"/>
      <c r="E126" s="84"/>
      <c r="F126" s="84"/>
      <c r="G126" s="84"/>
      <c r="H126" s="84"/>
      <c r="I126" s="84"/>
      <c r="J126" s="84"/>
      <c r="K126" s="84"/>
      <c r="L126" s="84"/>
      <c r="M126" s="159"/>
      <c r="N126" s="159"/>
      <c r="O126" s="84"/>
      <c r="P126" s="84"/>
      <c r="Q126" s="84"/>
      <c r="R126" s="84"/>
      <c r="S126" s="84"/>
      <c r="T126" s="85"/>
      <c r="U126" s="85"/>
      <c r="V126" s="84"/>
      <c r="W126" s="86"/>
    </row>
    <row r="127" spans="2:23" x14ac:dyDescent="0.25">
      <c r="B127" s="83">
        <v>11</v>
      </c>
      <c r="C127" s="96" t="s">
        <v>188</v>
      </c>
      <c r="D127" s="98"/>
      <c r="E127" s="84"/>
      <c r="F127" s="84"/>
      <c r="G127" s="84"/>
      <c r="H127" s="84"/>
      <c r="I127" s="84"/>
      <c r="J127" s="84"/>
      <c r="K127" s="84"/>
      <c r="L127" s="84"/>
      <c r="M127" s="159"/>
      <c r="N127" s="159"/>
      <c r="O127" s="84"/>
      <c r="P127" s="84"/>
      <c r="Q127" s="84"/>
      <c r="R127" s="84"/>
      <c r="S127" s="84"/>
      <c r="T127" s="84"/>
      <c r="U127" s="84"/>
      <c r="V127" s="85"/>
      <c r="W127" s="101"/>
    </row>
    <row r="128" spans="2:23" x14ac:dyDescent="0.25">
      <c r="B128" s="83">
        <v>12</v>
      </c>
      <c r="C128" s="96" t="s">
        <v>189</v>
      </c>
      <c r="D128" s="98"/>
      <c r="E128" s="84"/>
      <c r="F128" s="84"/>
      <c r="G128" s="84"/>
      <c r="H128" s="84"/>
      <c r="I128" s="84"/>
      <c r="J128" s="84"/>
      <c r="K128" s="84"/>
      <c r="L128" s="84"/>
      <c r="M128" s="159"/>
      <c r="N128" s="159"/>
      <c r="O128" s="84"/>
      <c r="P128" s="84"/>
      <c r="Q128" s="84"/>
      <c r="R128" s="84"/>
      <c r="S128" s="84"/>
      <c r="T128" s="84"/>
      <c r="U128" s="84"/>
      <c r="V128" s="84"/>
      <c r="W128" s="86"/>
    </row>
    <row r="129" spans="2:23" ht="13.8" thickBot="1" x14ac:dyDescent="0.3">
      <c r="B129" s="83">
        <v>13</v>
      </c>
      <c r="C129" s="96" t="s">
        <v>190</v>
      </c>
      <c r="D129" s="100"/>
      <c r="E129" s="88"/>
      <c r="F129" s="88"/>
      <c r="G129" s="88"/>
      <c r="H129" s="88"/>
      <c r="I129" s="88"/>
      <c r="J129" s="88"/>
      <c r="K129" s="88"/>
      <c r="L129" s="88"/>
      <c r="M129" s="162"/>
      <c r="N129" s="162"/>
      <c r="O129" s="88"/>
      <c r="P129" s="88"/>
      <c r="Q129" s="88"/>
      <c r="R129" s="88"/>
      <c r="S129" s="88"/>
      <c r="T129" s="88"/>
      <c r="U129" s="88"/>
      <c r="V129" s="89"/>
      <c r="W129" s="102"/>
    </row>
    <row r="130" spans="2:23" ht="13.8" thickBot="1" x14ac:dyDescent="0.3"/>
    <row r="131" spans="2:23" x14ac:dyDescent="0.25">
      <c r="D131" s="234" t="s">
        <v>221</v>
      </c>
      <c r="E131" s="235"/>
      <c r="F131" s="235"/>
      <c r="G131" s="235"/>
      <c r="H131" s="235"/>
      <c r="I131" s="235"/>
      <c r="J131" s="235"/>
      <c r="K131" s="235"/>
      <c r="L131" s="235"/>
      <c r="M131" s="235"/>
      <c r="N131" s="235"/>
      <c r="O131" s="235"/>
      <c r="P131" s="235"/>
      <c r="Q131" s="235"/>
      <c r="R131" s="235"/>
      <c r="S131" s="235"/>
      <c r="T131" s="235"/>
      <c r="U131" s="235"/>
      <c r="V131" s="235"/>
      <c r="W131" s="236"/>
    </row>
    <row r="132" spans="2:23" x14ac:dyDescent="0.25">
      <c r="D132" s="237" t="s">
        <v>152</v>
      </c>
      <c r="E132" s="238"/>
      <c r="F132" s="238"/>
      <c r="G132" s="238"/>
      <c r="H132" s="238" t="s">
        <v>153</v>
      </c>
      <c r="I132" s="238"/>
      <c r="J132" s="238"/>
      <c r="K132" s="238"/>
      <c r="L132" s="238" t="s">
        <v>154</v>
      </c>
      <c r="M132" s="238"/>
      <c r="N132" s="238"/>
      <c r="O132" s="238"/>
      <c r="P132" s="238" t="s">
        <v>155</v>
      </c>
      <c r="Q132" s="238"/>
      <c r="R132" s="238"/>
      <c r="S132" s="238"/>
      <c r="T132" s="238" t="s">
        <v>156</v>
      </c>
      <c r="U132" s="238"/>
      <c r="V132" s="238"/>
      <c r="W132" s="239"/>
    </row>
    <row r="133" spans="2:23" s="74" customFormat="1" x14ac:dyDescent="0.25">
      <c r="B133" s="103"/>
      <c r="C133" s="165"/>
      <c r="D133" s="166" t="s">
        <v>157</v>
      </c>
      <c r="E133" s="104" t="s">
        <v>158</v>
      </c>
      <c r="F133" s="104" t="s">
        <v>159</v>
      </c>
      <c r="G133" s="104" t="s">
        <v>160</v>
      </c>
      <c r="H133" s="104" t="s">
        <v>161</v>
      </c>
      <c r="I133" s="104" t="s">
        <v>162</v>
      </c>
      <c r="J133" s="104" t="s">
        <v>163</v>
      </c>
      <c r="K133" s="104" t="s">
        <v>164</v>
      </c>
      <c r="L133" s="104" t="s">
        <v>165</v>
      </c>
      <c r="M133" s="104" t="s">
        <v>166</v>
      </c>
      <c r="N133" s="104" t="s">
        <v>167</v>
      </c>
      <c r="O133" s="104" t="s">
        <v>168</v>
      </c>
      <c r="P133" s="104" t="s">
        <v>169</v>
      </c>
      <c r="Q133" s="104" t="s">
        <v>170</v>
      </c>
      <c r="R133" s="104" t="s">
        <v>171</v>
      </c>
      <c r="S133" s="104" t="s">
        <v>172</v>
      </c>
      <c r="T133" s="104" t="s">
        <v>173</v>
      </c>
      <c r="U133" s="104" t="s">
        <v>174</v>
      </c>
      <c r="V133" s="104" t="s">
        <v>175</v>
      </c>
      <c r="W133" s="167" t="s">
        <v>176</v>
      </c>
    </row>
    <row r="134" spans="2:23" x14ac:dyDescent="0.25">
      <c r="B134" s="83">
        <v>0</v>
      </c>
      <c r="C134" s="96" t="s">
        <v>177</v>
      </c>
      <c r="D134" s="97"/>
      <c r="E134" s="85"/>
      <c r="F134" s="85"/>
      <c r="G134" s="84"/>
      <c r="H134" s="84"/>
      <c r="I134" s="84"/>
      <c r="J134" s="84"/>
      <c r="K134" s="84"/>
      <c r="L134" s="84"/>
      <c r="M134" s="84"/>
      <c r="N134" s="84"/>
      <c r="O134" s="84"/>
      <c r="P134" s="84"/>
      <c r="Q134" s="84"/>
      <c r="R134" s="84"/>
      <c r="S134" s="84"/>
      <c r="T134" s="84"/>
      <c r="U134" s="84"/>
      <c r="V134" s="84"/>
      <c r="W134" s="86"/>
    </row>
    <row r="135" spans="2:23" x14ac:dyDescent="0.25">
      <c r="B135" s="83">
        <v>1</v>
      </c>
      <c r="C135" s="96" t="s">
        <v>178</v>
      </c>
      <c r="D135" s="98"/>
      <c r="E135" s="84"/>
      <c r="F135" s="84"/>
      <c r="G135" s="84"/>
      <c r="H135" s="84"/>
      <c r="I135" s="84"/>
      <c r="J135" s="84"/>
      <c r="K135" s="84"/>
      <c r="L135" s="84"/>
      <c r="M135" s="84"/>
      <c r="N135" s="84"/>
      <c r="O135" s="159"/>
      <c r="P135" s="159"/>
      <c r="Q135" s="159"/>
      <c r="R135" s="85"/>
      <c r="S135" s="85"/>
      <c r="T135" s="84"/>
      <c r="U135" s="84"/>
      <c r="V135" s="84"/>
      <c r="W135" s="86"/>
    </row>
    <row r="136" spans="2:23" x14ac:dyDescent="0.25">
      <c r="B136" s="83">
        <v>2</v>
      </c>
      <c r="C136" s="96" t="s">
        <v>179</v>
      </c>
      <c r="D136" s="98"/>
      <c r="E136" s="84"/>
      <c r="F136" s="84"/>
      <c r="G136" s="84"/>
      <c r="H136" s="84"/>
      <c r="I136" s="84"/>
      <c r="J136" s="84"/>
      <c r="K136" s="84"/>
      <c r="L136" s="84"/>
      <c r="M136" s="84"/>
      <c r="N136" s="84"/>
      <c r="O136" s="159"/>
      <c r="P136" s="159"/>
      <c r="Q136" s="159"/>
      <c r="R136" s="85"/>
      <c r="S136" s="85"/>
      <c r="T136" s="84"/>
      <c r="U136" s="84"/>
      <c r="V136" s="84"/>
      <c r="W136" s="86"/>
    </row>
    <row r="137" spans="2:23" x14ac:dyDescent="0.25">
      <c r="B137" s="83">
        <v>3</v>
      </c>
      <c r="C137" s="96" t="s">
        <v>180</v>
      </c>
      <c r="D137" s="98"/>
      <c r="E137" s="84"/>
      <c r="F137" s="84"/>
      <c r="G137" s="84"/>
      <c r="H137" s="84"/>
      <c r="I137" s="84"/>
      <c r="J137" s="84"/>
      <c r="K137" s="84"/>
      <c r="L137" s="84"/>
      <c r="M137" s="84"/>
      <c r="N137" s="84"/>
      <c r="O137" s="159"/>
      <c r="P137" s="159"/>
      <c r="Q137" s="159"/>
      <c r="R137" s="84"/>
      <c r="S137" s="84"/>
      <c r="T137" s="84"/>
      <c r="U137" s="84"/>
      <c r="V137" s="84"/>
      <c r="W137" s="86"/>
    </row>
    <row r="138" spans="2:23" x14ac:dyDescent="0.25">
      <c r="B138" s="83">
        <v>4</v>
      </c>
      <c r="C138" s="96" t="s">
        <v>181</v>
      </c>
      <c r="D138" s="98"/>
      <c r="E138" s="84"/>
      <c r="F138" s="84"/>
      <c r="G138" s="84"/>
      <c r="H138" s="84"/>
      <c r="I138" s="84"/>
      <c r="J138" s="84"/>
      <c r="K138" s="84"/>
      <c r="L138" s="84"/>
      <c r="M138" s="84"/>
      <c r="N138" s="84"/>
      <c r="O138" s="159"/>
      <c r="P138" s="159"/>
      <c r="Q138" s="159"/>
      <c r="R138" s="85"/>
      <c r="S138" s="85"/>
      <c r="T138" s="85"/>
      <c r="U138" s="84"/>
      <c r="V138" s="84"/>
      <c r="W138" s="86"/>
    </row>
    <row r="139" spans="2:23" x14ac:dyDescent="0.25">
      <c r="B139" s="83">
        <v>5</v>
      </c>
      <c r="C139" s="96" t="s">
        <v>182</v>
      </c>
      <c r="D139" s="98"/>
      <c r="E139" s="84"/>
      <c r="F139" s="84"/>
      <c r="G139" s="84"/>
      <c r="H139" s="84"/>
      <c r="I139" s="84"/>
      <c r="J139" s="84"/>
      <c r="K139" s="84"/>
      <c r="L139" s="84"/>
      <c r="M139" s="84"/>
      <c r="N139" s="84"/>
      <c r="O139" s="159"/>
      <c r="P139" s="159"/>
      <c r="Q139" s="159"/>
      <c r="R139" s="84"/>
      <c r="S139" s="85"/>
      <c r="T139" s="85"/>
      <c r="U139" s="85"/>
      <c r="V139" s="84"/>
      <c r="W139" s="86"/>
    </row>
    <row r="140" spans="2:23" x14ac:dyDescent="0.25">
      <c r="B140" s="83">
        <v>6</v>
      </c>
      <c r="C140" s="96" t="s">
        <v>183</v>
      </c>
      <c r="D140" s="98"/>
      <c r="E140" s="84"/>
      <c r="F140" s="84"/>
      <c r="G140" s="84"/>
      <c r="H140" s="84"/>
      <c r="I140" s="84"/>
      <c r="J140" s="84"/>
      <c r="K140" s="84"/>
      <c r="L140" s="84"/>
      <c r="M140" s="84"/>
      <c r="N140" s="84"/>
      <c r="O140" s="159"/>
      <c r="P140" s="159"/>
      <c r="Q140" s="159"/>
      <c r="R140" s="84"/>
      <c r="S140" s="84"/>
      <c r="T140" s="85"/>
      <c r="U140" s="85"/>
      <c r="V140" s="85"/>
      <c r="W140" s="86"/>
    </row>
    <row r="141" spans="2:23" x14ac:dyDescent="0.25">
      <c r="B141" s="83">
        <v>7</v>
      </c>
      <c r="C141" s="96" t="s">
        <v>184</v>
      </c>
      <c r="D141" s="98"/>
      <c r="E141" s="84"/>
      <c r="F141" s="84"/>
      <c r="G141" s="84"/>
      <c r="H141" s="84"/>
      <c r="I141" s="84"/>
      <c r="J141" s="84"/>
      <c r="K141" s="84"/>
      <c r="L141" s="84"/>
      <c r="M141" s="84"/>
      <c r="N141" s="84"/>
      <c r="O141" s="159"/>
      <c r="P141" s="159"/>
      <c r="Q141" s="159"/>
      <c r="R141" s="84"/>
      <c r="S141" s="84"/>
      <c r="T141" s="84"/>
      <c r="U141" s="84"/>
      <c r="V141" s="84"/>
      <c r="W141" s="86"/>
    </row>
    <row r="142" spans="2:23" x14ac:dyDescent="0.25">
      <c r="B142" s="83">
        <v>8</v>
      </c>
      <c r="C142" s="96" t="s">
        <v>185</v>
      </c>
      <c r="D142" s="98"/>
      <c r="E142" s="84"/>
      <c r="F142" s="84"/>
      <c r="G142" s="84"/>
      <c r="H142" s="84"/>
      <c r="I142" s="84"/>
      <c r="J142" s="84"/>
      <c r="K142" s="84"/>
      <c r="L142" s="84"/>
      <c r="M142" s="84"/>
      <c r="N142" s="84"/>
      <c r="O142" s="159"/>
      <c r="P142" s="159"/>
      <c r="Q142" s="159"/>
      <c r="R142" s="84"/>
      <c r="S142" s="84"/>
      <c r="T142" s="84"/>
      <c r="U142" s="84"/>
      <c r="V142" s="84"/>
      <c r="W142" s="86"/>
    </row>
    <row r="143" spans="2:23" x14ac:dyDescent="0.25">
      <c r="B143" s="83">
        <v>9</v>
      </c>
      <c r="C143" s="96" t="s">
        <v>186</v>
      </c>
      <c r="D143" s="98"/>
      <c r="E143" s="84"/>
      <c r="F143" s="84"/>
      <c r="G143" s="84"/>
      <c r="H143" s="84"/>
      <c r="I143" s="84"/>
      <c r="J143" s="84"/>
      <c r="K143" s="84"/>
      <c r="L143" s="84"/>
      <c r="M143" s="84"/>
      <c r="N143" s="84"/>
      <c r="O143" s="159"/>
      <c r="P143" s="159"/>
      <c r="Q143" s="159"/>
      <c r="R143" s="84"/>
      <c r="S143" s="84"/>
      <c r="T143" s="84"/>
      <c r="U143" s="84"/>
      <c r="V143" s="84"/>
      <c r="W143" s="86"/>
    </row>
    <row r="144" spans="2:23" x14ac:dyDescent="0.25">
      <c r="B144" s="83">
        <v>10</v>
      </c>
      <c r="C144" s="96" t="s">
        <v>187</v>
      </c>
      <c r="D144" s="98"/>
      <c r="E144" s="84"/>
      <c r="F144" s="84"/>
      <c r="G144" s="84"/>
      <c r="H144" s="84"/>
      <c r="I144" s="84"/>
      <c r="J144" s="84"/>
      <c r="K144" s="84"/>
      <c r="L144" s="84"/>
      <c r="M144" s="84"/>
      <c r="N144" s="84"/>
      <c r="O144" s="159"/>
      <c r="P144" s="159"/>
      <c r="Q144" s="159"/>
      <c r="R144" s="84"/>
      <c r="S144" s="84"/>
      <c r="T144" s="85"/>
      <c r="U144" s="85"/>
      <c r="V144" s="84"/>
      <c r="W144" s="86"/>
    </row>
    <row r="145" spans="2:23" x14ac:dyDescent="0.25">
      <c r="B145" s="83">
        <v>11</v>
      </c>
      <c r="C145" s="96" t="s">
        <v>188</v>
      </c>
      <c r="D145" s="98"/>
      <c r="E145" s="84"/>
      <c r="F145" s="84"/>
      <c r="G145" s="84"/>
      <c r="H145" s="84"/>
      <c r="I145" s="84"/>
      <c r="J145" s="84"/>
      <c r="K145" s="84"/>
      <c r="L145" s="84"/>
      <c r="M145" s="84"/>
      <c r="N145" s="84"/>
      <c r="O145" s="159"/>
      <c r="P145" s="159"/>
      <c r="Q145" s="159"/>
      <c r="R145" s="84"/>
      <c r="S145" s="84"/>
      <c r="T145" s="84"/>
      <c r="U145" s="84"/>
      <c r="V145" s="85"/>
      <c r="W145" s="101"/>
    </row>
    <row r="146" spans="2:23" x14ac:dyDescent="0.25">
      <c r="B146" s="83">
        <v>12</v>
      </c>
      <c r="C146" s="96" t="s">
        <v>189</v>
      </c>
      <c r="D146" s="98"/>
      <c r="E146" s="84"/>
      <c r="F146" s="84"/>
      <c r="G146" s="84"/>
      <c r="H146" s="84"/>
      <c r="I146" s="84"/>
      <c r="J146" s="84"/>
      <c r="K146" s="84"/>
      <c r="L146" s="84"/>
      <c r="M146" s="84"/>
      <c r="N146" s="84"/>
      <c r="O146" s="84"/>
      <c r="P146" s="84"/>
      <c r="Q146" s="84"/>
      <c r="R146" s="84"/>
      <c r="S146" s="84"/>
      <c r="T146" s="84"/>
      <c r="U146" s="84"/>
      <c r="V146" s="84"/>
      <c r="W146" s="86"/>
    </row>
    <row r="147" spans="2:23" ht="13.8" thickBot="1" x14ac:dyDescent="0.3">
      <c r="B147" s="83">
        <v>13</v>
      </c>
      <c r="C147" s="96" t="s">
        <v>190</v>
      </c>
      <c r="D147" s="100"/>
      <c r="E147" s="88"/>
      <c r="F147" s="88"/>
      <c r="G147" s="88"/>
      <c r="H147" s="88"/>
      <c r="I147" s="88"/>
      <c r="J147" s="88"/>
      <c r="K147" s="88"/>
      <c r="L147" s="88"/>
      <c r="M147" s="88"/>
      <c r="N147" s="88"/>
      <c r="O147" s="88"/>
      <c r="P147" s="88"/>
      <c r="Q147" s="88"/>
      <c r="R147" s="88"/>
      <c r="S147" s="88"/>
      <c r="T147" s="88"/>
      <c r="U147" s="88"/>
      <c r="V147" s="89"/>
      <c r="W147" s="102"/>
    </row>
    <row r="148" spans="2:23" ht="13.8" thickBot="1" x14ac:dyDescent="0.3"/>
    <row r="149" spans="2:23" x14ac:dyDescent="0.25">
      <c r="D149" s="234" t="s">
        <v>222</v>
      </c>
      <c r="E149" s="235"/>
      <c r="F149" s="235"/>
      <c r="G149" s="235"/>
      <c r="H149" s="235"/>
      <c r="I149" s="235"/>
      <c r="J149" s="235"/>
      <c r="K149" s="235"/>
      <c r="L149" s="235"/>
      <c r="M149" s="235"/>
      <c r="N149" s="235"/>
      <c r="O149" s="235"/>
      <c r="P149" s="235"/>
      <c r="Q149" s="235"/>
      <c r="R149" s="235"/>
      <c r="S149" s="235"/>
      <c r="T149" s="235"/>
      <c r="U149" s="235"/>
      <c r="V149" s="235"/>
      <c r="W149" s="236"/>
    </row>
    <row r="150" spans="2:23" x14ac:dyDescent="0.25">
      <c r="D150" s="237" t="s">
        <v>152</v>
      </c>
      <c r="E150" s="238"/>
      <c r="F150" s="238"/>
      <c r="G150" s="238"/>
      <c r="H150" s="238" t="s">
        <v>153</v>
      </c>
      <c r="I150" s="238"/>
      <c r="J150" s="238"/>
      <c r="K150" s="238"/>
      <c r="L150" s="238" t="s">
        <v>154</v>
      </c>
      <c r="M150" s="238"/>
      <c r="N150" s="238"/>
      <c r="O150" s="238"/>
      <c r="P150" s="238" t="s">
        <v>155</v>
      </c>
      <c r="Q150" s="238"/>
      <c r="R150" s="238"/>
      <c r="S150" s="238"/>
      <c r="T150" s="238" t="s">
        <v>156</v>
      </c>
      <c r="U150" s="238"/>
      <c r="V150" s="238"/>
      <c r="W150" s="239"/>
    </row>
    <row r="151" spans="2:23" s="74" customFormat="1" x14ac:dyDescent="0.25">
      <c r="B151" s="103"/>
      <c r="C151" s="165"/>
      <c r="D151" s="166" t="s">
        <v>157</v>
      </c>
      <c r="E151" s="104" t="s">
        <v>158</v>
      </c>
      <c r="F151" s="104" t="s">
        <v>159</v>
      </c>
      <c r="G151" s="104" t="s">
        <v>160</v>
      </c>
      <c r="H151" s="104" t="s">
        <v>161</v>
      </c>
      <c r="I151" s="104" t="s">
        <v>162</v>
      </c>
      <c r="J151" s="104" t="s">
        <v>163</v>
      </c>
      <c r="K151" s="104" t="s">
        <v>164</v>
      </c>
      <c r="L151" s="104" t="s">
        <v>165</v>
      </c>
      <c r="M151" s="104" t="s">
        <v>166</v>
      </c>
      <c r="N151" s="104" t="s">
        <v>167</v>
      </c>
      <c r="O151" s="104" t="s">
        <v>168</v>
      </c>
      <c r="P151" s="104" t="s">
        <v>169</v>
      </c>
      <c r="Q151" s="104" t="s">
        <v>170</v>
      </c>
      <c r="R151" s="104" t="s">
        <v>171</v>
      </c>
      <c r="S151" s="104" t="s">
        <v>172</v>
      </c>
      <c r="T151" s="104" t="s">
        <v>173</v>
      </c>
      <c r="U151" s="104" t="s">
        <v>174</v>
      </c>
      <c r="V151" s="104" t="s">
        <v>175</v>
      </c>
      <c r="W151" s="167" t="s">
        <v>176</v>
      </c>
    </row>
    <row r="152" spans="2:23" x14ac:dyDescent="0.25">
      <c r="B152" s="83">
        <v>0</v>
      </c>
      <c r="C152" s="96" t="s">
        <v>177</v>
      </c>
      <c r="D152" s="97"/>
      <c r="E152" s="85"/>
      <c r="F152" s="85"/>
      <c r="G152" s="84"/>
      <c r="H152" s="84"/>
      <c r="I152" s="84"/>
      <c r="J152" s="84"/>
      <c r="K152" s="84"/>
      <c r="L152" s="84"/>
      <c r="M152" s="84"/>
      <c r="N152" s="84"/>
      <c r="O152" s="84"/>
      <c r="P152" s="84"/>
      <c r="Q152" s="84"/>
      <c r="R152" s="84"/>
      <c r="S152" s="84"/>
      <c r="T152" s="84"/>
      <c r="U152" s="84"/>
      <c r="V152" s="84"/>
      <c r="W152" s="86"/>
    </row>
    <row r="153" spans="2:23" x14ac:dyDescent="0.25">
      <c r="B153" s="83">
        <v>1</v>
      </c>
      <c r="C153" s="96" t="s">
        <v>178</v>
      </c>
      <c r="D153" s="98"/>
      <c r="E153" s="84"/>
      <c r="F153" s="84"/>
      <c r="G153" s="84"/>
      <c r="H153" s="84"/>
      <c r="I153" s="84"/>
      <c r="J153" s="84"/>
      <c r="K153" s="84"/>
      <c r="L153" s="84"/>
      <c r="M153" s="84"/>
      <c r="N153" s="84"/>
      <c r="O153" s="159"/>
      <c r="P153" s="159"/>
      <c r="Q153" s="159"/>
      <c r="R153" s="85"/>
      <c r="S153" s="85"/>
      <c r="T153" s="84"/>
      <c r="U153" s="84"/>
      <c r="V153" s="84"/>
      <c r="W153" s="86"/>
    </row>
    <row r="154" spans="2:23" x14ac:dyDescent="0.25">
      <c r="B154" s="83">
        <v>2</v>
      </c>
      <c r="C154" s="96" t="s">
        <v>179</v>
      </c>
      <c r="D154" s="98"/>
      <c r="E154" s="84"/>
      <c r="F154" s="84"/>
      <c r="G154" s="84"/>
      <c r="H154" s="84"/>
      <c r="I154" s="84"/>
      <c r="J154" s="84"/>
      <c r="K154" s="84"/>
      <c r="L154" s="84"/>
      <c r="M154" s="84"/>
      <c r="N154" s="84"/>
      <c r="O154" s="159"/>
      <c r="P154" s="159"/>
      <c r="Q154" s="159"/>
      <c r="R154" s="85"/>
      <c r="S154" s="85"/>
      <c r="T154" s="84"/>
      <c r="U154" s="84"/>
      <c r="V154" s="84"/>
      <c r="W154" s="86"/>
    </row>
    <row r="155" spans="2:23" x14ac:dyDescent="0.25">
      <c r="B155" s="83">
        <v>3</v>
      </c>
      <c r="C155" s="96" t="s">
        <v>180</v>
      </c>
      <c r="D155" s="98"/>
      <c r="E155" s="84"/>
      <c r="F155" s="84"/>
      <c r="G155" s="84"/>
      <c r="H155" s="84"/>
      <c r="I155" s="84"/>
      <c r="J155" s="84"/>
      <c r="K155" s="84"/>
      <c r="L155" s="84"/>
      <c r="M155" s="84"/>
      <c r="N155" s="84"/>
      <c r="O155" s="159"/>
      <c r="P155" s="159"/>
      <c r="Q155" s="159"/>
      <c r="R155" s="84"/>
      <c r="S155" s="84"/>
      <c r="T155" s="84"/>
      <c r="U155" s="84"/>
      <c r="V155" s="84"/>
      <c r="W155" s="86"/>
    </row>
    <row r="156" spans="2:23" x14ac:dyDescent="0.25">
      <c r="B156" s="83">
        <v>4</v>
      </c>
      <c r="C156" s="96" t="s">
        <v>181</v>
      </c>
      <c r="D156" s="98"/>
      <c r="E156" s="84"/>
      <c r="F156" s="84"/>
      <c r="G156" s="84"/>
      <c r="H156" s="84"/>
      <c r="I156" s="84"/>
      <c r="J156" s="84"/>
      <c r="K156" s="84"/>
      <c r="L156" s="84"/>
      <c r="M156" s="84"/>
      <c r="N156" s="84"/>
      <c r="O156" s="159"/>
      <c r="P156" s="159"/>
      <c r="Q156" s="159"/>
      <c r="R156" s="85"/>
      <c r="S156" s="85"/>
      <c r="T156" s="85"/>
      <c r="U156" s="84"/>
      <c r="V156" s="84"/>
      <c r="W156" s="86"/>
    </row>
    <row r="157" spans="2:23" x14ac:dyDescent="0.25">
      <c r="B157" s="83">
        <v>5</v>
      </c>
      <c r="C157" s="96" t="s">
        <v>182</v>
      </c>
      <c r="D157" s="98"/>
      <c r="E157" s="84"/>
      <c r="F157" s="84"/>
      <c r="G157" s="84"/>
      <c r="H157" s="84"/>
      <c r="I157" s="84"/>
      <c r="J157" s="84"/>
      <c r="K157" s="84"/>
      <c r="L157" s="84"/>
      <c r="M157" s="84"/>
      <c r="N157" s="84"/>
      <c r="O157" s="159"/>
      <c r="P157" s="159"/>
      <c r="Q157" s="159"/>
      <c r="R157" s="84"/>
      <c r="S157" s="85"/>
      <c r="T157" s="85"/>
      <c r="U157" s="85"/>
      <c r="V157" s="84"/>
      <c r="W157" s="86"/>
    </row>
    <row r="158" spans="2:23" x14ac:dyDescent="0.25">
      <c r="B158" s="83">
        <v>6</v>
      </c>
      <c r="C158" s="96" t="s">
        <v>183</v>
      </c>
      <c r="D158" s="98"/>
      <c r="E158" s="84"/>
      <c r="F158" s="84"/>
      <c r="G158" s="84"/>
      <c r="H158" s="84"/>
      <c r="I158" s="84"/>
      <c r="J158" s="84"/>
      <c r="K158" s="84"/>
      <c r="L158" s="84"/>
      <c r="M158" s="84"/>
      <c r="N158" s="84"/>
      <c r="O158" s="159"/>
      <c r="P158" s="159"/>
      <c r="Q158" s="159"/>
      <c r="R158" s="84"/>
      <c r="S158" s="84"/>
      <c r="T158" s="85"/>
      <c r="U158" s="85"/>
      <c r="V158" s="159"/>
      <c r="W158" s="163"/>
    </row>
    <row r="159" spans="2:23" x14ac:dyDescent="0.25">
      <c r="B159" s="83">
        <v>7</v>
      </c>
      <c r="C159" s="96" t="s">
        <v>184</v>
      </c>
      <c r="D159" s="98"/>
      <c r="E159" s="84"/>
      <c r="F159" s="84"/>
      <c r="G159" s="84"/>
      <c r="H159" s="84"/>
      <c r="I159" s="84"/>
      <c r="J159" s="84"/>
      <c r="K159" s="84"/>
      <c r="L159" s="84"/>
      <c r="M159" s="84"/>
      <c r="N159" s="84"/>
      <c r="O159" s="159"/>
      <c r="P159" s="159"/>
      <c r="Q159" s="159"/>
      <c r="R159" s="84"/>
      <c r="S159" s="84"/>
      <c r="T159" s="84"/>
      <c r="U159" s="84"/>
      <c r="V159" s="159"/>
      <c r="W159" s="163"/>
    </row>
    <row r="160" spans="2:23" x14ac:dyDescent="0.25">
      <c r="B160" s="83">
        <v>8</v>
      </c>
      <c r="C160" s="96" t="s">
        <v>185</v>
      </c>
      <c r="D160" s="98"/>
      <c r="E160" s="84"/>
      <c r="F160" s="84"/>
      <c r="G160" s="84"/>
      <c r="H160" s="84"/>
      <c r="I160" s="84"/>
      <c r="J160" s="84"/>
      <c r="K160" s="84"/>
      <c r="L160" s="84"/>
      <c r="M160" s="84"/>
      <c r="N160" s="84"/>
      <c r="O160" s="159"/>
      <c r="P160" s="159"/>
      <c r="Q160" s="159"/>
      <c r="R160" s="84"/>
      <c r="S160" s="84"/>
      <c r="T160" s="84"/>
      <c r="U160" s="84"/>
      <c r="V160" s="159"/>
      <c r="W160" s="163"/>
    </row>
    <row r="161" spans="2:23" x14ac:dyDescent="0.25">
      <c r="B161" s="83">
        <v>9</v>
      </c>
      <c r="C161" s="96" t="s">
        <v>186</v>
      </c>
      <c r="D161" s="98"/>
      <c r="E161" s="84"/>
      <c r="F161" s="84"/>
      <c r="G161" s="84"/>
      <c r="H161" s="84"/>
      <c r="I161" s="84"/>
      <c r="J161" s="84"/>
      <c r="K161" s="84"/>
      <c r="L161" s="84"/>
      <c r="M161" s="84"/>
      <c r="N161" s="84"/>
      <c r="O161" s="159"/>
      <c r="P161" s="159"/>
      <c r="Q161" s="159"/>
      <c r="R161" s="84"/>
      <c r="S161" s="84"/>
      <c r="T161" s="84"/>
      <c r="U161" s="84"/>
      <c r="V161" s="159"/>
      <c r="W161" s="163"/>
    </row>
    <row r="162" spans="2:23" x14ac:dyDescent="0.25">
      <c r="B162" s="83">
        <v>10</v>
      </c>
      <c r="C162" s="96" t="s">
        <v>187</v>
      </c>
      <c r="D162" s="98"/>
      <c r="E162" s="84"/>
      <c r="F162" s="84"/>
      <c r="G162" s="84"/>
      <c r="H162" s="84"/>
      <c r="I162" s="84"/>
      <c r="J162" s="84"/>
      <c r="K162" s="84"/>
      <c r="L162" s="84"/>
      <c r="M162" s="84"/>
      <c r="N162" s="84"/>
      <c r="O162" s="159"/>
      <c r="P162" s="159"/>
      <c r="Q162" s="159"/>
      <c r="R162" s="84"/>
      <c r="S162" s="84"/>
      <c r="T162" s="85"/>
      <c r="U162" s="85"/>
      <c r="V162" s="159"/>
      <c r="W162" s="163"/>
    </row>
    <row r="163" spans="2:23" x14ac:dyDescent="0.25">
      <c r="B163" s="83">
        <v>11</v>
      </c>
      <c r="C163" s="96" t="s">
        <v>188</v>
      </c>
      <c r="D163" s="98"/>
      <c r="E163" s="84"/>
      <c r="F163" s="84"/>
      <c r="G163" s="84"/>
      <c r="H163" s="84"/>
      <c r="I163" s="84"/>
      <c r="J163" s="84"/>
      <c r="K163" s="84"/>
      <c r="L163" s="84"/>
      <c r="M163" s="84"/>
      <c r="N163" s="84"/>
      <c r="O163" s="159"/>
      <c r="P163" s="159"/>
      <c r="Q163" s="159"/>
      <c r="R163" s="84"/>
      <c r="S163" s="84"/>
      <c r="T163" s="85"/>
      <c r="U163" s="101"/>
      <c r="V163" s="159"/>
      <c r="W163" s="163"/>
    </row>
    <row r="164" spans="2:23" x14ac:dyDescent="0.25">
      <c r="B164" s="83">
        <v>12</v>
      </c>
      <c r="C164" s="96" t="s">
        <v>189</v>
      </c>
      <c r="D164" s="98"/>
      <c r="E164" s="84"/>
      <c r="F164" s="84"/>
      <c r="G164" s="84"/>
      <c r="H164" s="84"/>
      <c r="I164" s="84"/>
      <c r="J164" s="84"/>
      <c r="K164" s="84"/>
      <c r="L164" s="84"/>
      <c r="M164" s="84"/>
      <c r="N164" s="84"/>
      <c r="O164" s="84"/>
      <c r="P164" s="84"/>
      <c r="Q164" s="84"/>
      <c r="R164" s="84"/>
      <c r="S164" s="84"/>
      <c r="T164" s="84"/>
      <c r="U164" s="86"/>
      <c r="V164" s="159"/>
      <c r="W164" s="163"/>
    </row>
    <row r="165" spans="2:23" ht="13.8" thickBot="1" x14ac:dyDescent="0.3">
      <c r="B165" s="83">
        <v>13</v>
      </c>
      <c r="C165" s="96" t="s">
        <v>190</v>
      </c>
      <c r="D165" s="100"/>
      <c r="E165" s="88"/>
      <c r="F165" s="88"/>
      <c r="G165" s="88"/>
      <c r="H165" s="88"/>
      <c r="I165" s="88"/>
      <c r="J165" s="88"/>
      <c r="K165" s="88"/>
      <c r="L165" s="88"/>
      <c r="M165" s="88"/>
      <c r="N165" s="88"/>
      <c r="O165" s="88"/>
      <c r="P165" s="88"/>
      <c r="Q165" s="88"/>
      <c r="R165" s="88"/>
      <c r="S165" s="88"/>
      <c r="T165" s="89"/>
      <c r="U165" s="102"/>
      <c r="V165" s="162"/>
      <c r="W165" s="164"/>
    </row>
  </sheetData>
  <mergeCells count="54">
    <mergeCell ref="D131:W131"/>
    <mergeCell ref="D132:G132"/>
    <mergeCell ref="H132:K132"/>
    <mergeCell ref="L132:O132"/>
    <mergeCell ref="P132:S132"/>
    <mergeCell ref="T132:W132"/>
    <mergeCell ref="D113:W113"/>
    <mergeCell ref="D114:G114"/>
    <mergeCell ref="H114:K114"/>
    <mergeCell ref="L114:O114"/>
    <mergeCell ref="P114:S114"/>
    <mergeCell ref="T114:W114"/>
    <mergeCell ref="D95:W95"/>
    <mergeCell ref="D96:G96"/>
    <mergeCell ref="H96:K96"/>
    <mergeCell ref="L96:O96"/>
    <mergeCell ref="P96:S96"/>
    <mergeCell ref="T96:W96"/>
    <mergeCell ref="D77:W77"/>
    <mergeCell ref="D78:G78"/>
    <mergeCell ref="H78:K78"/>
    <mergeCell ref="L78:O78"/>
    <mergeCell ref="P78:S78"/>
    <mergeCell ref="T78:W78"/>
    <mergeCell ref="D58:W58"/>
    <mergeCell ref="D59:G59"/>
    <mergeCell ref="H59:K59"/>
    <mergeCell ref="L59:O59"/>
    <mergeCell ref="P59:S59"/>
    <mergeCell ref="T59:W59"/>
    <mergeCell ref="D39:W39"/>
    <mergeCell ref="D40:G40"/>
    <mergeCell ref="H40:K40"/>
    <mergeCell ref="L40:O40"/>
    <mergeCell ref="P40:S40"/>
    <mergeCell ref="T40:W40"/>
    <mergeCell ref="D20:W20"/>
    <mergeCell ref="D21:G21"/>
    <mergeCell ref="H21:K21"/>
    <mergeCell ref="L21:O21"/>
    <mergeCell ref="P21:S21"/>
    <mergeCell ref="T21:W21"/>
    <mergeCell ref="D1:W1"/>
    <mergeCell ref="D2:G2"/>
    <mergeCell ref="H2:K2"/>
    <mergeCell ref="L2:O2"/>
    <mergeCell ref="P2:S2"/>
    <mergeCell ref="T2:W2"/>
    <mergeCell ref="D149:W149"/>
    <mergeCell ref="D150:G150"/>
    <mergeCell ref="H150:K150"/>
    <mergeCell ref="L150:O150"/>
    <mergeCell ref="P150:S150"/>
    <mergeCell ref="T150:W150"/>
  </mergeCells>
  <pageMargins left="0.7" right="0.7" top="0.75" bottom="0.75" header="0.3" footer="0.3"/>
  <pageSetup paperSize="1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30726-241B-4B38-A517-30317471F08A}">
  <dimension ref="B2:I50"/>
  <sheetViews>
    <sheetView workbookViewId="0">
      <selection activeCell="G11" sqref="G11"/>
    </sheetView>
  </sheetViews>
  <sheetFormatPr baseColWidth="10" defaultRowHeight="14.4" x14ac:dyDescent="0.3"/>
  <cols>
    <col min="1" max="1" width="3.44140625" style="105" customWidth="1"/>
    <col min="2" max="2" width="24.109375" style="105" customWidth="1"/>
    <col min="3" max="3" width="34.109375" style="105" customWidth="1"/>
    <col min="4" max="4" width="21.6640625" style="105" customWidth="1"/>
    <col min="5" max="5" width="14.109375" style="105" bestFit="1" customWidth="1"/>
    <col min="6" max="16384" width="11.5546875" style="105"/>
  </cols>
  <sheetData>
    <row r="2" spans="2:5" ht="15" thickBot="1" x14ac:dyDescent="0.35"/>
    <row r="3" spans="2:5" x14ac:dyDescent="0.3">
      <c r="B3" s="244" t="s">
        <v>191</v>
      </c>
      <c r="C3" s="245"/>
      <c r="D3" s="245"/>
      <c r="E3" s="246"/>
    </row>
    <row r="4" spans="2:5" x14ac:dyDescent="0.3">
      <c r="B4" s="106"/>
      <c r="C4" s="107"/>
      <c r="D4" s="107"/>
      <c r="E4" s="108"/>
    </row>
    <row r="5" spans="2:5" x14ac:dyDescent="0.3">
      <c r="B5" s="109" t="s">
        <v>192</v>
      </c>
      <c r="C5" s="110" t="s">
        <v>14</v>
      </c>
      <c r="D5" s="110" t="s">
        <v>15</v>
      </c>
      <c r="E5" s="111" t="s">
        <v>193</v>
      </c>
    </row>
    <row r="6" spans="2:5" x14ac:dyDescent="0.3">
      <c r="B6" s="112" t="s">
        <v>194</v>
      </c>
      <c r="C6" s="113"/>
      <c r="D6" s="114">
        <v>1</v>
      </c>
      <c r="E6" s="115"/>
    </row>
    <row r="7" spans="2:5" ht="15" thickBot="1" x14ac:dyDescent="0.35">
      <c r="B7" s="116"/>
      <c r="C7" s="117"/>
      <c r="D7" s="117"/>
      <c r="E7" s="118"/>
    </row>
    <row r="8" spans="2:5" x14ac:dyDescent="0.3">
      <c r="B8" s="119">
        <v>1</v>
      </c>
      <c r="C8" s="120" t="s">
        <v>195</v>
      </c>
      <c r="D8" s="120"/>
      <c r="E8" s="121">
        <f>SUM(D9:D14)</f>
        <v>0.22303333333333331</v>
      </c>
    </row>
    <row r="9" spans="2:5" x14ac:dyDescent="0.3">
      <c r="B9" s="112"/>
      <c r="C9" s="113" t="s">
        <v>196</v>
      </c>
      <c r="D9" s="122"/>
      <c r="E9" s="115"/>
    </row>
    <row r="10" spans="2:5" x14ac:dyDescent="0.3">
      <c r="B10" s="112"/>
      <c r="C10" s="113" t="s">
        <v>197</v>
      </c>
      <c r="D10" s="123">
        <f>1/12</f>
        <v>8.3333333333333329E-2</v>
      </c>
      <c r="E10" s="115"/>
    </row>
    <row r="11" spans="2:5" x14ac:dyDescent="0.3">
      <c r="B11" s="112"/>
      <c r="C11" s="113" t="s">
        <v>198</v>
      </c>
      <c r="D11" s="123">
        <v>0.01</v>
      </c>
      <c r="E11" s="115"/>
    </row>
    <row r="12" spans="2:5" x14ac:dyDescent="0.3">
      <c r="B12" s="112"/>
      <c r="C12" s="113" t="s">
        <v>199</v>
      </c>
      <c r="D12" s="123">
        <f>1/12</f>
        <v>8.3333333333333329E-2</v>
      </c>
      <c r="E12" s="115"/>
    </row>
    <row r="13" spans="2:5" x14ac:dyDescent="0.3">
      <c r="B13" s="112"/>
      <c r="C13" s="113" t="s">
        <v>200</v>
      </c>
      <c r="D13" s="123">
        <f>0.5/12</f>
        <v>4.1666666666666664E-2</v>
      </c>
      <c r="E13" s="115"/>
    </row>
    <row r="14" spans="2:5" ht="15" thickBot="1" x14ac:dyDescent="0.35">
      <c r="B14" s="124"/>
      <c r="C14" s="125" t="s">
        <v>201</v>
      </c>
      <c r="D14" s="126">
        <v>4.7000000000000002E-3</v>
      </c>
      <c r="E14" s="127"/>
    </row>
    <row r="15" spans="2:5" x14ac:dyDescent="0.3">
      <c r="B15" s="119">
        <v>2</v>
      </c>
      <c r="C15" s="120" t="s">
        <v>202</v>
      </c>
      <c r="D15" s="120"/>
      <c r="E15" s="121">
        <f>SUM(D16:D18)</f>
        <v>0.18959999999999999</v>
      </c>
    </row>
    <row r="16" spans="2:5" x14ac:dyDescent="0.3">
      <c r="B16" s="112"/>
      <c r="C16" s="128" t="s">
        <v>203</v>
      </c>
      <c r="D16" s="129">
        <v>0.12</v>
      </c>
      <c r="E16" s="115"/>
    </row>
    <row r="17" spans="2:9" x14ac:dyDescent="0.3">
      <c r="B17" s="112"/>
      <c r="C17" s="128" t="s">
        <v>204</v>
      </c>
      <c r="D17" s="129"/>
      <c r="E17" s="115"/>
    </row>
    <row r="18" spans="2:9" x14ac:dyDescent="0.3">
      <c r="B18" s="112"/>
      <c r="C18" s="128" t="s">
        <v>205</v>
      </c>
      <c r="D18" s="129">
        <v>6.9599999999999995E-2</v>
      </c>
      <c r="E18" s="115"/>
    </row>
    <row r="19" spans="2:9" ht="15" thickBot="1" x14ac:dyDescent="0.35">
      <c r="B19" s="124"/>
      <c r="C19" s="125"/>
      <c r="D19" s="125"/>
      <c r="E19" s="127"/>
    </row>
    <row r="20" spans="2:9" x14ac:dyDescent="0.3">
      <c r="B20" s="119">
        <v>3</v>
      </c>
      <c r="C20" s="130" t="s">
        <v>206</v>
      </c>
      <c r="D20" s="120"/>
      <c r="E20" s="121">
        <f>SUM(D21:D23)</f>
        <v>0.04</v>
      </c>
    </row>
    <row r="21" spans="2:9" x14ac:dyDescent="0.3">
      <c r="B21" s="112"/>
      <c r="C21" s="128" t="s">
        <v>207</v>
      </c>
      <c r="D21" s="131">
        <v>0.04</v>
      </c>
      <c r="E21" s="132"/>
    </row>
    <row r="22" spans="2:9" x14ac:dyDescent="0.3">
      <c r="B22" s="112"/>
      <c r="C22" s="128" t="s">
        <v>208</v>
      </c>
      <c r="D22" s="131"/>
      <c r="E22" s="132"/>
    </row>
    <row r="23" spans="2:9" x14ac:dyDescent="0.3">
      <c r="B23" s="112"/>
      <c r="C23" s="128" t="s">
        <v>209</v>
      </c>
      <c r="D23" s="131"/>
      <c r="E23" s="132"/>
    </row>
    <row r="24" spans="2:9" ht="15" thickBot="1" x14ac:dyDescent="0.35">
      <c r="B24" s="116"/>
      <c r="C24" s="117"/>
      <c r="D24" s="117"/>
      <c r="E24" s="118"/>
    </row>
    <row r="25" spans="2:9" ht="15" thickBot="1" x14ac:dyDescent="0.35">
      <c r="B25" s="133"/>
      <c r="C25" s="134" t="s">
        <v>210</v>
      </c>
      <c r="D25" s="134"/>
      <c r="E25" s="135">
        <f>SUM(E6:E24)</f>
        <v>0.45263333333333328</v>
      </c>
    </row>
    <row r="26" spans="2:9" ht="15" thickBot="1" x14ac:dyDescent="0.35">
      <c r="B26" s="136"/>
      <c r="C26" s="137" t="s">
        <v>211</v>
      </c>
      <c r="D26" s="137"/>
      <c r="E26" s="138">
        <f>E25+1</f>
        <v>1.4526333333333332</v>
      </c>
      <c r="G26" s="139"/>
      <c r="I26" s="139"/>
    </row>
    <row r="27" spans="2:9" x14ac:dyDescent="0.3">
      <c r="B27" s="107"/>
      <c r="C27" s="107"/>
      <c r="D27" s="107"/>
      <c r="E27" s="107"/>
    </row>
    <row r="45" spans="2:5" x14ac:dyDescent="0.3">
      <c r="B45" s="247" t="s">
        <v>212</v>
      </c>
      <c r="C45" s="247"/>
      <c r="D45" s="247"/>
      <c r="E45" s="247"/>
    </row>
    <row r="46" spans="2:5" x14ac:dyDescent="0.3">
      <c r="B46" s="247"/>
      <c r="C46" s="247"/>
      <c r="D46" s="247"/>
      <c r="E46" s="247"/>
    </row>
    <row r="47" spans="2:5" x14ac:dyDescent="0.3">
      <c r="B47" s="247"/>
      <c r="C47" s="247"/>
      <c r="D47" s="247"/>
      <c r="E47" s="247"/>
    </row>
    <row r="48" spans="2:5" x14ac:dyDescent="0.3">
      <c r="B48" s="247"/>
      <c r="C48" s="247"/>
      <c r="D48" s="247"/>
      <c r="E48" s="247"/>
    </row>
    <row r="49" spans="2:5" x14ac:dyDescent="0.3">
      <c r="B49" s="247"/>
      <c r="C49" s="247"/>
      <c r="D49" s="247"/>
      <c r="E49" s="247"/>
    </row>
    <row r="50" spans="2:5" x14ac:dyDescent="0.3">
      <c r="B50" s="247"/>
      <c r="C50" s="247"/>
      <c r="D50" s="247"/>
      <c r="E50" s="247"/>
    </row>
  </sheetData>
  <mergeCells count="2">
    <mergeCell ref="B3:E3"/>
    <mergeCell ref="B45:E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 OFICIAL (Entidad)</vt:lpstr>
      <vt:lpstr>PROPUESTA ECONOMICA(Prop)</vt:lpstr>
      <vt:lpstr>Programación base</vt:lpstr>
      <vt:lpstr>FP</vt:lpstr>
      <vt:lpstr>'PRESUPUESTO OFICIAL (Entidad)'!Área_de_impresión</vt:lpstr>
      <vt:lpstr>'PROPUESTA ECONOMICA(Prop)'!Área_de_impresión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Fredy Eduardo Sanchez Alarcon</cp:lastModifiedBy>
  <cp:revision/>
  <dcterms:created xsi:type="dcterms:W3CDTF">2006-06-27T16:47:25Z</dcterms:created>
  <dcterms:modified xsi:type="dcterms:W3CDTF">2026-07-31T21:33:59Z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