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0"/>
  <workbookPr/>
  <mc:AlternateContent xmlns:mc="http://schemas.openxmlformats.org/markup-compatibility/2006">
    <mc:Choice Requires="x15">
      <x15ac:absPath xmlns:x15ac="http://schemas.microsoft.com/office/spreadsheetml/2010/11/ac" url="C:\Users\USUARIO\Desktop\PROCESOS\PROCESOS HACIENDA\ESTUDIOS SECTOR\2026\ELEMENTOS PROTECCIÓN CONCEJO\PARA RADICAR 16-09\"/>
    </mc:Choice>
  </mc:AlternateContent>
  <xr:revisionPtr revIDLastSave="0" documentId="13_ncr:1_{4BCCCDB3-3260-4AD8-95FF-4250AD98A8C9}" xr6:coauthVersionLast="36" xr6:coauthVersionMax="47" xr10:uidLastSave="{00000000-0000-0000-0000-000000000000}"/>
  <bookViews>
    <workbookView xWindow="0" yWindow="0" windowWidth="20490" windowHeight="7245" xr2:uid="{00000000-000D-0000-FFFF-FFFF00000000}"/>
  </bookViews>
  <sheets>
    <sheet name="PRESUPUESTO" sheetId="2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7" i="2" l="1"/>
  <c r="P7" i="2"/>
  <c r="K7" i="2"/>
  <c r="Q6" i="2"/>
  <c r="P6" i="2"/>
  <c r="K6" i="2"/>
  <c r="R6" i="2" l="1"/>
  <c r="R7" i="2"/>
  <c r="L7" i="2"/>
  <c r="M7" i="2" s="1"/>
  <c r="N7" i="2" s="1"/>
  <c r="L6" i="2"/>
  <c r="M6" i="2" s="1"/>
  <c r="N6" i="2" s="1"/>
  <c r="N8" i="2" l="1"/>
</calcChain>
</file>

<file path=xl/sharedStrings.xml><?xml version="1.0" encoding="utf-8"?>
<sst xmlns="http://schemas.openxmlformats.org/spreadsheetml/2006/main" count="31" uniqueCount="25">
  <si>
    <t>IVA</t>
  </si>
  <si>
    <t>OBJETO</t>
  </si>
  <si>
    <t>ÍTEM</t>
  </si>
  <si>
    <t>DESCCRIPCIÓN</t>
  </si>
  <si>
    <t>CANTIDAD</t>
  </si>
  <si>
    <t>VALOR UNITARIO SIN IVA</t>
  </si>
  <si>
    <t>VALOR TOTAL SIN IVA</t>
  </si>
  <si>
    <t>VALOR UNITARIO CON IVA</t>
  </si>
  <si>
    <t>UND.</t>
  </si>
  <si>
    <t>TOTAL</t>
  </si>
  <si>
    <t>und.</t>
  </si>
  <si>
    <t xml:space="preserve">Caja archivo X200 </t>
  </si>
  <si>
    <t>SUMINISTRO DE ELEMENTOS PARA PROTECCIÓN Y EMBALAJE DE DOCUMENTOS PARA EL CONCEJO DE BOGOTÁ.</t>
  </si>
  <si>
    <t>PROMEDIO</t>
  </si>
  <si>
    <t>DESVIACIÓN</t>
  </si>
  <si>
    <t>% DESV</t>
  </si>
  <si>
    <t xml:space="preserve">Carpetas blancas des-acificadas cuatro aletas en papel propalcote </t>
  </si>
  <si>
    <t>MEDIANA VALOR UNITARIO SIN IVA</t>
  </si>
  <si>
    <t>A</t>
  </si>
  <si>
    <t>B</t>
  </si>
  <si>
    <t>C</t>
  </si>
  <si>
    <t>D</t>
  </si>
  <si>
    <t>E</t>
  </si>
  <si>
    <t>F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</si>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</sst>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8"/>
      <color theme="0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3" fillId="4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164" fontId="0" fillId="0" borderId="6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0" fontId="0" fillId="0" borderId="3" xfId="1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/>
    </xf>
    <xf numFmtId="164" fontId="0" fillId="0" borderId="15" xfId="0" applyNumberFormat="1" applyBorder="1" applyAlignment="1">
      <alignment horizontal="center" vertical="center" wrapText="1"/>
    </xf>
    <xf numFmtId="10" fontId="0" fillId="0" borderId="0" xfId="1" applyNumberFormat="1" applyFo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164" fontId="0" fillId="2" borderId="2" xfId="0" applyNumberFormat="1" applyFill="1" applyBorder="1" applyAlignment="1">
      <alignment horizontal="center" vertical="center" wrapText="1"/>
    </xf>
    <xf numFmtId="164" fontId="0" fillId="2" borderId="5" xfId="0" applyNumberFormat="1" applyFill="1" applyBorder="1" applyAlignment="1">
      <alignment horizontal="center" vertical="center" wrapText="1"/>
    </xf>
    <xf numFmtId="16" fontId="0" fillId="0" borderId="0" xfId="0" applyNumberFormat="1"/>
    <xf numFmtId="14" fontId="0" fillId="0" borderId="0" xfId="0" applyNumberFormat="1"/>
    <xf numFmtId="44" fontId="0" fillId="0" borderId="0" xfId="2" applyFont="1"/>
    <xf numFmtId="0" fontId="7" fillId="0" borderId="0" xfId="0" applyFont="1"/>
    <xf numFmtId="164" fontId="0" fillId="0" borderId="2" xfId="0" applyNumberFormat="1" applyFill="1" applyBorder="1" applyAlignment="1">
      <alignment horizontal="center" vertical="center" wrapText="1"/>
    </xf>
    <xf numFmtId="164" fontId="0" fillId="0" borderId="5" xfId="0" applyNumberForma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104A8-5849-400F-9C58-653F502F9917}">
  <dimension ref="A1:R32"/>
  <sheetViews>
    <sheetView tabSelected="1" topLeftCell="C1" workbookViewId="0">
      <selection activeCell="M3" sqref="M3"/>
    </sheetView>
  </sheetViews>
  <sheetFormatPr baseColWidth="10" defaultColWidth="11.42578125" defaultRowHeight="15" x14ac:dyDescent="0.25"/>
  <cols>
    <col min="1" max="1" width="11.42578125" customWidth="1"/>
    <col min="2" max="2" width="33.5703125" customWidth="1"/>
    <col min="3" max="3" width="11.140625" customWidth="1"/>
    <col min="4" max="4" width="13" customWidth="1"/>
    <col min="5" max="5" width="17.140625" customWidth="1"/>
    <col min="6" max="6" width="17.7109375" customWidth="1"/>
    <col min="7" max="7" width="16.7109375" customWidth="1"/>
    <col min="8" max="8" width="17.28515625" customWidth="1"/>
    <col min="9" max="9" width="16.7109375" customWidth="1"/>
    <col min="10" max="10" width="17" customWidth="1"/>
    <col min="11" max="11" width="15.5703125" customWidth="1"/>
    <col min="12" max="12" width="11.85546875" customWidth="1"/>
    <col min="13" max="13" width="17" customWidth="1"/>
    <col min="14" max="14" width="16" customWidth="1"/>
    <col min="15" max="15" width="15.5703125" customWidth="1"/>
    <col min="16" max="16" width="14.140625" hidden="1" customWidth="1"/>
    <col min="17" max="17" width="14.85546875" hidden="1" customWidth="1"/>
    <col min="18" max="18" width="11.42578125" hidden="1" customWidth="1"/>
  </cols>
  <sheetData>
    <row r="1" spans="1:18" ht="49.5" customHeight="1" x14ac:dyDescent="0.25">
      <c r="A1" s="1"/>
      <c r="B1" s="40" t="s">
        <v>24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2"/>
    </row>
    <row r="2" spans="1:18" ht="39" customHeight="1" thickBot="1" x14ac:dyDescent="0.3">
      <c r="A2" s="2" t="s">
        <v>1</v>
      </c>
      <c r="B2" s="43" t="s">
        <v>12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4"/>
      <c r="N2" s="45"/>
    </row>
    <row r="3" spans="1:18" ht="55.5" customHeight="1" thickBot="1" x14ac:dyDescent="0.3">
      <c r="A3" s="13"/>
      <c r="B3" s="14"/>
      <c r="C3" s="14"/>
      <c r="D3" s="14"/>
      <c r="E3" s="31"/>
      <c r="F3" s="31"/>
      <c r="G3" s="31"/>
      <c r="H3" s="31"/>
      <c r="I3" s="31"/>
      <c r="J3" s="31"/>
      <c r="K3" s="14"/>
      <c r="L3" s="14"/>
      <c r="M3" s="14"/>
      <c r="N3" s="14"/>
    </row>
    <row r="4" spans="1:18" ht="15.75" thickBot="1" x14ac:dyDescent="0.3">
      <c r="E4" s="27" t="s">
        <v>18</v>
      </c>
      <c r="F4" s="28" t="s">
        <v>19</v>
      </c>
      <c r="G4" s="29" t="s">
        <v>20</v>
      </c>
      <c r="H4" s="29" t="s">
        <v>21</v>
      </c>
      <c r="I4" s="29" t="s">
        <v>22</v>
      </c>
      <c r="J4" s="30" t="s">
        <v>23</v>
      </c>
      <c r="K4" s="17"/>
    </row>
    <row r="5" spans="1:18" ht="60.75" thickBot="1" x14ac:dyDescent="0.3">
      <c r="A5" s="3" t="s">
        <v>2</v>
      </c>
      <c r="B5" s="4" t="s">
        <v>3</v>
      </c>
      <c r="C5" s="4" t="s">
        <v>8</v>
      </c>
      <c r="D5" s="4" t="s">
        <v>4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5</v>
      </c>
      <c r="J5" s="4" t="s">
        <v>5</v>
      </c>
      <c r="K5" s="4" t="s">
        <v>17</v>
      </c>
      <c r="L5" s="4" t="s">
        <v>0</v>
      </c>
      <c r="M5" s="4" t="s">
        <v>7</v>
      </c>
      <c r="N5" s="5" t="s">
        <v>6</v>
      </c>
      <c r="P5" s="15" t="s">
        <v>13</v>
      </c>
      <c r="Q5" s="15" t="s">
        <v>14</v>
      </c>
      <c r="R5" s="16" t="s">
        <v>15</v>
      </c>
    </row>
    <row r="6" spans="1:18" ht="30.75" thickBot="1" x14ac:dyDescent="0.3">
      <c r="A6" s="22">
        <v>1</v>
      </c>
      <c r="B6" s="23" t="s">
        <v>16</v>
      </c>
      <c r="C6" s="24" t="s">
        <v>10</v>
      </c>
      <c r="D6" s="25">
        <v>2000</v>
      </c>
      <c r="E6" s="32">
        <v>1320</v>
      </c>
      <c r="F6" s="38">
        <v>2092</v>
      </c>
      <c r="G6" s="32">
        <v>1450</v>
      </c>
      <c r="H6" s="32">
        <v>3100</v>
      </c>
      <c r="I6" s="32">
        <v>1300</v>
      </c>
      <c r="J6" s="32">
        <v>1320</v>
      </c>
      <c r="K6" s="11">
        <f>+ROUND(MEDIAN(E6:J6),0)</f>
        <v>1385</v>
      </c>
      <c r="L6" s="11">
        <f>+ROUND(K6*19%,0)</f>
        <v>263</v>
      </c>
      <c r="M6" s="11">
        <f>+K6+L6</f>
        <v>1648</v>
      </c>
      <c r="N6" s="26">
        <f>+ROUND(M6*D6,0)</f>
        <v>3296000</v>
      </c>
      <c r="O6" s="21"/>
      <c r="P6" s="11">
        <f>+AVERAGE(E6:J6)</f>
        <v>1763.6666666666667</v>
      </c>
      <c r="Q6" s="11">
        <f>+_xlfn.STDEV.P(E6:J6)</f>
        <v>658.3620246912451</v>
      </c>
      <c r="R6" s="18">
        <f>+Q6/P6</f>
        <v>0.37329164129157727</v>
      </c>
    </row>
    <row r="7" spans="1:18" ht="15.75" thickBot="1" x14ac:dyDescent="0.3">
      <c r="A7" s="6">
        <v>2</v>
      </c>
      <c r="B7" s="7" t="s">
        <v>11</v>
      </c>
      <c r="C7" s="9" t="s">
        <v>10</v>
      </c>
      <c r="D7" s="12">
        <v>1500</v>
      </c>
      <c r="E7" s="33">
        <v>5342</v>
      </c>
      <c r="F7" s="39">
        <v>4007</v>
      </c>
      <c r="G7" s="33">
        <v>3650</v>
      </c>
      <c r="H7" s="33">
        <v>1980</v>
      </c>
      <c r="I7" s="33">
        <v>3800</v>
      </c>
      <c r="J7" s="33">
        <v>3635</v>
      </c>
      <c r="K7" s="20">
        <f>+ROUND(MEDIAN(E7:J7),0)</f>
        <v>3725</v>
      </c>
      <c r="L7" s="20">
        <f>+ROUND(K7*19%,0)</f>
        <v>708</v>
      </c>
      <c r="M7" s="10">
        <f>+K7+L7</f>
        <v>4433</v>
      </c>
      <c r="N7" s="8">
        <f t="shared" ref="N7" si="0">+ROUND(M7*D7,0)</f>
        <v>6649500</v>
      </c>
      <c r="O7" s="21"/>
      <c r="P7" s="11">
        <f>+AVERAGE(E7:J7)</f>
        <v>3735.6666666666665</v>
      </c>
      <c r="Q7" s="11">
        <f>+_xlfn.STDEV.P(E7:J7)</f>
        <v>979.61772589561122</v>
      </c>
      <c r="R7" s="18">
        <f>+Q7/P7</f>
        <v>0.26223370908243365</v>
      </c>
    </row>
    <row r="8" spans="1:18" ht="15.75" thickBot="1" x14ac:dyDescent="0.3">
      <c r="A8" s="46" t="s">
        <v>9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8"/>
      <c r="N8" s="19">
        <f>+N6+N7</f>
        <v>9945500</v>
      </c>
    </row>
    <row r="12" spans="1:18" x14ac:dyDescent="0.2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</row>
    <row r="13" spans="1:18" x14ac:dyDescent="0.2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</row>
    <row r="14" spans="1:18" x14ac:dyDescent="0.2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</row>
    <row r="15" spans="1:18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</row>
    <row r="16" spans="1:18" x14ac:dyDescent="0.2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</row>
    <row r="17" spans="1:14" x14ac:dyDescent="0.2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</row>
    <row r="18" spans="1:14" x14ac:dyDescent="0.2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</row>
    <row r="19" spans="1:14" x14ac:dyDescent="0.2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</row>
    <row r="22" spans="1:14" x14ac:dyDescent="0.25">
      <c r="E22" s="34"/>
      <c r="F22" s="34"/>
      <c r="G22" s="36"/>
    </row>
    <row r="23" spans="1:14" x14ac:dyDescent="0.25">
      <c r="E23" s="34"/>
      <c r="F23" s="34"/>
      <c r="G23" s="36"/>
    </row>
    <row r="24" spans="1:14" x14ac:dyDescent="0.25">
      <c r="E24" s="35"/>
      <c r="F24" s="34"/>
      <c r="G24" s="36"/>
    </row>
    <row r="25" spans="1:14" x14ac:dyDescent="0.25">
      <c r="E25" s="34"/>
      <c r="F25" s="34"/>
      <c r="G25" s="36"/>
    </row>
    <row r="26" spans="1:14" x14ac:dyDescent="0.25">
      <c r="E26" s="34"/>
      <c r="F26" s="34"/>
      <c r="G26" s="36"/>
    </row>
    <row r="27" spans="1:14" x14ac:dyDescent="0.25">
      <c r="G27" s="36"/>
    </row>
    <row r="28" spans="1:14" x14ac:dyDescent="0.25">
      <c r="G28" s="36"/>
      <c r="H28" s="36"/>
      <c r="I28" s="21"/>
    </row>
    <row r="29" spans="1:14" x14ac:dyDescent="0.25">
      <c r="G29" s="36"/>
    </row>
    <row r="30" spans="1:14" x14ac:dyDescent="0.25">
      <c r="G30" s="37"/>
    </row>
    <row r="31" spans="1:14" x14ac:dyDescent="0.25">
      <c r="G31" s="36"/>
    </row>
    <row r="32" spans="1:14" x14ac:dyDescent="0.25">
      <c r="G32" s="36"/>
    </row>
  </sheetData>
  <mergeCells count="4">
    <mergeCell ref="B1:N1"/>
    <mergeCell ref="B2:N2"/>
    <mergeCell ref="A8:M8"/>
    <mergeCell ref="A12:N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USUARIO</cp:lastModifiedBy>
  <cp:revision/>
  <dcterms:created xsi:type="dcterms:W3CDTF">2021-07-12T16:53:49Z</dcterms:created>
  <dcterms:modified xsi:type="dcterms:W3CDTF">2026-09-18T22:13:25Z</dcterms:modified>
  <cp:category/>
  <cp:contentStatus/>
</cp:coreProperties>
</file>