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defaultThemeVersion="124226"/>
  <mc:AlternateContent xmlns:mc="http://schemas.openxmlformats.org/markup-compatibility/2006">
    <mc:Choice Requires="x15">
      <x15ac:absPath xmlns:x15ac="http://schemas.microsoft.com/office/spreadsheetml/2010/11/ac" url="/Users/sebastiancamilorodasruiz/Desktop/"/>
    </mc:Choice>
  </mc:AlternateContent>
  <xr:revisionPtr revIDLastSave="0" documentId="13_ncr:1_{BAD82F5F-AD97-814F-BCA5-9E25A3612B07}" xr6:coauthVersionLast="47" xr6:coauthVersionMax="47" xr10:uidLastSave="{00000000-0000-0000-0000-000000000000}"/>
  <bookViews>
    <workbookView xWindow="0" yWindow="660" windowWidth="29400" windowHeight="18460" activeTab="1" xr2:uid="{00000000-000D-0000-FFFF-FFFF00000000}"/>
  </bookViews>
  <sheets>
    <sheet name="Instrucciones" sheetId="18" state="hidden" r:id="rId1"/>
    <sheet name="1. Total_Otras compras equ" sheetId="19" r:id="rId2"/>
    <sheet name="Relación Programas" sheetId="14" state="hidden" r:id="rId3"/>
    <sheet name="LD" sheetId="17" state="hidden" r:id="rId4"/>
  </sheets>
  <definedNames>
    <definedName name="_xlnm._FilterDatabase" localSheetId="1" hidden="1">'1. Total_Otras compras equ'!$A$16:$CU$63</definedName>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34" i="19" l="1"/>
  <c r="AF21" i="19"/>
  <c r="AE21" i="19"/>
  <c r="AF18" i="19"/>
  <c r="AF20" i="19"/>
  <c r="AF22" i="19"/>
  <c r="AF24" i="19"/>
  <c r="AF25" i="19"/>
  <c r="AF27" i="19"/>
  <c r="AF31" i="19"/>
  <c r="AF32" i="19"/>
  <c r="AF33" i="19"/>
  <c r="AF35" i="19"/>
  <c r="AF37" i="19"/>
  <c r="AF39" i="19"/>
  <c r="AF54" i="19"/>
  <c r="AF56" i="19"/>
  <c r="AF57" i="19"/>
  <c r="AF58" i="19"/>
  <c r="AE18" i="19"/>
  <c r="AE19" i="19"/>
  <c r="AE20" i="19"/>
  <c r="AE22" i="19"/>
  <c r="AE23" i="19"/>
  <c r="AE24" i="19"/>
  <c r="AE25" i="19"/>
  <c r="AE26" i="19"/>
  <c r="AE27" i="19"/>
  <c r="AE28" i="19"/>
  <c r="AE29" i="19"/>
  <c r="AE31" i="19"/>
  <c r="AE32" i="19"/>
  <c r="AE33" i="19"/>
  <c r="AE35" i="19"/>
  <c r="AE36" i="19"/>
  <c r="AE37" i="19"/>
  <c r="AE38" i="19"/>
  <c r="AE39" i="19"/>
  <c r="AE40" i="19"/>
  <c r="AE41" i="19"/>
  <c r="AE42" i="19"/>
  <c r="AE43" i="19"/>
  <c r="AE44" i="19"/>
  <c r="AE45" i="19"/>
  <c r="AE46" i="19"/>
  <c r="AE47" i="19"/>
  <c r="AE48" i="19"/>
  <c r="AE49" i="19"/>
  <c r="AE50" i="19"/>
  <c r="AE51" i="19"/>
  <c r="AE52" i="19"/>
  <c r="AE53" i="19"/>
  <c r="AE54" i="19"/>
  <c r="AE55" i="19"/>
  <c r="AE56" i="19"/>
  <c r="AE57" i="19"/>
  <c r="AE58" i="19"/>
  <c r="AE59" i="19"/>
  <c r="AE60" i="19"/>
  <c r="AE61" i="19"/>
  <c r="AF17" i="19"/>
  <c r="AE17" i="19"/>
  <c r="AD34" i="19"/>
  <c r="AC34" i="19"/>
  <c r="AB34" i="19"/>
  <c r="Y34" i="19"/>
  <c r="AF34" i="19" s="1"/>
  <c r="X34" i="19"/>
  <c r="W34" i="19"/>
  <c r="AB30" i="19"/>
  <c r="AC30" i="19" s="1"/>
  <c r="AD30" i="19" s="1"/>
  <c r="AF30" i="19" s="1"/>
  <c r="X30" i="19"/>
  <c r="Y30" i="19" s="1"/>
  <c r="W30" i="19"/>
  <c r="AD21" i="19"/>
  <c r="AC21" i="19"/>
  <c r="AB21" i="19"/>
  <c r="Y21" i="19"/>
  <c r="X21" i="19"/>
  <c r="W21" i="19"/>
  <c r="T18" i="19"/>
  <c r="T19" i="19"/>
  <c r="T20" i="19"/>
  <c r="T21" i="19"/>
  <c r="T22" i="19"/>
  <c r="T23" i="19"/>
  <c r="T24" i="19"/>
  <c r="T25" i="19"/>
  <c r="T26" i="19"/>
  <c r="T27" i="19"/>
  <c r="T28" i="19"/>
  <c r="T29" i="19"/>
  <c r="T30" i="19"/>
  <c r="T31" i="19"/>
  <c r="T32" i="19"/>
  <c r="T33" i="19"/>
  <c r="T34" i="19"/>
  <c r="T35" i="19"/>
  <c r="T36" i="19"/>
  <c r="T37" i="19"/>
  <c r="T38" i="19"/>
  <c r="T39" i="19"/>
  <c r="T40" i="19"/>
  <c r="T41" i="19"/>
  <c r="T42" i="19"/>
  <c r="T43" i="19"/>
  <c r="T44" i="19"/>
  <c r="T45" i="19"/>
  <c r="T46" i="19"/>
  <c r="T47" i="19"/>
  <c r="T48" i="19"/>
  <c r="T49" i="19"/>
  <c r="T50" i="19"/>
  <c r="T51" i="19"/>
  <c r="T52" i="19"/>
  <c r="T53" i="19"/>
  <c r="T54" i="19"/>
  <c r="T55" i="19"/>
  <c r="T56" i="19"/>
  <c r="T57" i="19"/>
  <c r="T58" i="19"/>
  <c r="T59" i="19"/>
  <c r="T60" i="19"/>
  <c r="T61" i="19"/>
  <c r="P18" i="19"/>
  <c r="R18" i="19" s="1"/>
  <c r="P19" i="19"/>
  <c r="R19" i="19" s="1"/>
  <c r="P20" i="19"/>
  <c r="R20" i="19" s="1"/>
  <c r="P22" i="19"/>
  <c r="R22" i="19" s="1"/>
  <c r="P23" i="19"/>
  <c r="R23" i="19" s="1"/>
  <c r="P24" i="19"/>
  <c r="R24" i="19" s="1"/>
  <c r="P25" i="19"/>
  <c r="R25" i="19" s="1"/>
  <c r="P26" i="19"/>
  <c r="R26" i="19" s="1"/>
  <c r="P27" i="19"/>
  <c r="R27" i="19" s="1"/>
  <c r="P28" i="19"/>
  <c r="R28" i="19" s="1"/>
  <c r="P29" i="19"/>
  <c r="R29" i="19" s="1"/>
  <c r="P31" i="19"/>
  <c r="R31" i="19" s="1"/>
  <c r="P32" i="19"/>
  <c r="R32" i="19" s="1"/>
  <c r="P33" i="19"/>
  <c r="R33" i="19" s="1"/>
  <c r="P35" i="19"/>
  <c r="R35" i="19" s="1"/>
  <c r="P36" i="19"/>
  <c r="R36" i="19" s="1"/>
  <c r="P37" i="19"/>
  <c r="R37" i="19" s="1"/>
  <c r="P38" i="19"/>
  <c r="R38" i="19" s="1"/>
  <c r="P39" i="19"/>
  <c r="R39" i="19" s="1"/>
  <c r="P40" i="19"/>
  <c r="R40" i="19" s="1"/>
  <c r="P41" i="19"/>
  <c r="R41" i="19" s="1"/>
  <c r="P42" i="19"/>
  <c r="R42" i="19" s="1"/>
  <c r="P43" i="19"/>
  <c r="R43" i="19" s="1"/>
  <c r="P44" i="19"/>
  <c r="R44" i="19" s="1"/>
  <c r="P45" i="19"/>
  <c r="R45" i="19" s="1"/>
  <c r="P46" i="19"/>
  <c r="R46" i="19" s="1"/>
  <c r="P47" i="19"/>
  <c r="R47" i="19" s="1"/>
  <c r="P48" i="19"/>
  <c r="R48" i="19" s="1"/>
  <c r="P49" i="19"/>
  <c r="R49" i="19" s="1"/>
  <c r="P50" i="19"/>
  <c r="R50" i="19" s="1"/>
  <c r="P51" i="19"/>
  <c r="R51" i="19" s="1"/>
  <c r="P52" i="19"/>
  <c r="R52" i="19" s="1"/>
  <c r="P53" i="19"/>
  <c r="R53" i="19" s="1"/>
  <c r="P54" i="19"/>
  <c r="R54" i="19" s="1"/>
  <c r="P55" i="19"/>
  <c r="R55" i="19" s="1"/>
  <c r="P56" i="19"/>
  <c r="R56" i="19" s="1"/>
  <c r="P57" i="19"/>
  <c r="R57" i="19" s="1"/>
  <c r="P58" i="19"/>
  <c r="R58" i="19" s="1"/>
  <c r="P59" i="19"/>
  <c r="R59" i="19" s="1"/>
  <c r="P60" i="19"/>
  <c r="R60" i="19" s="1"/>
  <c r="P61" i="19"/>
  <c r="R61" i="19" s="1"/>
  <c r="T17" i="19"/>
  <c r="P17" i="19"/>
  <c r="R17" i="19" s="1"/>
  <c r="O18" i="19"/>
  <c r="O19" i="19"/>
  <c r="AF19" i="19" s="1"/>
  <c r="O20" i="19"/>
  <c r="O21" i="19"/>
  <c r="O22" i="19"/>
  <c r="O23" i="19"/>
  <c r="AF23" i="19" s="1"/>
  <c r="O24" i="19"/>
  <c r="O25" i="19"/>
  <c r="O26" i="19"/>
  <c r="AF26" i="19" s="1"/>
  <c r="O27" i="19"/>
  <c r="O28" i="19"/>
  <c r="AF28" i="19" s="1"/>
  <c r="O29" i="19"/>
  <c r="O30" i="19"/>
  <c r="O31" i="19"/>
  <c r="O32" i="19"/>
  <c r="O33" i="19"/>
  <c r="O34" i="19"/>
  <c r="O35" i="19"/>
  <c r="O36" i="19"/>
  <c r="AF36" i="19" s="1"/>
  <c r="O37" i="19"/>
  <c r="O38" i="19"/>
  <c r="AF38" i="19" s="1"/>
  <c r="O39" i="19"/>
  <c r="O40" i="19"/>
  <c r="AF40" i="19" s="1"/>
  <c r="O41" i="19"/>
  <c r="AF41" i="19" s="1"/>
  <c r="O42" i="19"/>
  <c r="AF42" i="19" s="1"/>
  <c r="O43" i="19"/>
  <c r="AF43" i="19" s="1"/>
  <c r="O44" i="19"/>
  <c r="AF44" i="19" s="1"/>
  <c r="O45" i="19"/>
  <c r="AF45" i="19" s="1"/>
  <c r="O46" i="19"/>
  <c r="AF46" i="19" s="1"/>
  <c r="O47" i="19"/>
  <c r="AF47" i="19" s="1"/>
  <c r="O48" i="19"/>
  <c r="AF48" i="19" s="1"/>
  <c r="O49" i="19"/>
  <c r="AF49" i="19" s="1"/>
  <c r="O50" i="19"/>
  <c r="AF50" i="19" s="1"/>
  <c r="O51" i="19"/>
  <c r="AF51" i="19" s="1"/>
  <c r="O52" i="19"/>
  <c r="AF52" i="19" s="1"/>
  <c r="O53" i="19"/>
  <c r="O54" i="19"/>
  <c r="O55" i="19"/>
  <c r="AF55" i="19" s="1"/>
  <c r="O56" i="19"/>
  <c r="O57" i="19"/>
  <c r="O58" i="19"/>
  <c r="O59" i="19"/>
  <c r="AF59" i="19" s="1"/>
  <c r="O60" i="19"/>
  <c r="AF60" i="19" s="1"/>
  <c r="O61" i="19"/>
  <c r="AF61" i="19" s="1"/>
  <c r="K18" i="19"/>
  <c r="M18" i="19" s="1"/>
  <c r="K19" i="19"/>
  <c r="M19" i="19" s="1"/>
  <c r="K20" i="19"/>
  <c r="M20" i="19" s="1"/>
  <c r="K22" i="19"/>
  <c r="M22" i="19" s="1"/>
  <c r="K23" i="19"/>
  <c r="M23" i="19" s="1"/>
  <c r="K24" i="19"/>
  <c r="M24" i="19" s="1"/>
  <c r="K25" i="19"/>
  <c r="M25" i="19" s="1"/>
  <c r="K26" i="19"/>
  <c r="M26" i="19" s="1"/>
  <c r="K27" i="19"/>
  <c r="M27" i="19" s="1"/>
  <c r="K28" i="19"/>
  <c r="M28" i="19" s="1"/>
  <c r="K29" i="19"/>
  <c r="M29" i="19" s="1"/>
  <c r="K31" i="19"/>
  <c r="M31" i="19" s="1"/>
  <c r="K32" i="19"/>
  <c r="M32" i="19" s="1"/>
  <c r="K33" i="19"/>
  <c r="M33" i="19" s="1"/>
  <c r="K35" i="19"/>
  <c r="M35" i="19" s="1"/>
  <c r="K36" i="19"/>
  <c r="M36" i="19" s="1"/>
  <c r="K37" i="19"/>
  <c r="M37" i="19" s="1"/>
  <c r="K38" i="19"/>
  <c r="M38" i="19" s="1"/>
  <c r="K39" i="19"/>
  <c r="M39" i="19" s="1"/>
  <c r="K40" i="19"/>
  <c r="M40" i="19" s="1"/>
  <c r="K41" i="19"/>
  <c r="M41" i="19" s="1"/>
  <c r="K42" i="19"/>
  <c r="M42" i="19" s="1"/>
  <c r="K43" i="19"/>
  <c r="M43" i="19" s="1"/>
  <c r="K44" i="19"/>
  <c r="M44" i="19" s="1"/>
  <c r="K45" i="19"/>
  <c r="M45" i="19" s="1"/>
  <c r="K46" i="19"/>
  <c r="M46" i="19" s="1"/>
  <c r="K47" i="19"/>
  <c r="M47" i="19" s="1"/>
  <c r="K48" i="19"/>
  <c r="M48" i="19" s="1"/>
  <c r="K49" i="19"/>
  <c r="M49" i="19" s="1"/>
  <c r="K50" i="19"/>
  <c r="M50" i="19" s="1"/>
  <c r="K51" i="19"/>
  <c r="M51" i="19" s="1"/>
  <c r="K52" i="19"/>
  <c r="M52" i="19" s="1"/>
  <c r="K53" i="19"/>
  <c r="M53" i="19" s="1"/>
  <c r="K54" i="19"/>
  <c r="M54" i="19" s="1"/>
  <c r="K55" i="19"/>
  <c r="M55" i="19" s="1"/>
  <c r="K56" i="19"/>
  <c r="M56" i="19" s="1"/>
  <c r="K57" i="19"/>
  <c r="M57" i="19" s="1"/>
  <c r="K58" i="19"/>
  <c r="M58" i="19" s="1"/>
  <c r="K59" i="19"/>
  <c r="M59" i="19" s="1"/>
  <c r="K60" i="19"/>
  <c r="M60" i="19" s="1"/>
  <c r="K61" i="19"/>
  <c r="M61" i="19" s="1"/>
  <c r="O17" i="19"/>
  <c r="K17" i="19"/>
  <c r="M17" i="19" s="1"/>
  <c r="AF29" i="19" l="1"/>
  <c r="AF62" i="19" s="1"/>
  <c r="AF53" i="19"/>
  <c r="T62" i="19"/>
  <c r="AE30" i="19"/>
  <c r="O62"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tc={1DC13ECF-334C-490A-8070-E9C3C9D7F0BF}</author>
  </authors>
  <commentList>
    <comment ref="J10" authorId="0" shapeId="0" xr:uid="{00000000-0006-0000-01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Para el año 2021, en caso que no se tengan aprendices matriculados, dejar incluidos los aprendices de la Planeación indicativa o los proyectados.</t>
      </text>
    </comment>
  </commentList>
</comments>
</file>

<file path=xl/sharedStrings.xml><?xml version="1.0" encoding="utf-8"?>
<sst xmlns="http://schemas.openxmlformats.org/spreadsheetml/2006/main" count="980" uniqueCount="487">
  <si>
    <t>Amazonas</t>
  </si>
  <si>
    <t>Antioquia</t>
  </si>
  <si>
    <t>Arauca</t>
  </si>
  <si>
    <t>Atlántico</t>
  </si>
  <si>
    <t>Bolívar</t>
  </si>
  <si>
    <t>Boyacá</t>
  </si>
  <si>
    <t>Caldas</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</si>
  <si>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</si>
  <si>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</si>
  <si>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</si>
  <si>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</si>
  <si>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</si>
  <si>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</si>
  <si>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</si>
  <si>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</si>
  <si>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</si>
  <si>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</si>
  <si>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</si>
  <si>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</si>
  <si>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</si>
  <si>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</si>
  <si>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</si>
  <si>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</si>
  <si>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</si>
  <si>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</si>
  <si>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</si>
  <si>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</si>
  <si>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</si>
  <si>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</si>
  <si>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</si>
  <si>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</si>
  <si>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</si>
  <si>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</si>
  <si>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</si>
  <si>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</si>
  <si>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</si>
  <si>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</si>
  <si>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</si>
  <si>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</si>
  <si>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</si>
  <si>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</si>
  <si>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</si>
  <si>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</si>
  <si>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</si>
  <si>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</si>
  <si>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</si>
  <si>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</si>
  <si>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</si>
  <si>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</si>
  <si>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</si>
  <si>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</si>
  <si>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</si>
  <si>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</si>
  <si>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</si>
  <si>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</si>
  <si>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</si>
  <si>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</si>
  <si>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</si>
  <si>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</si>
  <si>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</si>
  <si>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</si>
  <si>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</si>
  <si>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</si>
  <si>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</si>
  <si>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</si>
  <si>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</si>
  <si>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</si>
  <si>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</si>
  <si>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</si>
  <si>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</si>
  <si>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</si>
  <si>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</si>
  <si>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</si>
  <si>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</si>
  <si>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</si>
  <si>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</si>
  <si>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</si>
  <si>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</si>
  <si>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</si>
  <si>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</si>
  <si>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</si>
  <si>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</si>
  <si>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</si>
  <si>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</si>
  <si>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</si>
  <si>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</si>
  <si>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</si>
  <si>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</si>
  <si>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</si>
  <si>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</si>
  <si>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</si>
  <si>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</si>
  <si>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</si>
  <si>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</si>
  <si>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</si>
  <si>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</si>
  <si>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</si>
  <si>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</si>
  <si>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</si>
  <si>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</si>
  <si>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</si>
  <si>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</si>
  <si>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</si>
  <si>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</si>
  <si>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</si>
  <si>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</si>
  <si>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</si>
  <si>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</si>
  <si>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</si>
  <si>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</si>
  <si>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</si>
  <si>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</si>
  <si>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</si>
  <si>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</si>
  <si>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</si>
  <si>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</si>
  <si>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</si>
  <si>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</si>
  <si>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</si>
  <si>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</si>
  <si>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</si>
  <si>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</si>
  <si>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</si>
  <si>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</si>
  <si>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</si>
  <si>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</si>
  <si>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</si>
  <si>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</si>
  <si>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</si>
  <si>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</si>
  <si>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</si>
  <si>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</si>
  <si>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</si>
  <si>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</si>
  <si>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</si>
  <si>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</si>
  <si>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</si>
  <si>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</si>
  <si>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</si>
  <si>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</si>
  <si>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</si>
  <si>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</si>
  <si>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</si>
  <si>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</si>
  <si>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</si>
  <si>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</si>
  <si>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</si>
  <si>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</si>
  <si>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</si>
  <si>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</si>
  <si>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</si>
  <si>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</si>
  <si>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</si>
  <si>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</si>
  <si>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</si>
  <si>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</si>
  <si>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</si>
  <si>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</si>
  <si>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</si>
  <si>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</si>
  <si>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</si>
  <si>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</si>
  <si>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</si>
  <si>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</si>
  <si>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</si>
  <si>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</si>
  <si>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</si>
  <si>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</si>
  <si>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</si>
  <si>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</si>
  <si>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</si>
  <si>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</si>
  <si>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</si>
  <si>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</si>
  <si>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</si>
  <si>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</si>
  <si>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</si>
  <si>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</si>
  <si>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</si>
  <si>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</si>
  <si>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</si>
  <si>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</si>
  <si>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</si>
  <si>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</si>
  <si>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</si>
  <si>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</si>
  <si>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</si>
  <si>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</si>
  <si>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</si>
  <si>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</si>
  <si>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</si>
  <si>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</si>
  <si>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</si>
  <si>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Distrito_Capital</t>
  </si>
  <si>
    <t>Norte_de_Santander</t>
  </si>
  <si>
    <t>San_Andrés</t>
  </si>
  <si>
    <t>Despacho Dirección Bolívar</t>
  </si>
  <si>
    <t>Centro para el Desarrollo Agroecológico y Agroindustrial</t>
  </si>
  <si>
    <t>ÍTEM</t>
  </si>
  <si>
    <t>FOTO ELEMENTO</t>
  </si>
  <si>
    <t>UNIDAD DE MEDIDA</t>
  </si>
  <si>
    <t>CANTIDAD</t>
  </si>
  <si>
    <t>ESPECIFICAR (Equipo, Maquinaria, Mueble)</t>
  </si>
  <si>
    <t xml:space="preserve">TIPO AMBIENTE DE APRENDIZAJE (Anexo-CDMAF1) </t>
  </si>
  <si>
    <t>VALOR TOTAL</t>
  </si>
  <si>
    <t>OBSERVACIONES</t>
  </si>
  <si>
    <t>ÚLTIMO RENGLÓN</t>
  </si>
  <si>
    <t>Equipo</t>
  </si>
  <si>
    <t>Maquinaria</t>
  </si>
  <si>
    <t>Mueble</t>
  </si>
  <si>
    <t xml:space="preserve">Aula convencional </t>
  </si>
  <si>
    <t>Aula TIC</t>
  </si>
  <si>
    <t>Taller</t>
  </si>
  <si>
    <t xml:space="preserve">Laboratorio </t>
  </si>
  <si>
    <t>Unidad productiva</t>
  </si>
  <si>
    <t>Campo deportivo</t>
  </si>
  <si>
    <t>Biblioteca</t>
  </si>
  <si>
    <t>INSTRUCCIONES PARA EL DILIGENCIAMIENTO DEL FORMATO</t>
  </si>
  <si>
    <t>Con las generalidades se da respuesta a preguntas como:</t>
  </si>
  <si>
    <t>2. Instrucciones para diligenciar las casillas</t>
  </si>
  <si>
    <t>NOMBRE DE LA CASILLA</t>
  </si>
  <si>
    <t>INSTRUCCIONES</t>
  </si>
  <si>
    <t>TENER EN CUENTA</t>
  </si>
  <si>
    <t>VALOR UNITARIO CON IVA N.1 (NOMBRE EMPRESA 1)</t>
  </si>
  <si>
    <t>VALOR UNITARIO CON IVA N.2 (NOMBRE EMPRESA 2)</t>
  </si>
  <si>
    <t>VALOR UNITARIO CON IVA N.3 (NOMBRE EMPRESA 3)</t>
  </si>
  <si>
    <t>El no cumplimiento satisfactorio de este ítem puede ocasionar el rechazo de la solicitud</t>
  </si>
  <si>
    <t>Especificar en la lista desplegable el tipo del elemento solicitado</t>
  </si>
  <si>
    <t>Diligenciar la cantidad del elemento solicitado</t>
  </si>
  <si>
    <t>Diligenciar el resultado de aprendizaje que va a beneficiar el elemento solicitado</t>
  </si>
  <si>
    <t>Diligenciar los programas de formación beneficiados con el elemento solicitado</t>
  </si>
  <si>
    <t>Especificar el tipo de ambientes en la lista desplegable y basándose en el la tipología de ambientes de aprendizaje</t>
  </si>
  <si>
    <t>Valor unitario con IVA de la cotización del elemento solicitado</t>
  </si>
  <si>
    <t>PROGRAMAS DE FORMACIÓN RELACIONADO CON EL ÍTEM (EN EL CASO DE AMBIENTES DE FORMACIÓN)</t>
  </si>
  <si>
    <t xml:space="preserve">PRINCIPAL Y ÚNICO RESULTADO DE APRENDIZAJE DEL PROGRAMA DE FORMACIÓN  </t>
  </si>
  <si>
    <t>VALOR PROMEDIO UNITARIO</t>
  </si>
  <si>
    <t>No aplica</t>
  </si>
  <si>
    <t>CONCEPTO COMITÉ</t>
  </si>
  <si>
    <t>Multiplicación del valor promedio unitario por la cantidad</t>
  </si>
  <si>
    <t xml:space="preserve">Valor unitario promedio unitario del análisis de las empresas que cotizaron </t>
  </si>
  <si>
    <t>Observaciones del elemento solicitado</t>
  </si>
  <si>
    <t>No diligenciar esta sección, es de uso exclusivo del comité</t>
  </si>
  <si>
    <t>Colocar la foto del elemento que se está solicitando en buena calidad</t>
  </si>
  <si>
    <t>Nombre de la Regional:</t>
  </si>
  <si>
    <t>Nombre de quien diligencia:</t>
  </si>
  <si>
    <t>Correo @sena de quien diligencia:</t>
  </si>
  <si>
    <t>Número de teléfono de quien diligencia:</t>
  </si>
  <si>
    <t>Código y nombre del Centro de Formación:</t>
  </si>
  <si>
    <t>Nombre de quien revisa:</t>
  </si>
  <si>
    <t>Correo @sena de quien revisa:</t>
  </si>
  <si>
    <t>Número de teléfono de quien revisa:</t>
  </si>
  <si>
    <t>Fecha diligenciamiento (dd/mm/aaaa):</t>
  </si>
  <si>
    <t>Notas: Adjunte las filas que estime necesarias.</t>
  </si>
  <si>
    <t>NOMBRE Y DESCRIPCIÓN COMPLETA DEL ELEMENTO</t>
  </si>
  <si>
    <t>Herramienta</t>
  </si>
  <si>
    <t xml:space="preserve">NOMBRE AMBIENTE DE APRENDIZAJE  DONDE SERÁ UBICADO DICHO ELEMENTO </t>
  </si>
  <si>
    <t xml:space="preserve">NOMBRE Y DESCRIPCIÓN COMPLETA DEL ELEMENTO  </t>
  </si>
  <si>
    <t>Diligenciar la unidad de medida del elemento solicitado 
(Ej. Unidad, Kit, Set, Juego)</t>
  </si>
  <si>
    <t>ESPECIFICAR (Equipo, Maquinaria, Mueble, Herramienta)</t>
  </si>
  <si>
    <t>NOMBRE AMBIENTE DE APRENDIZAJE DONDE SERÁ UBICADO DICHO ELEMENTO</t>
  </si>
  <si>
    <t>Diligenciar el nombre del ambiente  donde se van a ubicar el o los elementos solicitados</t>
  </si>
  <si>
    <t xml:space="preserve">TOTAL APRENDICES MATRICULADOS </t>
  </si>
  <si>
    <t>CODIGO_REGIONAL</t>
  </si>
  <si>
    <t>NOMBRE_REGIONAL</t>
  </si>
  <si>
    <t>CODIGO_CENTRO</t>
  </si>
  <si>
    <t>NOMBRE_CENTRO</t>
  </si>
  <si>
    <t>NIVEL_FORMACION</t>
  </si>
  <si>
    <t>NOMBRE_PROGRAMA_
FORMACION</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</si>
  <si>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</si>
  <si>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</si>
  <si>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</si>
  <si>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</si>
  <si>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</si>
  <si>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</si>
  <si>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</si>
  <si>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</si>
  <si>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</si>
  <si>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</si>
  <si>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</si>
  <si>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</si>
  <si>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</si>
  <si>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</si>
  <si>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</si>
  <si>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</si>
  <si>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</si>
  <si>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</si>
  <si>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</si>
  <si>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</si>
  <si>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</si>
  <si>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</si>
  <si>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</si>
  <si>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</si>
  <si>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</si>
  <si>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</si>
  <si>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</si>
  <si>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</si>
  <si>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</si>
  <si>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</si>
  <si>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</si>
  <si>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</si>
  <si>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</si>
  <si>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</si>
  <si>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</si>
  <si>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</si>
  <si>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</si>
  <si>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</si>
  <si>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</si>
  <si>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</si>
  <si>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</si>
  <si>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</si>
  <si>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</si>
  <si>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</si>
  <si>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</si>
  <si>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</si>
  <si>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</si>
  <si>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</si>
  <si>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</si>
  <si>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</si>
  <si>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</si>
  <si>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</si>
  <si>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</si>
  <si>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</si>
  <si>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</si>
  <si>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</si>
  <si>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</si>
  <si>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</si>
  <si>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</si>
  <si>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</si>
  <si>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</si>
  <si>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</si>
  <si>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</si>
  <si>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</si>
  <si>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</si>
  <si>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</si>
  <si>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</si>
  <si>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</si>
  <si>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</si>
  <si>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</si>
  <si>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</si>
  <si>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</si>
  <si>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</si>
  <si>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</si>
  <si>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</si>
  <si>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</si>
  <si>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</si>
  <si>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</si>
  <si>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</si>
  <si>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</si>
  <si>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</si>
  <si>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</si>
  <si>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</si>
  <si>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</si>
  <si>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</si>
  <si>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</si>
  <si>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</si>
  <si>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</si>
  <si>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</si>
  <si>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</si>
  <si>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</si>
  <si>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</si>
  <si>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</si>
  <si>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</si>
  <si>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</si>
  <si>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</si>
  <si>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</si>
  <si>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</si>
  <si>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</si>
  <si>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</si>
  <si>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</si>
  <si>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</si>
  <si>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</si>
  <si>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</si>
  <si>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</si>
  <si>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</si>
  <si>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</si>
  <si>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</si>
  <si>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</si>
  <si>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</si>
  <si>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</si>
  <si>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</si>
  <si>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</si>
  <si>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</si>
  <si>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</si>
  <si>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</si>
  <si>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</si>
  <si>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</si>
  <si>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</si>
  <si>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INFORMACIÓN GENERAL </t>
  </si>
  <si>
    <t xml:space="preserve">RECOMENDACIONES </t>
  </si>
  <si>
    <t>REGIONALES</t>
  </si>
  <si>
    <t>4. Dejar claro el nombre y descripción completa y detallada con accesorios en la columna (C) por cada ítem.  
5. Revisar la pestaña (Instrucciones) del archivo y dar cumplimiento a toda la documentación antes de enviar. 
6. En la columna (P) dejar las observaciones necesarias o aclaraciones por cada ítem.</t>
  </si>
  <si>
    <t>FECHA FINALIZACIÓN REGISTRO CALIFICADO (Cuando aplique)</t>
  </si>
  <si>
    <t xml:space="preserve">PROCESO GESTIÓN DE FORMACIÓN PROFESIONAL INTEGRAL </t>
  </si>
  <si>
    <t>PROCEDIMIENTO COMITÉ DE DOTACIÓN Y MODERNIZACIÓN</t>
  </si>
  <si>
    <t xml:space="preserve">PRINCIPAL Y ÚNICO RESULTADO DE APRENDIZAJE POR PROGRAMA DE FORMACIÓN  </t>
  </si>
  <si>
    <t>PROGRAMAS DE FORMACIÓN RELACIONADO CON EL ÍTEM</t>
  </si>
  <si>
    <t>NO IMPRIMIR</t>
  </si>
  <si>
    <t xml:space="preserve">1. Generalidades </t>
  </si>
  <si>
    <t>El número de generalidades y su estructura, depende de los requerimientos del formato</t>
  </si>
  <si>
    <t>Para el diligenciamiento se utiliza el tipo de letra Arial con tamaño de 10 a 14 puntos de tamaño</t>
  </si>
  <si>
    <t>PROCESO GESTIÓN DE FORMACIÓN PROFESIONAL INTEGRAL 
PROCEDIMIENTO COMITÉ DE DOTACIÓN Y MODERNIZACIÓN</t>
  </si>
  <si>
    <t>a) Objetivo del formato: Tener la información consolidada y organizada para poder realizar la evaluación de las solicitudes de dotación y modernización</t>
  </si>
  <si>
    <t>b) Si hay un procedimiento que refiera este formato (Nombre y código): GFPI-P-016_PROCEDIMIENTO_COMITE_DE_DOTACION</t>
  </si>
  <si>
    <t xml:space="preserve">c) Quién(es) lo diligencian: Subdirectores y Equipo técnico </t>
  </si>
  <si>
    <t>d) Frecuencia de diligenciamiento: De acuerdo con la necesidad y las fechas de recepción establecidas en la vigencia.</t>
  </si>
  <si>
    <t>e) Qué trámite surte el formato una vez diligenciado: Evaluación de parte de comité de dotación y modernización.</t>
  </si>
  <si>
    <t>f) Si se requiere imprimir (en lo posible no): No</t>
  </si>
  <si>
    <t>g) Quién lo guarda: Subdirector</t>
  </si>
  <si>
    <t>h) Otros: FICHA TECNICA PARA MAQUINARIA, HERRAMIENTA Y EQUIPO: En caso que el Comité requiera ampliación de las características técnicas de los elementos solicitados, se deberá disponer de esta información en un ÚNICO formato PDF con las fichas técnicas asociadas a los elementos en las cotizaciones.</t>
  </si>
  <si>
    <t>Describir en detalle las características técnicas de cada uno de los elementos a solicitar para la dotación y/o modernización del ambiente.</t>
  </si>
  <si>
    <t>RELACIÓN DE PROGRAMAS DE FORMACIÓN CON BASE EN REPORTE PEO4 DE LOS ULTIMOS DOS AÑOS</t>
  </si>
  <si>
    <t>1. No combinar celdas.  
2. Tener en cuenta el valor con IVA. 
3. No modificar el formato, únicamente aumentar filas para aumentar ítems y columnas para aumentar valores de empresas en caso de que sea necesario.</t>
  </si>
  <si>
    <t>Versión: 04</t>
  </si>
  <si>
    <r>
      <t xml:space="preserve">Código: 
</t>
    </r>
    <r>
      <rPr>
        <sz val="10"/>
        <rFont val="Calibri"/>
        <family val="2"/>
        <scheme val="minor"/>
      </rPr>
      <t>GFPI-F-120</t>
    </r>
  </si>
  <si>
    <r>
      <rPr>
        <b/>
        <sz val="11"/>
        <color theme="1"/>
        <rFont val="Calibri"/>
        <family val="2"/>
        <scheme val="minor"/>
      </rPr>
      <t>1. FORMATO GFPI-F-120:</t>
    </r>
    <r>
      <rPr>
        <sz val="11"/>
        <color theme="1"/>
        <rFont val="Calibri"/>
        <family val="2"/>
        <scheme val="minor"/>
      </rPr>
      <t xml:space="preserve"> Diligenciar en su totalidad y en un único archivo y pestaña del formato (GFPI-F-120 Consolidado Solicitud Dotación y Modernización Centros de Formación) el detalle de cada uno de los elementos.</t>
    </r>
  </si>
  <si>
    <r>
      <rPr>
        <b/>
        <sz val="11"/>
        <color theme="1"/>
        <rFont val="Calibri"/>
        <family val="2"/>
        <scheme val="minor"/>
      </rPr>
      <t>2. COTIZACIONES</t>
    </r>
    <r>
      <rPr>
        <sz val="11"/>
        <color theme="1"/>
        <rFont val="Calibri"/>
        <family val="2"/>
        <scheme val="minor"/>
      </rPr>
      <t>: Adjuntar mínimo tres (3) cotizaciones formarles de empresas legalmente constituidas y relacionadas con los elementos solicitados.</t>
    </r>
  </si>
  <si>
    <r>
      <rPr>
        <b/>
        <sz val="11"/>
        <color theme="1"/>
        <rFont val="Calibri"/>
        <family val="2"/>
        <scheme val="minor"/>
      </rPr>
      <t>3.  FICHA BPS:</t>
    </r>
    <r>
      <rPr>
        <sz val="11"/>
        <color theme="1"/>
        <rFont val="Calibri"/>
        <family val="2"/>
        <scheme val="minor"/>
      </rPr>
      <t xml:space="preserve"> Registrar en el aplicativo Plan de Acción en el modulo banco de proyectos (BPS) los proyectos completos de dotación y descargar el documento PDF de la Ficha BPS.  </t>
    </r>
  </si>
  <si>
    <r>
      <rPr>
        <b/>
        <sz val="11"/>
        <color theme="1"/>
        <rFont val="Calibri"/>
        <family val="2"/>
        <scheme val="minor"/>
      </rPr>
      <t>4. CONSTANCIA DE DISPONIBILIDAD DE ESPACIOS Y REQUERIMIENTO TECNICOS</t>
    </r>
    <r>
      <rPr>
        <sz val="11"/>
        <color theme="1"/>
        <rFont val="Calibri"/>
        <family val="2"/>
        <scheme val="minor"/>
      </rPr>
      <t>: Realizar una constancia de disponibilidad de los espacios y el cumplimiento de los requerimientos técnicos para la instalación y el correcto funcionamiento de los elementos solicitados.  El documento debe enviarse en formato (PDF) y firmado por el Arquitecto, Subdirector y Director Regional.</t>
    </r>
  </si>
  <si>
    <r>
      <rPr>
        <b/>
        <sz val="11"/>
        <color theme="1"/>
        <rFont val="Calibri"/>
        <family val="2"/>
        <scheme val="minor"/>
      </rPr>
      <t>5. JUSTIFICACIÓN:</t>
    </r>
    <r>
      <rPr>
        <sz val="11"/>
        <color theme="1"/>
        <rFont val="Calibri"/>
        <family val="2"/>
        <scheme val="minor"/>
      </rPr>
      <t xml:space="preserve">  Documento que describa la necesidad y finalidad en el ambiente de formación de los elementos a adquirir. Esta justificación debe estar soportada en la demanda de los programas de formación impactados,  las agendas de competitividad de la Región, Plan Nacional de Desarrollo, línea medular base del centro de formación, programación indicativa de la vigencia actual y pertinencia de la formación con los sectores productivos de la Región. El documento debe enviarse en formato (PDF)  firmado por el Subdirector de Centro y adicionalmente se deberá diligenciar la</t>
    </r>
    <r>
      <rPr>
        <u/>
        <sz val="11"/>
        <color theme="1"/>
        <rFont val="Calibri"/>
        <family val="2"/>
        <scheme val="minor"/>
      </rPr>
      <t xml:space="preserve"> pestaña Relación Programas</t>
    </r>
    <r>
      <rPr>
        <sz val="11"/>
        <color theme="1"/>
        <rFont val="Calibri"/>
        <family val="2"/>
        <scheme val="minor"/>
      </rPr>
      <t xml:space="preserve">, de este mismo archivo. </t>
    </r>
  </si>
  <si>
    <r>
      <rPr>
        <b/>
        <sz val="11"/>
        <color theme="1"/>
        <rFont val="Calibri"/>
        <family val="2"/>
        <scheme val="minor"/>
      </rPr>
      <t>6. CERTIFICACIÓN DE NO EXISTENCIA ALMACEN:</t>
    </r>
    <r>
      <rPr>
        <sz val="11"/>
        <color theme="1"/>
        <rFont val="Calibri"/>
        <family val="2"/>
        <scheme val="minor"/>
      </rPr>
      <t xml:space="preserve"> Realizar una certificación de la no existencia de cada elemento solicitado. El documento debe enviarse en formato (PDF) y firmado por el responsable de Almacén.
Igualmente, tener en cuenta que desde la Dirección Administrativa y Financiera, Grupo de Almacén e inventarios, nos han reportado que las mayoría de las bodegas solicitadas en arriendo, son utilizadas por los Centros de Formación en almacenar bienes  reintegrados y que se deben dar de baja, así como para almacenar equipos y  elementos, los cuales  han sido adquiridos desde la vigencias 2010 hasta la presente vigencia y que hasta ahora no han sido entregados al servicio o no han sido utilizados, la Dirección de Formación Profesional no viabilizará en la vigencia actual  la asignación de recursos para la compra de maquinaría y equipos, hasta tanto no se lleve a cabo la depuración de inventarios que tienen almacenados en la totalidad de las bodegas del SENA y que no se han entregado al servicio y dado el uso para lo cual fueron adquiridos.</t>
    </r>
  </si>
  <si>
    <r>
      <rPr>
        <b/>
        <sz val="11"/>
        <color theme="1"/>
        <rFont val="Calibri"/>
        <family val="2"/>
        <scheme val="minor"/>
      </rPr>
      <t>7. CI POR RADICAR:</t>
    </r>
    <r>
      <rPr>
        <sz val="11"/>
        <color theme="1"/>
        <rFont val="Calibri"/>
        <family val="2"/>
        <scheme val="minor"/>
      </rPr>
      <t xml:space="preserve"> Enviar a través de CI por radicar, al Director de Formación Profesional Integral con copia al correo del comité comitemodernizacion@sena.edu.co. Adjuntando la documentación de los numerales anteriores: 
1. Formato GFPI-F-120
2. Cotizaciones (3)
3. Ficha BPS
4. Constancia de disponibilidad de espacios y requerimientos técnicos.
5. Justificación
6. Certificación de No existencia Almacén.</t>
    </r>
  </si>
  <si>
    <r>
      <t xml:space="preserve">Nota 1: </t>
    </r>
    <r>
      <rPr>
        <sz val="11"/>
        <rFont val="Calibri"/>
        <family val="2"/>
        <scheme val="minor"/>
      </rPr>
      <t>No insertar comentarios en las casillas para dar instrucciones porque al imprimir el formato las instrucciones no se leen.</t>
    </r>
  </si>
  <si>
    <r>
      <rPr>
        <b/>
        <sz val="11"/>
        <rFont val="Calibri"/>
        <family val="2"/>
        <scheme val="minor"/>
      </rPr>
      <t xml:space="preserve">Nota 2: </t>
    </r>
    <r>
      <rPr>
        <sz val="11"/>
        <rFont val="Calibri"/>
        <family val="2"/>
        <scheme val="minor"/>
      </rPr>
      <t xml:space="preserve">Al hacer uso de este formato, coloque en el encabezado el código y versión que le corresponda.	</t>
    </r>
  </si>
  <si>
    <r>
      <t xml:space="preserve">Nota 3: </t>
    </r>
    <r>
      <rPr>
        <sz val="11"/>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</si>
  <si>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2"/>
        <rFont val="Calibri"/>
        <family val="2"/>
        <scheme val="minor"/>
      </rPr>
      <t>GFPI</t>
    </r>
    <r>
      <rPr>
        <sz val="12"/>
        <color theme="1"/>
        <rFont val="Calibri"/>
        <family val="2"/>
        <scheme val="minor"/>
      </rPr>
      <t>-F-120</t>
    </r>
  </si>
  <si>
    <r>
      <t xml:space="preserve">Versión: </t>
    </r>
    <r>
      <rPr>
        <sz val="12"/>
        <rFont val="Calibri"/>
        <family val="2"/>
        <scheme val="minor"/>
      </rPr>
      <t>04</t>
    </r>
  </si>
  <si>
    <r>
      <t xml:space="preserve">Versión: </t>
    </r>
    <r>
      <rPr>
        <sz val="10"/>
        <rFont val="Calibri"/>
        <family val="2"/>
        <scheme val="minor"/>
      </rPr>
      <t>04</t>
    </r>
  </si>
  <si>
    <r>
      <t xml:space="preserve">Código: 
</t>
    </r>
    <r>
      <rPr>
        <sz val="10"/>
        <rFont val="Calibri"/>
        <family val="2"/>
        <scheme val="minor"/>
      </rPr>
      <t>GFPI</t>
    </r>
    <r>
      <rPr>
        <sz val="10"/>
        <color theme="1"/>
        <rFont val="Calibri"/>
        <family val="2"/>
        <scheme val="minor"/>
      </rPr>
      <t>-F-120</t>
    </r>
  </si>
  <si>
    <r>
      <rPr>
        <b/>
        <sz val="10"/>
        <rFont val="Calibri"/>
        <family val="2"/>
        <scheme val="minor"/>
      </rPr>
      <t xml:space="preserve">GUILLOTINA MANUAL PARA CORTE DE GRANOS DE CACAO:
</t>
    </r>
    <r>
      <rPr>
        <sz val="10"/>
        <rFont val="Calibri"/>
        <family val="2"/>
        <scheme val="minor"/>
      </rPr>
      <t xml:space="preserve">Herramienta para determinar la calidad y madures de los granos
Capacidad de corte hasta 50 granos
Cuchilla fabricada en acero inoxidable.
	</t>
    </r>
  </si>
  <si>
    <t>UNIDAD</t>
  </si>
  <si>
    <t>Planta agroindustrial</t>
  </si>
  <si>
    <r>
      <t xml:space="preserve">MÁQUINA ATEMPERADORA DE MESA DIGITAL:
</t>
    </r>
    <r>
      <rPr>
        <sz val="10"/>
        <rFont val="Calibri"/>
        <family val="2"/>
        <scheme val="minor"/>
      </rPr>
      <t>Funde, templa, endurece.
Ajuste manual de temperatura (hasta 130 grados durante el ciclo de fusión, 100 grados en modo templado).
Pantalla led de temperatura.
Modo nocturno (en espera).
Microprocesador completamente automático.
Calentamiento por aire caliente forzado.
Capacidad de tolva hasta 1.5 libras.
Producción día hasta 10 lbs.
Tolva y raspadores extraíbles.
110 voltios, 60 hz (disponible en 220v)
Dimensiones: 31.5 frente x 26.5 fondo x 13.2 cm alt.
El atemperado es un paso esencial en la producción de chocolate, ya que:
Permite que la manteca de cacao cristalice en su forma más estable (beta V), lo que asegura un producto de alta calidad.
Evita problemas como el blooming (aparición de manchas blancas por recristalización de grasas o azúcares).
Mejora la textura y el brillo del chocolate, dando un aspecto atractivo al producto final.
Las máquinas atemperadoras controlan con precisión las temperaturas requeridas en cada etapa (fusión, enfriamiento y calentamiento final), garantizando resultados consistentes.</t>
    </r>
  </si>
  <si>
    <r>
      <t xml:space="preserve">PARTIDOR DE GRANO AUTOMÁTICO:
</t>
    </r>
    <r>
      <rPr>
        <sz val="10"/>
        <rFont val="Calibri"/>
        <family val="2"/>
        <scheme val="minor"/>
      </rPr>
      <t>Piezas internas fabricadas en acero inoxidable apto para alimentos.
Debe ser fácil de armar y desarmar.
Motor: 1/8 hp
Voltaje: 110v o 220v.
Capacidad: 30 kg/h</t>
    </r>
    <r>
      <rPr>
        <b/>
        <sz val="10"/>
        <rFont val="Calibri"/>
        <family val="2"/>
        <scheme val="minor"/>
      </rPr>
      <t xml:space="preserve">.
</t>
    </r>
    <r>
      <rPr>
        <sz val="10"/>
        <rFont val="Calibri"/>
        <family val="2"/>
        <scheme val="minor"/>
      </rPr>
      <t>Equipo requerido para moler los granos de cacao, la cual facilite el desprendimiento parcial de la cascarilla del cacao.</t>
    </r>
  </si>
  <si>
    <r>
      <t xml:space="preserve">TOSTADORA DE GRANOS DE CACAO:
</t>
    </r>
    <r>
      <rPr>
        <sz val="10"/>
        <rFont val="Calibri"/>
        <family val="2"/>
        <scheme val="minor"/>
      </rPr>
      <t>Tipo laboratorio
Tambor extraíble de acero inoxidable.
Control temperatura - variable hasta 230 ° c.
Cinco opciones para el tostado del cacao, incluido tostado por convección.
Se pueden configurar el tiempo de tueste hasta 2 horas.
Capacidad de tostado de 2 a 4 libras (1-1,7 kg) de granos de cacao.
Voltios – 220 trifásico, 6 amperios, 1500 vatios
Peso bruto 25 kg.
Dimensión 22 x 18 x 15 pulgadas
Incluye bandeja para recoger granos de cacao tostados</t>
    </r>
    <r>
      <rPr>
        <b/>
        <sz val="10"/>
        <rFont val="Calibri"/>
        <family val="2"/>
        <scheme val="minor"/>
      </rPr>
      <t xml:space="preserve">.
</t>
    </r>
    <r>
      <rPr>
        <sz val="10"/>
        <rFont val="Calibri"/>
        <family val="2"/>
        <scheme val="minor"/>
      </rPr>
      <t>El tostado es uno de los pasos más importantes en la producción de chocolate, ya que: activa las reacciones químicas (como la reacción de maillard) que desarrollan los aromas y sabores característicos del cacao; permite resaltar las notas deseadas, como frutales, a nueces o especiadas, mientras se eliminan sabores no deseados como el amargo excesivo; otorga a los chocolateros la capacidad de personalizar el perfil de sabor de sus productos, diferenciándose en el mercado.</t>
    </r>
  </si>
  <si>
    <r>
      <t xml:space="preserve"> REFINADORA:
</t>
    </r>
    <r>
      <rPr>
        <sz val="10"/>
        <rFont val="Calibri"/>
        <family val="2"/>
        <scheme val="minor"/>
      </rPr>
      <t xml:space="preserve">Rodillos de piedra de granito con eje de acero inoxidable.
Mecanismo de tensión para graduar de acuerdo al proceso de refinado o conchado que se este realizando.
Mecanismo de seguridad que lo mantenga vertical en proceso de refinado y horizontal en el proceso de vaciado.
Que no genere altas temperaturas.
Refinadora silenciosa y de bajo consumo.
Base para rodillos en acero inoxidable para fácil limpieza y mantenimiento.
</t>
    </r>
    <r>
      <rPr>
        <b/>
        <sz val="10"/>
        <rFont val="Calibri"/>
        <family val="2"/>
        <scheme val="minor"/>
      </rPr>
      <t>Piedras cónicas.</t>
    </r>
    <r>
      <rPr>
        <sz val="10"/>
        <rFont val="Calibri"/>
        <family val="2"/>
        <scheme val="minor"/>
      </rPr>
      <t xml:space="preserve">
</t>
    </r>
    <r>
      <rPr>
        <b/>
        <sz val="10"/>
        <rFont val="Calibri"/>
        <family val="2"/>
        <scheme val="minor"/>
      </rPr>
      <t>Capacidad</t>
    </r>
    <r>
      <rPr>
        <sz val="10"/>
        <rFont val="Calibri"/>
        <family val="2"/>
        <scheme val="minor"/>
      </rPr>
      <t>: 5kg/batch</t>
    </r>
    <r>
      <rPr>
        <b/>
        <sz val="10"/>
        <rFont val="Calibri"/>
        <family val="2"/>
        <scheme val="minor"/>
      </rPr>
      <t xml:space="preserve">
</t>
    </r>
    <r>
      <rPr>
        <sz val="10"/>
        <rFont val="Calibri"/>
        <family val="2"/>
        <scheme val="minor"/>
      </rPr>
      <t xml:space="preserve">
Equipo requerido para reducir las partículas de cacao hasta 15 micras.</t>
    </r>
  </si>
  <si>
    <r>
      <t xml:space="preserve">GRAGEADORA:
</t>
    </r>
    <r>
      <rPr>
        <sz val="10"/>
        <rFont val="Calibri"/>
        <family val="2"/>
        <scheme val="minor"/>
      </rPr>
      <t xml:space="preserve">Fabricada completamente en </t>
    </r>
    <r>
      <rPr>
        <b/>
        <sz val="10"/>
        <rFont val="Calibri"/>
        <family val="2"/>
        <scheme val="minor"/>
      </rPr>
      <t>acero inoxidable 304</t>
    </r>
    <r>
      <rPr>
        <sz val="10"/>
        <rFont val="Calibri"/>
        <family val="2"/>
        <scheme val="minor"/>
      </rPr>
      <t xml:space="preserve">.
Con sistema electrónico de control de velocidades para optimizar el proceso de grageado.
Con introducción de aire controlado para un sistema de enfriamiento para disminuir el tiempo de operación.
Termorregulador del panel de control que permita el ajuste de temperatura.
</t>
    </r>
    <r>
      <rPr>
        <b/>
        <sz val="10"/>
        <rFont val="Calibri"/>
        <family val="2"/>
        <scheme val="minor"/>
      </rPr>
      <t>Voltaje:</t>
    </r>
    <r>
      <rPr>
        <sz val="10"/>
        <rFont val="Calibri"/>
        <family val="2"/>
        <scheme val="minor"/>
      </rPr>
      <t xml:space="preserve"> 220
</t>
    </r>
    <r>
      <rPr>
        <b/>
        <sz val="10"/>
        <rFont val="Calibri"/>
        <family val="2"/>
        <scheme val="minor"/>
      </rPr>
      <t>Capacidad:</t>
    </r>
    <r>
      <rPr>
        <sz val="10"/>
        <rFont val="Calibri"/>
        <family val="2"/>
        <scheme val="minor"/>
      </rPr>
      <t xml:space="preserve"> 5 kilos</t>
    </r>
  </si>
  <si>
    <r>
      <t xml:space="preserve">MESÓN DE GRANITO PARA TEMPERAR:
</t>
    </r>
    <r>
      <rPr>
        <sz val="10"/>
        <rFont val="Calibri"/>
        <family val="2"/>
        <scheme val="minor"/>
      </rPr>
      <t>Mesón de granito para temperar</t>
    </r>
    <r>
      <rPr>
        <b/>
        <sz val="10"/>
        <rFont val="Calibri"/>
        <family val="2"/>
        <scheme val="minor"/>
      </rPr>
      <t xml:space="preserve"> 100 x 60 cm</t>
    </r>
    <r>
      <rPr>
        <sz val="10"/>
        <rFont val="Calibri"/>
        <family val="2"/>
        <scheme val="minor"/>
      </rPr>
      <t xml:space="preserve"> con base en </t>
    </r>
    <r>
      <rPr>
        <b/>
        <sz val="10"/>
        <rFont val="Calibri"/>
        <family val="2"/>
        <scheme val="minor"/>
      </rPr>
      <t>acero inoxidable 430</t>
    </r>
    <r>
      <rPr>
        <sz val="10"/>
        <rFont val="Calibri"/>
        <family val="2"/>
        <scheme val="minor"/>
      </rPr>
      <t>, 
tapa 100% en piedra natural de granito y entrepaño.</t>
    </r>
    <r>
      <rPr>
        <b/>
        <sz val="10"/>
        <rFont val="Calibri"/>
        <family val="2"/>
        <scheme val="minor"/>
      </rPr>
      <t xml:space="preserve">
</t>
    </r>
    <r>
      <rPr>
        <sz val="10"/>
        <rFont val="Calibri"/>
        <family val="2"/>
        <scheme val="minor"/>
      </rPr>
      <t xml:space="preserve">El mármol para atemperar chocolate tiene varias características que la hacen ideal para este propósito:
</t>
    </r>
    <r>
      <rPr>
        <b/>
        <sz val="10"/>
        <rFont val="Calibri"/>
        <family val="2"/>
        <scheme val="minor"/>
      </rPr>
      <t xml:space="preserve">Superficie plana y lisa: </t>
    </r>
    <r>
      <rPr>
        <sz val="10"/>
        <rFont val="Calibri"/>
        <family val="2"/>
        <scheme val="minor"/>
      </rPr>
      <t xml:space="preserve">esto permite trabajar el chocolate de manera uniforme y sin interrupciones.
</t>
    </r>
    <r>
      <rPr>
        <b/>
        <sz val="10"/>
        <rFont val="Calibri"/>
        <family val="2"/>
        <scheme val="minor"/>
      </rPr>
      <t>Material frío:</t>
    </r>
    <r>
      <rPr>
        <sz val="10"/>
        <rFont val="Calibri"/>
        <family val="2"/>
        <scheme val="minor"/>
      </rPr>
      <t xml:space="preserve"> esto es crucial para bajar rápidamente la temperatura del chocolate fundido.
</t>
    </r>
    <r>
      <rPr>
        <b/>
        <sz val="10"/>
        <rFont val="Calibri"/>
        <family val="2"/>
        <scheme val="minor"/>
      </rPr>
      <t xml:space="preserve">Durabilidad: </t>
    </r>
    <r>
      <rPr>
        <sz val="10"/>
        <rFont val="Calibri"/>
        <family val="2"/>
        <scheme val="minor"/>
      </rPr>
      <t xml:space="preserve">el mármol es una roca metamórfica compacta y resistente, lo que lo hace duradero y capaz de soportar el uso constante.
</t>
    </r>
    <r>
      <rPr>
        <b/>
        <sz val="10"/>
        <rFont val="Calibri"/>
        <family val="2"/>
        <scheme val="minor"/>
      </rPr>
      <t xml:space="preserve">Fácil de limpiar: </t>
    </r>
    <r>
      <rPr>
        <sz val="10"/>
        <rFont val="Calibri"/>
        <family val="2"/>
        <scheme val="minor"/>
      </rPr>
      <t xml:space="preserve">es fácil de limpiar con agua y jabón, lo que lo hace práctico para el uso diario
</t>
    </r>
    <r>
      <rPr>
        <b/>
        <sz val="10"/>
        <rFont val="Calibri"/>
        <family val="2"/>
        <scheme val="minor"/>
      </rPr>
      <t xml:space="preserve">Estabilidad térmica: </t>
    </r>
    <r>
      <rPr>
        <sz val="10"/>
        <rFont val="Calibri"/>
        <family val="2"/>
        <scheme val="minor"/>
      </rPr>
      <t>lo que ayuda a cristalizar la manteca de cacao de manera uniforme, garantizando un acabado brillante y una textura crujiente en el chocolate</t>
    </r>
  </si>
  <si>
    <r>
      <t>HORNO DE MICROONDAS 5 NIVELES DE POTENCIA:
Cuerpo interior:</t>
    </r>
    <r>
      <rPr>
        <sz val="10"/>
        <rFont val="Calibri"/>
        <family val="2"/>
        <scheme val="minor"/>
      </rPr>
      <t xml:space="preserve"> acero inoxidable
</t>
    </r>
    <r>
      <rPr>
        <b/>
        <sz val="10"/>
        <rFont val="Calibri"/>
        <family val="2"/>
        <scheme val="minor"/>
      </rPr>
      <t>Perilla</t>
    </r>
    <r>
      <rPr>
        <sz val="10"/>
        <rFont val="Calibri"/>
        <family val="2"/>
        <scheme val="minor"/>
      </rPr>
      <t xml:space="preserve">: polímero de alta densidad
</t>
    </r>
    <r>
      <rPr>
        <b/>
        <sz val="10"/>
        <rFont val="Calibri"/>
        <family val="2"/>
        <scheme val="minor"/>
      </rPr>
      <t>Datos técnicos
Voltaje:</t>
    </r>
    <r>
      <rPr>
        <sz val="10"/>
        <rFont val="Calibri"/>
        <family val="2"/>
        <scheme val="minor"/>
      </rPr>
      <t xml:space="preserve"> 120 v
</t>
    </r>
    <r>
      <rPr>
        <b/>
        <sz val="10"/>
        <rFont val="Calibri"/>
        <family val="2"/>
        <scheme val="minor"/>
      </rPr>
      <t>Frecuencia:</t>
    </r>
    <r>
      <rPr>
        <sz val="10"/>
        <rFont val="Calibri"/>
        <family val="2"/>
        <scheme val="minor"/>
      </rPr>
      <t xml:space="preserve"> 60 hz
</t>
    </r>
    <r>
      <rPr>
        <b/>
        <sz val="10"/>
        <rFont val="Calibri"/>
        <family val="2"/>
        <scheme val="minor"/>
      </rPr>
      <t>Amperaje</t>
    </r>
    <r>
      <rPr>
        <sz val="10"/>
        <rFont val="Calibri"/>
        <family val="2"/>
        <scheme val="minor"/>
      </rPr>
      <t xml:space="preserve">: 15 a
</t>
    </r>
    <r>
      <rPr>
        <b/>
        <sz val="10"/>
        <rFont val="Calibri"/>
        <family val="2"/>
        <scheme val="minor"/>
      </rPr>
      <t xml:space="preserve">Potencia de entrada: </t>
    </r>
    <r>
      <rPr>
        <sz val="10"/>
        <rFont val="Calibri"/>
        <family val="2"/>
        <scheme val="minor"/>
      </rPr>
      <t xml:space="preserve">1600 watts
</t>
    </r>
    <r>
      <rPr>
        <b/>
        <sz val="10"/>
        <rFont val="Calibri"/>
        <family val="2"/>
        <scheme val="minor"/>
      </rPr>
      <t xml:space="preserve">Potencia de salida: </t>
    </r>
    <r>
      <rPr>
        <sz val="10"/>
        <rFont val="Calibri"/>
        <family val="2"/>
        <scheme val="minor"/>
      </rPr>
      <t xml:space="preserve">1000 watts
Distribución de ondas: antena giratoria
</t>
    </r>
    <r>
      <rPr>
        <b/>
        <sz val="10"/>
        <rFont val="Calibri"/>
        <family val="2"/>
        <scheme val="minor"/>
      </rPr>
      <t xml:space="preserve">Tipo de control: </t>
    </r>
    <r>
      <rPr>
        <sz val="10"/>
        <rFont val="Calibri"/>
        <family val="2"/>
        <scheme val="minor"/>
      </rPr>
      <t xml:space="preserve">perilla dial
Iluminación interior: incandescente
</t>
    </r>
    <r>
      <rPr>
        <b/>
        <sz val="10"/>
        <rFont val="Calibri"/>
        <family val="2"/>
        <scheme val="minor"/>
      </rPr>
      <t>Potencias de trabajo:</t>
    </r>
    <r>
      <rPr>
        <sz val="10"/>
        <rFont val="Calibri"/>
        <family val="2"/>
        <scheme val="minor"/>
      </rPr>
      <t xml:space="preserve">
Capacidad
4 potencias
20% 
50%
70%
100%
Capacidad en litros: 34 litros
Capacidad en pies: 1.2 pies3
Tiempo de cocción: 6:00 minutos
</t>
    </r>
    <r>
      <rPr>
        <b/>
        <sz val="10"/>
        <rFont val="Calibri"/>
        <family val="2"/>
        <scheme val="minor"/>
      </rPr>
      <t>Datos logísticos</t>
    </r>
    <r>
      <rPr>
        <sz val="10"/>
        <rFont val="Calibri"/>
        <family val="2"/>
        <scheme val="minor"/>
      </rPr>
      <t>:
Peso bruto: 20.7 kg
Peso neto: 20.7 kg</t>
    </r>
    <r>
      <rPr>
        <b/>
        <sz val="10"/>
        <rFont val="Calibri"/>
        <family val="2"/>
        <scheme val="minor"/>
      </rPr>
      <t xml:space="preserve">
</t>
    </r>
    <r>
      <rPr>
        <sz val="10"/>
        <rFont val="Calibri"/>
        <family val="2"/>
        <scheme val="minor"/>
      </rPr>
      <t>El microondas permite derretir el chocolate de manera rápida y uniforme, reduciendo el tiempo necesario para esta tarea en comparación con métodos tradicionales como el baño maría. Esto es especialmente útil en entornos donde se requiere un flujo constante de chocolate para moldes, decoraciones o mezclas. Además, es posible derretir el chocolate en intervalos cortos y controlados, evitando que alcance temperaturas demasiado altas que puedan quemarlo o desestabilizarlo. Esto es fundamental para mantener la calidad del chocolate durante el proceso.</t>
    </r>
  </si>
  <si>
    <r>
      <t xml:space="preserve">TERMÓMETRO CONFITERÍA:
</t>
    </r>
    <r>
      <rPr>
        <sz val="10"/>
        <rFont val="Calibri"/>
        <family val="2"/>
        <scheme val="minor"/>
      </rPr>
      <t>Material de construcción: Plástico.
Color: Negro y Plata.
Dimensiones: 5 cm de ancho x 30 cm de largo.
Termómetro par freidora o caramelo, con gancho para olla.
Rango de temperatura: 100° a 400° F (40° a 200° C).
La adquisición de termómetros es fundamental en una planta procesadora de dulces, ya que permiten monitorear y controlar con precisión las temperaturas durante las etapas críticas de cocción y enfriamiento. Este control es esencial para alcanzar las texturas, consistencias y sabores deseados en productos como caramelos duros, blandos, gomas y masticables, evitando problemas como cristalización o sobrecocción.</t>
    </r>
  </si>
  <si>
    <r>
      <t xml:space="preserve">DETERMINADOR DE HUMEDAD  MULTIGRANO
</t>
    </r>
    <r>
      <rPr>
        <sz val="10"/>
        <rFont val="Calibri"/>
        <family val="2"/>
        <scheme val="minor"/>
      </rPr>
      <t xml:space="preserve">Función: medir la humedad de granos.
Descripción: medir la constante dieléctrica y la temperatura a un peso fijo de 250 g de muestra de café, para procesar esta información en un microprocesador incorporado indicando en una pantalla táctil a color " % DE HUMEDAD" y la "TEMPERATURA".
● Aplicación para 6 productos: café pergamino, café verde, café natural, café tostado, cacao y otro grano.
● Visualización: Pantalla LCD TFT Táctil a color de 2,4” Indica el %H y la º Temperatura.
● Rango de medición de 5,0 %H a 45,0 %H.
● Precisión +/-0.1 %H.
●Corrección por temperatura automática entre 10 a 40oC. Sensor de temperatura incorporado.
● Almacenamiento histórico de hasta 900 datos guardando tiempo, %H y º Temperatura. 
● Volumen de la muestra: 250 g.
● Temperatura de operación: 10 º C a 40 º C. 
●Comunicación vía Bluetooth 2.0 con la App de Smartphone.
 Accesorios incluidos: cargador de batería tipo USB 5 VDC a 90- 240 VAC 5A y manual de operación. Balanza con Capacidad de 1 Kg, precisión 1 g. Tolva de alimentación de la muestra y estuche para transporte.
Dimensiones:
Ancho: 12,5 cm
Profundidad: 24 cm
Alto: 21,5 cm
Peso aproximado: 3 kg
El determinador de humedad para cacao es esencial para garantizar la calidad del producto, cumpliendo con normativas que exigen niveles de humedad específicos (6-8%) y evitando pérdidas por mohos o deterioro durante el almacenamiento. </t>
    </r>
  </si>
  <si>
    <r>
      <rPr>
        <b/>
        <sz val="10"/>
        <rFont val="Calibri"/>
        <family val="2"/>
        <scheme val="minor"/>
      </rPr>
      <t>BOWL MEZCLADOR:</t>
    </r>
    <r>
      <rPr>
        <sz val="10"/>
        <rFont val="Calibri"/>
        <family val="2"/>
        <scheme val="minor"/>
      </rPr>
      <t xml:space="preserve">
Capacidad: 15 litros. 
Fabricado en acero inoxidable de 44.7 cm de diámetro. 
Resistente a abolladuras y golpes.
Herramienta para mezclar, rebozar, batir, amasar, derretir productos como mantequilla o chocolate, entre otros usos. Se requiere  equilibrio sobre superficies planas.</t>
    </r>
  </si>
  <si>
    <r>
      <t xml:space="preserve">REFRACTÓMETROS
Escala 00~90% ºBrix
</t>
    </r>
    <r>
      <rPr>
        <sz val="10"/>
        <rFont val="Calibri"/>
        <family val="2"/>
        <scheme val="minor"/>
      </rPr>
      <t xml:space="preserve">Resolución: 0.5%
Ideal para realizar mediciones en todo tipo de productos alimenticios como frutas, jugos de frutas, salsas, mayonesas, leche condensada, mermeladas, arequipes, bocadillos, jaleas, miel, malta, melazas y similares
Incluye kit de calibración, estuche y manuales.
La adquisición de refractómetros es esencial para garantizar el control de calidad en la producción de dulces, permitiendo medir con precisión la concentración de sólidos disueltos (°Brix) y asegurando la consistencia, textura y dulzura deseadas. Además, optimizan el proceso productivo al reducir errores y desperdicios, cumpliendo con estándares de seguridad alimentaria. </t>
    </r>
  </si>
  <si>
    <r>
      <rPr>
        <b/>
        <sz val="10"/>
        <rFont val="Calibri"/>
        <family val="2"/>
        <scheme val="minor"/>
      </rPr>
      <t>MOLDES DE SILICONA:</t>
    </r>
    <r>
      <rPr>
        <sz val="10"/>
        <rFont val="Calibri"/>
        <family val="2"/>
        <scheme val="minor"/>
      </rPr>
      <t xml:space="preserve">
Medidas del molde: 10.5 cm x 21 cm
Silicón grado alimenticio
Temperaturas: -40ºC / 230ºC
Los moldes de silicona son ideales para dulces que requieren manipulación a temperaturas extremas, ya que:
Soportan altas temperaturas, lo que los hace adecuados para caramelos, gomitas y chocolates derretidos.
También son aptos para preparaciones que deben enfriarse en congeladores, como bombones rellenos o gelatinas.</t>
    </r>
  </si>
  <si>
    <r>
      <rPr>
        <b/>
        <sz val="10"/>
        <rFont val="Calibri"/>
        <family val="2"/>
        <scheme val="minor"/>
      </rPr>
      <t>MESAS EN ACERO INOXIDABLE:</t>
    </r>
    <r>
      <rPr>
        <sz val="10"/>
        <rFont val="Calibri"/>
        <family val="2"/>
        <scheme val="minor"/>
      </rPr>
      <t xml:space="preserve">
Mesa en acero inoxidable de 90x100x50 cm sin entrepaño.
La elección de una mesa de acero inoxidable en una chocolatería está respaldada por múltiples razones relacionadas con la calidad, seguridad e higiene de los productos, así como con la eficiencia operativa. El acero inoxidable es un material no poroso que evita la acumulación de bacterias, hongos u otros contaminantes. En la chocolatería, donde la manipulación de alimentos es constante, garantizar un ambiente higiénico es esencial para cumplir con estándares de calidad y seguridad alimentaria.</t>
    </r>
  </si>
  <si>
    <r>
      <t xml:space="preserve">ESTANTERÍA EN ACERO INOXIDABLE CON RECUBRIMIENTO PLÁSTICO:
</t>
    </r>
    <r>
      <rPr>
        <sz val="10"/>
        <rFont val="Calibri"/>
        <family val="2"/>
        <scheme val="minor"/>
      </rPr>
      <t>Estantería en acero inoxidable con recubrimiento plástico.
Entrepaños: 4. 
Dimensiones: frente 1.066 / fondo 0.450 / altura 1.80 mts.</t>
    </r>
    <r>
      <rPr>
        <b/>
        <sz val="10"/>
        <rFont val="Calibri"/>
        <family val="2"/>
        <scheme val="minor"/>
      </rPr>
      <t xml:space="preserve">
</t>
    </r>
    <r>
      <rPr>
        <sz val="10"/>
        <rFont val="Calibri"/>
        <family val="2"/>
        <scheme val="minor"/>
      </rPr>
      <t>Resistente a la oxidación. 
Su diseño reduce la acumulación de polvo, permite la circulación de luz y aire libremente. 
Rápida y fácil de armar. 
Ideal para cocinas industriales y áreas de almacenamiento</t>
    </r>
  </si>
  <si>
    <r>
      <t xml:space="preserve">DESCASCARILLADORA DE GRANO AUTOMÁTICA:
</t>
    </r>
    <r>
      <rPr>
        <sz val="10"/>
        <rFont val="Calibri"/>
        <family val="2"/>
        <scheme val="minor"/>
      </rPr>
      <t>Capacidad: 5-10 kg/h.
Con recipiente de recolección de nibs y de cascarilla, con aspiradora 
Para generar un flujo de aire óptimo, con regulador 
De aire para graduar un punto óptimo.
La descascarilladora automática separa los nibs de cacao (la parte útil del grano) de las cáscaras de manera rápida y eficiente, lo que: acelera el proceso en comparación con métodos manuales o semiautomáticos y reduce el tiempo dedicado al descascarillado, aumentando la capacidad de producción y también asegura un nivel de calidad constante en el producto final.</t>
    </r>
  </si>
  <si>
    <r>
      <rPr>
        <b/>
        <sz val="10"/>
        <rFont val="Calibri"/>
        <family val="2"/>
        <scheme val="minor"/>
      </rPr>
      <t>ESPÁTULA:</t>
    </r>
    <r>
      <rPr>
        <sz val="10"/>
        <rFont val="Calibri"/>
        <family val="2"/>
        <scheme val="minor"/>
      </rPr>
      <t xml:space="preserve">
Espátula para chocolatería profesional ideal para extender y recoger el chocolate de manera fácil y sencilla, fabricada con hoja de acero inoxidable y mango de agarre cómodo  y antideslizante. La herramienta perfecta para templar el chocolate.
Tamaño: 20 cm Ancho x 23 cm largo</t>
    </r>
  </si>
  <si>
    <r>
      <rPr>
        <b/>
        <sz val="10"/>
        <rFont val="Calibri"/>
        <family val="2"/>
        <scheme val="minor"/>
      </rPr>
      <t>MOLDES DE CHOCOLATE DE ACETATO:</t>
    </r>
    <r>
      <rPr>
        <sz val="10"/>
        <rFont val="Calibri"/>
        <family val="2"/>
        <scheme val="minor"/>
      </rPr>
      <t xml:space="preserve">
Moldes de plástico tipo acetato grueso con 9 cavidades planas o lisas.
Tamaño molde: 24 cm ancho x 20 cm largo  / Cavidad: 4 x3x 1 cm profundidad.
Cavidades: 9 lisas o planas.</t>
    </r>
  </si>
  <si>
    <r>
      <t xml:space="preserve">MOLDES DE CHOCOLATE EN POLICARBONATO:
</t>
    </r>
    <r>
      <rPr>
        <sz val="10"/>
        <rFont val="Calibri"/>
        <family val="2"/>
        <scheme val="minor"/>
      </rPr>
      <t>Molde policarbonato cuadrados lisos.
Medidas bombón: 3x3x0,8cms</t>
    </r>
    <r>
      <rPr>
        <b/>
        <sz val="10"/>
        <rFont val="Calibri"/>
        <family val="2"/>
        <scheme val="minor"/>
      </rPr>
      <t xml:space="preserve">
</t>
    </r>
  </si>
  <si>
    <r>
      <rPr>
        <b/>
        <sz val="10"/>
        <rFont val="Calibri"/>
        <family val="2"/>
        <scheme val="minor"/>
      </rPr>
      <t xml:space="preserve">NEVERA:
</t>
    </r>
    <r>
      <rPr>
        <sz val="10"/>
        <rFont val="Calibri"/>
        <family val="2"/>
        <scheme val="minor"/>
      </rPr>
      <t>Nevera nofrost de 240 L, medidas entre 54 y 66 cm de 153 y 200 cm, entre tipo A y tipo B, color gris o negro o similar mate.</t>
    </r>
  </si>
  <si>
    <r>
      <rPr>
        <b/>
        <sz val="10"/>
        <rFont val="Calibri"/>
        <family val="2"/>
        <scheme val="minor"/>
      </rPr>
      <t>VITRINA REFRIGERADA:</t>
    </r>
    <r>
      <rPr>
        <sz val="10"/>
        <rFont val="Calibri"/>
        <family val="2"/>
        <scheme val="minor"/>
      </rPr>
      <t xml:space="preserve">
vitrina refrigerada medidas entre 46 y 68 cm  ancho y de 67 a 85 cm de alto, con bordes redondeados, con superficies transparentes.
Suministro eléctrico a 110 voltios. 
Control de temperatura digital.
Iluminación LED.
Estructura externa e interna en acero inoxidable.</t>
    </r>
  </si>
  <si>
    <t>•	Registrar la información del proceso de fermentación con el procedimiento establecido por la empresa.
•	Emplear métodos de medición en el control de la producción de alimentos teniendo en cuenta técnica de control y normativa.
•	Supervisar procesos de producción de alimentos y bebidas según criterios técnicos y de calidad.
•	Aplicar tratamientos térmicos según especificaciones de proceso, tipo de producto y normatividad vigente.
•	Monitorear las variables de control en el almacenamiento de materias primas, insumos, productos en proceso y productos terminados según normativa y procedimiento.
•	Procesar alimentos teniendo en cuenta la orden de producción, buenas prácticas de manufactura y normativa.</t>
  </si>
  <si>
    <t xml:space="preserve">
•	Procesos Biotecnológicos Aplicados a la Industria.
•	Control de Calidad en la Industria de Alimentos.
•	Procesamiento y Conservación de Alimentos
•	Operario en Procesos de Panadería
•	Técnico en Panificación
•	Técnico en Elaboración de Productos Alimenticios</t>
  </si>
  <si>
    <r>
      <rPr>
        <b/>
        <sz val="10"/>
        <rFont val="Calibri"/>
        <family val="2"/>
        <scheme val="minor"/>
      </rPr>
      <t>TERMÓMETRO INFRARROJO</t>
    </r>
    <r>
      <rPr>
        <sz val="10"/>
        <rFont val="Calibri"/>
        <family val="2"/>
        <scheme val="minor"/>
      </rPr>
      <t xml:space="preserve">
Termómetro de infrarrojo diseñado para tomar la temperatura con una distancia de 3cm a 5cm, donde se apunte la luz infrarroja a la superficie para una lectura precisa de la temperatura. Con apagado automático (30 segundos) para ahorrar energía.
•	Requiere 2 PILAS AA 
•	Pantalla retroiluminación LCD 
•	Guarda hasta 32 temperaturas para un seguimiento superior
•	Certificado por la NFS.
•	Medidas: 15 cm Largo x 7 cm ancho x 3 cm Alto; Pantalla  2.5 x 2.5  cm 
Rango de temperatura de -32° a 320°C
Rango de medición:
•	Cuerpo: 32º – 43.9ºC ((89.6°F a 109.4°F))
•	Habitación: 0°C ~ 60°C (32°F a 140°F)
•	Ambiente: 0°C ~ 40°C (32°F a 104°F)
</t>
    </r>
  </si>
  <si>
    <t>MOLDE ESPECIAL POCILLO 3D
Dimensiones: 23 × 16 cm
Material: PET Cal 18
Medidas figuras= Diametro: 6.7 cms Profundidad: 4.2 cms
Peso pocillo con oreja= 30gr</t>
  </si>
  <si>
    <t>MOLDE ESPECIAL TORRE EIFFEL
Dimensiones: 23 × 16 cm
Material: PET Cal 18
Cantidad de figuras= 1 Medidas figuras: 18.5×10.5×5.3 cms</t>
  </si>
  <si>
    <t>MOLDE OSO 3D LISO MEDIANO
Dimensiones: 23 × 16 cm
Material: PET Cal 18
Cantidad de figuras= 4 Medidas figuras: 8×5.2×2.5 cms</t>
  </si>
  <si>
    <t>MOLDE AJEDREZ PEQUEÑO
Dimensiones: 23 × 16 cm
Material: Pet cal 15
Cantidad de figuras= 12 Medidas figuras: Rey 6.2×3.3×1.5 cms</t>
  </si>
  <si>
    <t>MOLDE COFRE CON CINTA
Dimensiones: 23 × 16 cm
Material: Pet cal 15
Cantidad de figuras = 4 piezas (2 completos) Medidas figuras: Armado 5x7x3 cms</t>
  </si>
  <si>
    <r>
      <t xml:space="preserve">MOLDE POLICARBONATO CACAO X 16 CAV
</t>
    </r>
    <r>
      <rPr>
        <sz val="10"/>
        <rFont val="Calibri"/>
        <family val="2"/>
        <scheme val="minor"/>
      </rPr>
      <t>Molde de chocolatería en forma de cacao por 16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13.5 cm ancho x 2 cm alto
Tamaño cavidad 5 x 2.5 cm </t>
    </r>
  </si>
  <si>
    <r>
      <t xml:space="preserve">MOLDE POLICARBONATO DOMINO CHINO X 21 CAV
</t>
    </r>
    <r>
      <rPr>
        <sz val="10"/>
        <rFont val="Calibri"/>
        <family val="2"/>
        <scheme val="minor"/>
      </rPr>
      <t>Molde de chocolatería estilo de domino chino por 21 cavidades, su material de fabricado en policarbonato proporciona alta resistencia en su utilizacion,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13.5 cm ancho x 2.5 cm alto
Tamaño cavidad 3.7 cm ancho x 2.8 cm largo x 2 cm profundidad</t>
    </r>
  </si>
  <si>
    <r>
      <t xml:space="preserve">MOLDE POLICARBONATO CORAZON X 21 CAV
</t>
    </r>
    <r>
      <rPr>
        <sz val="10"/>
        <rFont val="Calibri"/>
        <family val="2"/>
        <scheme val="minor"/>
      </rPr>
      <t>Molde de chocolatería en forma de corazones por 21 cavidades, su material de fabricado en policarbonato proporciona alta resistencia en su utilizacion,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23.5 cm ancho x 2.5 cm alto
Tamaño cavidad 3 cm alto x 3.3 cm ancho x 1.5 cm profundidad</t>
    </r>
  </si>
  <si>
    <r>
      <t xml:space="preserve">MOLDE POLICARBONATO SEMIESFERA GRANDE X 24
</t>
    </r>
    <r>
      <rPr>
        <sz val="10"/>
        <rFont val="Calibri"/>
        <family val="2"/>
        <scheme val="minor"/>
      </rPr>
      <t>Molde de chocolatería en forma de semiesfera grande por 24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Medidas del molde: 13.5cm x 27.5cm.
Medidas aproximadas de cada bombón: 3cm x 1.5cm</t>
    </r>
  </si>
  <si>
    <r>
      <t xml:space="preserve">MOLDE POLICARBONATO TABLETAS DECORADAS X3CAV
</t>
    </r>
    <r>
      <rPr>
        <sz val="10"/>
        <rFont val="Calibri"/>
        <family val="2"/>
        <scheme val="minor"/>
      </rPr>
      <t>Molde en forma de barras de chocolatina con textura variada 3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17.5 cm ancho x 2.4 cm alto
Tamaño cavidad 7.6 cm x 15.2 cm largox 0.6 cm profundidad</t>
    </r>
  </si>
  <si>
    <r>
      <t xml:space="preserve">MEDIDOR PORTÁTIL DE ACTIVIDAD DE AGUA PARA ALIMENTOS, VTSYIQI
</t>
    </r>
    <r>
      <rPr>
        <sz val="10"/>
        <rFont val="Calibri"/>
        <family val="2"/>
        <scheme val="minor"/>
      </rPr>
      <t>Medidor portátil de actividad de agua que puede medir pan, galletas, pasteles, alimentos inflados, alimentos deshidratados, frutas secas, entre otros.
Pantalla: 
- Pantalla digital LCD de retroiluminación de 6 bits.
- Humedad de 3 bits aw.
- Rango de visualización de temperatura de 3 bits: 0 ~ 1.0aw.
- Resolución: ± 0.01aw.
- Precisión: ± 0.02aw.
- Humedad no conductora.
- Tiempo de muestreo: 5 minutos.
- Estado de funcionamiento:
- Temperatura: 0 ~ 122.0 °F (89.6 °F (322222 °F).
- Fuente de alimentación: 20001.5 V AAA Um-4.
- Tamaño de la batería: 5.315 x 2.756 x 1.732 in. 
- Peso: 3.53 oz (no incluye baterías). 
- Accesorios estándar:
- Unidad principal.
- Placa de muestra
- Estuche de transporte.
- Manual de funcionamiento.</t>
    </r>
  </si>
  <si>
    <r>
      <rPr>
        <b/>
        <sz val="10"/>
        <rFont val="Calibri"/>
        <family val="2"/>
        <scheme val="minor"/>
      </rPr>
      <t xml:space="preserve">MICRÓMETRO DIGITAL PARA CHOCOLATE
</t>
    </r>
    <r>
      <rPr>
        <sz val="10"/>
        <rFont val="Calibri"/>
        <family val="2"/>
        <scheme val="minor"/>
      </rPr>
      <t xml:space="preserve">
Tipo de instrumento: Micrómetro digital exterior 
Aplicación: Medición de dimensiones y espesores Rango de medición: 0–25 mm 
Rango en pulgadas: 0–1" 
Resolución: 0,001 mm Resolución en pulgadas: 0,00005" 
Exactitud declarada: ±0,0001" 
Exactitud aproximada en mm: ±0,00254 mm 
Unidades de medición: mm / pulgadas 
Conversión de unidades: Métrico–pulgadas Modo de medición: Absoluto 
Pantalla: LCD digital de gran tamaño
 Sistema de ajuste: Husillo con mecanismo de trinquete 
Alimentación: Batería CR1632 
Debe incluir
Batería adicional
Estuche protector
Manual de usuario</t>
    </r>
  </si>
  <si>
    <r>
      <t xml:space="preserve">MEDIDOR DE HUMEDAD DE GRANO
Tipo de instrumento: </t>
    </r>
    <r>
      <rPr>
        <sz val="10"/>
        <rFont val="Calibri"/>
        <family val="2"/>
        <scheme val="minor"/>
      </rPr>
      <t xml:space="preserve">Medidor electrónico portátil de humedad </t>
    </r>
    <r>
      <rPr>
        <b/>
        <sz val="10"/>
        <rFont val="Calibri"/>
        <family val="2"/>
        <scheme val="minor"/>
      </rPr>
      <t xml:space="preserve">
</t>
    </r>
    <r>
      <rPr>
        <sz val="10"/>
        <rFont val="Calibri"/>
        <family val="2"/>
        <scheme val="minor"/>
      </rPr>
      <t xml:space="preserve">Aplicación principal: Medición de humedad en granos de café, cacao y café pergamino 
Principio de medición: Circuito capacitivo de alta frecuencia 
Muestra: Granos de café verde, café pergamino y cacao 
Rango de humedad – café verde: 7–40 % 
Rango de humedad – café pergamino: 8–40 % 
Rango de humedad – cacao: 4–20 % 
Rango de temperatura de operación/medición: 0–45 °C 
Rango de temperatura en °F: 32–113 °F 
Resolución de humedad: 0,1 % 
Repetibilidad y exactitud: ±0,5 % en el rango normal de humedad de granos almacenados 
Pantalla: LCD retroiluminada 
Idioma de pantalla: Multilingüe 
Calibración: Modo básico y modo de calibración avanzada de precisión 
Escalas de grano: Múltiples escalas/configuraciones para diferentes granos 
Ajuste de calibración: Permite ajustar offsets por parte del operador 
Función de promedio: Sí; muestra promedio acumulado de las mediciones 
 Compensación de medición: Basada en calibraciones específicas para el tipo de grano 
Alimentación: 2 baterías de 9 V 
Baterías: No incluidas según ficha oficial 
Portabilidad: Equipo portátil de mano 
Dimensiones aproximadas: 17,8 × 12,7 cm 
Peso aproximado: 0,8 kg 
Tapa de repuesto
Estuche de transporte </t>
    </r>
  </si>
  <si>
    <r>
      <rPr>
        <b/>
        <sz val="10"/>
        <rFont val="Calibri"/>
        <family val="2"/>
        <scheme val="minor"/>
      </rPr>
      <t>BOWL DE ACERO BASE SILICONA 1.5 QT</t>
    </r>
    <r>
      <rPr>
        <sz val="10"/>
        <rFont val="Calibri"/>
        <family val="2"/>
        <scheme val="minor"/>
      </rPr>
      <t xml:space="preserve">
Recipiente de mezcla de acero inoxidable con base de silicona antideslizante, 
Diseñado con un fondo cóncavo y borde liso.
Construcción de acero inoxidable
Capacidad: 1.5 L
Medidas: 17 cm de diámetro.</t>
    </r>
  </si>
  <si>
    <r>
      <t xml:space="preserve">TAPETE DE SILICONA GRIS
Limpieza: </t>
    </r>
    <r>
      <rPr>
        <sz val="10"/>
        <rFont val="Calibri"/>
        <family val="2"/>
        <scheme val="minor"/>
      </rPr>
      <t xml:space="preserve">Apto para lavado y limpieza según instrucciones del fabricante
Material: 100 % silicona de grado alimentario 
Tipo de silicona: Preferiblemente silicona curada con platino 
Uso: Procesamiento y manipulación de alimentos y productos de confitería y chocolatería
</t>
    </r>
    <r>
      <rPr>
        <b/>
        <sz val="10"/>
        <rFont val="Calibri"/>
        <family val="2"/>
        <scheme val="minor"/>
      </rPr>
      <t xml:space="preserve"> Color:</t>
    </r>
    <r>
      <rPr>
        <sz val="10"/>
        <rFont val="Calibri"/>
        <family val="2"/>
        <scheme val="minor"/>
      </rPr>
      <t xml:space="preserve"> Gris uniforme o natural/translúcido 
Contacto con alimentos: Apto para contacto directo con alimentos 
</t>
    </r>
    <r>
      <rPr>
        <b/>
        <sz val="10"/>
        <rFont val="Calibri"/>
        <family val="2"/>
        <scheme val="minor"/>
      </rPr>
      <t xml:space="preserve">BPA: </t>
    </r>
    <r>
      <rPr>
        <sz val="10"/>
        <rFont val="Calibri"/>
        <family val="2"/>
        <scheme val="minor"/>
      </rPr>
      <t xml:space="preserve">Libre de BPA (Se debe acreditar aptitud para contacto con alimentos).
</t>
    </r>
    <r>
      <rPr>
        <b/>
        <sz val="10"/>
        <rFont val="Calibri"/>
        <family val="2"/>
        <scheme val="minor"/>
      </rPr>
      <t>PVC:</t>
    </r>
    <r>
      <rPr>
        <sz val="10"/>
        <rFont val="Calibri"/>
        <family val="2"/>
        <scheme val="minor"/>
      </rPr>
      <t xml:space="preserve"> Libre de PVC
</t>
    </r>
    <r>
      <rPr>
        <b/>
        <sz val="10"/>
        <rFont val="Calibri"/>
        <family val="2"/>
        <scheme val="minor"/>
      </rPr>
      <t>Ftalatos:</t>
    </r>
    <r>
      <rPr>
        <sz val="10"/>
        <rFont val="Calibri"/>
        <family val="2"/>
        <scheme val="minor"/>
      </rPr>
      <t xml:space="preserve"> Libre de ftalatos 
</t>
    </r>
    <r>
      <rPr>
        <b/>
        <sz val="10"/>
        <rFont val="Calibri"/>
        <family val="2"/>
        <scheme val="minor"/>
      </rPr>
      <t>Látex:</t>
    </r>
    <r>
      <rPr>
        <sz val="10"/>
        <rFont val="Calibri"/>
        <family val="2"/>
        <scheme val="minor"/>
      </rPr>
      <t xml:space="preserve"> Libre de látex
Material reciclado: No se acepta material reciclado posconsumo 
</t>
    </r>
    <r>
      <rPr>
        <b/>
        <sz val="10"/>
        <rFont val="Calibri"/>
        <family val="2"/>
        <scheme val="minor"/>
      </rPr>
      <t>Dimensiones:</t>
    </r>
    <r>
      <rPr>
        <sz val="10"/>
        <rFont val="Calibri"/>
        <family val="2"/>
        <scheme val="minor"/>
      </rPr>
      <t xml:space="preserve"> 49,5 × 40 cm aproximadamente
</t>
    </r>
    <r>
      <rPr>
        <b/>
        <sz val="10"/>
        <rFont val="Calibri"/>
        <family val="2"/>
        <scheme val="minor"/>
      </rPr>
      <t>Espesor</t>
    </r>
    <r>
      <rPr>
        <sz val="10"/>
        <rFont val="Calibri"/>
        <family val="2"/>
        <scheme val="minor"/>
      </rPr>
      <t xml:space="preserve">: 0,5 cm según producto de referencia 
</t>
    </r>
    <r>
      <rPr>
        <b/>
        <sz val="10"/>
        <rFont val="Calibri"/>
        <family val="2"/>
        <scheme val="minor"/>
      </rPr>
      <t>Superficie:</t>
    </r>
    <r>
      <rPr>
        <sz val="10"/>
        <rFont val="Calibri"/>
        <family val="2"/>
        <scheme val="minor"/>
      </rPr>
      <t xml:space="preserve"> Lisa, uniforme y no porosa 
</t>
    </r>
    <r>
      <rPr>
        <b/>
        <sz val="10"/>
        <rFont val="Calibri"/>
        <family val="2"/>
        <scheme val="minor"/>
      </rPr>
      <t>Condición superficial</t>
    </r>
    <r>
      <rPr>
        <sz val="10"/>
        <rFont val="Calibri"/>
        <family val="2"/>
        <scheme val="minor"/>
      </rPr>
      <t xml:space="preserve">: Sin grietas, fisuras, burbujas, rebabas, desprendimientos ni defectos 
Olor: Sin olor intenso o extraño que pueda transferirse al alimento 
Propiedad antiadherente: Sí 
</t>
    </r>
    <r>
      <rPr>
        <b/>
        <sz val="10"/>
        <rFont val="Calibri"/>
        <family val="2"/>
        <scheme val="minor"/>
      </rPr>
      <t xml:space="preserve">Rango de temperatura: </t>
    </r>
    <r>
      <rPr>
        <sz val="10"/>
        <rFont val="Calibri"/>
        <family val="2"/>
        <scheme val="minor"/>
      </rPr>
      <t xml:space="preserve">Preferiblemente mínimo de -40 °C a +230 °C
</t>
    </r>
    <r>
      <rPr>
        <b/>
        <sz val="10"/>
        <rFont val="Calibri"/>
        <family val="2"/>
        <scheme val="minor"/>
      </rPr>
      <t>Temperatura máxima:</t>
    </r>
    <r>
      <rPr>
        <sz val="10"/>
        <rFont val="Calibri"/>
        <family val="2"/>
        <scheme val="minor"/>
      </rPr>
      <t xml:space="preserve"> Idealmente hasta +260 °C, si está respaldada por el fabricante Uso en horno: Apto para horno convencional 
Uso en congelación: Apto para congelación 
Uso en refrigeración: Apto para</t>
    </r>
    <r>
      <rPr>
        <b/>
        <sz val="10"/>
        <rFont val="Calibri"/>
        <family val="2"/>
        <scheme val="minor"/>
      </rPr>
      <t xml:space="preserve"> </t>
    </r>
    <r>
      <rPr>
        <sz val="10"/>
        <rFont val="Calibri"/>
        <family val="2"/>
        <scheme val="minor"/>
      </rPr>
      <t>refrigeración</t>
    </r>
  </si>
  <si>
    <r>
      <rPr>
        <b/>
        <sz val="10"/>
        <rFont val="Calibri"/>
        <family val="2"/>
        <scheme val="minor"/>
      </rPr>
      <t xml:space="preserve">CAJA CON TAPA DE PLÁSTICO/TRABA </t>
    </r>
    <r>
      <rPr>
        <sz val="10"/>
        <rFont val="Calibri"/>
        <family val="2"/>
        <scheme val="minor"/>
      </rPr>
      <t xml:space="preserve">
Capacidad: 23.65 L</t>
    </r>
  </si>
  <si>
    <r>
      <rPr>
        <b/>
        <sz val="10"/>
        <rFont val="Calibri"/>
        <family val="2"/>
        <scheme val="minor"/>
      </rPr>
      <t xml:space="preserve">CAJA ORGANIZADORA PLÁSTICA GRANDE CON TAPA </t>
    </r>
    <r>
      <rPr>
        <sz val="10"/>
        <rFont val="Calibri"/>
        <family val="2"/>
        <scheme val="minor"/>
      </rPr>
      <t xml:space="preserve">
Capacidad: 17L</t>
    </r>
  </si>
  <si>
    <r>
      <rPr>
        <b/>
        <sz val="10"/>
        <rFont val="Calibri"/>
        <family val="2"/>
        <scheme val="minor"/>
      </rPr>
      <t xml:space="preserve">MEGA CAJA PLÁSTICA ORGANIZADORA CON RUEDAS Y TAPA </t>
    </r>
    <r>
      <rPr>
        <sz val="10"/>
        <rFont val="Calibri"/>
        <family val="2"/>
        <scheme val="minor"/>
      </rPr>
      <t xml:space="preserve">
Capacidad: 56 litros 
Dimensiones: 42.5x44.5x56.6 cm
Color: Gris/Azul </t>
    </r>
  </si>
  <si>
    <r>
      <t xml:space="preserve">ESTUFA INDUSTRIAL DE TRES QUEMADORES:
</t>
    </r>
    <r>
      <rPr>
        <sz val="10"/>
        <rFont val="Calibri"/>
        <family val="2"/>
        <scheme val="minor"/>
      </rPr>
      <t>Tres quemadores
Cuerpo fabricado en acero inoxidable calibre 18.
Parrillas de fierro fundido.
Con 3 quemadores de fierro vaciado. Funciona a gas lp de alta presión.
Base y entrepaño de acero inoxidable.
Medida 135 x 42 x 90.
Una estufa con 3 quemadores permita trabajar simultáneamente en diferentes procesos.</t>
    </r>
  </si>
  <si>
    <r>
      <t xml:space="preserve">BALANZA DIGITAL ACERO INOXIDABLE
</t>
    </r>
    <r>
      <rPr>
        <sz val="10"/>
        <rFont val="Calibri"/>
        <family val="2"/>
        <scheme val="minor"/>
      </rPr>
      <t>•	Fabricada en Acero Inoxidable y parte inferior en ABS de alta resistencia.
•	Doble Display LED rojo, 6 digitos de 1,2cm, Nivel de intensidad ajustable por teclado.
•	Resolución: 1 /15,000
•	Plato en acero inoxidable de 23 x 19 cm
•	Batería 6 V, 4Ah, (60 horas de operación Aprox)
•	Capacidades: 3kg/0,2g.
•	Unidades de medición: g, kg, lb
•	Temperatura de operación: 0ºC - 40ºC  / 32ºF- 104ºF
•	Fuente de alimentación: externa 120 VAC, 60Hz, 10watts
•	Peso bruto: 3,9 kg</t>
    </r>
  </si>
  <si>
    <r>
      <t xml:space="preserve">KIT DE MEDIDOR DE PH PORTÁTIL PARA ALIMENTOS
</t>
    </r>
    <r>
      <rPr>
        <sz val="10"/>
        <rFont val="Calibri"/>
        <family val="2"/>
        <scheme val="minor"/>
      </rPr>
      <t>Tipo de equipo: pH-metro portátil, digital, diseñado específicamente para análisis de alimentos.
Rango de medición de pH: mínimo de 0,00 a 14,00 pH.
Resolución de pH: mínimo 0,01 pH.
Exactitud de pH: igual o mejor que ±0,01 pH.
Medición de temperatura: debe permitir la medición simultánea de la temperatura de la muestra.
Rango de temperatura: mínimo de 0 a 100 °C.
Resolución de temperatura: mínimo 0,1 °C.
Compensación de temperatura: debe contar con compensación automática de temperatura (ATC).
Electrodo: debe incluir electrodo específico para alimentos, adecuado para muestras sólidas, semisólidas, viscosas y líquidas.
Tipo de electrodo: electrodo combinado de pH con sensor de temperatura integrado o sistema equivalente.
Calibración: debe permitir calibración mediante soluciones buffer y contar con calibración automática.
Puntos de calibración: mínimo 2 puntos de calibración, preferiblemente 3 puntos.
Buffers de calibración: compatible como mínimo con soluciones patrón de pH 4,01, 7,00 y 10,01.
Pantalla: pantalla digital de fácil lectura para visualizar el valor de pH y la temperatura.
Indicador de estabilidad: debe disponer de indicador de estabilidad de la lectura.
Almacenamiento de datos: preferiblemente debe permitir el almacenamiento de registros de medición para facilitar la trazabilidad de los análisis.
Portabilidad: equipo compacto, liviano y diseñado para mediciones en laboratorio y directamente sobre las muestras.
Alimentación: funcionamiento mediante baterías o batería recargable, con autonomía adecuada para jornadas de laboratorio.
Protección frente a humedad: preferiblemente con grado de protección mínimo IP65.
Electrodo reemplazable: el electrodo debe ser reemplazable para facilitar el mantenimiento y prolongar la vida útil del equipo.
Accesorios incluidos: debe suministrarse con electrodo para alimentos, soluciones buffer de calibración, solución de almacenamiento del electrodo, baterías o cargador y demás elementos necesarios para su funcionamiento.
Estuche: debe incluir estuche o maletín para transporte y protección del equipo y sus accesorios.
Manual de operación: debe incluir manual de operación en español o instrucciones de uso claramente documentadas.</t>
    </r>
    <r>
      <rPr>
        <b/>
        <sz val="10"/>
        <rFont val="Calibri"/>
        <family val="2"/>
        <scheme val="minor"/>
      </rPr>
      <t xml:space="preserve">
</t>
    </r>
  </si>
  <si>
    <t>COTIZACION 1</t>
  </si>
  <si>
    <t>IVA</t>
  </si>
  <si>
    <t>VALOR IVA</t>
  </si>
  <si>
    <t>VALOR UNITARIO SIN IVA</t>
  </si>
  <si>
    <t>VALOR UNITARIO MAS IVA</t>
  </si>
  <si>
    <t>COTIZACION 2</t>
  </si>
  <si>
    <t>COTIZACION 3</t>
  </si>
  <si>
    <t>COTIZACION 4</t>
  </si>
  <si>
    <t>PROMEDIO UNITARIO</t>
  </si>
  <si>
    <t>PROMEDIO TOTAL</t>
  </si>
  <si>
    <r>
      <rPr>
        <b/>
        <sz val="10"/>
        <rFont val="Calibri"/>
        <family val="2"/>
        <scheme val="minor"/>
      </rPr>
      <t>PRENSA DE EXTRACCIÓN EGT-45</t>
    </r>
    <r>
      <rPr>
        <sz val="10"/>
        <rFont val="Calibri"/>
        <family val="2"/>
        <scheme val="minor"/>
      </rPr>
      <t xml:space="preserve">
Fabricado en acero inoxidable, es ideal para extraer aceite de más de 20 tipos de productos. con una eficiencia cercana al 100%. Tolva de alimentación diseñada para no tener obstrucciones de producto en el tornillo de presión, y sistema de enfriamiento dual para tener una operación por mayor tiempo.
Realiza proceso de extracción por medio de presión de tornillo sinfín, lo cual garantiza un fácil aprovechamiento de la</t>
    </r>
    <r>
      <rPr>
        <b/>
        <sz val="10"/>
        <rFont val="Calibri"/>
        <family val="2"/>
        <scheme val="minor"/>
      </rPr>
      <t xml:space="preserve"> torta de cacao</t>
    </r>
    <r>
      <rPr>
        <sz val="10"/>
        <rFont val="Calibri"/>
        <family val="2"/>
        <scheme val="minor"/>
      </rPr>
      <t>, y un alto rendimiento en la extracción de la manteca. Fácil de operar y limpiar.
Características de la Prensa de extracción EGT-45
•	Voltaje: 1 Kg/h 110V.
•	Capacidad: 1 kg/hora.</t>
    </r>
  </si>
  <si>
    <r>
      <rPr>
        <b/>
        <sz val="10"/>
        <rFont val="Calibri"/>
        <family val="2"/>
        <scheme val="minor"/>
      </rPr>
      <t>AERÓGRAFO Y COMPRESOR PARA CHOCOLATE</t>
    </r>
    <r>
      <rPr>
        <sz val="10"/>
        <rFont val="Calibri"/>
        <family val="2"/>
        <scheme val="minor"/>
      </rPr>
      <t xml:space="preserve">
Aerógrafo diseñado especialmente para trabajar con chocolate o manteca de cacao. Compresor de 1/6 de caballo de fuerza libre de aceite, ideal para trabajar con alimentos y no contaminar la manteca, facil de mantener. El compresor trae un tanque de 3L que garantiza un flujo de aire constante por mayor tiempo de unos 23L / min. Compresor silencioso de menos de 50DB.
</t>
    </r>
    <r>
      <rPr>
        <b/>
        <sz val="10"/>
        <rFont val="Calibri"/>
        <family val="2"/>
        <scheme val="minor"/>
      </rPr>
      <t xml:space="preserve">
Que incluya:
</t>
    </r>
    <r>
      <rPr>
        <sz val="10"/>
        <rFont val="Calibri"/>
        <family val="2"/>
        <scheme val="minor"/>
      </rPr>
      <t xml:space="preserve">-Compresor con función auto start / auto stop
-Manguera 1,8m
-Pistola tipo lapiz con:
</t>
    </r>
    <r>
      <rPr>
        <b/>
        <sz val="10"/>
        <rFont val="Calibri"/>
        <family val="2"/>
        <scheme val="minor"/>
      </rPr>
      <t xml:space="preserve">3 </t>
    </r>
    <r>
      <rPr>
        <sz val="10"/>
        <rFont val="Calibri"/>
        <family val="2"/>
        <scheme val="minor"/>
      </rPr>
      <t>tamaños de aguja 0,3 _0,5 _0,8</t>
    </r>
    <r>
      <rPr>
        <b/>
        <sz val="10"/>
        <rFont val="Calibri"/>
        <family val="2"/>
        <scheme val="minor"/>
      </rPr>
      <t xml:space="preserve"> (la de 0,8mm para manteca de cacao)</t>
    </r>
    <r>
      <rPr>
        <sz val="10"/>
        <rFont val="Calibri"/>
        <family val="2"/>
        <scheme val="minor"/>
      </rPr>
      <t xml:space="preserve">
</t>
    </r>
    <r>
      <rPr>
        <b/>
        <sz val="10"/>
        <rFont val="Calibri"/>
        <family val="2"/>
        <scheme val="minor"/>
      </rPr>
      <t>3 tamaños de copa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</si>
</sst>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33" x14ac:knownFonts="1">
    <font>
      <sz val="11"/>
      <color theme="1"/>
      <name val="Calibri"/>
      <family val="2"/>
      <scheme val="minor"/>
    </font>
    <font>
      <sz val="12"/>
      <color theme="1"/>
      <name val="Calibri"/>
      <family val="2"/>
      <scheme val="minor"/>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sz val="12"/>
      <name val="Calibri"/>
      <family val="2"/>
      <scheme val="minor"/>
    </font>
    <font>
      <sz val="12"/>
      <color theme="1"/>
      <name val="Calibri"/>
      <family val="2"/>
      <scheme val="minor"/>
    </font>
    <font>
      <sz val="11"/>
      <color theme="1"/>
      <name val="Calibri"/>
      <family val="2"/>
      <scheme val="minor"/>
    </font>
    <font>
      <sz val="10"/>
      <name val="Arial"/>
      <family val="2"/>
    </font>
    <font>
      <sz val="18"/>
      <color theme="1"/>
      <name val="Calibri"/>
      <family val="2"/>
      <scheme val="minor"/>
    </font>
    <font>
      <b/>
      <sz val="14"/>
      <color rgb="FFFF0000"/>
      <name val="Calibri"/>
      <family val="2"/>
      <scheme val="minor"/>
    </font>
    <font>
      <b/>
      <sz val="14"/>
      <name val="Calibri"/>
      <family val="2"/>
      <scheme val="minor"/>
    </font>
    <font>
      <sz val="10"/>
      <color theme="1"/>
      <name val="Calibri"/>
      <family val="2"/>
      <scheme val="minor"/>
    </font>
    <font>
      <sz val="10"/>
      <name val="Calibri"/>
      <family val="2"/>
      <scheme val="minor"/>
    </font>
    <font>
      <b/>
      <sz val="14"/>
      <color theme="0"/>
      <name val="Calibri"/>
      <family val="2"/>
      <scheme val="minor"/>
    </font>
    <font>
      <u/>
      <sz val="11"/>
      <color theme="1"/>
      <name val="Calibri"/>
      <family val="2"/>
      <scheme val="minor"/>
    </font>
    <font>
      <b/>
      <sz val="12"/>
      <color theme="0"/>
      <name val="Calibri"/>
      <family val="2"/>
      <scheme val="minor"/>
    </font>
    <font>
      <b/>
      <sz val="11"/>
      <name val="Calibri"/>
      <family val="2"/>
      <scheme val="minor"/>
    </font>
    <font>
      <b/>
      <sz val="10"/>
      <color theme="0"/>
      <name val="Calibri"/>
      <family val="2"/>
      <scheme val="minor"/>
    </font>
    <font>
      <b/>
      <sz val="10"/>
      <name val="Calibri"/>
      <family val="2"/>
      <scheme val="minor"/>
    </font>
    <font>
      <sz val="10"/>
      <color theme="0"/>
      <name val="Calibri"/>
      <family val="2"/>
      <scheme val="minor"/>
    </font>
    <font>
      <sz val="14"/>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b/>
      <sz val="18"/>
      <name val="Calibri"/>
      <family val="2"/>
      <scheme val="minor"/>
    </font>
    <font>
      <sz val="18"/>
      <name val="Calibri"/>
      <family val="2"/>
      <scheme val="minor"/>
    </font>
    <font>
      <sz val="8"/>
      <color theme="1"/>
      <name val="Calibri"/>
      <family val="2"/>
      <scheme val="minor"/>
    </font>
    <font>
      <b/>
      <sz val="18"/>
      <color theme="0"/>
      <name val="Calibri"/>
      <family val="2"/>
      <scheme val="minor"/>
    </font>
    <font>
      <b/>
      <sz val="10"/>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rgb="FF575757"/>
        <bgColor indexed="64"/>
      </patternFill>
    </fill>
    <fill>
      <patternFill patternType="solid">
        <fgColor theme="1" tint="0.34998626667073579"/>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theme="4"/>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s>
  <cellStyleXfs count="5">
    <xf numFmtId="0" fontId="0" fillId="0" borderId="0"/>
    <xf numFmtId="42" fontId="9" fillId="0" borderId="0" applyFont="0" applyFill="0" applyBorder="0" applyAlignment="0" applyProtection="0"/>
    <xf numFmtId="0" fontId="10" fillId="0" borderId="0"/>
    <xf numFmtId="0" fontId="8" fillId="0" borderId="0"/>
    <xf numFmtId="9" fontId="9" fillId="0" borderId="0" applyFont="0" applyFill="0" applyBorder="0" applyAlignment="0" applyProtection="0"/>
  </cellStyleXfs>
  <cellXfs count="178">
    <xf numFmtId="0" fontId="0" fillId="0" borderId="0" xfId="0"/>
    <xf numFmtId="0" fontId="3" fillId="0" borderId="0" xfId="0" applyFont="1"/>
    <xf numFmtId="0" fontId="5" fillId="0" borderId="0" xfId="0" applyFont="1"/>
    <xf numFmtId="0" fontId="2" fillId="2" borderId="0" xfId="0" applyFont="1" applyFill="1"/>
    <xf numFmtId="0" fontId="6" fillId="2" borderId="0" xfId="0" applyFont="1" applyFill="1" applyAlignment="1">
      <alignment vertical="center"/>
    </xf>
    <xf numFmtId="0" fontId="7" fillId="2" borderId="0" xfId="0" applyFont="1" applyFill="1" applyAlignment="1">
      <alignment vertical="center"/>
    </xf>
    <xf numFmtId="0" fontId="5" fillId="2" borderId="0" xfId="0" applyFont="1" applyFill="1"/>
    <xf numFmtId="0" fontId="4" fillId="0" borderId="0" xfId="0" applyFont="1"/>
    <xf numFmtId="0" fontId="11" fillId="0" borderId="0" xfId="0" applyFont="1"/>
    <xf numFmtId="0" fontId="4" fillId="0" borderId="22" xfId="0" applyFont="1" applyBorder="1"/>
    <xf numFmtId="0" fontId="0" fillId="0" borderId="23" xfId="0" applyBorder="1"/>
    <xf numFmtId="0" fontId="0" fillId="0" borderId="24" xfId="0" applyBorder="1"/>
    <xf numFmtId="0" fontId="0" fillId="0" borderId="12" xfId="0" applyBorder="1"/>
    <xf numFmtId="0" fontId="0" fillId="0" borderId="13" xfId="0" applyBorder="1"/>
    <xf numFmtId="0" fontId="0" fillId="0" borderId="14" xfId="0" applyBorder="1"/>
    <xf numFmtId="0" fontId="0" fillId="0" borderId="10" xfId="0" applyBorder="1"/>
    <xf numFmtId="0" fontId="0" fillId="0" borderId="15" xfId="0" applyBorder="1"/>
    <xf numFmtId="0" fontId="0" fillId="0" borderId="9" xfId="0" applyBorder="1"/>
    <xf numFmtId="0" fontId="8" fillId="0" borderId="0" xfId="3"/>
    <xf numFmtId="0" fontId="8" fillId="2" borderId="0" xfId="3" applyFill="1"/>
    <xf numFmtId="0" fontId="14" fillId="0" borderId="1" xfId="3" applyFont="1" applyBorder="1" applyAlignment="1">
      <alignment horizontal="center" vertical="center"/>
    </xf>
    <xf numFmtId="0" fontId="14" fillId="0" borderId="1" xfId="3" applyFont="1" applyBorder="1" applyAlignment="1">
      <alignment horizontal="center" vertical="center" wrapText="1"/>
    </xf>
    <xf numFmtId="0" fontId="14" fillId="0" borderId="0" xfId="3" applyFont="1"/>
    <xf numFmtId="0" fontId="14" fillId="2" borderId="0" xfId="3" applyFont="1" applyFill="1"/>
    <xf numFmtId="0" fontId="18" fillId="7" borderId="1" xfId="3" applyFont="1" applyFill="1" applyBorder="1" applyAlignment="1">
      <alignment horizontal="center" vertical="center"/>
    </xf>
    <xf numFmtId="0" fontId="6" fillId="0" borderId="0" xfId="3" applyFont="1" applyAlignment="1">
      <alignment horizontal="center" vertical="center"/>
    </xf>
    <xf numFmtId="0" fontId="9" fillId="0" borderId="1" xfId="0" applyFont="1" applyBorder="1" applyAlignment="1">
      <alignment vertical="center" wrapText="1"/>
    </xf>
    <xf numFmtId="0" fontId="3" fillId="0" borderId="0" xfId="3" applyFont="1" applyAlignment="1">
      <alignment vertical="center"/>
    </xf>
    <xf numFmtId="0" fontId="3" fillId="0" borderId="0" xfId="3" applyFont="1"/>
    <xf numFmtId="0" fontId="8" fillId="0" borderId="13" xfId="0" applyFont="1" applyBorder="1" applyAlignment="1">
      <alignment horizontal="center" vertical="center"/>
    </xf>
    <xf numFmtId="0" fontId="8" fillId="0" borderId="10" xfId="0" applyFont="1" applyBorder="1" applyAlignment="1">
      <alignment horizontal="center" vertical="center" wrapText="1"/>
    </xf>
    <xf numFmtId="0" fontId="20" fillId="4" borderId="12" xfId="2" applyFont="1" applyFill="1" applyBorder="1" applyAlignment="1">
      <alignment horizontal="center" vertical="center" wrapText="1"/>
    </xf>
    <xf numFmtId="0" fontId="20" fillId="4" borderId="7" xfId="2" applyFont="1" applyFill="1" applyBorder="1" applyAlignment="1">
      <alignment horizontal="center" vertical="center" wrapText="1"/>
    </xf>
    <xf numFmtId="0" fontId="15" fillId="0" borderId="14" xfId="2" applyFont="1" applyBorder="1" applyAlignment="1">
      <alignment horizontal="center" vertical="center"/>
    </xf>
    <xf numFmtId="0" fontId="15" fillId="0" borderId="1" xfId="2" applyFont="1" applyBorder="1" applyAlignment="1">
      <alignment horizontal="center" vertical="center"/>
    </xf>
    <xf numFmtId="0" fontId="15" fillId="3" borderId="1" xfId="2" applyFont="1" applyFill="1" applyBorder="1" applyAlignment="1">
      <alignment horizontal="center" vertical="center"/>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20" fillId="4" borderId="14" xfId="2" applyFont="1" applyFill="1" applyBorder="1" applyAlignment="1">
      <alignment horizontal="center" vertical="center" wrapText="1"/>
    </xf>
    <xf numFmtId="0" fontId="20" fillId="4" borderId="1" xfId="2" applyFont="1" applyFill="1" applyBorder="1" applyAlignment="1">
      <alignment horizontal="center" vertical="center"/>
    </xf>
    <xf numFmtId="0" fontId="22" fillId="4" borderId="1" xfId="2" applyFont="1" applyFill="1" applyBorder="1" applyAlignment="1">
      <alignment horizontal="center" vertical="center"/>
    </xf>
    <xf numFmtId="0" fontId="22" fillId="4" borderId="1" xfId="2" applyFont="1" applyFill="1" applyBorder="1" applyAlignment="1">
      <alignment horizontal="left" vertical="center"/>
    </xf>
    <xf numFmtId="0" fontId="20" fillId="4" borderId="15" xfId="2" applyFont="1" applyFill="1" applyBorder="1" applyAlignment="1">
      <alignment horizontal="center"/>
    </xf>
    <xf numFmtId="0" fontId="20" fillId="4" borderId="4" xfId="2" applyFont="1" applyFill="1" applyBorder="1" applyAlignment="1">
      <alignment horizontal="center"/>
    </xf>
    <xf numFmtId="0" fontId="20" fillId="4" borderId="4" xfId="2" applyFont="1" applyFill="1" applyBorder="1" applyAlignment="1">
      <alignment horizontal="center" vertical="center"/>
    </xf>
    <xf numFmtId="3" fontId="22" fillId="4" borderId="4" xfId="2" applyNumberFormat="1" applyFont="1" applyFill="1" applyBorder="1"/>
    <xf numFmtId="3" fontId="22" fillId="4" borderId="4" xfId="2" applyNumberFormat="1" applyFont="1" applyFill="1" applyBorder="1" applyAlignment="1">
      <alignment horizontal="center"/>
    </xf>
    <xf numFmtId="3" fontId="22" fillId="4" borderId="4" xfId="2" applyNumberFormat="1" applyFont="1" applyFill="1" applyBorder="1" applyAlignment="1">
      <alignment horizontal="left"/>
    </xf>
    <xf numFmtId="0" fontId="21" fillId="0" borderId="0" xfId="2" applyFont="1"/>
    <xf numFmtId="42" fontId="21" fillId="0" borderId="0" xfId="1" applyFont="1"/>
    <xf numFmtId="0" fontId="15" fillId="0" borderId="0" xfId="2" applyFont="1"/>
    <xf numFmtId="0" fontId="23" fillId="0" borderId="0" xfId="2" applyFont="1"/>
    <xf numFmtId="42" fontId="15" fillId="0" borderId="0" xfId="1" applyFont="1"/>
    <xf numFmtId="0" fontId="0" fillId="0" borderId="0" xfId="0" applyAlignment="1">
      <alignment horizontal="left"/>
    </xf>
    <xf numFmtId="0" fontId="2" fillId="2" borderId="0" xfId="0" applyFont="1" applyFill="1" applyAlignment="1">
      <alignment horizontal="left"/>
    </xf>
    <xf numFmtId="0" fontId="24" fillId="2" borderId="1"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5" fillId="2" borderId="6"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27" fillId="2" borderId="4" xfId="0" applyFont="1" applyFill="1" applyBorder="1" applyAlignment="1">
      <alignment horizontal="left" vertical="center" wrapText="1"/>
    </xf>
    <xf numFmtId="0" fontId="5" fillId="2" borderId="0" xfId="0" applyFont="1" applyFill="1" applyAlignment="1">
      <alignment horizontal="left"/>
    </xf>
    <xf numFmtId="0" fontId="25" fillId="2" borderId="3" xfId="0" applyFont="1" applyFill="1" applyBorder="1" applyAlignment="1">
      <alignment horizontal="left" vertical="center" wrapText="1"/>
    </xf>
    <xf numFmtId="0" fontId="14" fillId="0" borderId="0" xfId="0" applyFont="1"/>
    <xf numFmtId="0" fontId="14" fillId="0" borderId="13" xfId="0" applyFont="1" applyBorder="1" applyAlignment="1">
      <alignment horizontal="center" vertical="center"/>
    </xf>
    <xf numFmtId="0" fontId="14" fillId="0" borderId="10" xfId="0" applyFont="1" applyBorder="1" applyAlignment="1">
      <alignment horizontal="center" vertical="center" wrapText="1"/>
    </xf>
    <xf numFmtId="0" fontId="26" fillId="0" borderId="0" xfId="0" applyFont="1"/>
    <xf numFmtId="0" fontId="25" fillId="5" borderId="1" xfId="0" applyFont="1" applyFill="1" applyBorder="1" applyAlignment="1">
      <alignment vertical="center" wrapText="1"/>
    </xf>
    <xf numFmtId="0" fontId="25" fillId="5" borderId="1" xfId="0" applyFont="1" applyFill="1" applyBorder="1" applyAlignment="1">
      <alignment horizontal="center" vertical="center" wrapText="1"/>
    </xf>
    <xf numFmtId="0" fontId="14" fillId="0" borderId="1" xfId="0" applyFont="1" applyBorder="1"/>
    <xf numFmtId="0" fontId="30" fillId="0" borderId="0" xfId="0" applyFont="1"/>
    <xf numFmtId="0" fontId="15" fillId="0" borderId="0" xfId="0" applyFont="1"/>
    <xf numFmtId="0" fontId="21" fillId="0" borderId="0" xfId="0" applyFont="1" applyAlignment="1">
      <alignment horizontal="center" vertical="center"/>
    </xf>
    <xf numFmtId="0" fontId="25" fillId="6" borderId="1" xfId="0" applyFont="1" applyFill="1" applyBorder="1" applyAlignment="1">
      <alignment horizontal="center" vertical="center" wrapText="1"/>
    </xf>
    <xf numFmtId="0" fontId="15" fillId="0" borderId="1" xfId="0" applyFont="1" applyBorder="1"/>
    <xf numFmtId="0" fontId="15" fillId="0" borderId="1" xfId="2" applyFont="1" applyBorder="1" applyAlignment="1">
      <alignment horizontal="center" vertical="top" wrapText="1"/>
    </xf>
    <xf numFmtId="0" fontId="15" fillId="9" borderId="1" xfId="2" applyFont="1" applyFill="1" applyBorder="1" applyAlignment="1">
      <alignment horizontal="left" vertical="center" wrapText="1"/>
    </xf>
    <xf numFmtId="0" fontId="21" fillId="9" borderId="1" xfId="2" applyFont="1" applyFill="1" applyBorder="1" applyAlignment="1">
      <alignment horizontal="left" vertical="center" wrapText="1"/>
    </xf>
    <xf numFmtId="0" fontId="21" fillId="3" borderId="1" xfId="2" applyFont="1" applyFill="1" applyBorder="1" applyAlignment="1">
      <alignment horizontal="left" vertical="center" wrapText="1"/>
    </xf>
    <xf numFmtId="0" fontId="15" fillId="3" borderId="1" xfId="2" applyFont="1" applyFill="1" applyBorder="1" applyAlignment="1">
      <alignment horizontal="left" vertical="center" wrapText="1"/>
    </xf>
    <xf numFmtId="0" fontId="29" fillId="2" borderId="43" xfId="0" applyFont="1" applyFill="1" applyBorder="1" applyAlignment="1">
      <alignment vertical="center" wrapText="1"/>
    </xf>
    <xf numFmtId="0" fontId="29" fillId="2" borderId="40" xfId="0" applyFont="1" applyFill="1" applyBorder="1" applyAlignment="1">
      <alignment vertical="center" wrapText="1"/>
    </xf>
    <xf numFmtId="0" fontId="29" fillId="2" borderId="44" xfId="0" applyFont="1" applyFill="1" applyBorder="1" applyAlignment="1">
      <alignment vertical="center" wrapText="1"/>
    </xf>
    <xf numFmtId="0" fontId="29" fillId="2" borderId="39" xfId="0" applyFont="1" applyFill="1" applyBorder="1" applyAlignment="1">
      <alignment vertical="center" wrapText="1"/>
    </xf>
    <xf numFmtId="42" fontId="5" fillId="0" borderId="1" xfId="0" applyNumberFormat="1" applyFont="1" applyBorder="1" applyAlignment="1">
      <alignment horizontal="center" vertical="center"/>
    </xf>
    <xf numFmtId="9" fontId="5" fillId="0" borderId="1" xfId="0" applyNumberFormat="1" applyFont="1" applyBorder="1" applyAlignment="1">
      <alignment horizontal="center" vertical="center"/>
    </xf>
    <xf numFmtId="0" fontId="32" fillId="10" borderId="3" xfId="2" applyFont="1" applyFill="1" applyBorder="1" applyAlignment="1">
      <alignment horizontal="center" vertical="center" wrapText="1"/>
    </xf>
    <xf numFmtId="0" fontId="32" fillId="11" borderId="3" xfId="2" applyFont="1" applyFill="1" applyBorder="1" applyAlignment="1">
      <alignment horizontal="center" vertical="center" wrapText="1"/>
    </xf>
    <xf numFmtId="42" fontId="5" fillId="0" borderId="1" xfId="1" applyFont="1" applyBorder="1" applyAlignment="1">
      <alignment horizontal="center" vertical="center"/>
    </xf>
    <xf numFmtId="42" fontId="5" fillId="12" borderId="0" xfId="0" applyNumberFormat="1" applyFont="1" applyFill="1"/>
    <xf numFmtId="0" fontId="32" fillId="13" borderId="3" xfId="2" applyFont="1" applyFill="1" applyBorder="1" applyAlignment="1">
      <alignment horizontal="center" vertical="center" wrapText="1"/>
    </xf>
    <xf numFmtId="0" fontId="32" fillId="14" borderId="3" xfId="2" applyFont="1" applyFill="1" applyBorder="1" applyAlignment="1">
      <alignment horizontal="center" vertical="center" wrapText="1"/>
    </xf>
    <xf numFmtId="0" fontId="5" fillId="0" borderId="1" xfId="0" applyFont="1" applyBorder="1"/>
    <xf numFmtId="42" fontId="5" fillId="0" borderId="1" xfId="1" applyFont="1" applyBorder="1"/>
    <xf numFmtId="9" fontId="5" fillId="0" borderId="1" xfId="0" applyNumberFormat="1" applyFont="1" applyBorder="1"/>
    <xf numFmtId="42" fontId="5" fillId="0" borderId="1" xfId="0" applyNumberFormat="1" applyFont="1" applyBorder="1"/>
    <xf numFmtId="9" fontId="5" fillId="0" borderId="1" xfId="4" applyFont="1" applyBorder="1" applyAlignment="1">
      <alignment horizontal="center" vertical="center"/>
    </xf>
    <xf numFmtId="0" fontId="11" fillId="12" borderId="1" xfId="0" applyFont="1" applyFill="1" applyBorder="1" applyAlignment="1">
      <alignment horizontal="center" wrapText="1"/>
    </xf>
    <xf numFmtId="0" fontId="11" fillId="13" borderId="1" xfId="0" applyFont="1" applyFill="1" applyBorder="1" applyAlignment="1">
      <alignment horizontal="center"/>
    </xf>
    <xf numFmtId="0" fontId="11" fillId="14" borderId="1" xfId="0" applyFont="1" applyFill="1" applyBorder="1" applyAlignment="1">
      <alignment horizontal="center"/>
    </xf>
    <xf numFmtId="0" fontId="29" fillId="2" borderId="41" xfId="0" applyFont="1" applyFill="1" applyBorder="1" applyAlignment="1">
      <alignment horizontal="center" vertical="center" wrapText="1"/>
    </xf>
    <xf numFmtId="0" fontId="29" fillId="2" borderId="35" xfId="0" applyFont="1" applyFill="1" applyBorder="1" applyAlignment="1">
      <alignment horizontal="center" vertical="center" wrapText="1"/>
    </xf>
    <xf numFmtId="0" fontId="29" fillId="2" borderId="42" xfId="0" applyFont="1" applyFill="1" applyBorder="1" applyAlignment="1">
      <alignment horizontal="center" vertical="center" wrapText="1"/>
    </xf>
    <xf numFmtId="0" fontId="29" fillId="2" borderId="33" xfId="0" applyFont="1" applyFill="1" applyBorder="1" applyAlignment="1">
      <alignment horizontal="center" vertical="center" wrapText="1"/>
    </xf>
    <xf numFmtId="0" fontId="29" fillId="2" borderId="0" xfId="0" applyFont="1" applyFill="1" applyAlignment="1">
      <alignment horizontal="center" vertical="center" wrapText="1"/>
    </xf>
    <xf numFmtId="0" fontId="29" fillId="2" borderId="2" xfId="0" applyFont="1" applyFill="1" applyBorder="1" applyAlignment="1">
      <alignment horizontal="center" vertical="center" wrapText="1"/>
    </xf>
    <xf numFmtId="0" fontId="29" fillId="2" borderId="34" xfId="0" applyFont="1" applyFill="1" applyBorder="1" applyAlignment="1">
      <alignment horizontal="center" vertical="center" wrapText="1"/>
    </xf>
    <xf numFmtId="0" fontId="29" fillId="2" borderId="36" xfId="0" applyFont="1" applyFill="1" applyBorder="1" applyAlignment="1">
      <alignment horizontal="center" vertical="center" wrapText="1"/>
    </xf>
    <xf numFmtId="0" fontId="29" fillId="2" borderId="37" xfId="0" applyFont="1" applyFill="1" applyBorder="1" applyAlignment="1">
      <alignment horizontal="center" vertical="center" wrapText="1"/>
    </xf>
    <xf numFmtId="0" fontId="29" fillId="2" borderId="38" xfId="0" applyFont="1" applyFill="1" applyBorder="1" applyAlignment="1">
      <alignment horizontal="center" vertical="center" wrapText="1"/>
    </xf>
    <xf numFmtId="0" fontId="11" fillId="10" borderId="1" xfId="0" applyFont="1" applyFill="1" applyBorder="1" applyAlignment="1">
      <alignment horizontal="center"/>
    </xf>
    <xf numFmtId="0" fontId="11" fillId="11" borderId="1" xfId="0" applyFont="1" applyFill="1" applyBorder="1" applyAlignment="1">
      <alignment horizontal="center"/>
    </xf>
    <xf numFmtId="0" fontId="13" fillId="2" borderId="14" xfId="0" applyFont="1" applyFill="1" applyBorder="1" applyAlignment="1">
      <alignment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13" xfId="0" applyFont="1" applyFill="1" applyBorder="1" applyAlignment="1">
      <alignment horizontal="center" vertical="center" wrapText="1"/>
    </xf>
    <xf numFmtId="0" fontId="13" fillId="2" borderId="15" xfId="0" applyFont="1" applyFill="1" applyBorder="1" applyAlignment="1">
      <alignment vertical="center" wrapText="1"/>
    </xf>
    <xf numFmtId="0" fontId="13" fillId="2" borderId="4" xfId="0" applyFont="1" applyFill="1" applyBorder="1" applyAlignment="1">
      <alignment vertical="center" wrapText="1"/>
    </xf>
    <xf numFmtId="0" fontId="13" fillId="2" borderId="4"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0" fillId="0" borderId="12"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0" fillId="0" borderId="1" xfId="0" applyBorder="1" applyAlignment="1">
      <alignment horizontal="center"/>
    </xf>
    <xf numFmtId="0" fontId="31" fillId="8" borderId="16" xfId="0" applyFont="1" applyFill="1" applyBorder="1" applyAlignment="1">
      <alignment horizontal="center" vertical="center" wrapText="1"/>
    </xf>
    <xf numFmtId="0" fontId="31" fillId="8" borderId="11" xfId="0" applyFont="1" applyFill="1" applyBorder="1" applyAlignment="1">
      <alignment horizontal="center" vertical="center" wrapText="1"/>
    </xf>
    <xf numFmtId="0" fontId="31" fillId="8" borderId="25" xfId="0" applyFont="1" applyFill="1" applyBorder="1" applyAlignment="1">
      <alignment horizontal="center" vertical="center" wrapText="1"/>
    </xf>
    <xf numFmtId="0" fontId="31" fillId="8" borderId="17" xfId="0" applyFont="1" applyFill="1" applyBorder="1" applyAlignment="1">
      <alignment horizontal="center" vertical="center" wrapText="1"/>
    </xf>
    <xf numFmtId="0" fontId="31" fillId="8" borderId="18" xfId="0" applyFont="1" applyFill="1" applyBorder="1" applyAlignment="1">
      <alignment horizontal="center" vertical="center" wrapText="1"/>
    </xf>
    <xf numFmtId="0" fontId="31" fillId="8" borderId="26" xfId="0" applyFont="1" applyFill="1" applyBorder="1" applyAlignment="1">
      <alignment horizontal="center" vertical="center" wrapText="1"/>
    </xf>
    <xf numFmtId="0" fontId="13" fillId="3" borderId="1" xfId="0" applyFont="1" applyFill="1" applyBorder="1" applyAlignment="1">
      <alignment vertical="center" wrapText="1"/>
    </xf>
    <xf numFmtId="0" fontId="13" fillId="3" borderId="1"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9" fillId="0" borderId="8" xfId="0" applyFont="1" applyBorder="1" applyAlignment="1">
      <alignment vertical="top" wrapText="1"/>
    </xf>
    <xf numFmtId="0" fontId="9" fillId="0" borderId="11" xfId="0" applyFont="1" applyBorder="1" applyAlignment="1">
      <alignment vertical="top" wrapText="1"/>
    </xf>
    <xf numFmtId="0" fontId="9" fillId="0" borderId="5" xfId="0" applyFont="1" applyBorder="1" applyAlignment="1">
      <alignment vertical="top" wrapText="1"/>
    </xf>
    <xf numFmtId="0" fontId="12" fillId="0" borderId="1" xfId="3" applyFont="1" applyBorder="1" applyAlignment="1">
      <alignment horizontal="center" vertical="center" wrapText="1"/>
    </xf>
    <xf numFmtId="0" fontId="13" fillId="0" borderId="1" xfId="3" applyFont="1" applyBorder="1" applyAlignment="1">
      <alignment horizontal="center" vertical="center" wrapText="1"/>
    </xf>
    <xf numFmtId="0" fontId="16" fillId="8" borderId="1" xfId="3" applyFont="1" applyFill="1" applyBorder="1" applyAlignment="1">
      <alignment horizontal="center"/>
    </xf>
    <xf numFmtId="0" fontId="5" fillId="0" borderId="1" xfId="3" applyFont="1" applyBorder="1" applyAlignment="1">
      <alignment horizontal="left"/>
    </xf>
    <xf numFmtId="0" fontId="9" fillId="0" borderId="1" xfId="3" applyFont="1" applyBorder="1" applyAlignment="1">
      <alignment horizontal="left"/>
    </xf>
    <xf numFmtId="0" fontId="5" fillId="0" borderId="1" xfId="3" applyFont="1" applyBorder="1" applyAlignment="1">
      <alignment horizontal="left" vertical="top" wrapText="1"/>
    </xf>
    <xf numFmtId="0" fontId="16" fillId="7" borderId="1" xfId="3" applyFont="1" applyFill="1" applyBorder="1" applyAlignment="1">
      <alignment horizontal="center"/>
    </xf>
    <xf numFmtId="0" fontId="16" fillId="0" borderId="1" xfId="3" applyFont="1" applyBorder="1" applyAlignment="1">
      <alignment horizontal="center"/>
    </xf>
    <xf numFmtId="0" fontId="18" fillId="7" borderId="1" xfId="3" applyFont="1" applyFill="1" applyBorder="1" applyAlignment="1">
      <alignment horizontal="center" vertical="center"/>
    </xf>
    <xf numFmtId="0" fontId="9" fillId="0" borderId="1" xfId="0" applyFont="1" applyBorder="1" applyAlignment="1">
      <alignment horizontal="center" vertical="center" wrapText="1"/>
    </xf>
    <xf numFmtId="0" fontId="19" fillId="0" borderId="1" xfId="3" applyFont="1" applyBorder="1" applyAlignment="1">
      <alignment horizontal="left" vertical="center"/>
    </xf>
    <xf numFmtId="0" fontId="5" fillId="0" borderId="1" xfId="3" applyFont="1" applyBorder="1" applyAlignment="1">
      <alignment horizontal="left" vertical="center"/>
    </xf>
    <xf numFmtId="0" fontId="19" fillId="0" borderId="1" xfId="3" applyFont="1" applyBorder="1" applyAlignment="1">
      <alignment horizontal="left" wrapText="1"/>
    </xf>
    <xf numFmtId="0" fontId="9" fillId="2" borderId="8" xfId="0" applyFont="1" applyFill="1" applyBorder="1" applyAlignment="1">
      <alignment vertical="top" wrapText="1"/>
    </xf>
    <xf numFmtId="0" fontId="9" fillId="2" borderId="11" xfId="0" applyFont="1" applyFill="1" applyBorder="1" applyAlignment="1">
      <alignment vertical="top" wrapText="1"/>
    </xf>
    <xf numFmtId="0" fontId="9" fillId="2" borderId="5" xfId="0" applyFont="1" applyFill="1" applyBorder="1" applyAlignment="1">
      <alignment vertical="top" wrapText="1"/>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20" fillId="8" borderId="16" xfId="0" applyFont="1" applyFill="1" applyBorder="1" applyAlignment="1">
      <alignment horizontal="center" vertical="center" wrapText="1"/>
    </xf>
    <xf numFmtId="0" fontId="20" fillId="8" borderId="11" xfId="0" applyFont="1" applyFill="1" applyBorder="1" applyAlignment="1">
      <alignment horizontal="center" vertical="center" wrapText="1"/>
    </xf>
    <xf numFmtId="0" fontId="20" fillId="8" borderId="25" xfId="0" applyFont="1" applyFill="1" applyBorder="1" applyAlignment="1">
      <alignment horizontal="center" vertical="center" wrapText="1"/>
    </xf>
    <xf numFmtId="0" fontId="20" fillId="8" borderId="17" xfId="0" applyFont="1" applyFill="1" applyBorder="1" applyAlignment="1">
      <alignment horizontal="center" vertical="center" wrapText="1"/>
    </xf>
    <xf numFmtId="0" fontId="20" fillId="8" borderId="18"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25" fillId="5" borderId="8"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5" fillId="5" borderId="5" xfId="0" applyFont="1" applyFill="1" applyBorder="1" applyAlignment="1">
      <alignment horizontal="center" vertical="center" wrapText="1"/>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xf numFmtId="0" fontId="15" fillId="0" borderId="1" xfId="2" applyFont="1" applyFill="1" applyBorder="1" applyAlignment="1">
      <alignment horizontal="center" vertical="center"/>
    </xf>
  </cellXfs>
  <cellStyles count="5">
    <cellStyle name="Moneda [0]" xfId="1" builtinId="7"/>
    <cellStyle name="Normal" xfId="0" builtinId="0"/>
    <cellStyle name="Normal 2" xfId="2" xr:uid="{00000000-0005-0000-0000-000002000000}"/>
    <cellStyle name="Normal 3" xfId="3" xr:uid="{00000000-0005-0000-0000-000003000000}"/>
    <cellStyle name="Porcentaje" xfId="4" builtinId="5"/>
  </cellStyles>
  <dxfs count="0"/>
  <tableStyles count="0" defaultTableStyle="TableStyleMedium2" defaultPivotStyle="PivotStyleLight16"/>
  <colors>
    <mruColors>
      <color rgb="FF00FFFF"/>
      <color rgb="FFFF33CC"/>
      <color rgb="FFFF00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jpe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1073727</xdr:colOff>
      <xdr:row>1</xdr:row>
      <xdr:rowOff>121227</xdr:rowOff>
    </xdr:from>
    <xdr:to>
      <xdr:col>4</xdr:col>
      <xdr:colOff>485704</xdr:colOff>
      <xdr:row>2</xdr:row>
      <xdr:rowOff>382477</xdr:rowOff>
    </xdr:to>
    <xdr:pic>
      <xdr:nvPicPr>
        <xdr:cNvPr id="3" name="Imagen 2">
          <a:extLst>
            <a:ext uri="{FF2B5EF4-FFF2-40B4-BE49-F238E27FC236}">
              <a16:creationId xmlns:a16="http://schemas.microsoft.com/office/drawing/2014/main" id="{44147AEE-1FFE-4E0A-B135-30193544AA8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85409" y="251113"/>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502226</xdr:colOff>
      <xdr:row>0</xdr:row>
      <xdr:rowOff>225135</xdr:rowOff>
    </xdr:from>
    <xdr:to>
      <xdr:col>8</xdr:col>
      <xdr:colOff>1210757</xdr:colOff>
      <xdr:row>1</xdr:row>
      <xdr:rowOff>373817</xdr:rowOff>
    </xdr:to>
    <xdr:pic>
      <xdr:nvPicPr>
        <xdr:cNvPr id="2" name="Imagen 1">
          <a:extLst>
            <a:ext uri="{FF2B5EF4-FFF2-40B4-BE49-F238E27FC236}">
              <a16:creationId xmlns:a16="http://schemas.microsoft.com/office/drawing/2014/main" id="{F1438D95-6AA9-4F8B-9154-F37936F5CA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2452926" y="225135"/>
          <a:ext cx="708531" cy="650332"/>
        </a:xfrm>
        <a:prstGeom prst="rect">
          <a:avLst/>
        </a:prstGeom>
      </xdr:spPr>
    </xdr:pic>
    <xdr:clientData/>
  </xdr:twoCellAnchor>
  <xdr:twoCellAnchor editAs="oneCell">
    <xdr:from>
      <xdr:col>1</xdr:col>
      <xdr:colOff>222662</xdr:colOff>
      <xdr:row>16</xdr:row>
      <xdr:rowOff>148441</xdr:rowOff>
    </xdr:from>
    <xdr:to>
      <xdr:col>1</xdr:col>
      <xdr:colOff>1295742</xdr:colOff>
      <xdr:row>16</xdr:row>
      <xdr:rowOff>897783</xdr:rowOff>
    </xdr:to>
    <xdr:pic>
      <xdr:nvPicPr>
        <xdr:cNvPr id="3" name="Imagen 2">
          <a:extLst>
            <a:ext uri="{FF2B5EF4-FFF2-40B4-BE49-F238E27FC236}">
              <a16:creationId xmlns:a16="http://schemas.microsoft.com/office/drawing/2014/main" id="{D5EDF798-8D5B-4875-AAE7-56DD4475323B}"/>
            </a:ext>
          </a:extLst>
        </xdr:cNvPr>
        <xdr:cNvPicPr>
          <a:picLocks noChangeAspect="1"/>
        </xdr:cNvPicPr>
      </xdr:nvPicPr>
      <xdr:blipFill>
        <a:blip xmlns:r="http://schemas.openxmlformats.org/officeDocument/2006/relationships" r:embed="rId2"/>
        <a:stretch>
          <a:fillRect/>
        </a:stretch>
      </xdr:blipFill>
      <xdr:spPr>
        <a:xfrm>
          <a:off x="800512" y="7482691"/>
          <a:ext cx="1073080" cy="749342"/>
        </a:xfrm>
        <a:prstGeom prst="rect">
          <a:avLst/>
        </a:prstGeom>
      </xdr:spPr>
    </xdr:pic>
    <xdr:clientData/>
  </xdr:twoCellAnchor>
  <xdr:twoCellAnchor editAs="oneCell">
    <xdr:from>
      <xdr:col>1</xdr:col>
      <xdr:colOff>296883</xdr:colOff>
      <xdr:row>17</xdr:row>
      <xdr:rowOff>531917</xdr:rowOff>
    </xdr:from>
    <xdr:to>
      <xdr:col>1</xdr:col>
      <xdr:colOff>1244666</xdr:colOff>
      <xdr:row>17</xdr:row>
      <xdr:rowOff>903021</xdr:rowOff>
    </xdr:to>
    <xdr:pic>
      <xdr:nvPicPr>
        <xdr:cNvPr id="4" name="Imagen 3" descr="BOWL PROFESIONAL 15 L">
          <a:extLst>
            <a:ext uri="{FF2B5EF4-FFF2-40B4-BE49-F238E27FC236}">
              <a16:creationId xmlns:a16="http://schemas.microsoft.com/office/drawing/2014/main" id="{3BA84604-85C7-4878-8AAA-DBFE2E026FE6}"/>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111" t="32988" r="2885" b="30896"/>
        <a:stretch/>
      </xdr:blipFill>
      <xdr:spPr bwMode="auto">
        <a:xfrm>
          <a:off x="874733" y="9885467"/>
          <a:ext cx="947783" cy="371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123702</xdr:colOff>
      <xdr:row>19</xdr:row>
      <xdr:rowOff>2065812</xdr:rowOff>
    </xdr:from>
    <xdr:to>
      <xdr:col>1</xdr:col>
      <xdr:colOff>1246209</xdr:colOff>
      <xdr:row>19</xdr:row>
      <xdr:rowOff>2799006</xdr:rowOff>
    </xdr:to>
    <xdr:pic>
      <xdr:nvPicPr>
        <xdr:cNvPr id="5" name="Imagen 4">
          <a:extLst>
            <a:ext uri="{FF2B5EF4-FFF2-40B4-BE49-F238E27FC236}">
              <a16:creationId xmlns:a16="http://schemas.microsoft.com/office/drawing/2014/main" id="{58ADD881-54CD-4F1E-8905-E3611DD8008B}"/>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2267" b="23751"/>
        <a:stretch/>
      </xdr:blipFill>
      <xdr:spPr bwMode="auto">
        <a:xfrm>
          <a:off x="701552" y="14746762"/>
          <a:ext cx="1122507" cy="733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185552</xdr:colOff>
      <xdr:row>20</xdr:row>
      <xdr:rowOff>445324</xdr:rowOff>
    </xdr:from>
    <xdr:to>
      <xdr:col>1</xdr:col>
      <xdr:colOff>1326943</xdr:colOff>
      <xdr:row>20</xdr:row>
      <xdr:rowOff>1654421</xdr:rowOff>
    </xdr:to>
    <xdr:pic>
      <xdr:nvPicPr>
        <xdr:cNvPr id="6" name="Imagen 5">
          <a:extLst>
            <a:ext uri="{FF2B5EF4-FFF2-40B4-BE49-F238E27FC236}">
              <a16:creationId xmlns:a16="http://schemas.microsoft.com/office/drawing/2014/main" id="{CD967A0D-A082-4198-9055-F0612A8E3177}"/>
            </a:ext>
          </a:extLst>
        </xdr:cNvPr>
        <xdr:cNvPicPr>
          <a:picLocks noChangeAspect="1"/>
        </xdr:cNvPicPr>
      </xdr:nvPicPr>
      <xdr:blipFill>
        <a:blip xmlns:r="http://schemas.openxmlformats.org/officeDocument/2006/relationships" r:embed="rId5"/>
        <a:stretch>
          <a:fillRect/>
        </a:stretch>
      </xdr:blipFill>
      <xdr:spPr>
        <a:xfrm>
          <a:off x="763402" y="17653824"/>
          <a:ext cx="1141391" cy="1209097"/>
        </a:xfrm>
        <a:prstGeom prst="rect">
          <a:avLst/>
        </a:prstGeom>
      </xdr:spPr>
    </xdr:pic>
    <xdr:clientData/>
  </xdr:twoCellAnchor>
  <xdr:twoCellAnchor editAs="oneCell">
    <xdr:from>
      <xdr:col>1</xdr:col>
      <xdr:colOff>150395</xdr:colOff>
      <xdr:row>21</xdr:row>
      <xdr:rowOff>2085641</xdr:rowOff>
    </xdr:from>
    <xdr:to>
      <xdr:col>1</xdr:col>
      <xdr:colOff>1203159</xdr:colOff>
      <xdr:row>21</xdr:row>
      <xdr:rowOff>2827501</xdr:rowOff>
    </xdr:to>
    <xdr:pic>
      <xdr:nvPicPr>
        <xdr:cNvPr id="7" name="Imagen 6">
          <a:extLst>
            <a:ext uri="{FF2B5EF4-FFF2-40B4-BE49-F238E27FC236}">
              <a16:creationId xmlns:a16="http://schemas.microsoft.com/office/drawing/2014/main" id="{3FCD10F5-A6DF-496E-883C-110B11308CF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28245" y="21351541"/>
          <a:ext cx="1052764" cy="741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179456</xdr:colOff>
      <xdr:row>22</xdr:row>
      <xdr:rowOff>966305</xdr:rowOff>
    </xdr:from>
    <xdr:to>
      <xdr:col>1</xdr:col>
      <xdr:colOff>1202112</xdr:colOff>
      <xdr:row>22</xdr:row>
      <xdr:rowOff>2487958</xdr:rowOff>
    </xdr:to>
    <xdr:pic>
      <xdr:nvPicPr>
        <xdr:cNvPr id="8" name="Imagen 7">
          <a:extLst>
            <a:ext uri="{FF2B5EF4-FFF2-40B4-BE49-F238E27FC236}">
              <a16:creationId xmlns:a16="http://schemas.microsoft.com/office/drawing/2014/main" id="{0FFD4027-5470-40FA-BF7D-0ADB4BC92115}"/>
            </a:ext>
          </a:extLst>
        </xdr:cNvPr>
        <xdr:cNvPicPr>
          <a:picLocks noChangeAspect="1"/>
        </xdr:cNvPicPr>
      </xdr:nvPicPr>
      <xdr:blipFill rotWithShape="1">
        <a:blip xmlns:r="http://schemas.openxmlformats.org/officeDocument/2006/relationships" r:embed="rId7"/>
        <a:srcRect t="2370" r="6493"/>
        <a:stretch/>
      </xdr:blipFill>
      <xdr:spPr>
        <a:xfrm>
          <a:off x="757306" y="25401105"/>
          <a:ext cx="1022656" cy="1521653"/>
        </a:xfrm>
        <a:prstGeom prst="rect">
          <a:avLst/>
        </a:prstGeom>
      </xdr:spPr>
    </xdr:pic>
    <xdr:clientData/>
  </xdr:twoCellAnchor>
  <xdr:twoCellAnchor editAs="oneCell">
    <xdr:from>
      <xdr:col>1</xdr:col>
      <xdr:colOff>199612</xdr:colOff>
      <xdr:row>23</xdr:row>
      <xdr:rowOff>1234936</xdr:rowOff>
    </xdr:from>
    <xdr:to>
      <xdr:col>1</xdr:col>
      <xdr:colOff>1180380</xdr:colOff>
      <xdr:row>23</xdr:row>
      <xdr:rowOff>2398781</xdr:rowOff>
    </xdr:to>
    <xdr:pic>
      <xdr:nvPicPr>
        <xdr:cNvPr id="9" name="Imagen 8">
          <a:extLst>
            <a:ext uri="{FF2B5EF4-FFF2-40B4-BE49-F238E27FC236}">
              <a16:creationId xmlns:a16="http://schemas.microsoft.com/office/drawing/2014/main" id="{60E3A72C-F51E-4E16-B2AD-C92D4E019126}"/>
            </a:ext>
          </a:extLst>
        </xdr:cNvPr>
        <xdr:cNvPicPr>
          <a:picLocks noChangeAspect="1"/>
        </xdr:cNvPicPr>
      </xdr:nvPicPr>
      <xdr:blipFill rotWithShape="1">
        <a:blip xmlns:r="http://schemas.openxmlformats.org/officeDocument/2006/relationships" r:embed="rId8"/>
        <a:srcRect l="4237" t="2873"/>
        <a:stretch/>
      </xdr:blipFill>
      <xdr:spPr>
        <a:xfrm>
          <a:off x="777462" y="29682936"/>
          <a:ext cx="980768" cy="1163845"/>
        </a:xfrm>
        <a:prstGeom prst="rect">
          <a:avLst/>
        </a:prstGeom>
      </xdr:spPr>
    </xdr:pic>
    <xdr:clientData/>
  </xdr:twoCellAnchor>
  <xdr:twoCellAnchor editAs="oneCell">
    <xdr:from>
      <xdr:col>1</xdr:col>
      <xdr:colOff>213416</xdr:colOff>
      <xdr:row>24</xdr:row>
      <xdr:rowOff>1567346</xdr:rowOff>
    </xdr:from>
    <xdr:to>
      <xdr:col>1</xdr:col>
      <xdr:colOff>1170239</xdr:colOff>
      <xdr:row>24</xdr:row>
      <xdr:rowOff>2297872</xdr:rowOff>
    </xdr:to>
    <xdr:pic>
      <xdr:nvPicPr>
        <xdr:cNvPr id="10" name="Imagen 9">
          <a:extLst>
            <a:ext uri="{FF2B5EF4-FFF2-40B4-BE49-F238E27FC236}">
              <a16:creationId xmlns:a16="http://schemas.microsoft.com/office/drawing/2014/main" id="{979E6CE4-FAD0-4CA9-B6CF-02A01229EDF7}"/>
            </a:ext>
          </a:extLst>
        </xdr:cNvPr>
        <xdr:cNvPicPr>
          <a:picLocks noChangeAspect="1"/>
        </xdr:cNvPicPr>
      </xdr:nvPicPr>
      <xdr:blipFill>
        <a:blip xmlns:r="http://schemas.openxmlformats.org/officeDocument/2006/relationships" r:embed="rId9"/>
        <a:stretch>
          <a:fillRect/>
        </a:stretch>
      </xdr:blipFill>
      <xdr:spPr>
        <a:xfrm>
          <a:off x="791266" y="33730096"/>
          <a:ext cx="956823" cy="730526"/>
        </a:xfrm>
        <a:prstGeom prst="rect">
          <a:avLst/>
        </a:prstGeom>
      </xdr:spPr>
    </xdr:pic>
    <xdr:clientData/>
  </xdr:twoCellAnchor>
  <xdr:twoCellAnchor editAs="oneCell">
    <xdr:from>
      <xdr:col>1</xdr:col>
      <xdr:colOff>224045</xdr:colOff>
      <xdr:row>25</xdr:row>
      <xdr:rowOff>1739348</xdr:rowOff>
    </xdr:from>
    <xdr:to>
      <xdr:col>1</xdr:col>
      <xdr:colOff>1173370</xdr:colOff>
      <xdr:row>25</xdr:row>
      <xdr:rowOff>2352371</xdr:rowOff>
    </xdr:to>
    <xdr:pic>
      <xdr:nvPicPr>
        <xdr:cNvPr id="11" name="Imagen 10">
          <a:extLst>
            <a:ext uri="{FF2B5EF4-FFF2-40B4-BE49-F238E27FC236}">
              <a16:creationId xmlns:a16="http://schemas.microsoft.com/office/drawing/2014/main" id="{91AB4995-DC7D-4251-BB96-520BE2A768A0}"/>
            </a:ext>
          </a:extLst>
        </xdr:cNvPr>
        <xdr:cNvPicPr>
          <a:picLocks noChangeAspect="1"/>
        </xdr:cNvPicPr>
      </xdr:nvPicPr>
      <xdr:blipFill rotWithShape="1">
        <a:blip xmlns:r="http://schemas.openxmlformats.org/officeDocument/2006/relationships" r:embed="rId10"/>
        <a:srcRect l="4502" t="11093" b="2011"/>
        <a:stretch/>
      </xdr:blipFill>
      <xdr:spPr>
        <a:xfrm>
          <a:off x="801895" y="37991498"/>
          <a:ext cx="949325" cy="613023"/>
        </a:xfrm>
        <a:prstGeom prst="rect">
          <a:avLst/>
        </a:prstGeom>
      </xdr:spPr>
    </xdr:pic>
    <xdr:clientData/>
  </xdr:twoCellAnchor>
  <xdr:twoCellAnchor editAs="oneCell">
    <xdr:from>
      <xdr:col>1</xdr:col>
      <xdr:colOff>121064</xdr:colOff>
      <xdr:row>26</xdr:row>
      <xdr:rowOff>1114978</xdr:rowOff>
    </xdr:from>
    <xdr:to>
      <xdr:col>1</xdr:col>
      <xdr:colOff>1200978</xdr:colOff>
      <xdr:row>26</xdr:row>
      <xdr:rowOff>1716220</xdr:rowOff>
    </xdr:to>
    <xdr:pic>
      <xdr:nvPicPr>
        <xdr:cNvPr id="12" name="Imagen 11">
          <a:extLst>
            <a:ext uri="{FF2B5EF4-FFF2-40B4-BE49-F238E27FC236}">
              <a16:creationId xmlns:a16="http://schemas.microsoft.com/office/drawing/2014/main" id="{12BC77CA-45A6-4436-80F3-D1A797F6A22E}"/>
            </a:ext>
          </a:extLst>
        </xdr:cNvPr>
        <xdr:cNvPicPr>
          <a:picLocks noChangeAspect="1"/>
        </xdr:cNvPicPr>
      </xdr:nvPicPr>
      <xdr:blipFill>
        <a:blip xmlns:r="http://schemas.openxmlformats.org/officeDocument/2006/relationships" r:embed="rId11"/>
        <a:stretch>
          <a:fillRect/>
        </a:stretch>
      </xdr:blipFill>
      <xdr:spPr>
        <a:xfrm>
          <a:off x="698914" y="42237578"/>
          <a:ext cx="1079914" cy="601242"/>
        </a:xfrm>
        <a:prstGeom prst="rect">
          <a:avLst/>
        </a:prstGeom>
      </xdr:spPr>
    </xdr:pic>
    <xdr:clientData/>
  </xdr:twoCellAnchor>
  <xdr:twoCellAnchor editAs="oneCell">
    <xdr:from>
      <xdr:col>1</xdr:col>
      <xdr:colOff>276088</xdr:colOff>
      <xdr:row>29</xdr:row>
      <xdr:rowOff>455544</xdr:rowOff>
    </xdr:from>
    <xdr:to>
      <xdr:col>1</xdr:col>
      <xdr:colOff>1162741</xdr:colOff>
      <xdr:row>29</xdr:row>
      <xdr:rowOff>1559534</xdr:rowOff>
    </xdr:to>
    <xdr:pic>
      <xdr:nvPicPr>
        <xdr:cNvPr id="13" name="Imagen 12">
          <a:extLst>
            <a:ext uri="{FF2B5EF4-FFF2-40B4-BE49-F238E27FC236}">
              <a16:creationId xmlns:a16="http://schemas.microsoft.com/office/drawing/2014/main" id="{809505EB-3DAC-421A-ADF7-50818FFD47B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53938" y="49039394"/>
          <a:ext cx="886653" cy="1103990"/>
        </a:xfrm>
        <a:prstGeom prst="rect">
          <a:avLst/>
        </a:prstGeom>
      </xdr:spPr>
    </xdr:pic>
    <xdr:clientData/>
  </xdr:twoCellAnchor>
  <xdr:twoCellAnchor editAs="oneCell">
    <xdr:from>
      <xdr:col>1</xdr:col>
      <xdr:colOff>289891</xdr:colOff>
      <xdr:row>33</xdr:row>
      <xdr:rowOff>1300784</xdr:rowOff>
    </xdr:from>
    <xdr:to>
      <xdr:col>1</xdr:col>
      <xdr:colOff>1301887</xdr:colOff>
      <xdr:row>33</xdr:row>
      <xdr:rowOff>2296293</xdr:rowOff>
    </xdr:to>
    <xdr:pic>
      <xdr:nvPicPr>
        <xdr:cNvPr id="14" name="Imagen 13">
          <a:extLst>
            <a:ext uri="{FF2B5EF4-FFF2-40B4-BE49-F238E27FC236}">
              <a16:creationId xmlns:a16="http://schemas.microsoft.com/office/drawing/2014/main" id="{2D296C33-5BCF-4A1E-B022-E6CCF67E405B}"/>
            </a:ext>
          </a:extLst>
        </xdr:cNvPr>
        <xdr:cNvPicPr>
          <a:picLocks noChangeAspect="1"/>
        </xdr:cNvPicPr>
      </xdr:nvPicPr>
      <xdr:blipFill>
        <a:blip xmlns:r="http://schemas.openxmlformats.org/officeDocument/2006/relationships" r:embed="rId13"/>
        <a:stretch>
          <a:fillRect/>
        </a:stretch>
      </xdr:blipFill>
      <xdr:spPr>
        <a:xfrm>
          <a:off x="867741" y="66585134"/>
          <a:ext cx="1011996" cy="995509"/>
        </a:xfrm>
        <a:prstGeom prst="rect">
          <a:avLst/>
        </a:prstGeom>
      </xdr:spPr>
    </xdr:pic>
    <xdr:clientData/>
  </xdr:twoCellAnchor>
  <xdr:twoCellAnchor editAs="oneCell">
    <xdr:from>
      <xdr:col>1</xdr:col>
      <xdr:colOff>331304</xdr:colOff>
      <xdr:row>34</xdr:row>
      <xdr:rowOff>524565</xdr:rowOff>
    </xdr:from>
    <xdr:to>
      <xdr:col>1</xdr:col>
      <xdr:colOff>1173369</xdr:colOff>
      <xdr:row>34</xdr:row>
      <xdr:rowOff>1410330</xdr:rowOff>
    </xdr:to>
    <xdr:pic>
      <xdr:nvPicPr>
        <xdr:cNvPr id="15" name="Imagen 14">
          <a:extLst>
            <a:ext uri="{FF2B5EF4-FFF2-40B4-BE49-F238E27FC236}">
              <a16:creationId xmlns:a16="http://schemas.microsoft.com/office/drawing/2014/main" id="{8EEE5087-E783-4F27-952A-DFFFF8ED851D}"/>
            </a:ext>
          </a:extLst>
        </xdr:cNvPr>
        <xdr:cNvPicPr>
          <a:picLocks noChangeAspect="1"/>
        </xdr:cNvPicPr>
      </xdr:nvPicPr>
      <xdr:blipFill rotWithShape="1">
        <a:blip xmlns:r="http://schemas.openxmlformats.org/officeDocument/2006/relationships" r:embed="rId14"/>
        <a:srcRect t="6004"/>
        <a:stretch/>
      </xdr:blipFill>
      <xdr:spPr>
        <a:xfrm>
          <a:off x="909154" y="69650665"/>
          <a:ext cx="842065" cy="883556"/>
        </a:xfrm>
        <a:prstGeom prst="rect">
          <a:avLst/>
        </a:prstGeom>
      </xdr:spPr>
    </xdr:pic>
    <xdr:clientData/>
  </xdr:twoCellAnchor>
  <xdr:twoCellAnchor editAs="oneCell">
    <xdr:from>
      <xdr:col>1</xdr:col>
      <xdr:colOff>276087</xdr:colOff>
      <xdr:row>35</xdr:row>
      <xdr:rowOff>345109</xdr:rowOff>
    </xdr:from>
    <xdr:to>
      <xdr:col>1</xdr:col>
      <xdr:colOff>1217957</xdr:colOff>
      <xdr:row>35</xdr:row>
      <xdr:rowOff>1290292</xdr:rowOff>
    </xdr:to>
    <xdr:pic>
      <xdr:nvPicPr>
        <xdr:cNvPr id="16" name="Imagen 15">
          <a:extLst>
            <a:ext uri="{FF2B5EF4-FFF2-40B4-BE49-F238E27FC236}">
              <a16:creationId xmlns:a16="http://schemas.microsoft.com/office/drawing/2014/main" id="{3DC7EF85-C767-405D-98E4-25B7BCB1C9DD}"/>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853937" y="71376209"/>
          <a:ext cx="941870" cy="941870"/>
        </a:xfrm>
        <a:prstGeom prst="rect">
          <a:avLst/>
        </a:prstGeom>
        <a:noFill/>
        <a:ln>
          <a:noFill/>
        </a:ln>
      </xdr:spPr>
    </xdr:pic>
    <xdr:clientData/>
  </xdr:twoCellAnchor>
  <xdr:twoCellAnchor editAs="oneCell">
    <xdr:from>
      <xdr:col>1</xdr:col>
      <xdr:colOff>234674</xdr:colOff>
      <xdr:row>36</xdr:row>
      <xdr:rowOff>676413</xdr:rowOff>
    </xdr:from>
    <xdr:to>
      <xdr:col>1</xdr:col>
      <xdr:colOff>1293163</xdr:colOff>
      <xdr:row>36</xdr:row>
      <xdr:rowOff>1765989</xdr:rowOff>
    </xdr:to>
    <xdr:pic>
      <xdr:nvPicPr>
        <xdr:cNvPr id="17" name="Imagen 8" descr="ESTANTERIA ACERO RECUBIERTA EN PLASTICO">
          <a:extLst>
            <a:ext uri="{FF2B5EF4-FFF2-40B4-BE49-F238E27FC236}">
              <a16:creationId xmlns:a16="http://schemas.microsoft.com/office/drawing/2014/main" id="{D8E732C1-D29E-4A08-AE5D-F056F005D144}"/>
            </a:ext>
            <a:ext uri="{147F2762-F138-4A5C-976F-8EAC2B608ADB}">
              <a16:predDERef xmlns:a16="http://schemas.microsoft.com/office/drawing/2014/main" pred="{716F2D11-1072-26BF-9C77-81354CF3CDDC}"/>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12524" y="73612513"/>
          <a:ext cx="1058489" cy="1086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483152</xdr:colOff>
      <xdr:row>37</xdr:row>
      <xdr:rowOff>612025</xdr:rowOff>
    </xdr:from>
    <xdr:to>
      <xdr:col>1</xdr:col>
      <xdr:colOff>1076739</xdr:colOff>
      <xdr:row>37</xdr:row>
      <xdr:rowOff>1682127</xdr:rowOff>
    </xdr:to>
    <xdr:pic>
      <xdr:nvPicPr>
        <xdr:cNvPr id="18" name="Imagen 17">
          <a:extLst>
            <a:ext uri="{FF2B5EF4-FFF2-40B4-BE49-F238E27FC236}">
              <a16:creationId xmlns:a16="http://schemas.microsoft.com/office/drawing/2014/main" id="{93052BC1-E9BD-4C5C-AA85-57E31E64D8EA}"/>
            </a:ext>
          </a:extLst>
        </xdr:cNvPr>
        <xdr:cNvPicPr>
          <a:picLocks noChangeAspect="1"/>
        </xdr:cNvPicPr>
      </xdr:nvPicPr>
      <xdr:blipFill>
        <a:blip xmlns:r="http://schemas.openxmlformats.org/officeDocument/2006/relationships" r:embed="rId17"/>
        <a:stretch>
          <a:fillRect/>
        </a:stretch>
      </xdr:blipFill>
      <xdr:spPr>
        <a:xfrm>
          <a:off x="1061002" y="76107175"/>
          <a:ext cx="593587" cy="1066789"/>
        </a:xfrm>
        <a:prstGeom prst="rect">
          <a:avLst/>
        </a:prstGeom>
      </xdr:spPr>
    </xdr:pic>
    <xdr:clientData/>
  </xdr:twoCellAnchor>
  <xdr:twoCellAnchor editAs="oneCell">
    <xdr:from>
      <xdr:col>1</xdr:col>
      <xdr:colOff>328130</xdr:colOff>
      <xdr:row>38</xdr:row>
      <xdr:rowOff>461893</xdr:rowOff>
    </xdr:from>
    <xdr:to>
      <xdr:col>1</xdr:col>
      <xdr:colOff>1069352</xdr:colOff>
      <xdr:row>38</xdr:row>
      <xdr:rowOff>1128897</xdr:rowOff>
    </xdr:to>
    <xdr:pic>
      <xdr:nvPicPr>
        <xdr:cNvPr id="19" name="Imagen 18">
          <a:extLst>
            <a:ext uri="{FF2B5EF4-FFF2-40B4-BE49-F238E27FC236}">
              <a16:creationId xmlns:a16="http://schemas.microsoft.com/office/drawing/2014/main" id="{EA8FBAD9-D936-4BB3-A8B5-E6E65D53C8A1}"/>
            </a:ext>
          </a:extLst>
        </xdr:cNvPr>
        <xdr:cNvPicPr>
          <a:picLocks noChangeAspect="1"/>
        </xdr:cNvPicPr>
      </xdr:nvPicPr>
      <xdr:blipFill>
        <a:blip xmlns:r="http://schemas.openxmlformats.org/officeDocument/2006/relationships" r:embed="rId18"/>
        <a:stretch>
          <a:fillRect/>
        </a:stretch>
      </xdr:blipFill>
      <xdr:spPr>
        <a:xfrm>
          <a:off x="905980" y="78135093"/>
          <a:ext cx="741222" cy="664795"/>
        </a:xfrm>
        <a:prstGeom prst="rect">
          <a:avLst/>
        </a:prstGeom>
      </xdr:spPr>
    </xdr:pic>
    <xdr:clientData/>
  </xdr:twoCellAnchor>
  <xdr:twoCellAnchor editAs="oneCell">
    <xdr:from>
      <xdr:col>1</xdr:col>
      <xdr:colOff>220870</xdr:colOff>
      <xdr:row>39</xdr:row>
      <xdr:rowOff>372717</xdr:rowOff>
    </xdr:from>
    <xdr:to>
      <xdr:col>1</xdr:col>
      <xdr:colOff>1142585</xdr:colOff>
      <xdr:row>39</xdr:row>
      <xdr:rowOff>1135629</xdr:rowOff>
    </xdr:to>
    <xdr:pic>
      <xdr:nvPicPr>
        <xdr:cNvPr id="20" name="Imagen 19">
          <a:extLst>
            <a:ext uri="{FF2B5EF4-FFF2-40B4-BE49-F238E27FC236}">
              <a16:creationId xmlns:a16="http://schemas.microsoft.com/office/drawing/2014/main" id="{017E28E7-CC97-4442-8757-382D59835C7A}"/>
            </a:ext>
          </a:extLst>
        </xdr:cNvPr>
        <xdr:cNvPicPr>
          <a:picLocks noChangeAspect="1"/>
        </xdr:cNvPicPr>
      </xdr:nvPicPr>
      <xdr:blipFill>
        <a:blip xmlns:r="http://schemas.openxmlformats.org/officeDocument/2006/relationships" r:embed="rId19"/>
        <a:stretch>
          <a:fillRect/>
        </a:stretch>
      </xdr:blipFill>
      <xdr:spPr>
        <a:xfrm>
          <a:off x="798720" y="79741367"/>
          <a:ext cx="921715" cy="760703"/>
        </a:xfrm>
        <a:prstGeom prst="rect">
          <a:avLst/>
        </a:prstGeom>
      </xdr:spPr>
    </xdr:pic>
    <xdr:clientData/>
  </xdr:twoCellAnchor>
  <xdr:twoCellAnchor editAs="oneCell">
    <xdr:from>
      <xdr:col>1</xdr:col>
      <xdr:colOff>69022</xdr:colOff>
      <xdr:row>40</xdr:row>
      <xdr:rowOff>538370</xdr:rowOff>
    </xdr:from>
    <xdr:to>
      <xdr:col>1</xdr:col>
      <xdr:colOff>1378576</xdr:colOff>
      <xdr:row>40</xdr:row>
      <xdr:rowOff>1428736</xdr:rowOff>
    </xdr:to>
    <xdr:pic>
      <xdr:nvPicPr>
        <xdr:cNvPr id="21" name="Imagen 20">
          <a:extLst>
            <a:ext uri="{FF2B5EF4-FFF2-40B4-BE49-F238E27FC236}">
              <a16:creationId xmlns:a16="http://schemas.microsoft.com/office/drawing/2014/main" id="{583E8E60-58B1-403A-BB2D-4A28FA1E3826}"/>
            </a:ext>
          </a:extLst>
        </xdr:cNvPr>
        <xdr:cNvPicPr>
          <a:picLocks noChangeAspect="1"/>
        </xdr:cNvPicPr>
      </xdr:nvPicPr>
      <xdr:blipFill>
        <a:blip xmlns:r="http://schemas.openxmlformats.org/officeDocument/2006/relationships" r:embed="rId20"/>
        <a:stretch>
          <a:fillRect/>
        </a:stretch>
      </xdr:blipFill>
      <xdr:spPr>
        <a:xfrm>
          <a:off x="646872" y="81545320"/>
          <a:ext cx="1309554" cy="888157"/>
        </a:xfrm>
        <a:prstGeom prst="rect">
          <a:avLst/>
        </a:prstGeom>
      </xdr:spPr>
    </xdr:pic>
    <xdr:clientData/>
  </xdr:twoCellAnchor>
  <xdr:twoCellAnchor editAs="oneCell">
    <xdr:from>
      <xdr:col>1</xdr:col>
      <xdr:colOff>455543</xdr:colOff>
      <xdr:row>52</xdr:row>
      <xdr:rowOff>345109</xdr:rowOff>
    </xdr:from>
    <xdr:to>
      <xdr:col>1</xdr:col>
      <xdr:colOff>1173130</xdr:colOff>
      <xdr:row>52</xdr:row>
      <xdr:rowOff>2177454</xdr:rowOff>
    </xdr:to>
    <xdr:pic>
      <xdr:nvPicPr>
        <xdr:cNvPr id="22" name="Imagen 21">
          <a:extLst>
            <a:ext uri="{FF2B5EF4-FFF2-40B4-BE49-F238E27FC236}">
              <a16:creationId xmlns:a16="http://schemas.microsoft.com/office/drawing/2014/main" id="{C88307F4-0C71-4B89-94E4-92250055235C}"/>
            </a:ext>
          </a:extLst>
        </xdr:cNvPr>
        <xdr:cNvPicPr>
          <a:picLocks noChangeAspect="1"/>
        </xdr:cNvPicPr>
      </xdr:nvPicPr>
      <xdr:blipFill>
        <a:blip xmlns:r="http://schemas.openxmlformats.org/officeDocument/2006/relationships" r:embed="rId21"/>
        <a:stretch>
          <a:fillRect/>
        </a:stretch>
      </xdr:blipFill>
      <xdr:spPr>
        <a:xfrm>
          <a:off x="1033393" y="113343359"/>
          <a:ext cx="717587" cy="1825719"/>
        </a:xfrm>
        <a:prstGeom prst="rect">
          <a:avLst/>
        </a:prstGeom>
      </xdr:spPr>
    </xdr:pic>
    <xdr:clientData/>
  </xdr:twoCellAnchor>
  <xdr:twoCellAnchor editAs="oneCell">
    <xdr:from>
      <xdr:col>1</xdr:col>
      <xdr:colOff>248478</xdr:colOff>
      <xdr:row>53</xdr:row>
      <xdr:rowOff>842826</xdr:rowOff>
    </xdr:from>
    <xdr:to>
      <xdr:col>1</xdr:col>
      <xdr:colOff>1256195</xdr:colOff>
      <xdr:row>53</xdr:row>
      <xdr:rowOff>1840015</xdr:rowOff>
    </xdr:to>
    <xdr:pic>
      <xdr:nvPicPr>
        <xdr:cNvPr id="23" name="Imagen 22">
          <a:extLst>
            <a:ext uri="{FF2B5EF4-FFF2-40B4-BE49-F238E27FC236}">
              <a16:creationId xmlns:a16="http://schemas.microsoft.com/office/drawing/2014/main" id="{307047A7-B2BA-4030-8736-125A8F86D862}"/>
            </a:ext>
          </a:extLst>
        </xdr:cNvPr>
        <xdr:cNvPicPr>
          <a:picLocks noChangeAspect="1"/>
        </xdr:cNvPicPr>
      </xdr:nvPicPr>
      <xdr:blipFill>
        <a:blip xmlns:r="http://schemas.openxmlformats.org/officeDocument/2006/relationships" r:embed="rId22"/>
        <a:stretch>
          <a:fillRect/>
        </a:stretch>
      </xdr:blipFill>
      <xdr:spPr>
        <a:xfrm>
          <a:off x="826328" y="116342976"/>
          <a:ext cx="1007717" cy="993876"/>
        </a:xfrm>
        <a:prstGeom prst="rect">
          <a:avLst/>
        </a:prstGeom>
      </xdr:spPr>
    </xdr:pic>
    <xdr:clientData/>
  </xdr:twoCellAnchor>
  <xdr:twoCellAnchor editAs="oneCell">
    <xdr:from>
      <xdr:col>1</xdr:col>
      <xdr:colOff>114301</xdr:colOff>
      <xdr:row>54</xdr:row>
      <xdr:rowOff>889001</xdr:rowOff>
    </xdr:from>
    <xdr:to>
      <xdr:col>1</xdr:col>
      <xdr:colOff>1342439</xdr:colOff>
      <xdr:row>54</xdr:row>
      <xdr:rowOff>2022613</xdr:rowOff>
    </xdr:to>
    <xdr:pic>
      <xdr:nvPicPr>
        <xdr:cNvPr id="24" name="Imagen 23">
          <a:extLst>
            <a:ext uri="{FF2B5EF4-FFF2-40B4-BE49-F238E27FC236}">
              <a16:creationId xmlns:a16="http://schemas.microsoft.com/office/drawing/2014/main" id="{E387A3DD-4971-4534-8EAC-5484822D4AB4}"/>
            </a:ext>
          </a:extLst>
        </xdr:cNvPr>
        <xdr:cNvPicPr>
          <a:picLocks noChangeAspect="1"/>
        </xdr:cNvPicPr>
      </xdr:nvPicPr>
      <xdr:blipFill>
        <a:blip xmlns:r="http://schemas.openxmlformats.org/officeDocument/2006/relationships" r:embed="rId23"/>
        <a:stretch>
          <a:fillRect/>
        </a:stretch>
      </xdr:blipFill>
      <xdr:spPr>
        <a:xfrm>
          <a:off x="692151" y="119291101"/>
          <a:ext cx="1228138" cy="1130299"/>
        </a:xfrm>
        <a:prstGeom prst="rect">
          <a:avLst/>
        </a:prstGeom>
      </xdr:spPr>
    </xdr:pic>
    <xdr:clientData/>
  </xdr:twoCellAnchor>
  <xdr:twoCellAnchor editAs="oneCell">
    <xdr:from>
      <xdr:col>1</xdr:col>
      <xdr:colOff>244929</xdr:colOff>
      <xdr:row>55</xdr:row>
      <xdr:rowOff>798286</xdr:rowOff>
    </xdr:from>
    <xdr:to>
      <xdr:col>1</xdr:col>
      <xdr:colOff>1146454</xdr:colOff>
      <xdr:row>55</xdr:row>
      <xdr:rowOff>1669694</xdr:rowOff>
    </xdr:to>
    <xdr:pic>
      <xdr:nvPicPr>
        <xdr:cNvPr id="25" name="Imagen 24">
          <a:extLst>
            <a:ext uri="{FF2B5EF4-FFF2-40B4-BE49-F238E27FC236}">
              <a16:creationId xmlns:a16="http://schemas.microsoft.com/office/drawing/2014/main" id="{90E8835E-5E23-451C-BD9C-C02E577A7C1E}"/>
            </a:ext>
          </a:extLst>
        </xdr:cNvPr>
        <xdr:cNvPicPr>
          <a:picLocks noChangeAspect="1"/>
        </xdr:cNvPicPr>
      </xdr:nvPicPr>
      <xdr:blipFill>
        <a:blip xmlns:r="http://schemas.openxmlformats.org/officeDocument/2006/relationships" r:embed="rId24"/>
        <a:stretch>
          <a:fillRect/>
        </a:stretch>
      </xdr:blipFill>
      <xdr:spPr>
        <a:xfrm>
          <a:off x="822779" y="123232636"/>
          <a:ext cx="901525" cy="869199"/>
        </a:xfrm>
        <a:prstGeom prst="rect">
          <a:avLst/>
        </a:prstGeom>
      </xdr:spPr>
    </xdr:pic>
    <xdr:clientData/>
  </xdr:twoCellAnchor>
  <xdr:twoCellAnchor editAs="oneCell">
    <xdr:from>
      <xdr:col>1</xdr:col>
      <xdr:colOff>30239</xdr:colOff>
      <xdr:row>46</xdr:row>
      <xdr:rowOff>403175</xdr:rowOff>
    </xdr:from>
    <xdr:to>
      <xdr:col>1</xdr:col>
      <xdr:colOff>1454077</xdr:colOff>
      <xdr:row>46</xdr:row>
      <xdr:rowOff>1355000</xdr:rowOff>
    </xdr:to>
    <xdr:pic>
      <xdr:nvPicPr>
        <xdr:cNvPr id="26" name="Imagen 25">
          <a:extLst>
            <a:ext uri="{FF2B5EF4-FFF2-40B4-BE49-F238E27FC236}">
              <a16:creationId xmlns:a16="http://schemas.microsoft.com/office/drawing/2014/main" id="{9B869FA4-C650-41EE-BABD-57A07C1772DC}"/>
            </a:ext>
          </a:extLst>
        </xdr:cNvPr>
        <xdr:cNvPicPr>
          <a:picLocks noChangeAspect="1"/>
        </xdr:cNvPicPr>
      </xdr:nvPicPr>
      <xdr:blipFill>
        <a:blip xmlns:r="http://schemas.openxmlformats.org/officeDocument/2006/relationships" r:embed="rId25"/>
        <a:stretch>
          <a:fillRect/>
        </a:stretch>
      </xdr:blipFill>
      <xdr:spPr>
        <a:xfrm>
          <a:off x="608089" y="98485275"/>
          <a:ext cx="1423838" cy="948512"/>
        </a:xfrm>
        <a:prstGeom prst="rect">
          <a:avLst/>
        </a:prstGeom>
      </xdr:spPr>
    </xdr:pic>
    <xdr:clientData/>
  </xdr:twoCellAnchor>
  <xdr:twoCellAnchor editAs="oneCell">
    <xdr:from>
      <xdr:col>1</xdr:col>
      <xdr:colOff>249067</xdr:colOff>
      <xdr:row>47</xdr:row>
      <xdr:rowOff>136915</xdr:rowOff>
    </xdr:from>
    <xdr:to>
      <xdr:col>1</xdr:col>
      <xdr:colOff>1355585</xdr:colOff>
      <xdr:row>47</xdr:row>
      <xdr:rowOff>1810917</xdr:rowOff>
    </xdr:to>
    <xdr:pic>
      <xdr:nvPicPr>
        <xdr:cNvPr id="27" name="Imagen 26">
          <a:extLst>
            <a:ext uri="{FF2B5EF4-FFF2-40B4-BE49-F238E27FC236}">
              <a16:creationId xmlns:a16="http://schemas.microsoft.com/office/drawing/2014/main" id="{18F11203-5147-449B-9CC6-025F7112FD61}"/>
            </a:ext>
          </a:extLst>
        </xdr:cNvPr>
        <xdr:cNvPicPr>
          <a:picLocks noChangeAspect="1"/>
        </xdr:cNvPicPr>
      </xdr:nvPicPr>
      <xdr:blipFill>
        <a:blip xmlns:r="http://schemas.openxmlformats.org/officeDocument/2006/relationships" r:embed="rId26"/>
        <a:stretch>
          <a:fillRect/>
        </a:stretch>
      </xdr:blipFill>
      <xdr:spPr>
        <a:xfrm rot="5400000">
          <a:off x="545936" y="100443096"/>
          <a:ext cx="1668480" cy="1106518"/>
        </a:xfrm>
        <a:prstGeom prst="rect">
          <a:avLst/>
        </a:prstGeom>
      </xdr:spPr>
    </xdr:pic>
    <xdr:clientData/>
  </xdr:twoCellAnchor>
  <xdr:twoCellAnchor editAs="oneCell">
    <xdr:from>
      <xdr:col>1</xdr:col>
      <xdr:colOff>12451</xdr:colOff>
      <xdr:row>48</xdr:row>
      <xdr:rowOff>434959</xdr:rowOff>
    </xdr:from>
    <xdr:to>
      <xdr:col>2</xdr:col>
      <xdr:colOff>0</xdr:colOff>
      <xdr:row>48</xdr:row>
      <xdr:rowOff>1403195</xdr:rowOff>
    </xdr:to>
    <xdr:pic>
      <xdr:nvPicPr>
        <xdr:cNvPr id="28" name="Imagen 27">
          <a:extLst>
            <a:ext uri="{FF2B5EF4-FFF2-40B4-BE49-F238E27FC236}">
              <a16:creationId xmlns:a16="http://schemas.microsoft.com/office/drawing/2014/main" id="{F9166CBA-D8B1-4DEC-8CC4-A03B9E4601C9}"/>
            </a:ext>
          </a:extLst>
        </xdr:cNvPr>
        <xdr:cNvPicPr>
          <a:picLocks noChangeAspect="1"/>
        </xdr:cNvPicPr>
      </xdr:nvPicPr>
      <xdr:blipFill>
        <a:blip xmlns:r="http://schemas.openxmlformats.org/officeDocument/2006/relationships" r:embed="rId27"/>
        <a:stretch>
          <a:fillRect/>
        </a:stretch>
      </xdr:blipFill>
      <xdr:spPr>
        <a:xfrm>
          <a:off x="590301" y="102403259"/>
          <a:ext cx="1467099" cy="964923"/>
        </a:xfrm>
        <a:prstGeom prst="rect">
          <a:avLst/>
        </a:prstGeom>
      </xdr:spPr>
    </xdr:pic>
    <xdr:clientData/>
  </xdr:twoCellAnchor>
  <xdr:twoCellAnchor editAs="oneCell">
    <xdr:from>
      <xdr:col>1</xdr:col>
      <xdr:colOff>24902</xdr:colOff>
      <xdr:row>49</xdr:row>
      <xdr:rowOff>425461</xdr:rowOff>
    </xdr:from>
    <xdr:to>
      <xdr:col>1</xdr:col>
      <xdr:colOff>1406961</xdr:colOff>
      <xdr:row>49</xdr:row>
      <xdr:rowOff>1433699</xdr:rowOff>
    </xdr:to>
    <xdr:pic>
      <xdr:nvPicPr>
        <xdr:cNvPr id="29" name="Imagen 28">
          <a:extLst>
            <a:ext uri="{FF2B5EF4-FFF2-40B4-BE49-F238E27FC236}">
              <a16:creationId xmlns:a16="http://schemas.microsoft.com/office/drawing/2014/main" id="{EDDE95C7-BA30-4AFA-96F9-35F8D7953439}"/>
            </a:ext>
          </a:extLst>
        </xdr:cNvPr>
        <xdr:cNvPicPr>
          <a:picLocks noChangeAspect="1"/>
        </xdr:cNvPicPr>
      </xdr:nvPicPr>
      <xdr:blipFill>
        <a:blip xmlns:r="http://schemas.openxmlformats.org/officeDocument/2006/relationships" r:embed="rId28"/>
        <a:stretch>
          <a:fillRect/>
        </a:stretch>
      </xdr:blipFill>
      <xdr:spPr>
        <a:xfrm>
          <a:off x="602752" y="104336861"/>
          <a:ext cx="1382059" cy="1004925"/>
        </a:xfrm>
        <a:prstGeom prst="rect">
          <a:avLst/>
        </a:prstGeom>
      </xdr:spPr>
    </xdr:pic>
    <xdr:clientData/>
  </xdr:twoCellAnchor>
  <xdr:twoCellAnchor editAs="oneCell">
    <xdr:from>
      <xdr:col>1</xdr:col>
      <xdr:colOff>37354</xdr:colOff>
      <xdr:row>50</xdr:row>
      <xdr:rowOff>423333</xdr:rowOff>
    </xdr:from>
    <xdr:to>
      <xdr:col>1</xdr:col>
      <xdr:colOff>1426450</xdr:colOff>
      <xdr:row>50</xdr:row>
      <xdr:rowOff>1446400</xdr:rowOff>
    </xdr:to>
    <xdr:pic>
      <xdr:nvPicPr>
        <xdr:cNvPr id="30" name="Imagen 29">
          <a:extLst>
            <a:ext uri="{FF2B5EF4-FFF2-40B4-BE49-F238E27FC236}">
              <a16:creationId xmlns:a16="http://schemas.microsoft.com/office/drawing/2014/main" id="{F3FD29F5-21B2-483A-938B-2EA2246ACB04}"/>
            </a:ext>
          </a:extLst>
        </xdr:cNvPr>
        <xdr:cNvPicPr>
          <a:picLocks noChangeAspect="1"/>
        </xdr:cNvPicPr>
      </xdr:nvPicPr>
      <xdr:blipFill>
        <a:blip xmlns:r="http://schemas.openxmlformats.org/officeDocument/2006/relationships" r:embed="rId29"/>
        <a:stretch>
          <a:fillRect/>
        </a:stretch>
      </xdr:blipFill>
      <xdr:spPr>
        <a:xfrm>
          <a:off x="615204" y="106277833"/>
          <a:ext cx="1389096" cy="1019754"/>
        </a:xfrm>
        <a:prstGeom prst="rect">
          <a:avLst/>
        </a:prstGeom>
      </xdr:spPr>
    </xdr:pic>
    <xdr:clientData/>
  </xdr:twoCellAnchor>
  <xdr:twoCellAnchor editAs="oneCell">
    <xdr:from>
      <xdr:col>1</xdr:col>
      <xdr:colOff>174314</xdr:colOff>
      <xdr:row>41</xdr:row>
      <xdr:rowOff>503205</xdr:rowOff>
    </xdr:from>
    <xdr:to>
      <xdr:col>1</xdr:col>
      <xdr:colOff>1232647</xdr:colOff>
      <xdr:row>41</xdr:row>
      <xdr:rowOff>1422725</xdr:rowOff>
    </xdr:to>
    <xdr:pic>
      <xdr:nvPicPr>
        <xdr:cNvPr id="31" name="Imagen 30">
          <a:extLst>
            <a:ext uri="{FF2B5EF4-FFF2-40B4-BE49-F238E27FC236}">
              <a16:creationId xmlns:a16="http://schemas.microsoft.com/office/drawing/2014/main" id="{3372F569-F884-43A5-9EFF-3147C3F36C26}"/>
            </a:ext>
          </a:extLst>
        </xdr:cNvPr>
        <xdr:cNvPicPr>
          <a:picLocks noChangeAspect="1"/>
        </xdr:cNvPicPr>
      </xdr:nvPicPr>
      <xdr:blipFill>
        <a:blip xmlns:r="http://schemas.openxmlformats.org/officeDocument/2006/relationships" r:embed="rId30"/>
        <a:stretch>
          <a:fillRect/>
        </a:stretch>
      </xdr:blipFill>
      <xdr:spPr>
        <a:xfrm>
          <a:off x="752164" y="83453255"/>
          <a:ext cx="1058333" cy="916207"/>
        </a:xfrm>
        <a:prstGeom prst="rect">
          <a:avLst/>
        </a:prstGeom>
      </xdr:spPr>
    </xdr:pic>
    <xdr:clientData/>
  </xdr:twoCellAnchor>
  <xdr:twoCellAnchor editAs="oneCell">
    <xdr:from>
      <xdr:col>1</xdr:col>
      <xdr:colOff>99608</xdr:colOff>
      <xdr:row>42</xdr:row>
      <xdr:rowOff>896471</xdr:rowOff>
    </xdr:from>
    <xdr:to>
      <xdr:col>1</xdr:col>
      <xdr:colOff>1229116</xdr:colOff>
      <xdr:row>42</xdr:row>
      <xdr:rowOff>1780442</xdr:rowOff>
    </xdr:to>
    <xdr:pic>
      <xdr:nvPicPr>
        <xdr:cNvPr id="32" name="Imagen 31">
          <a:extLst>
            <a:ext uri="{FF2B5EF4-FFF2-40B4-BE49-F238E27FC236}">
              <a16:creationId xmlns:a16="http://schemas.microsoft.com/office/drawing/2014/main" id="{7B8DE511-47C7-4FAF-B3FD-33EC5688141E}"/>
            </a:ext>
          </a:extLst>
        </xdr:cNvPr>
        <xdr:cNvPicPr>
          <a:picLocks noChangeAspect="1"/>
        </xdr:cNvPicPr>
      </xdr:nvPicPr>
      <xdr:blipFill>
        <a:blip xmlns:r="http://schemas.openxmlformats.org/officeDocument/2006/relationships" r:embed="rId31"/>
        <a:stretch>
          <a:fillRect/>
        </a:stretch>
      </xdr:blipFill>
      <xdr:spPr>
        <a:xfrm>
          <a:off x="677458" y="86684971"/>
          <a:ext cx="1129508" cy="881762"/>
        </a:xfrm>
        <a:prstGeom prst="rect">
          <a:avLst/>
        </a:prstGeom>
      </xdr:spPr>
    </xdr:pic>
    <xdr:clientData/>
  </xdr:twoCellAnchor>
  <xdr:twoCellAnchor editAs="oneCell">
    <xdr:from>
      <xdr:col>1</xdr:col>
      <xdr:colOff>199217</xdr:colOff>
      <xdr:row>43</xdr:row>
      <xdr:rowOff>1095686</xdr:rowOff>
    </xdr:from>
    <xdr:to>
      <xdr:col>1</xdr:col>
      <xdr:colOff>1312331</xdr:colOff>
      <xdr:row>43</xdr:row>
      <xdr:rowOff>1848156</xdr:rowOff>
    </xdr:to>
    <xdr:pic>
      <xdr:nvPicPr>
        <xdr:cNvPr id="33" name="Imagen 32">
          <a:extLst>
            <a:ext uri="{FF2B5EF4-FFF2-40B4-BE49-F238E27FC236}">
              <a16:creationId xmlns:a16="http://schemas.microsoft.com/office/drawing/2014/main" id="{449B223E-AB77-4808-9D18-F903979E030C}"/>
            </a:ext>
          </a:extLst>
        </xdr:cNvPr>
        <xdr:cNvPicPr>
          <a:picLocks noChangeAspect="1"/>
        </xdr:cNvPicPr>
      </xdr:nvPicPr>
      <xdr:blipFill>
        <a:blip xmlns:r="http://schemas.openxmlformats.org/officeDocument/2006/relationships" r:embed="rId32"/>
        <a:stretch>
          <a:fillRect/>
        </a:stretch>
      </xdr:blipFill>
      <xdr:spPr>
        <a:xfrm>
          <a:off x="777067" y="89957586"/>
          <a:ext cx="1113114" cy="750261"/>
        </a:xfrm>
        <a:prstGeom prst="rect">
          <a:avLst/>
        </a:prstGeom>
      </xdr:spPr>
    </xdr:pic>
    <xdr:clientData/>
  </xdr:twoCellAnchor>
  <xdr:twoCellAnchor editAs="oneCell">
    <xdr:from>
      <xdr:col>1</xdr:col>
      <xdr:colOff>99609</xdr:colOff>
      <xdr:row>44</xdr:row>
      <xdr:rowOff>921373</xdr:rowOff>
    </xdr:from>
    <xdr:to>
      <xdr:col>1</xdr:col>
      <xdr:colOff>1404799</xdr:colOff>
      <xdr:row>44</xdr:row>
      <xdr:rowOff>1901062</xdr:rowOff>
    </xdr:to>
    <xdr:pic>
      <xdr:nvPicPr>
        <xdr:cNvPr id="34" name="Imagen 33">
          <a:extLst>
            <a:ext uri="{FF2B5EF4-FFF2-40B4-BE49-F238E27FC236}">
              <a16:creationId xmlns:a16="http://schemas.microsoft.com/office/drawing/2014/main" id="{DC8FDC76-A396-4C72-A53E-75D6E6F5A567}"/>
            </a:ext>
          </a:extLst>
        </xdr:cNvPr>
        <xdr:cNvPicPr>
          <a:picLocks noChangeAspect="1"/>
        </xdr:cNvPicPr>
      </xdr:nvPicPr>
      <xdr:blipFill>
        <a:blip xmlns:r="http://schemas.openxmlformats.org/officeDocument/2006/relationships" r:embed="rId33"/>
        <a:stretch>
          <a:fillRect/>
        </a:stretch>
      </xdr:blipFill>
      <xdr:spPr>
        <a:xfrm>
          <a:off x="677459" y="92856673"/>
          <a:ext cx="1305190" cy="976376"/>
        </a:xfrm>
        <a:prstGeom prst="rect">
          <a:avLst/>
        </a:prstGeom>
      </xdr:spPr>
    </xdr:pic>
    <xdr:clientData/>
  </xdr:twoCellAnchor>
  <xdr:twoCellAnchor editAs="oneCell">
    <xdr:from>
      <xdr:col>1</xdr:col>
      <xdr:colOff>186765</xdr:colOff>
      <xdr:row>45</xdr:row>
      <xdr:rowOff>724926</xdr:rowOff>
    </xdr:from>
    <xdr:to>
      <xdr:col>1</xdr:col>
      <xdr:colOff>1307353</xdr:colOff>
      <xdr:row>45</xdr:row>
      <xdr:rowOff>1382573</xdr:rowOff>
    </xdr:to>
    <xdr:pic>
      <xdr:nvPicPr>
        <xdr:cNvPr id="35" name="Imagen 34">
          <a:extLst>
            <a:ext uri="{FF2B5EF4-FFF2-40B4-BE49-F238E27FC236}">
              <a16:creationId xmlns:a16="http://schemas.microsoft.com/office/drawing/2014/main" id="{D508BC05-F9DA-40E0-BDDD-D6153F836A4D}"/>
            </a:ext>
          </a:extLst>
        </xdr:cNvPr>
        <xdr:cNvPicPr>
          <a:picLocks noChangeAspect="1"/>
        </xdr:cNvPicPr>
      </xdr:nvPicPr>
      <xdr:blipFill>
        <a:blip xmlns:r="http://schemas.openxmlformats.org/officeDocument/2006/relationships" r:embed="rId34"/>
        <a:stretch>
          <a:fillRect/>
        </a:stretch>
      </xdr:blipFill>
      <xdr:spPr>
        <a:xfrm>
          <a:off x="764615" y="95733626"/>
          <a:ext cx="1120588" cy="655438"/>
        </a:xfrm>
        <a:prstGeom prst="rect">
          <a:avLst/>
        </a:prstGeom>
      </xdr:spPr>
    </xdr:pic>
    <xdr:clientData/>
  </xdr:twoCellAnchor>
  <xdr:twoCellAnchor editAs="oneCell">
    <xdr:from>
      <xdr:col>1</xdr:col>
      <xdr:colOff>112060</xdr:colOff>
      <xdr:row>31</xdr:row>
      <xdr:rowOff>574846</xdr:rowOff>
    </xdr:from>
    <xdr:to>
      <xdr:col>1</xdr:col>
      <xdr:colOff>1357158</xdr:colOff>
      <xdr:row>31</xdr:row>
      <xdr:rowOff>1300418</xdr:rowOff>
    </xdr:to>
    <xdr:pic>
      <xdr:nvPicPr>
        <xdr:cNvPr id="36" name="Imagen 35">
          <a:extLst>
            <a:ext uri="{FF2B5EF4-FFF2-40B4-BE49-F238E27FC236}">
              <a16:creationId xmlns:a16="http://schemas.microsoft.com/office/drawing/2014/main" id="{EBF00C1D-6C95-4E51-BA4B-744F26CD060F}"/>
            </a:ext>
          </a:extLst>
        </xdr:cNvPr>
        <xdr:cNvPicPr>
          <a:picLocks noChangeAspect="1"/>
        </xdr:cNvPicPr>
      </xdr:nvPicPr>
      <xdr:blipFill>
        <a:blip xmlns:r="http://schemas.openxmlformats.org/officeDocument/2006/relationships" r:embed="rId35"/>
        <a:stretch>
          <a:fillRect/>
        </a:stretch>
      </xdr:blipFill>
      <xdr:spPr>
        <a:xfrm>
          <a:off x="689910" y="56416746"/>
          <a:ext cx="1245098" cy="725572"/>
        </a:xfrm>
        <a:prstGeom prst="rect">
          <a:avLst/>
        </a:prstGeom>
      </xdr:spPr>
    </xdr:pic>
    <xdr:clientData/>
  </xdr:twoCellAnchor>
  <xdr:twoCellAnchor editAs="oneCell">
    <xdr:from>
      <xdr:col>1</xdr:col>
      <xdr:colOff>87158</xdr:colOff>
      <xdr:row>56</xdr:row>
      <xdr:rowOff>849816</xdr:rowOff>
    </xdr:from>
    <xdr:to>
      <xdr:col>1</xdr:col>
      <xdr:colOff>1207746</xdr:colOff>
      <xdr:row>56</xdr:row>
      <xdr:rowOff>1945665</xdr:rowOff>
    </xdr:to>
    <xdr:pic>
      <xdr:nvPicPr>
        <xdr:cNvPr id="37" name="Imagen 36">
          <a:extLst>
            <a:ext uri="{FF2B5EF4-FFF2-40B4-BE49-F238E27FC236}">
              <a16:creationId xmlns:a16="http://schemas.microsoft.com/office/drawing/2014/main" id="{E688F187-1EFE-48E7-A964-5A4EBAFBB44A}"/>
            </a:ext>
          </a:extLst>
        </xdr:cNvPr>
        <xdr:cNvPicPr>
          <a:picLocks noChangeAspect="1"/>
        </xdr:cNvPicPr>
      </xdr:nvPicPr>
      <xdr:blipFill>
        <a:blip xmlns:r="http://schemas.openxmlformats.org/officeDocument/2006/relationships" r:embed="rId36"/>
        <a:stretch>
          <a:fillRect/>
        </a:stretch>
      </xdr:blipFill>
      <xdr:spPr>
        <a:xfrm>
          <a:off x="665008" y="126509966"/>
          <a:ext cx="1120588" cy="1092536"/>
        </a:xfrm>
        <a:prstGeom prst="rect">
          <a:avLst/>
        </a:prstGeom>
      </xdr:spPr>
    </xdr:pic>
    <xdr:clientData/>
  </xdr:twoCellAnchor>
  <xdr:twoCellAnchor editAs="oneCell">
    <xdr:from>
      <xdr:col>1</xdr:col>
      <xdr:colOff>298825</xdr:colOff>
      <xdr:row>30</xdr:row>
      <xdr:rowOff>1037975</xdr:rowOff>
    </xdr:from>
    <xdr:to>
      <xdr:col>1</xdr:col>
      <xdr:colOff>1170393</xdr:colOff>
      <xdr:row>30</xdr:row>
      <xdr:rowOff>2390350</xdr:rowOff>
    </xdr:to>
    <xdr:pic>
      <xdr:nvPicPr>
        <xdr:cNvPr id="38" name="Imagen 37">
          <a:extLst>
            <a:ext uri="{FF2B5EF4-FFF2-40B4-BE49-F238E27FC236}">
              <a16:creationId xmlns:a16="http://schemas.microsoft.com/office/drawing/2014/main" id="{DBCA7594-C0E3-489C-A68E-40AC99AF207B}"/>
            </a:ext>
          </a:extLst>
        </xdr:cNvPr>
        <xdr:cNvPicPr>
          <a:picLocks noChangeAspect="1"/>
        </xdr:cNvPicPr>
      </xdr:nvPicPr>
      <xdr:blipFill>
        <a:blip xmlns:r="http://schemas.openxmlformats.org/officeDocument/2006/relationships" r:embed="rId37"/>
        <a:stretch>
          <a:fillRect/>
        </a:stretch>
      </xdr:blipFill>
      <xdr:spPr>
        <a:xfrm>
          <a:off x="876675" y="51679225"/>
          <a:ext cx="871568" cy="1352375"/>
        </a:xfrm>
        <a:prstGeom prst="rect">
          <a:avLst/>
        </a:prstGeom>
      </xdr:spPr>
    </xdr:pic>
    <xdr:clientData/>
  </xdr:twoCellAnchor>
  <xdr:twoCellAnchor editAs="oneCell">
    <xdr:from>
      <xdr:col>1</xdr:col>
      <xdr:colOff>199215</xdr:colOff>
      <xdr:row>18</xdr:row>
      <xdr:rowOff>510490</xdr:rowOff>
    </xdr:from>
    <xdr:to>
      <xdr:col>1</xdr:col>
      <xdr:colOff>1157733</xdr:colOff>
      <xdr:row>18</xdr:row>
      <xdr:rowOff>1215941</xdr:rowOff>
    </xdr:to>
    <xdr:pic>
      <xdr:nvPicPr>
        <xdr:cNvPr id="39" name="Imagen 38">
          <a:extLst>
            <a:ext uri="{FF2B5EF4-FFF2-40B4-BE49-F238E27FC236}">
              <a16:creationId xmlns:a16="http://schemas.microsoft.com/office/drawing/2014/main" id="{D53EE55E-9199-40E4-8DE2-8D56310799CD}"/>
            </a:ext>
          </a:extLst>
        </xdr:cNvPr>
        <xdr:cNvPicPr>
          <a:picLocks noChangeAspect="1"/>
        </xdr:cNvPicPr>
      </xdr:nvPicPr>
      <xdr:blipFill>
        <a:blip xmlns:r="http://schemas.openxmlformats.org/officeDocument/2006/relationships" r:embed="rId38"/>
        <a:stretch>
          <a:fillRect/>
        </a:stretch>
      </xdr:blipFill>
      <xdr:spPr>
        <a:xfrm>
          <a:off x="777065" y="11527740"/>
          <a:ext cx="958518" cy="705451"/>
        </a:xfrm>
        <a:prstGeom prst="rect">
          <a:avLst/>
        </a:prstGeom>
      </xdr:spPr>
    </xdr:pic>
    <xdr:clientData/>
  </xdr:twoCellAnchor>
  <xdr:twoCellAnchor editAs="oneCell">
    <xdr:from>
      <xdr:col>1</xdr:col>
      <xdr:colOff>124510</xdr:colOff>
      <xdr:row>51</xdr:row>
      <xdr:rowOff>2035530</xdr:rowOff>
    </xdr:from>
    <xdr:to>
      <xdr:col>1</xdr:col>
      <xdr:colOff>1294902</xdr:colOff>
      <xdr:row>51</xdr:row>
      <xdr:rowOff>2496593</xdr:rowOff>
    </xdr:to>
    <xdr:pic>
      <xdr:nvPicPr>
        <xdr:cNvPr id="40" name="Imagen 39">
          <a:extLst>
            <a:ext uri="{FF2B5EF4-FFF2-40B4-BE49-F238E27FC236}">
              <a16:creationId xmlns:a16="http://schemas.microsoft.com/office/drawing/2014/main" id="{71E187CF-46D6-49C1-8C1A-24BFBAE5ED31}"/>
            </a:ext>
          </a:extLst>
        </xdr:cNvPr>
        <xdr:cNvPicPr>
          <a:picLocks noChangeAspect="1"/>
        </xdr:cNvPicPr>
      </xdr:nvPicPr>
      <xdr:blipFill>
        <a:blip xmlns:r="http://schemas.openxmlformats.org/officeDocument/2006/relationships" r:embed="rId39"/>
        <a:stretch>
          <a:fillRect/>
        </a:stretch>
      </xdr:blipFill>
      <xdr:spPr>
        <a:xfrm>
          <a:off x="702360" y="109833130"/>
          <a:ext cx="1170392" cy="459959"/>
        </a:xfrm>
        <a:prstGeom prst="rect">
          <a:avLst/>
        </a:prstGeom>
      </xdr:spPr>
    </xdr:pic>
    <xdr:clientData/>
  </xdr:twoCellAnchor>
  <xdr:twoCellAnchor editAs="oneCell">
    <xdr:from>
      <xdr:col>1</xdr:col>
      <xdr:colOff>99608</xdr:colOff>
      <xdr:row>57</xdr:row>
      <xdr:rowOff>1113317</xdr:rowOff>
    </xdr:from>
    <xdr:to>
      <xdr:col>1</xdr:col>
      <xdr:colOff>1282452</xdr:colOff>
      <xdr:row>57</xdr:row>
      <xdr:rowOff>2261553</xdr:rowOff>
    </xdr:to>
    <xdr:pic>
      <xdr:nvPicPr>
        <xdr:cNvPr id="41" name="Imagen 40">
          <a:extLst>
            <a:ext uri="{FF2B5EF4-FFF2-40B4-BE49-F238E27FC236}">
              <a16:creationId xmlns:a16="http://schemas.microsoft.com/office/drawing/2014/main" id="{A5371029-B31F-422D-B1EF-6D35BDD4D32A}"/>
            </a:ext>
          </a:extLst>
        </xdr:cNvPr>
        <xdr:cNvPicPr>
          <a:picLocks noChangeAspect="1"/>
        </xdr:cNvPicPr>
      </xdr:nvPicPr>
      <xdr:blipFill>
        <a:blip xmlns:r="http://schemas.openxmlformats.org/officeDocument/2006/relationships" r:embed="rId40"/>
        <a:stretch>
          <a:fillRect/>
        </a:stretch>
      </xdr:blipFill>
      <xdr:spPr>
        <a:xfrm>
          <a:off x="677458" y="129675417"/>
          <a:ext cx="1182844" cy="1144923"/>
        </a:xfrm>
        <a:prstGeom prst="rect">
          <a:avLst/>
        </a:prstGeom>
      </xdr:spPr>
    </xdr:pic>
    <xdr:clientData/>
  </xdr:twoCellAnchor>
  <xdr:twoCellAnchor editAs="oneCell">
    <xdr:from>
      <xdr:col>1</xdr:col>
      <xdr:colOff>189385</xdr:colOff>
      <xdr:row>58</xdr:row>
      <xdr:rowOff>423333</xdr:rowOff>
    </xdr:from>
    <xdr:to>
      <xdr:col>1</xdr:col>
      <xdr:colOff>1388364</xdr:colOff>
      <xdr:row>58</xdr:row>
      <xdr:rowOff>1421825</xdr:rowOff>
    </xdr:to>
    <xdr:pic>
      <xdr:nvPicPr>
        <xdr:cNvPr id="42" name="Imagen 41">
          <a:extLst>
            <a:ext uri="{FF2B5EF4-FFF2-40B4-BE49-F238E27FC236}">
              <a16:creationId xmlns:a16="http://schemas.microsoft.com/office/drawing/2014/main" id="{54E2C250-2FD1-47DF-BEF4-4887A43A575B}"/>
            </a:ext>
          </a:extLst>
        </xdr:cNvPr>
        <xdr:cNvPicPr>
          <a:picLocks noChangeAspect="1"/>
        </xdr:cNvPicPr>
      </xdr:nvPicPr>
      <xdr:blipFill>
        <a:blip xmlns:r="http://schemas.openxmlformats.org/officeDocument/2006/relationships" r:embed="rId41"/>
        <a:stretch>
          <a:fillRect/>
        </a:stretch>
      </xdr:blipFill>
      <xdr:spPr>
        <a:xfrm>
          <a:off x="767235" y="131887383"/>
          <a:ext cx="1198979" cy="995179"/>
        </a:xfrm>
        <a:prstGeom prst="rect">
          <a:avLst/>
        </a:prstGeom>
      </xdr:spPr>
    </xdr:pic>
    <xdr:clientData/>
  </xdr:twoCellAnchor>
  <xdr:twoCellAnchor editAs="oneCell">
    <xdr:from>
      <xdr:col>1</xdr:col>
      <xdr:colOff>144825</xdr:colOff>
      <xdr:row>59</xdr:row>
      <xdr:rowOff>645159</xdr:rowOff>
    </xdr:from>
    <xdr:to>
      <xdr:col>1</xdr:col>
      <xdr:colOff>1158597</xdr:colOff>
      <xdr:row>59</xdr:row>
      <xdr:rowOff>1424451</xdr:rowOff>
    </xdr:to>
    <xdr:pic>
      <xdr:nvPicPr>
        <xdr:cNvPr id="43" name="Imagen 42">
          <a:extLst>
            <a:ext uri="{FF2B5EF4-FFF2-40B4-BE49-F238E27FC236}">
              <a16:creationId xmlns:a16="http://schemas.microsoft.com/office/drawing/2014/main" id="{CD053B20-8372-45A1-8F86-6FFABF5BA34D}"/>
            </a:ext>
          </a:extLst>
        </xdr:cNvPr>
        <xdr:cNvPicPr>
          <a:picLocks noChangeAspect="1"/>
        </xdr:cNvPicPr>
      </xdr:nvPicPr>
      <xdr:blipFill>
        <a:blip xmlns:r="http://schemas.openxmlformats.org/officeDocument/2006/relationships" r:embed="rId42"/>
        <a:stretch>
          <a:fillRect/>
        </a:stretch>
      </xdr:blipFill>
      <xdr:spPr>
        <a:xfrm>
          <a:off x="722675" y="133995159"/>
          <a:ext cx="1013772" cy="777083"/>
        </a:xfrm>
        <a:prstGeom prst="rect">
          <a:avLst/>
        </a:prstGeom>
      </xdr:spPr>
    </xdr:pic>
    <xdr:clientData/>
  </xdr:twoCellAnchor>
  <xdr:twoCellAnchor editAs="oneCell">
    <xdr:from>
      <xdr:col>1</xdr:col>
      <xdr:colOff>222808</xdr:colOff>
      <xdr:row>60</xdr:row>
      <xdr:rowOff>629014</xdr:rowOff>
    </xdr:from>
    <xdr:to>
      <xdr:col>1</xdr:col>
      <xdr:colOff>1180878</xdr:colOff>
      <xdr:row>60</xdr:row>
      <xdr:rowOff>1394227</xdr:rowOff>
    </xdr:to>
    <xdr:pic>
      <xdr:nvPicPr>
        <xdr:cNvPr id="44" name="Imagen 43">
          <a:extLst>
            <a:ext uri="{FF2B5EF4-FFF2-40B4-BE49-F238E27FC236}">
              <a16:creationId xmlns:a16="http://schemas.microsoft.com/office/drawing/2014/main" id="{C4108B3B-F10E-40C0-ADB9-84AC30E89202}"/>
            </a:ext>
          </a:extLst>
        </xdr:cNvPr>
        <xdr:cNvPicPr>
          <a:picLocks noChangeAspect="1"/>
        </xdr:cNvPicPr>
      </xdr:nvPicPr>
      <xdr:blipFill>
        <a:blip xmlns:r="http://schemas.openxmlformats.org/officeDocument/2006/relationships" r:embed="rId43"/>
        <a:stretch>
          <a:fillRect/>
        </a:stretch>
      </xdr:blipFill>
      <xdr:spPr>
        <a:xfrm>
          <a:off x="800658" y="135864964"/>
          <a:ext cx="958070" cy="763004"/>
        </a:xfrm>
        <a:prstGeom prst="rect">
          <a:avLst/>
        </a:prstGeom>
      </xdr:spPr>
    </xdr:pic>
    <xdr:clientData/>
  </xdr:twoCellAnchor>
  <xdr:twoCellAnchor editAs="oneCell">
    <xdr:from>
      <xdr:col>1</xdr:col>
      <xdr:colOff>235857</xdr:colOff>
      <xdr:row>28</xdr:row>
      <xdr:rowOff>635001</xdr:rowOff>
    </xdr:from>
    <xdr:to>
      <xdr:col>1</xdr:col>
      <xdr:colOff>1299069</xdr:colOff>
      <xdr:row>28</xdr:row>
      <xdr:rowOff>1315359</xdr:rowOff>
    </xdr:to>
    <xdr:pic>
      <xdr:nvPicPr>
        <xdr:cNvPr id="45" name="Imagen 44">
          <a:extLst>
            <a:ext uri="{FF2B5EF4-FFF2-40B4-BE49-F238E27FC236}">
              <a16:creationId xmlns:a16="http://schemas.microsoft.com/office/drawing/2014/main" id="{B902DCC7-FB89-4D34-BFE9-FAE34DD1D135}"/>
            </a:ext>
          </a:extLst>
        </xdr:cNvPr>
        <xdr:cNvPicPr>
          <a:picLocks noChangeAspect="1"/>
        </xdr:cNvPicPr>
      </xdr:nvPicPr>
      <xdr:blipFill>
        <a:blip xmlns:r="http://schemas.openxmlformats.org/officeDocument/2006/relationships" r:embed="rId44"/>
        <a:stretch>
          <a:fillRect/>
        </a:stretch>
      </xdr:blipFill>
      <xdr:spPr>
        <a:xfrm>
          <a:off x="813707" y="46926501"/>
          <a:ext cx="1063212" cy="680358"/>
        </a:xfrm>
        <a:prstGeom prst="rect">
          <a:avLst/>
        </a:prstGeom>
      </xdr:spPr>
    </xdr:pic>
    <xdr:clientData/>
  </xdr:twoCellAnchor>
  <xdr:twoCellAnchor editAs="oneCell">
    <xdr:from>
      <xdr:col>1</xdr:col>
      <xdr:colOff>299356</xdr:colOff>
      <xdr:row>27</xdr:row>
      <xdr:rowOff>635001</xdr:rowOff>
    </xdr:from>
    <xdr:to>
      <xdr:col>1</xdr:col>
      <xdr:colOff>1306286</xdr:colOff>
      <xdr:row>27</xdr:row>
      <xdr:rowOff>1696357</xdr:rowOff>
    </xdr:to>
    <xdr:pic>
      <xdr:nvPicPr>
        <xdr:cNvPr id="46" name="Imagen 45">
          <a:extLst>
            <a:ext uri="{FF2B5EF4-FFF2-40B4-BE49-F238E27FC236}">
              <a16:creationId xmlns:a16="http://schemas.microsoft.com/office/drawing/2014/main" id="{FC52F362-9A5C-4ADF-8BF0-B1B423FFE942}"/>
            </a:ext>
          </a:extLst>
        </xdr:cNvPr>
        <xdr:cNvPicPr>
          <a:picLocks noChangeAspect="1"/>
        </xdr:cNvPicPr>
      </xdr:nvPicPr>
      <xdr:blipFill>
        <a:blip xmlns:r="http://schemas.openxmlformats.org/officeDocument/2006/relationships" r:embed="rId45"/>
        <a:stretch>
          <a:fillRect/>
        </a:stretch>
      </xdr:blipFill>
      <xdr:spPr>
        <a:xfrm>
          <a:off x="877206" y="44380151"/>
          <a:ext cx="1006930" cy="1061356"/>
        </a:xfrm>
        <a:prstGeom prst="rect">
          <a:avLst/>
        </a:prstGeom>
      </xdr:spPr>
    </xdr:pic>
    <xdr:clientData/>
  </xdr:twoCellAnchor>
  <xdr:twoCellAnchor editAs="oneCell">
    <xdr:from>
      <xdr:col>1</xdr:col>
      <xdr:colOff>72574</xdr:colOff>
      <xdr:row>32</xdr:row>
      <xdr:rowOff>1823358</xdr:rowOff>
    </xdr:from>
    <xdr:to>
      <xdr:col>1</xdr:col>
      <xdr:colOff>1268799</xdr:colOff>
      <xdr:row>32</xdr:row>
      <xdr:rowOff>2839358</xdr:rowOff>
    </xdr:to>
    <xdr:pic>
      <xdr:nvPicPr>
        <xdr:cNvPr id="47" name="Imagen 46">
          <a:extLst>
            <a:ext uri="{FF2B5EF4-FFF2-40B4-BE49-F238E27FC236}">
              <a16:creationId xmlns:a16="http://schemas.microsoft.com/office/drawing/2014/main" id="{89A7FA61-0A06-496D-B14C-D87CCDBF46EF}"/>
            </a:ext>
          </a:extLst>
        </xdr:cNvPr>
        <xdr:cNvPicPr>
          <a:picLocks noChangeAspect="1"/>
        </xdr:cNvPicPr>
      </xdr:nvPicPr>
      <xdr:blipFill>
        <a:blip xmlns:r="http://schemas.openxmlformats.org/officeDocument/2006/relationships" r:embed="rId46"/>
        <a:stretch>
          <a:fillRect/>
        </a:stretch>
      </xdr:blipFill>
      <xdr:spPr>
        <a:xfrm>
          <a:off x="650424" y="61913408"/>
          <a:ext cx="1196225" cy="1016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752475</xdr:colOff>
      <xdr:row>1</xdr:row>
      <xdr:rowOff>152400</xdr:rowOff>
    </xdr:from>
    <xdr:to>
      <xdr:col>6</xdr:col>
      <xdr:colOff>105688</xdr:colOff>
      <xdr:row>2</xdr:row>
      <xdr:rowOff>457199</xdr:rowOff>
    </xdr:to>
    <xdr:pic>
      <xdr:nvPicPr>
        <xdr:cNvPr id="2" name="Imagen 1">
          <a:extLst>
            <a:ext uri="{FF2B5EF4-FFF2-40B4-BE49-F238E27FC236}">
              <a16:creationId xmlns:a16="http://schemas.microsoft.com/office/drawing/2014/main" id="{D1EA7E9C-EA00-4E9E-AFA1-02482FA05E6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457825" y="352425"/>
          <a:ext cx="534313" cy="4952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elia Maria Borda Fuentes" id="{38F9DB9A-E6D1-4671-AA6B-64EA0734F0EA}" userId="S::dmbordaf@sena.edu.co::31b7c484-b8b3-4c8b-9ea4-3db638466c1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0" dT="2020-10-30T23:33:42.14" personId="{38F9DB9A-E6D1-4671-AA6B-64EA0734F0EA}" id="{1DC13ECF-334C-490A-8070-E9C3C9D7F0BF}">
    <text>Para el año 2021, en caso que no se tengan aprendices matriculados, dejar incluidos los aprendices de la Planeación indicativa o los proyectados.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50"/>
  <sheetViews>
    <sheetView showGridLines="0" topLeftCell="A9" zoomScaleNormal="100" workbookViewId="0">
      <selection activeCell="B12" sqref="B12:K12"/>
    </sheetView>
  </sheetViews>
  <sheetFormatPr baseColWidth="10" defaultColWidth="11.5" defaultRowHeight="16" x14ac:dyDescent="0.2"/>
  <cols>
    <col min="1" max="1" width="5.5" style="18" customWidth="1"/>
    <col min="2" max="2" width="29" style="18" customWidth="1"/>
    <col min="3" max="3" width="16.5" style="18" customWidth="1"/>
    <col min="4" max="4" width="19.33203125" style="18" customWidth="1"/>
    <col min="5" max="6" width="11.5" style="18"/>
    <col min="7" max="7" width="6.5" style="18" customWidth="1"/>
    <col min="8" max="9" width="9.5" style="18" customWidth="1"/>
    <col min="10" max="10" width="12.5" style="18" customWidth="1"/>
    <col min="11" max="16384" width="11.5" style="18"/>
  </cols>
  <sheetData>
    <row r="1" spans="2:17" ht="10.5" customHeight="1" x14ac:dyDescent="0.2"/>
    <row r="2" spans="2:17" ht="30.75" customHeight="1" x14ac:dyDescent="0.2">
      <c r="B2" s="143"/>
      <c r="C2" s="143"/>
      <c r="D2" s="143"/>
      <c r="E2" s="143"/>
      <c r="F2" s="143"/>
      <c r="G2" s="143"/>
      <c r="H2" s="143"/>
      <c r="I2" s="143"/>
      <c r="J2" s="143"/>
      <c r="K2" s="143"/>
      <c r="L2" s="19"/>
      <c r="M2" s="19"/>
      <c r="N2" s="19"/>
      <c r="O2" s="19"/>
      <c r="P2" s="19"/>
    </row>
    <row r="3" spans="2:17" ht="40.5" customHeight="1" x14ac:dyDescent="0.2">
      <c r="B3" s="143"/>
      <c r="C3" s="143"/>
      <c r="D3" s="143"/>
      <c r="E3" s="143"/>
      <c r="F3" s="143"/>
      <c r="G3" s="143"/>
      <c r="H3" s="143"/>
      <c r="I3" s="143"/>
      <c r="J3" s="143"/>
      <c r="K3" s="143"/>
      <c r="L3" s="19"/>
      <c r="M3" s="19"/>
      <c r="N3" s="19"/>
      <c r="O3" s="19"/>
      <c r="P3" s="19"/>
    </row>
    <row r="4" spans="2:17" ht="25.5" customHeight="1" x14ac:dyDescent="0.2">
      <c r="B4" s="144" t="s">
        <v>400</v>
      </c>
      <c r="C4" s="144"/>
      <c r="D4" s="144"/>
      <c r="E4" s="144"/>
      <c r="F4" s="144"/>
      <c r="G4" s="144"/>
      <c r="H4" s="144"/>
      <c r="I4" s="144"/>
      <c r="J4" s="144"/>
      <c r="K4" s="20" t="s">
        <v>412</v>
      </c>
      <c r="L4" s="19"/>
      <c r="M4" s="19"/>
      <c r="N4" s="19"/>
      <c r="O4" s="19"/>
      <c r="P4" s="19"/>
    </row>
    <row r="5" spans="2:17" s="22" customFormat="1" ht="30" customHeight="1" x14ac:dyDescent="0.2">
      <c r="B5" s="144"/>
      <c r="C5" s="144"/>
      <c r="D5" s="144"/>
      <c r="E5" s="144"/>
      <c r="F5" s="144"/>
      <c r="G5" s="144"/>
      <c r="H5" s="144"/>
      <c r="I5" s="144"/>
      <c r="J5" s="144"/>
      <c r="K5" s="21" t="s">
        <v>413</v>
      </c>
      <c r="M5" s="23"/>
      <c r="N5" s="23"/>
      <c r="O5" s="23"/>
      <c r="P5" s="23"/>
      <c r="Q5" s="23"/>
    </row>
    <row r="6" spans="2:17" ht="23.25" customHeight="1" x14ac:dyDescent="0.2">
      <c r="B6" s="144" t="s">
        <v>217</v>
      </c>
      <c r="C6" s="144"/>
      <c r="D6" s="144"/>
      <c r="E6" s="144"/>
      <c r="F6" s="144"/>
      <c r="G6" s="144"/>
      <c r="H6" s="144"/>
      <c r="I6" s="144"/>
      <c r="J6" s="144"/>
      <c r="K6" s="144"/>
    </row>
    <row r="7" spans="2:17" ht="21" customHeight="1" x14ac:dyDescent="0.2">
      <c r="B7" s="144" t="s">
        <v>396</v>
      </c>
      <c r="C7" s="144"/>
      <c r="D7" s="144"/>
      <c r="E7" s="144"/>
      <c r="F7" s="144"/>
      <c r="G7" s="144"/>
      <c r="H7" s="144"/>
      <c r="I7" s="144"/>
      <c r="J7" s="144"/>
      <c r="K7" s="144"/>
    </row>
    <row r="8" spans="2:17" ht="19" x14ac:dyDescent="0.25">
      <c r="B8" s="145" t="s">
        <v>397</v>
      </c>
      <c r="C8" s="145"/>
      <c r="D8" s="145"/>
      <c r="E8" s="145"/>
      <c r="F8" s="145"/>
      <c r="G8" s="145"/>
      <c r="H8" s="145"/>
      <c r="I8" s="145"/>
      <c r="J8" s="145"/>
      <c r="K8" s="145"/>
    </row>
    <row r="9" spans="2:17" ht="36.75" customHeight="1" x14ac:dyDescent="0.2">
      <c r="B9" s="140" t="s">
        <v>414</v>
      </c>
      <c r="C9" s="141"/>
      <c r="D9" s="141"/>
      <c r="E9" s="141"/>
      <c r="F9" s="141"/>
      <c r="G9" s="141"/>
      <c r="H9" s="141"/>
      <c r="I9" s="141"/>
      <c r="J9" s="141"/>
      <c r="K9" s="142"/>
    </row>
    <row r="10" spans="2:17" ht="36" customHeight="1" x14ac:dyDescent="0.2">
      <c r="B10" s="140" t="s">
        <v>415</v>
      </c>
      <c r="C10" s="141"/>
      <c r="D10" s="141"/>
      <c r="E10" s="141"/>
      <c r="F10" s="141"/>
      <c r="G10" s="141"/>
      <c r="H10" s="141"/>
      <c r="I10" s="141"/>
      <c r="J10" s="141"/>
      <c r="K10" s="142"/>
    </row>
    <row r="11" spans="2:17" ht="34.5" customHeight="1" x14ac:dyDescent="0.2">
      <c r="B11" s="140" t="s">
        <v>416</v>
      </c>
      <c r="C11" s="141"/>
      <c r="D11" s="141"/>
      <c r="E11" s="141"/>
      <c r="F11" s="141"/>
      <c r="G11" s="141"/>
      <c r="H11" s="141"/>
      <c r="I11" s="141"/>
      <c r="J11" s="141"/>
      <c r="K11" s="142"/>
    </row>
    <row r="12" spans="2:17" ht="52.5" customHeight="1" x14ac:dyDescent="0.2">
      <c r="B12" s="140" t="s">
        <v>417</v>
      </c>
      <c r="C12" s="141"/>
      <c r="D12" s="141"/>
      <c r="E12" s="141"/>
      <c r="F12" s="141"/>
      <c r="G12" s="141"/>
      <c r="H12" s="141"/>
      <c r="I12" s="141"/>
      <c r="J12" s="141"/>
      <c r="K12" s="142"/>
    </row>
    <row r="13" spans="2:17" ht="85.5" customHeight="1" x14ac:dyDescent="0.2">
      <c r="B13" s="156" t="s">
        <v>418</v>
      </c>
      <c r="C13" s="157"/>
      <c r="D13" s="157"/>
      <c r="E13" s="157"/>
      <c r="F13" s="157"/>
      <c r="G13" s="157"/>
      <c r="H13" s="157"/>
      <c r="I13" s="157"/>
      <c r="J13" s="157"/>
      <c r="K13" s="158"/>
    </row>
    <row r="14" spans="2:17" ht="132" customHeight="1" x14ac:dyDescent="0.2">
      <c r="B14" s="140" t="s">
        <v>419</v>
      </c>
      <c r="C14" s="141"/>
      <c r="D14" s="141"/>
      <c r="E14" s="141"/>
      <c r="F14" s="141"/>
      <c r="G14" s="141"/>
      <c r="H14" s="141"/>
      <c r="I14" s="141"/>
      <c r="J14" s="141"/>
      <c r="K14" s="142"/>
    </row>
    <row r="15" spans="2:17" ht="128.25" customHeight="1" x14ac:dyDescent="0.2">
      <c r="B15" s="140" t="s">
        <v>420</v>
      </c>
      <c r="C15" s="141"/>
      <c r="D15" s="141"/>
      <c r="E15" s="141"/>
      <c r="F15" s="141"/>
      <c r="G15" s="141"/>
      <c r="H15" s="141"/>
      <c r="I15" s="141"/>
      <c r="J15" s="141"/>
      <c r="K15" s="142"/>
    </row>
    <row r="16" spans="2:17" x14ac:dyDescent="0.2">
      <c r="B16" s="147" t="s">
        <v>218</v>
      </c>
      <c r="C16" s="147"/>
      <c r="D16" s="147"/>
      <c r="E16" s="147"/>
      <c r="F16" s="147"/>
      <c r="G16" s="147"/>
      <c r="H16" s="147"/>
      <c r="I16" s="147"/>
      <c r="J16" s="147"/>
      <c r="K16" s="147"/>
    </row>
    <row r="17" spans="2:14" x14ac:dyDescent="0.2">
      <c r="B17" s="147" t="s">
        <v>401</v>
      </c>
      <c r="C17" s="147"/>
      <c r="D17" s="147"/>
      <c r="E17" s="147"/>
      <c r="F17" s="147"/>
      <c r="G17" s="147"/>
      <c r="H17" s="147"/>
      <c r="I17" s="147"/>
      <c r="J17" s="147"/>
      <c r="K17" s="147"/>
    </row>
    <row r="18" spans="2:14" x14ac:dyDescent="0.2">
      <c r="B18" s="147" t="s">
        <v>402</v>
      </c>
      <c r="C18" s="147"/>
      <c r="D18" s="147"/>
      <c r="E18" s="147"/>
      <c r="F18" s="147"/>
      <c r="G18" s="147"/>
      <c r="H18" s="147"/>
      <c r="I18" s="147"/>
      <c r="J18" s="147"/>
      <c r="K18" s="147"/>
    </row>
    <row r="19" spans="2:14" x14ac:dyDescent="0.2">
      <c r="B19" s="147" t="s">
        <v>403</v>
      </c>
      <c r="C19" s="147"/>
      <c r="D19" s="147"/>
      <c r="E19" s="147"/>
      <c r="F19" s="147"/>
      <c r="G19" s="147"/>
      <c r="H19" s="147"/>
      <c r="I19" s="147"/>
      <c r="J19" s="147"/>
      <c r="K19" s="147"/>
    </row>
    <row r="20" spans="2:14" x14ac:dyDescent="0.2">
      <c r="B20" s="147" t="s">
        <v>404</v>
      </c>
      <c r="C20" s="147"/>
      <c r="D20" s="147"/>
      <c r="E20" s="147"/>
      <c r="F20" s="147"/>
      <c r="G20" s="147"/>
      <c r="H20" s="147"/>
      <c r="I20" s="147"/>
      <c r="J20" s="147"/>
      <c r="K20" s="147"/>
    </row>
    <row r="21" spans="2:14" x14ac:dyDescent="0.2">
      <c r="B21" s="147" t="s">
        <v>405</v>
      </c>
      <c r="C21" s="147"/>
      <c r="D21" s="147"/>
      <c r="E21" s="147"/>
      <c r="F21" s="147"/>
      <c r="G21" s="147"/>
      <c r="H21" s="147"/>
      <c r="I21" s="147"/>
      <c r="J21" s="147"/>
      <c r="K21" s="147"/>
    </row>
    <row r="22" spans="2:14" x14ac:dyDescent="0.2">
      <c r="B22" s="147" t="s">
        <v>406</v>
      </c>
      <c r="C22" s="147"/>
      <c r="D22" s="147"/>
      <c r="E22" s="147"/>
      <c r="F22" s="147"/>
      <c r="G22" s="147"/>
      <c r="H22" s="147"/>
      <c r="I22" s="147"/>
      <c r="J22" s="147"/>
      <c r="K22" s="147"/>
    </row>
    <row r="23" spans="2:14" x14ac:dyDescent="0.2">
      <c r="B23" s="147" t="s">
        <v>407</v>
      </c>
      <c r="C23" s="147"/>
      <c r="D23" s="147"/>
      <c r="E23" s="147"/>
      <c r="F23" s="147"/>
      <c r="G23" s="147"/>
      <c r="H23" s="147"/>
      <c r="I23" s="147"/>
      <c r="J23" s="147"/>
      <c r="K23" s="147"/>
    </row>
    <row r="24" spans="2:14" ht="45.75" customHeight="1" x14ac:dyDescent="0.2">
      <c r="B24" s="148" t="s">
        <v>408</v>
      </c>
      <c r="C24" s="148"/>
      <c r="D24" s="148"/>
      <c r="E24" s="148"/>
      <c r="F24" s="148"/>
      <c r="G24" s="148"/>
      <c r="H24" s="148"/>
      <c r="I24" s="148"/>
      <c r="J24" s="148"/>
      <c r="K24" s="148"/>
    </row>
    <row r="25" spans="2:14" x14ac:dyDescent="0.2">
      <c r="B25" s="146" t="s">
        <v>398</v>
      </c>
      <c r="C25" s="146"/>
      <c r="D25" s="146"/>
      <c r="E25" s="146"/>
      <c r="F25" s="146"/>
      <c r="G25" s="146"/>
      <c r="H25" s="146"/>
      <c r="I25" s="146"/>
      <c r="J25" s="146"/>
      <c r="K25" s="146"/>
    </row>
    <row r="26" spans="2:14" x14ac:dyDescent="0.2">
      <c r="B26" s="146" t="s">
        <v>399</v>
      </c>
      <c r="C26" s="146"/>
      <c r="D26" s="146"/>
      <c r="E26" s="146"/>
      <c r="F26" s="146"/>
      <c r="G26" s="146"/>
      <c r="H26" s="146"/>
      <c r="I26" s="146"/>
      <c r="J26" s="146"/>
      <c r="K26" s="146"/>
    </row>
    <row r="27" spans="2:14" ht="19" x14ac:dyDescent="0.25">
      <c r="B27" s="149" t="s">
        <v>219</v>
      </c>
      <c r="C27" s="149"/>
      <c r="D27" s="149"/>
      <c r="E27" s="149"/>
      <c r="F27" s="149"/>
      <c r="G27" s="149"/>
      <c r="H27" s="149"/>
      <c r="I27" s="149"/>
      <c r="J27" s="149"/>
      <c r="K27" s="149"/>
    </row>
    <row r="28" spans="2:14" ht="4.5" customHeight="1" x14ac:dyDescent="0.25">
      <c r="B28" s="150"/>
      <c r="C28" s="150"/>
      <c r="D28" s="150"/>
      <c r="E28" s="150"/>
      <c r="F28" s="150"/>
      <c r="G28" s="150"/>
      <c r="H28" s="150"/>
      <c r="I28" s="150"/>
      <c r="J28" s="150"/>
      <c r="K28" s="150"/>
    </row>
    <row r="29" spans="2:14" x14ac:dyDescent="0.2">
      <c r="B29" s="24" t="s">
        <v>220</v>
      </c>
      <c r="C29" s="151" t="s">
        <v>221</v>
      </c>
      <c r="D29" s="151"/>
      <c r="E29" s="151"/>
      <c r="F29" s="151"/>
      <c r="G29" s="151"/>
      <c r="H29" s="151" t="s">
        <v>222</v>
      </c>
      <c r="I29" s="151"/>
      <c r="J29" s="151"/>
      <c r="K29" s="151"/>
      <c r="L29" s="25"/>
      <c r="M29" s="25"/>
      <c r="N29" s="25"/>
    </row>
    <row r="30" spans="2:14" ht="27" customHeight="1" x14ac:dyDescent="0.2">
      <c r="B30" s="26" t="s">
        <v>199</v>
      </c>
      <c r="C30" s="152" t="s">
        <v>242</v>
      </c>
      <c r="D30" s="152"/>
      <c r="E30" s="152"/>
      <c r="F30" s="152"/>
      <c r="G30" s="152"/>
      <c r="H30" s="152" t="s">
        <v>226</v>
      </c>
      <c r="I30" s="152"/>
      <c r="J30" s="152"/>
      <c r="K30" s="152"/>
    </row>
    <row r="31" spans="2:14" ht="32" x14ac:dyDescent="0.2">
      <c r="B31" s="26" t="s">
        <v>256</v>
      </c>
      <c r="C31" s="152" t="s">
        <v>409</v>
      </c>
      <c r="D31" s="152"/>
      <c r="E31" s="152"/>
      <c r="F31" s="152"/>
      <c r="G31" s="152"/>
      <c r="H31" s="152" t="s">
        <v>226</v>
      </c>
      <c r="I31" s="152"/>
      <c r="J31" s="152"/>
      <c r="K31" s="152"/>
    </row>
    <row r="32" spans="2:14" ht="27" customHeight="1" x14ac:dyDescent="0.2">
      <c r="B32" s="26" t="s">
        <v>200</v>
      </c>
      <c r="C32" s="152" t="s">
        <v>257</v>
      </c>
      <c r="D32" s="152"/>
      <c r="E32" s="152"/>
      <c r="F32" s="152"/>
      <c r="G32" s="152"/>
      <c r="H32" s="152" t="s">
        <v>226</v>
      </c>
      <c r="I32" s="152"/>
      <c r="J32" s="152"/>
      <c r="K32" s="152"/>
    </row>
    <row r="33" spans="2:11" ht="28.5" customHeight="1" x14ac:dyDescent="0.2">
      <c r="B33" s="26" t="s">
        <v>201</v>
      </c>
      <c r="C33" s="152" t="s">
        <v>228</v>
      </c>
      <c r="D33" s="152"/>
      <c r="E33" s="152"/>
      <c r="F33" s="152"/>
      <c r="G33" s="152"/>
      <c r="H33" s="152" t="s">
        <v>226</v>
      </c>
      <c r="I33" s="152"/>
      <c r="J33" s="152"/>
      <c r="K33" s="152"/>
    </row>
    <row r="34" spans="2:11" ht="32" x14ac:dyDescent="0.2">
      <c r="B34" s="26" t="s">
        <v>258</v>
      </c>
      <c r="C34" s="152" t="s">
        <v>227</v>
      </c>
      <c r="D34" s="152"/>
      <c r="E34" s="152"/>
      <c r="F34" s="152"/>
      <c r="G34" s="152"/>
      <c r="H34" s="152" t="s">
        <v>226</v>
      </c>
      <c r="I34" s="152"/>
      <c r="J34" s="152"/>
      <c r="K34" s="152"/>
    </row>
    <row r="35" spans="2:11" ht="32" x14ac:dyDescent="0.2">
      <c r="B35" s="26" t="s">
        <v>203</v>
      </c>
      <c r="C35" s="152" t="s">
        <v>231</v>
      </c>
      <c r="D35" s="152"/>
      <c r="E35" s="152"/>
      <c r="F35" s="152"/>
      <c r="G35" s="152"/>
      <c r="H35" s="152" t="s">
        <v>226</v>
      </c>
      <c r="I35" s="152"/>
      <c r="J35" s="152"/>
      <c r="K35" s="152"/>
    </row>
    <row r="36" spans="2:11" ht="48" x14ac:dyDescent="0.2">
      <c r="B36" s="26" t="s">
        <v>259</v>
      </c>
      <c r="C36" s="152" t="s">
        <v>260</v>
      </c>
      <c r="D36" s="152"/>
      <c r="E36" s="152"/>
      <c r="F36" s="152"/>
      <c r="G36" s="152"/>
      <c r="H36" s="152" t="s">
        <v>226</v>
      </c>
      <c r="I36" s="152"/>
      <c r="J36" s="152"/>
      <c r="K36" s="152"/>
    </row>
    <row r="37" spans="2:11" ht="64" x14ac:dyDescent="0.2">
      <c r="B37" s="26" t="s">
        <v>233</v>
      </c>
      <c r="C37" s="152" t="s">
        <v>230</v>
      </c>
      <c r="D37" s="152"/>
      <c r="E37" s="152"/>
      <c r="F37" s="152"/>
      <c r="G37" s="152"/>
      <c r="H37" s="152" t="s">
        <v>226</v>
      </c>
      <c r="I37" s="152"/>
      <c r="J37" s="152"/>
      <c r="K37" s="152"/>
    </row>
    <row r="38" spans="2:11" ht="48" x14ac:dyDescent="0.2">
      <c r="B38" s="26" t="s">
        <v>234</v>
      </c>
      <c r="C38" s="152" t="s">
        <v>229</v>
      </c>
      <c r="D38" s="152"/>
      <c r="E38" s="152"/>
      <c r="F38" s="152"/>
      <c r="G38" s="152"/>
      <c r="H38" s="152" t="s">
        <v>226</v>
      </c>
      <c r="I38" s="152"/>
      <c r="J38" s="152"/>
      <c r="K38" s="152"/>
    </row>
    <row r="39" spans="2:11" ht="32" x14ac:dyDescent="0.2">
      <c r="B39" s="26" t="s">
        <v>223</v>
      </c>
      <c r="C39" s="152" t="s">
        <v>232</v>
      </c>
      <c r="D39" s="152"/>
      <c r="E39" s="152"/>
      <c r="F39" s="152"/>
      <c r="G39" s="152"/>
      <c r="H39" s="152" t="s">
        <v>226</v>
      </c>
      <c r="I39" s="152"/>
      <c r="J39" s="152"/>
      <c r="K39" s="152"/>
    </row>
    <row r="40" spans="2:11" ht="32" x14ac:dyDescent="0.2">
      <c r="B40" s="26" t="s">
        <v>224</v>
      </c>
      <c r="C40" s="152" t="s">
        <v>232</v>
      </c>
      <c r="D40" s="152"/>
      <c r="E40" s="152"/>
      <c r="F40" s="152"/>
      <c r="G40" s="152"/>
      <c r="H40" s="152" t="s">
        <v>226</v>
      </c>
      <c r="I40" s="152"/>
      <c r="J40" s="152"/>
      <c r="K40" s="152"/>
    </row>
    <row r="41" spans="2:11" ht="32" x14ac:dyDescent="0.2">
      <c r="B41" s="26" t="s">
        <v>225</v>
      </c>
      <c r="C41" s="152" t="s">
        <v>232</v>
      </c>
      <c r="D41" s="152"/>
      <c r="E41" s="152"/>
      <c r="F41" s="152"/>
      <c r="G41" s="152"/>
      <c r="H41" s="152" t="s">
        <v>226</v>
      </c>
      <c r="I41" s="152"/>
      <c r="J41" s="152"/>
      <c r="K41" s="152"/>
    </row>
    <row r="42" spans="2:11" ht="25.5" customHeight="1" x14ac:dyDescent="0.2">
      <c r="B42" s="26" t="s">
        <v>235</v>
      </c>
      <c r="C42" s="152" t="s">
        <v>239</v>
      </c>
      <c r="D42" s="152"/>
      <c r="E42" s="152"/>
      <c r="F42" s="152"/>
      <c r="G42" s="152"/>
      <c r="H42" s="152" t="s">
        <v>226</v>
      </c>
      <c r="I42" s="152"/>
      <c r="J42" s="152"/>
      <c r="K42" s="152"/>
    </row>
    <row r="43" spans="2:11" x14ac:dyDescent="0.2">
      <c r="B43" s="26" t="s">
        <v>204</v>
      </c>
      <c r="C43" s="152" t="s">
        <v>238</v>
      </c>
      <c r="D43" s="152"/>
      <c r="E43" s="152"/>
      <c r="F43" s="152"/>
      <c r="G43" s="152"/>
      <c r="H43" s="152"/>
      <c r="I43" s="152"/>
      <c r="J43" s="152"/>
      <c r="K43" s="152"/>
    </row>
    <row r="44" spans="2:11" x14ac:dyDescent="0.2">
      <c r="B44" s="26" t="s">
        <v>205</v>
      </c>
      <c r="C44" s="152" t="s">
        <v>240</v>
      </c>
      <c r="D44" s="152"/>
      <c r="E44" s="152"/>
      <c r="F44" s="152"/>
      <c r="G44" s="152"/>
      <c r="H44" s="152"/>
      <c r="I44" s="152"/>
      <c r="J44" s="152"/>
      <c r="K44" s="152"/>
    </row>
    <row r="45" spans="2:11" x14ac:dyDescent="0.2">
      <c r="B45" s="26" t="s">
        <v>237</v>
      </c>
      <c r="C45" s="152" t="s">
        <v>241</v>
      </c>
      <c r="D45" s="152"/>
      <c r="E45" s="152"/>
      <c r="F45" s="152"/>
      <c r="G45" s="152"/>
      <c r="H45" s="152"/>
      <c r="I45" s="152"/>
      <c r="J45" s="152"/>
      <c r="K45" s="152"/>
    </row>
    <row r="46" spans="2:11" x14ac:dyDescent="0.2">
      <c r="B46" s="153" t="s">
        <v>421</v>
      </c>
      <c r="C46" s="153"/>
      <c r="D46" s="153"/>
      <c r="E46" s="153"/>
      <c r="F46" s="153"/>
      <c r="G46" s="153"/>
      <c r="H46" s="153"/>
      <c r="I46" s="153"/>
      <c r="J46" s="153"/>
      <c r="K46" s="153"/>
    </row>
    <row r="47" spans="2:11" x14ac:dyDescent="0.2">
      <c r="B47" s="154" t="s">
        <v>422</v>
      </c>
      <c r="C47" s="154"/>
      <c r="D47" s="154"/>
      <c r="E47" s="154"/>
      <c r="F47" s="154"/>
      <c r="G47" s="154"/>
      <c r="H47" s="154"/>
      <c r="I47" s="154"/>
      <c r="J47" s="154"/>
      <c r="K47" s="154"/>
    </row>
    <row r="48" spans="2:11" ht="32.25" customHeight="1" x14ac:dyDescent="0.2">
      <c r="B48" s="155" t="s">
        <v>423</v>
      </c>
      <c r="C48" s="155"/>
      <c r="D48" s="155"/>
      <c r="E48" s="155"/>
      <c r="F48" s="155"/>
      <c r="G48" s="155"/>
      <c r="H48" s="155"/>
      <c r="I48" s="155"/>
      <c r="J48" s="155"/>
      <c r="K48" s="155"/>
    </row>
    <row r="49" spans="2:10" x14ac:dyDescent="0.2">
      <c r="B49" s="27"/>
      <c r="C49" s="28"/>
      <c r="D49" s="28"/>
      <c r="E49" s="28"/>
      <c r="F49" s="28"/>
      <c r="G49" s="28"/>
      <c r="H49" s="28"/>
      <c r="I49" s="28"/>
      <c r="J49" s="28"/>
    </row>
    <row r="50" spans="2:10" x14ac:dyDescent="0.2">
      <c r="B50" s="28"/>
      <c r="C50" s="28"/>
      <c r="D50" s="28"/>
      <c r="E50" s="28"/>
      <c r="F50" s="28"/>
      <c r="G50" s="28"/>
      <c r="H50" s="28"/>
      <c r="I50" s="28"/>
      <c r="J50" s="28"/>
    </row>
  </sheetData>
  <mergeCells count="62">
    <mergeCell ref="C32:G32"/>
    <mergeCell ref="H32:K32"/>
    <mergeCell ref="C33:G33"/>
    <mergeCell ref="H33:K33"/>
    <mergeCell ref="C34:G34"/>
    <mergeCell ref="H34:K34"/>
    <mergeCell ref="C38:G38"/>
    <mergeCell ref="H38:K38"/>
    <mergeCell ref="C39:G39"/>
    <mergeCell ref="H39:K39"/>
    <mergeCell ref="C35:G35"/>
    <mergeCell ref="H35:K35"/>
    <mergeCell ref="C36:G36"/>
    <mergeCell ref="H36:K36"/>
    <mergeCell ref="C37:G37"/>
    <mergeCell ref="H37:K37"/>
    <mergeCell ref="B46:K46"/>
    <mergeCell ref="B47:K47"/>
    <mergeCell ref="B48:K48"/>
    <mergeCell ref="B10:K10"/>
    <mergeCell ref="B11:K11"/>
    <mergeCell ref="B12:K12"/>
    <mergeCell ref="B13:K13"/>
    <mergeCell ref="B14:K14"/>
    <mergeCell ref="C31:G31"/>
    <mergeCell ref="H31:K31"/>
    <mergeCell ref="C43:G43"/>
    <mergeCell ref="H43:K43"/>
    <mergeCell ref="C44:G44"/>
    <mergeCell ref="H44:K44"/>
    <mergeCell ref="C45:G45"/>
    <mergeCell ref="H45:K45"/>
    <mergeCell ref="C40:G40"/>
    <mergeCell ref="H40:K40"/>
    <mergeCell ref="C41:G41"/>
    <mergeCell ref="H41:K41"/>
    <mergeCell ref="C42:G42"/>
    <mergeCell ref="H42:K42"/>
    <mergeCell ref="B27:K27"/>
    <mergeCell ref="B28:K28"/>
    <mergeCell ref="C29:G29"/>
    <mergeCell ref="H29:K29"/>
    <mergeCell ref="C30:G30"/>
    <mergeCell ref="H30:K30"/>
    <mergeCell ref="B26:K26"/>
    <mergeCell ref="B15:K15"/>
    <mergeCell ref="B16:K16"/>
    <mergeCell ref="B17:K17"/>
    <mergeCell ref="B18:K18"/>
    <mergeCell ref="B19:K19"/>
    <mergeCell ref="B20:K20"/>
    <mergeCell ref="B21:K21"/>
    <mergeCell ref="B22:K22"/>
    <mergeCell ref="B23:K23"/>
    <mergeCell ref="B24:K24"/>
    <mergeCell ref="B25:K25"/>
    <mergeCell ref="B9:K9"/>
    <mergeCell ref="B2:K3"/>
    <mergeCell ref="B4:J5"/>
    <mergeCell ref="B6:K6"/>
    <mergeCell ref="B7:K7"/>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9E662-F25D-4B7B-A208-CAF8649F55B9}">
  <sheetPr>
    <tabColor rgb="FF92D050"/>
  </sheetPr>
  <dimension ref="A1:CU4153"/>
  <sheetViews>
    <sheetView showGridLines="0" tabSelected="1" topLeftCell="A6" zoomScale="75" zoomScaleNormal="58" zoomScalePageLayoutView="40" workbookViewId="0">
      <selection activeCell="D17" sqref="D17:E61"/>
    </sheetView>
  </sheetViews>
  <sheetFormatPr baseColWidth="10" defaultColWidth="2.33203125" defaultRowHeight="15" x14ac:dyDescent="0.2"/>
  <cols>
    <col min="1" max="1" width="8.33203125" customWidth="1"/>
    <col min="2" max="2" width="21.1640625" customWidth="1"/>
    <col min="3" max="3" width="48.83203125" customWidth="1"/>
    <col min="4" max="4" width="14.83203125" customWidth="1"/>
    <col min="5" max="5" width="14.6640625" customWidth="1"/>
    <col min="6" max="6" width="17.5" customWidth="1"/>
    <col min="7" max="7" width="18.33203125" customWidth="1"/>
    <col min="8" max="9" width="27.5" customWidth="1"/>
    <col min="10" max="10" width="44.5" customWidth="1"/>
    <col min="11" max="11" width="16.33203125" customWidth="1"/>
    <col min="12" max="12" width="11.5" customWidth="1"/>
    <col min="13" max="13" width="17.33203125" customWidth="1"/>
    <col min="14" max="14" width="15.83203125" customWidth="1"/>
    <col min="15" max="15" width="18.5" customWidth="1"/>
    <col min="16" max="16" width="22.33203125" style="53" customWidth="1"/>
    <col min="17" max="17" width="14.33203125" customWidth="1"/>
    <col min="18" max="18" width="16" customWidth="1"/>
    <col min="19" max="19" width="14.1640625" customWidth="1"/>
    <col min="20" max="20" width="19" customWidth="1"/>
    <col min="21" max="21" width="14.5" customWidth="1"/>
    <col min="22" max="23" width="15" customWidth="1"/>
    <col min="24" max="24" width="19.83203125" customWidth="1"/>
    <col min="25" max="25" width="16" customWidth="1"/>
    <col min="26" max="26" width="12.83203125" customWidth="1"/>
    <col min="27" max="27" width="9.6640625" customWidth="1"/>
    <col min="28" max="28" width="17.6640625" customWidth="1"/>
    <col min="29" max="29" width="12.6640625" customWidth="1"/>
    <col min="30" max="30" width="15" customWidth="1"/>
    <col min="31" max="31" width="23.33203125" customWidth="1"/>
    <col min="32" max="32" width="25.1640625" customWidth="1"/>
    <col min="59" max="59" width="23.1640625" customWidth="1"/>
  </cols>
  <sheetData>
    <row r="1" spans="1:32" ht="39.75" customHeight="1" x14ac:dyDescent="0.2">
      <c r="A1" s="127"/>
      <c r="B1" s="128"/>
      <c r="C1" s="128"/>
      <c r="D1" s="128"/>
      <c r="E1" s="128"/>
      <c r="F1" s="128"/>
      <c r="G1" s="128"/>
      <c r="H1" s="128"/>
      <c r="I1" s="128"/>
      <c r="J1" s="128"/>
      <c r="K1" s="128"/>
      <c r="L1" s="128"/>
      <c r="M1" s="128"/>
      <c r="N1" s="128"/>
      <c r="O1" s="128"/>
      <c r="P1" s="128"/>
      <c r="Q1" s="29" t="s">
        <v>425</v>
      </c>
    </row>
    <row r="2" spans="1:32" ht="39.75" customHeight="1" x14ac:dyDescent="0.2">
      <c r="A2" s="129"/>
      <c r="B2" s="130"/>
      <c r="C2" s="130"/>
      <c r="D2" s="130"/>
      <c r="E2" s="130"/>
      <c r="F2" s="130"/>
      <c r="G2" s="130"/>
      <c r="H2" s="130"/>
      <c r="I2" s="130"/>
      <c r="J2" s="130"/>
      <c r="K2" s="130"/>
      <c r="L2" s="130"/>
      <c r="M2" s="130"/>
      <c r="N2" s="130"/>
      <c r="O2" s="130"/>
      <c r="P2" s="130"/>
      <c r="Q2" s="30" t="s">
        <v>424</v>
      </c>
    </row>
    <row r="3" spans="1:32" ht="33.75" customHeight="1" x14ac:dyDescent="0.2">
      <c r="A3" s="131" t="s">
        <v>392</v>
      </c>
      <c r="B3" s="132"/>
      <c r="C3" s="132"/>
      <c r="D3" s="132"/>
      <c r="E3" s="132"/>
      <c r="F3" s="132"/>
      <c r="G3" s="132"/>
      <c r="H3" s="132"/>
      <c r="I3" s="132"/>
      <c r="J3" s="132"/>
      <c r="K3" s="132"/>
      <c r="L3" s="132"/>
      <c r="M3" s="132"/>
      <c r="N3" s="132"/>
      <c r="O3" s="132"/>
      <c r="P3" s="132"/>
      <c r="Q3" s="133"/>
    </row>
    <row r="4" spans="1:32" ht="32.25" customHeight="1" thickBot="1" x14ac:dyDescent="0.25">
      <c r="A4" s="134" t="s">
        <v>393</v>
      </c>
      <c r="B4" s="135"/>
      <c r="C4" s="135"/>
      <c r="D4" s="135"/>
      <c r="E4" s="135"/>
      <c r="F4" s="135"/>
      <c r="G4" s="135"/>
      <c r="H4" s="135"/>
      <c r="I4" s="135"/>
      <c r="J4" s="135"/>
      <c r="K4" s="135"/>
      <c r="L4" s="135"/>
      <c r="M4" s="135"/>
      <c r="N4" s="135"/>
      <c r="O4" s="135"/>
      <c r="P4" s="135"/>
      <c r="Q4" s="136"/>
    </row>
    <row r="5" spans="1:32" ht="34.5" customHeight="1" x14ac:dyDescent="0.2">
      <c r="A5" s="120" t="s">
        <v>387</v>
      </c>
      <c r="B5" s="121"/>
      <c r="C5" s="121"/>
      <c r="D5" s="121"/>
      <c r="E5" s="121"/>
      <c r="F5" s="121"/>
      <c r="G5" s="121"/>
      <c r="H5" s="121"/>
      <c r="I5" s="121"/>
      <c r="J5" s="121"/>
      <c r="K5" s="121"/>
      <c r="L5" s="121"/>
      <c r="M5" s="121"/>
      <c r="N5" s="121"/>
      <c r="O5" s="121"/>
      <c r="P5" s="121"/>
      <c r="Q5" s="122"/>
    </row>
    <row r="6" spans="1:32" ht="28" customHeight="1" x14ac:dyDescent="0.2">
      <c r="A6" s="116" t="s">
        <v>243</v>
      </c>
      <c r="B6" s="117"/>
      <c r="C6" s="117"/>
      <c r="D6" s="137"/>
      <c r="E6" s="137"/>
      <c r="F6" s="137"/>
      <c r="G6" s="137"/>
      <c r="H6" s="137"/>
      <c r="I6" s="117" t="s">
        <v>247</v>
      </c>
      <c r="J6" s="117"/>
      <c r="K6" s="117"/>
      <c r="L6" s="138"/>
      <c r="M6" s="138"/>
      <c r="N6" s="138"/>
      <c r="O6" s="138"/>
      <c r="P6" s="138"/>
      <c r="Q6" s="139"/>
    </row>
    <row r="7" spans="1:32" ht="28" customHeight="1" x14ac:dyDescent="0.2">
      <c r="A7" s="116" t="s">
        <v>244</v>
      </c>
      <c r="B7" s="117"/>
      <c r="C7" s="117"/>
      <c r="D7" s="117"/>
      <c r="E7" s="117"/>
      <c r="F7" s="117"/>
      <c r="G7" s="117"/>
      <c r="H7" s="117"/>
      <c r="I7" s="117" t="s">
        <v>248</v>
      </c>
      <c r="J7" s="117"/>
      <c r="K7" s="117"/>
      <c r="L7" s="118"/>
      <c r="M7" s="118"/>
      <c r="N7" s="118"/>
      <c r="O7" s="118"/>
      <c r="P7" s="118"/>
      <c r="Q7" s="119"/>
    </row>
    <row r="8" spans="1:32" ht="28" customHeight="1" x14ac:dyDescent="0.2">
      <c r="A8" s="116" t="s">
        <v>245</v>
      </c>
      <c r="B8" s="117"/>
      <c r="C8" s="117"/>
      <c r="D8" s="117"/>
      <c r="E8" s="117"/>
      <c r="F8" s="117"/>
      <c r="G8" s="117"/>
      <c r="H8" s="117"/>
      <c r="I8" s="117" t="s">
        <v>249</v>
      </c>
      <c r="J8" s="117"/>
      <c r="K8" s="117"/>
      <c r="L8" s="118"/>
      <c r="M8" s="118"/>
      <c r="N8" s="118"/>
      <c r="O8" s="118"/>
      <c r="P8" s="118"/>
      <c r="Q8" s="119"/>
    </row>
    <row r="9" spans="1:32" ht="28" customHeight="1" x14ac:dyDescent="0.2">
      <c r="A9" s="116" t="s">
        <v>246</v>
      </c>
      <c r="B9" s="117"/>
      <c r="C9" s="117"/>
      <c r="D9" s="117"/>
      <c r="E9" s="117"/>
      <c r="F9" s="117"/>
      <c r="G9" s="117"/>
      <c r="H9" s="117"/>
      <c r="I9" s="117" t="s">
        <v>250</v>
      </c>
      <c r="J9" s="117"/>
      <c r="K9" s="117"/>
      <c r="L9" s="118"/>
      <c r="M9" s="118"/>
      <c r="N9" s="118"/>
      <c r="O9" s="118"/>
      <c r="P9" s="118"/>
      <c r="Q9" s="119"/>
    </row>
    <row r="10" spans="1:32" ht="28" customHeight="1" thickBot="1" x14ac:dyDescent="0.25">
      <c r="A10" s="123" t="s">
        <v>251</v>
      </c>
      <c r="B10" s="124"/>
      <c r="C10" s="124"/>
      <c r="D10" s="124"/>
      <c r="E10" s="124"/>
      <c r="F10" s="124"/>
      <c r="G10" s="124"/>
      <c r="H10" s="124"/>
      <c r="I10" s="124"/>
      <c r="J10" s="124"/>
      <c r="K10" s="124"/>
      <c r="L10" s="125"/>
      <c r="M10" s="125"/>
      <c r="N10" s="125"/>
      <c r="O10" s="125"/>
      <c r="P10" s="125"/>
      <c r="Q10" s="126"/>
    </row>
    <row r="11" spans="1:32" ht="28" customHeight="1" x14ac:dyDescent="0.2">
      <c r="A11" s="120" t="s">
        <v>388</v>
      </c>
      <c r="B11" s="121"/>
      <c r="C11" s="121"/>
      <c r="D11" s="121"/>
      <c r="E11" s="121"/>
      <c r="F11" s="121"/>
      <c r="G11" s="121"/>
      <c r="H11" s="121"/>
      <c r="I11" s="121"/>
      <c r="J11" s="121"/>
      <c r="K11" s="121"/>
      <c r="L11" s="121"/>
      <c r="M11" s="121"/>
      <c r="N11" s="121"/>
      <c r="O11" s="121"/>
      <c r="P11" s="121"/>
      <c r="Q11" s="122"/>
    </row>
    <row r="12" spans="1:32" s="8" customFormat="1" ht="28" customHeight="1" x14ac:dyDescent="0.3">
      <c r="A12" s="104" t="s">
        <v>411</v>
      </c>
      <c r="B12" s="105"/>
      <c r="C12" s="105"/>
      <c r="D12" s="105"/>
      <c r="E12" s="105"/>
      <c r="F12" s="105"/>
      <c r="G12" s="105"/>
      <c r="H12" s="106"/>
      <c r="I12" s="110" t="s">
        <v>390</v>
      </c>
      <c r="J12" s="105"/>
      <c r="K12" s="105"/>
      <c r="L12" s="105"/>
      <c r="M12" s="105"/>
      <c r="N12" s="105"/>
      <c r="O12" s="105"/>
      <c r="P12" s="105"/>
      <c r="Q12" s="111"/>
    </row>
    <row r="13" spans="1:32" s="8" customFormat="1" ht="28" customHeight="1" x14ac:dyDescent="0.3">
      <c r="A13" s="107"/>
      <c r="B13" s="108"/>
      <c r="C13" s="108"/>
      <c r="D13" s="108"/>
      <c r="E13" s="108"/>
      <c r="F13" s="108"/>
      <c r="G13" s="108"/>
      <c r="H13" s="109"/>
      <c r="I13" s="112"/>
      <c r="J13" s="108"/>
      <c r="K13" s="108"/>
      <c r="L13" s="108"/>
      <c r="M13" s="108"/>
      <c r="N13" s="108"/>
      <c r="O13" s="108"/>
      <c r="P13" s="108"/>
      <c r="Q13" s="113"/>
    </row>
    <row r="14" spans="1:32" s="8" customFormat="1" ht="28" customHeight="1" x14ac:dyDescent="0.3">
      <c r="A14" s="107"/>
      <c r="B14" s="108"/>
      <c r="C14" s="108"/>
      <c r="D14" s="108"/>
      <c r="E14" s="108"/>
      <c r="F14" s="108"/>
      <c r="G14" s="108"/>
      <c r="H14" s="109"/>
      <c r="I14" s="112"/>
      <c r="J14" s="108"/>
      <c r="K14" s="108"/>
      <c r="L14" s="108"/>
      <c r="M14" s="108"/>
      <c r="N14" s="108"/>
      <c r="O14" s="108"/>
      <c r="P14" s="108"/>
      <c r="Q14" s="113"/>
    </row>
    <row r="15" spans="1:32" s="8" customFormat="1" ht="42.75" customHeight="1" thickBot="1" x14ac:dyDescent="0.35">
      <c r="A15" s="84"/>
      <c r="B15" s="85"/>
      <c r="C15" s="85"/>
      <c r="D15" s="85"/>
      <c r="E15" s="85"/>
      <c r="F15" s="85"/>
      <c r="G15" s="85"/>
      <c r="H15" s="86"/>
      <c r="I15" s="87"/>
      <c r="J15" s="85"/>
      <c r="K15" s="114" t="s">
        <v>475</v>
      </c>
      <c r="L15" s="114"/>
      <c r="M15" s="114"/>
      <c r="N15" s="114"/>
      <c r="O15" s="114"/>
      <c r="P15" s="115" t="s">
        <v>480</v>
      </c>
      <c r="Q15" s="115"/>
      <c r="R15" s="115"/>
      <c r="S15" s="115"/>
      <c r="T15" s="115"/>
      <c r="U15" s="102" t="s">
        <v>481</v>
      </c>
      <c r="V15" s="102"/>
      <c r="W15" s="102"/>
      <c r="X15" s="102"/>
      <c r="Y15" s="102"/>
      <c r="Z15" s="103" t="s">
        <v>482</v>
      </c>
      <c r="AA15" s="103"/>
      <c r="AB15" s="103"/>
      <c r="AC15" s="103"/>
      <c r="AD15" s="103"/>
      <c r="AE15" s="101" t="s">
        <v>483</v>
      </c>
      <c r="AF15" s="101" t="s">
        <v>484</v>
      </c>
    </row>
    <row r="16" spans="1:32" ht="132" customHeight="1" x14ac:dyDescent="0.2">
      <c r="A16" s="31" t="s">
        <v>198</v>
      </c>
      <c r="B16" s="32" t="s">
        <v>199</v>
      </c>
      <c r="C16" s="32" t="s">
        <v>253</v>
      </c>
      <c r="D16" s="32" t="s">
        <v>200</v>
      </c>
      <c r="E16" s="32" t="s">
        <v>201</v>
      </c>
      <c r="F16" s="32" t="s">
        <v>202</v>
      </c>
      <c r="G16" s="32" t="s">
        <v>203</v>
      </c>
      <c r="H16" s="32" t="s">
        <v>255</v>
      </c>
      <c r="I16" s="32" t="s">
        <v>395</v>
      </c>
      <c r="J16" s="32" t="s">
        <v>394</v>
      </c>
      <c r="K16" s="90" t="s">
        <v>478</v>
      </c>
      <c r="L16" s="90" t="s">
        <v>476</v>
      </c>
      <c r="M16" s="90" t="s">
        <v>477</v>
      </c>
      <c r="N16" s="90" t="s">
        <v>479</v>
      </c>
      <c r="O16" s="90" t="s">
        <v>204</v>
      </c>
      <c r="P16" s="91" t="s">
        <v>478</v>
      </c>
      <c r="Q16" s="91" t="s">
        <v>476</v>
      </c>
      <c r="R16" s="91" t="s">
        <v>477</v>
      </c>
      <c r="S16" s="91" t="s">
        <v>479</v>
      </c>
      <c r="T16" s="91" t="s">
        <v>204</v>
      </c>
      <c r="U16" s="94" t="s">
        <v>478</v>
      </c>
      <c r="V16" s="94" t="s">
        <v>476</v>
      </c>
      <c r="W16" s="94" t="s">
        <v>477</v>
      </c>
      <c r="X16" s="94" t="s">
        <v>479</v>
      </c>
      <c r="Y16" s="94" t="s">
        <v>204</v>
      </c>
      <c r="Z16" s="95" t="s">
        <v>478</v>
      </c>
      <c r="AA16" s="95" t="s">
        <v>476</v>
      </c>
      <c r="AB16" s="95" t="s">
        <v>477</v>
      </c>
      <c r="AC16" s="95" t="s">
        <v>479</v>
      </c>
      <c r="AD16" s="95" t="s">
        <v>204</v>
      </c>
      <c r="AE16" s="101"/>
      <c r="AF16" s="101"/>
    </row>
    <row r="17" spans="1:32" s="2" customFormat="1" ht="159" customHeight="1" x14ac:dyDescent="0.2">
      <c r="A17" s="33">
        <v>1</v>
      </c>
      <c r="B17" s="34"/>
      <c r="C17" s="80" t="s">
        <v>428</v>
      </c>
      <c r="D17" s="177" t="s">
        <v>429</v>
      </c>
      <c r="E17" s="177">
        <v>1</v>
      </c>
      <c r="F17" s="35" t="s">
        <v>207</v>
      </c>
      <c r="G17" s="35" t="s">
        <v>212</v>
      </c>
      <c r="H17" s="36" t="s">
        <v>430</v>
      </c>
      <c r="I17" s="79" t="s">
        <v>452</v>
      </c>
      <c r="J17" s="37" t="s">
        <v>451</v>
      </c>
      <c r="K17" s="88">
        <f>N17/1.19</f>
        <v>15350407.56302521</v>
      </c>
      <c r="L17" s="89">
        <v>0.19</v>
      </c>
      <c r="M17" s="88">
        <f>N17-K17</f>
        <v>2916577.4369747899</v>
      </c>
      <c r="N17" s="88">
        <v>18266985</v>
      </c>
      <c r="O17" s="88">
        <f>N17*E17</f>
        <v>18266985</v>
      </c>
      <c r="P17" s="88">
        <f>S17/1.19</f>
        <v>15196903.361344539</v>
      </c>
      <c r="Q17" s="89">
        <v>0.19</v>
      </c>
      <c r="R17" s="88">
        <f>S17-P17</f>
        <v>2887411.6386554614</v>
      </c>
      <c r="S17" s="92">
        <v>18084315</v>
      </c>
      <c r="T17" s="88">
        <f>S17*E17</f>
        <v>18084315</v>
      </c>
      <c r="U17" s="96"/>
      <c r="V17" s="96"/>
      <c r="W17" s="96"/>
      <c r="X17" s="96"/>
      <c r="Y17" s="96"/>
      <c r="Z17" s="96"/>
      <c r="AA17" s="96"/>
      <c r="AB17" s="96"/>
      <c r="AC17" s="96"/>
      <c r="AD17" s="96"/>
      <c r="AE17" s="92">
        <f>AVERAGE((N17,S17))</f>
        <v>18175650</v>
      </c>
      <c r="AF17" s="92">
        <f>AVERAGE((O17,T17))</f>
        <v>18175650</v>
      </c>
    </row>
    <row r="18" spans="1:32" s="2" customFormat="1" ht="131" customHeight="1" x14ac:dyDescent="0.2">
      <c r="A18" s="33">
        <v>2</v>
      </c>
      <c r="B18" s="34"/>
      <c r="C18" s="80" t="s">
        <v>440</v>
      </c>
      <c r="D18" s="177" t="s">
        <v>429</v>
      </c>
      <c r="E18" s="177">
        <v>4</v>
      </c>
      <c r="F18" s="35" t="s">
        <v>254</v>
      </c>
      <c r="G18" s="35" t="s">
        <v>212</v>
      </c>
      <c r="H18" s="36" t="s">
        <v>430</v>
      </c>
      <c r="I18" s="79" t="s">
        <v>452</v>
      </c>
      <c r="J18" s="37" t="s">
        <v>451</v>
      </c>
      <c r="K18" s="88">
        <f t="shared" ref="K18:K61" si="0">N18/1.19</f>
        <v>255630.25210084036</v>
      </c>
      <c r="L18" s="89">
        <v>0.19</v>
      </c>
      <c r="M18" s="88">
        <f t="shared" ref="M18:M61" si="1">N18-K18</f>
        <v>48569.747899159644</v>
      </c>
      <c r="N18" s="88">
        <v>304200</v>
      </c>
      <c r="O18" s="88">
        <f t="shared" ref="O18:O61" si="2">N18*E18</f>
        <v>1216800</v>
      </c>
      <c r="P18" s="88">
        <f t="shared" ref="P18:P61" si="3">S18/1.19</f>
        <v>253073.94957983194</v>
      </c>
      <c r="Q18" s="89">
        <v>0.19</v>
      </c>
      <c r="R18" s="88">
        <f t="shared" ref="R18:R61" si="4">S18-P18</f>
        <v>48084.05042016806</v>
      </c>
      <c r="S18" s="92">
        <v>301158</v>
      </c>
      <c r="T18" s="88">
        <f t="shared" ref="T18:T61" si="5">S18*E18</f>
        <v>1204632</v>
      </c>
      <c r="U18" s="96"/>
      <c r="V18" s="96"/>
      <c r="W18" s="96"/>
      <c r="X18" s="96"/>
      <c r="Y18" s="96"/>
      <c r="Z18" s="96"/>
      <c r="AA18" s="96"/>
      <c r="AB18" s="96"/>
      <c r="AC18" s="96"/>
      <c r="AD18" s="96"/>
      <c r="AE18" s="92">
        <f>AVERAGE((N18,S18))</f>
        <v>302679</v>
      </c>
      <c r="AF18" s="92">
        <f>AVERAGE((O18,T18))</f>
        <v>1210716</v>
      </c>
    </row>
    <row r="19" spans="1:32" s="2" customFormat="1" ht="131" customHeight="1" x14ac:dyDescent="0.2">
      <c r="A19" s="33"/>
      <c r="B19" s="34"/>
      <c r="C19" s="80" t="s">
        <v>467</v>
      </c>
      <c r="D19" s="177" t="s">
        <v>429</v>
      </c>
      <c r="E19" s="177">
        <v>5</v>
      </c>
      <c r="F19" s="35" t="s">
        <v>254</v>
      </c>
      <c r="G19" s="35" t="s">
        <v>212</v>
      </c>
      <c r="H19" s="36" t="s">
        <v>430</v>
      </c>
      <c r="I19" s="79" t="s">
        <v>452</v>
      </c>
      <c r="J19" s="37" t="s">
        <v>451</v>
      </c>
      <c r="K19" s="88">
        <f t="shared" si="0"/>
        <v>68067.226890756312</v>
      </c>
      <c r="L19" s="89">
        <v>0.19</v>
      </c>
      <c r="M19" s="88">
        <f t="shared" si="1"/>
        <v>12932.773109243688</v>
      </c>
      <c r="N19" s="88">
        <v>81000</v>
      </c>
      <c r="O19" s="88">
        <f t="shared" si="2"/>
        <v>405000</v>
      </c>
      <c r="P19" s="88">
        <f t="shared" si="3"/>
        <v>67386.554621848743</v>
      </c>
      <c r="Q19" s="89">
        <v>0.19</v>
      </c>
      <c r="R19" s="88">
        <f t="shared" si="4"/>
        <v>12803.445378151257</v>
      </c>
      <c r="S19" s="92">
        <v>80190</v>
      </c>
      <c r="T19" s="88">
        <f t="shared" si="5"/>
        <v>400950</v>
      </c>
      <c r="U19" s="96"/>
      <c r="V19" s="96"/>
      <c r="W19" s="96"/>
      <c r="X19" s="96"/>
      <c r="Y19" s="96"/>
      <c r="Z19" s="96"/>
      <c r="AA19" s="96"/>
      <c r="AB19" s="96"/>
      <c r="AC19" s="96"/>
      <c r="AD19" s="96"/>
      <c r="AE19" s="92">
        <f>AVERAGE((N19,S19))</f>
        <v>80595</v>
      </c>
      <c r="AF19" s="92">
        <f>AVERAGE((O19,T19))</f>
        <v>402975</v>
      </c>
    </row>
    <row r="20" spans="1:32" s="2" customFormat="1" ht="356.5" customHeight="1" x14ac:dyDescent="0.2">
      <c r="A20" s="33">
        <v>3</v>
      </c>
      <c r="B20" s="34"/>
      <c r="C20" s="81" t="s">
        <v>431</v>
      </c>
      <c r="D20" s="177" t="s">
        <v>429</v>
      </c>
      <c r="E20" s="177">
        <v>2</v>
      </c>
      <c r="F20" s="35" t="s">
        <v>207</v>
      </c>
      <c r="G20" s="35" t="s">
        <v>212</v>
      </c>
      <c r="H20" s="36" t="s">
        <v>430</v>
      </c>
      <c r="I20" s="79" t="s">
        <v>452</v>
      </c>
      <c r="J20" s="37" t="s">
        <v>451</v>
      </c>
      <c r="K20" s="88">
        <f t="shared" si="0"/>
        <v>10798487.394957984</v>
      </c>
      <c r="L20" s="89">
        <v>0.19</v>
      </c>
      <c r="M20" s="88">
        <f t="shared" si="1"/>
        <v>2051712.6050420161</v>
      </c>
      <c r="N20" s="88">
        <v>12850200</v>
      </c>
      <c r="O20" s="88">
        <f t="shared" si="2"/>
        <v>25700400</v>
      </c>
      <c r="P20" s="88">
        <f t="shared" si="3"/>
        <v>10690502.521008404</v>
      </c>
      <c r="Q20" s="89">
        <v>0.19</v>
      </c>
      <c r="R20" s="88">
        <f t="shared" si="4"/>
        <v>2031195.478991596</v>
      </c>
      <c r="S20" s="92">
        <v>12721698</v>
      </c>
      <c r="T20" s="88">
        <f t="shared" si="5"/>
        <v>25443396</v>
      </c>
      <c r="U20" s="96"/>
      <c r="V20" s="96"/>
      <c r="W20" s="96"/>
      <c r="X20" s="96"/>
      <c r="Y20" s="96"/>
      <c r="Z20" s="96"/>
      <c r="AA20" s="96"/>
      <c r="AB20" s="96"/>
      <c r="AC20" s="96"/>
      <c r="AD20" s="96"/>
      <c r="AE20" s="92">
        <f>AVERAGE((N20,S20))</f>
        <v>12785949</v>
      </c>
      <c r="AF20" s="92">
        <f>AVERAGE((O20,T20))</f>
        <v>25571898</v>
      </c>
    </row>
    <row r="21" spans="1:32" s="2" customFormat="1" ht="162" customHeight="1" x14ac:dyDescent="0.2">
      <c r="A21" s="33">
        <v>4</v>
      </c>
      <c r="B21" s="34"/>
      <c r="C21" s="81" t="s">
        <v>432</v>
      </c>
      <c r="D21" s="177" t="s">
        <v>429</v>
      </c>
      <c r="E21" s="177">
        <v>1</v>
      </c>
      <c r="F21" s="35" t="s">
        <v>207</v>
      </c>
      <c r="G21" s="35" t="s">
        <v>212</v>
      </c>
      <c r="H21" s="36" t="s">
        <v>430</v>
      </c>
      <c r="I21" s="79" t="s">
        <v>452</v>
      </c>
      <c r="J21" s="37" t="s">
        <v>451</v>
      </c>
      <c r="K21" s="88"/>
      <c r="L21" s="89"/>
      <c r="M21" s="88"/>
      <c r="N21" s="88"/>
      <c r="O21" s="88">
        <f t="shared" si="2"/>
        <v>0</v>
      </c>
      <c r="P21" s="88"/>
      <c r="Q21" s="89"/>
      <c r="R21" s="88"/>
      <c r="S21" s="92"/>
      <c r="T21" s="88">
        <f t="shared" si="5"/>
        <v>0</v>
      </c>
      <c r="U21" s="92">
        <v>17951640</v>
      </c>
      <c r="V21" s="89">
        <v>0.19</v>
      </c>
      <c r="W21" s="88">
        <f>U21*V21</f>
        <v>3410811.6</v>
      </c>
      <c r="X21" s="88">
        <f>U21+W21</f>
        <v>21362451.600000001</v>
      </c>
      <c r="Y21" s="88">
        <f>X21*E21</f>
        <v>21362451.600000001</v>
      </c>
      <c r="Z21" s="92">
        <v>17096800</v>
      </c>
      <c r="AA21" s="100">
        <v>0.19</v>
      </c>
      <c r="AB21" s="88">
        <f>Z21*AA21</f>
        <v>3248392</v>
      </c>
      <c r="AC21" s="88">
        <f>Z21+AB21</f>
        <v>20345192</v>
      </c>
      <c r="AD21" s="88">
        <f>AC21*E21</f>
        <v>20345192</v>
      </c>
      <c r="AE21" s="92">
        <f>AVERAGE(X21,AC21)</f>
        <v>20853821.800000001</v>
      </c>
      <c r="AF21" s="92">
        <f>AVERAGE(Y21,AD21)</f>
        <v>20853821.800000001</v>
      </c>
    </row>
    <row r="22" spans="1:32" s="2" customFormat="1" ht="407" customHeight="1" x14ac:dyDescent="0.2">
      <c r="A22" s="33">
        <v>5</v>
      </c>
      <c r="B22" s="34"/>
      <c r="C22" s="81" t="s">
        <v>433</v>
      </c>
      <c r="D22" s="177" t="s">
        <v>429</v>
      </c>
      <c r="E22" s="177">
        <v>2</v>
      </c>
      <c r="F22" s="35" t="s">
        <v>207</v>
      </c>
      <c r="G22" s="35" t="s">
        <v>212</v>
      </c>
      <c r="H22" s="36" t="s">
        <v>430</v>
      </c>
      <c r="I22" s="79" t="s">
        <v>452</v>
      </c>
      <c r="J22" s="37" t="s">
        <v>451</v>
      </c>
      <c r="K22" s="88">
        <f t="shared" si="0"/>
        <v>9629075.6302521005</v>
      </c>
      <c r="L22" s="89">
        <v>0.19</v>
      </c>
      <c r="M22" s="88">
        <f t="shared" si="1"/>
        <v>1829524.3697478995</v>
      </c>
      <c r="N22" s="88">
        <v>11458600</v>
      </c>
      <c r="O22" s="88">
        <f t="shared" si="2"/>
        <v>22917200</v>
      </c>
      <c r="P22" s="88">
        <f t="shared" si="3"/>
        <v>9532784.8739495799</v>
      </c>
      <c r="Q22" s="89">
        <v>0.19</v>
      </c>
      <c r="R22" s="88">
        <f t="shared" si="4"/>
        <v>1811229.1260504201</v>
      </c>
      <c r="S22" s="92">
        <v>11344014</v>
      </c>
      <c r="T22" s="88">
        <f t="shared" si="5"/>
        <v>22688028</v>
      </c>
      <c r="U22" s="96"/>
      <c r="V22" s="96"/>
      <c r="W22" s="96"/>
      <c r="X22" s="96"/>
      <c r="Y22" s="96"/>
      <c r="Z22" s="96"/>
      <c r="AA22" s="96"/>
      <c r="AB22" s="96"/>
      <c r="AC22" s="96"/>
      <c r="AD22" s="96"/>
      <c r="AE22" s="92">
        <f>AVERAGE((N22,S22))</f>
        <v>11401307</v>
      </c>
      <c r="AF22" s="92">
        <f>AVERAGE((O22,T22))</f>
        <v>22802614</v>
      </c>
    </row>
    <row r="23" spans="1:32" s="2" customFormat="1" ht="316" customHeight="1" x14ac:dyDescent="0.2">
      <c r="A23" s="33">
        <v>6</v>
      </c>
      <c r="B23" s="34"/>
      <c r="C23" s="81" t="s">
        <v>434</v>
      </c>
      <c r="D23" s="177" t="s">
        <v>429</v>
      </c>
      <c r="E23" s="177">
        <v>2</v>
      </c>
      <c r="F23" s="35" t="s">
        <v>207</v>
      </c>
      <c r="G23" s="35" t="s">
        <v>212</v>
      </c>
      <c r="H23" s="36" t="s">
        <v>430</v>
      </c>
      <c r="I23" s="79" t="s">
        <v>452</v>
      </c>
      <c r="J23" s="37" t="s">
        <v>451</v>
      </c>
      <c r="K23" s="88">
        <f t="shared" si="0"/>
        <v>7605472.2689075638</v>
      </c>
      <c r="L23" s="89">
        <v>0.19</v>
      </c>
      <c r="M23" s="88">
        <f t="shared" si="1"/>
        <v>1445039.7310924362</v>
      </c>
      <c r="N23" s="88">
        <v>9050512</v>
      </c>
      <c r="O23" s="88">
        <f t="shared" si="2"/>
        <v>18101024</v>
      </c>
      <c r="P23" s="88">
        <f t="shared" si="3"/>
        <v>7529417.6470588241</v>
      </c>
      <c r="Q23" s="89">
        <v>0.19</v>
      </c>
      <c r="R23" s="88">
        <f t="shared" si="4"/>
        <v>1430589.3529411759</v>
      </c>
      <c r="S23" s="92">
        <v>8960007</v>
      </c>
      <c r="T23" s="88">
        <f t="shared" si="5"/>
        <v>17920014</v>
      </c>
      <c r="U23" s="96"/>
      <c r="V23" s="96"/>
      <c r="W23" s="96"/>
      <c r="X23" s="96"/>
      <c r="Y23" s="96"/>
      <c r="Z23" s="96"/>
      <c r="AA23" s="96"/>
      <c r="AB23" s="96"/>
      <c r="AC23" s="96"/>
      <c r="AD23" s="96"/>
      <c r="AE23" s="92">
        <f>AVERAGE((N23,S23))</f>
        <v>9005259.5</v>
      </c>
      <c r="AF23" s="92">
        <f>AVERAGE((O23,T23))</f>
        <v>18010519</v>
      </c>
    </row>
    <row r="24" spans="1:32" s="2" customFormat="1" ht="292.5" customHeight="1" x14ac:dyDescent="0.2">
      <c r="A24" s="33">
        <v>7</v>
      </c>
      <c r="B24" s="34"/>
      <c r="C24" s="81" t="s">
        <v>435</v>
      </c>
      <c r="D24" s="177" t="s">
        <v>429</v>
      </c>
      <c r="E24" s="177">
        <v>1</v>
      </c>
      <c r="F24" s="35" t="s">
        <v>207</v>
      </c>
      <c r="G24" s="35" t="s">
        <v>212</v>
      </c>
      <c r="H24" s="36" t="s">
        <v>430</v>
      </c>
      <c r="I24" s="79" t="s">
        <v>452</v>
      </c>
      <c r="J24" s="37" t="s">
        <v>451</v>
      </c>
      <c r="K24" s="88">
        <f t="shared" si="0"/>
        <v>17460000</v>
      </c>
      <c r="L24" s="89">
        <v>0.19</v>
      </c>
      <c r="M24" s="88">
        <f t="shared" si="1"/>
        <v>3317400</v>
      </c>
      <c r="N24" s="88">
        <v>20777400</v>
      </c>
      <c r="O24" s="88">
        <f t="shared" si="2"/>
        <v>20777400</v>
      </c>
      <c r="P24" s="88">
        <f t="shared" si="3"/>
        <v>17285400</v>
      </c>
      <c r="Q24" s="89">
        <v>0.19</v>
      </c>
      <c r="R24" s="88">
        <f t="shared" si="4"/>
        <v>3284226</v>
      </c>
      <c r="S24" s="92">
        <v>20569626</v>
      </c>
      <c r="T24" s="88">
        <f t="shared" si="5"/>
        <v>20569626</v>
      </c>
      <c r="U24" s="96"/>
      <c r="V24" s="96"/>
      <c r="W24" s="96"/>
      <c r="X24" s="96"/>
      <c r="Y24" s="96"/>
      <c r="Z24" s="96"/>
      <c r="AA24" s="96"/>
      <c r="AB24" s="96"/>
      <c r="AC24" s="96"/>
      <c r="AD24" s="96"/>
      <c r="AE24" s="92">
        <f>AVERAGE((N24,S24))</f>
        <v>20673513</v>
      </c>
      <c r="AF24" s="92">
        <f>AVERAGE((O24,T24))</f>
        <v>20673513</v>
      </c>
    </row>
    <row r="25" spans="1:32" s="2" customFormat="1" ht="322" customHeight="1" x14ac:dyDescent="0.2">
      <c r="A25" s="33">
        <v>8</v>
      </c>
      <c r="B25" s="34"/>
      <c r="C25" s="81" t="s">
        <v>436</v>
      </c>
      <c r="D25" s="177" t="s">
        <v>429</v>
      </c>
      <c r="E25" s="177">
        <v>2</v>
      </c>
      <c r="F25" s="35" t="s">
        <v>254</v>
      </c>
      <c r="G25" s="35" t="s">
        <v>212</v>
      </c>
      <c r="H25" s="36" t="s">
        <v>430</v>
      </c>
      <c r="I25" s="79" t="s">
        <v>452</v>
      </c>
      <c r="J25" s="37" t="s">
        <v>451</v>
      </c>
      <c r="K25" s="88">
        <f t="shared" si="0"/>
        <v>6988802.521008404</v>
      </c>
      <c r="L25" s="89">
        <v>0.19</v>
      </c>
      <c r="M25" s="88">
        <f t="shared" si="1"/>
        <v>1327872.478991596</v>
      </c>
      <c r="N25" s="88">
        <v>8316675</v>
      </c>
      <c r="O25" s="88">
        <f t="shared" si="2"/>
        <v>16633350</v>
      </c>
      <c r="P25" s="88">
        <f t="shared" si="3"/>
        <v>6918914.2857142864</v>
      </c>
      <c r="Q25" s="89">
        <v>0.19</v>
      </c>
      <c r="R25" s="88">
        <f t="shared" si="4"/>
        <v>1314593.7142857136</v>
      </c>
      <c r="S25" s="92">
        <v>8233508</v>
      </c>
      <c r="T25" s="88">
        <f t="shared" si="5"/>
        <v>16467016</v>
      </c>
      <c r="U25" s="96"/>
      <c r="V25" s="96"/>
      <c r="W25" s="96"/>
      <c r="X25" s="96"/>
      <c r="Y25" s="96"/>
      <c r="Z25" s="96"/>
      <c r="AA25" s="96"/>
      <c r="AB25" s="96"/>
      <c r="AC25" s="96"/>
      <c r="AD25" s="96"/>
      <c r="AE25" s="92">
        <f>AVERAGE((N25,S25))</f>
        <v>8275091.5</v>
      </c>
      <c r="AF25" s="92">
        <f>AVERAGE((O25,T25))</f>
        <v>16550183</v>
      </c>
    </row>
    <row r="26" spans="1:32" s="2" customFormat="1" ht="383.5" customHeight="1" x14ac:dyDescent="0.2">
      <c r="A26" s="33">
        <v>9</v>
      </c>
      <c r="B26" s="34"/>
      <c r="C26" s="81" t="s">
        <v>437</v>
      </c>
      <c r="D26" s="177" t="s">
        <v>429</v>
      </c>
      <c r="E26" s="177">
        <v>4</v>
      </c>
      <c r="F26" s="35" t="s">
        <v>207</v>
      </c>
      <c r="G26" s="35" t="s">
        <v>212</v>
      </c>
      <c r="H26" s="36" t="s">
        <v>430</v>
      </c>
      <c r="I26" s="79" t="s">
        <v>452</v>
      </c>
      <c r="J26" s="37" t="s">
        <v>451</v>
      </c>
      <c r="K26" s="88">
        <f t="shared" si="0"/>
        <v>3688109.2436974794</v>
      </c>
      <c r="L26" s="89">
        <v>0.19</v>
      </c>
      <c r="M26" s="88">
        <f t="shared" si="1"/>
        <v>700740.75630252063</v>
      </c>
      <c r="N26" s="88">
        <v>4388850</v>
      </c>
      <c r="O26" s="88">
        <f t="shared" si="2"/>
        <v>17555400</v>
      </c>
      <c r="P26" s="88">
        <f t="shared" si="3"/>
        <v>3651228.5714285714</v>
      </c>
      <c r="Q26" s="89">
        <v>0.19</v>
      </c>
      <c r="R26" s="88">
        <f t="shared" si="4"/>
        <v>693733.42857142864</v>
      </c>
      <c r="S26" s="92">
        <v>4344962</v>
      </c>
      <c r="T26" s="88">
        <f t="shared" si="5"/>
        <v>17379848</v>
      </c>
      <c r="U26" s="96"/>
      <c r="V26" s="96"/>
      <c r="W26" s="96"/>
      <c r="X26" s="96"/>
      <c r="Y26" s="96"/>
      <c r="Z26" s="96"/>
      <c r="AA26" s="96"/>
      <c r="AB26" s="96"/>
      <c r="AC26" s="96"/>
      <c r="AD26" s="96"/>
      <c r="AE26" s="92">
        <f>AVERAGE((N26,S26))</f>
        <v>4366906</v>
      </c>
      <c r="AF26" s="92">
        <f>AVERAGE((O26,T26))</f>
        <v>17467624</v>
      </c>
    </row>
    <row r="27" spans="1:32" s="2" customFormat="1" ht="206.5" customHeight="1" x14ac:dyDescent="0.2">
      <c r="A27" s="33">
        <v>10</v>
      </c>
      <c r="B27" s="34"/>
      <c r="C27" s="81" t="s">
        <v>472</v>
      </c>
      <c r="D27" s="177" t="s">
        <v>429</v>
      </c>
      <c r="E27" s="177">
        <v>1</v>
      </c>
      <c r="F27" s="35" t="s">
        <v>207</v>
      </c>
      <c r="G27" s="35" t="s">
        <v>212</v>
      </c>
      <c r="H27" s="36" t="s">
        <v>430</v>
      </c>
      <c r="I27" s="79" t="s">
        <v>452</v>
      </c>
      <c r="J27" s="37" t="s">
        <v>451</v>
      </c>
      <c r="K27" s="88">
        <f t="shared" si="0"/>
        <v>4932605.042016807</v>
      </c>
      <c r="L27" s="89">
        <v>0.19</v>
      </c>
      <c r="M27" s="88">
        <f t="shared" si="1"/>
        <v>937194.95798319299</v>
      </c>
      <c r="N27" s="88">
        <v>5869800</v>
      </c>
      <c r="O27" s="88">
        <f t="shared" si="2"/>
        <v>5869800</v>
      </c>
      <c r="P27" s="88">
        <f t="shared" si="3"/>
        <v>4883278.9915966392</v>
      </c>
      <c r="Q27" s="89">
        <v>0.19</v>
      </c>
      <c r="R27" s="88">
        <f t="shared" si="4"/>
        <v>927823.00840336084</v>
      </c>
      <c r="S27" s="92">
        <v>5811102</v>
      </c>
      <c r="T27" s="88">
        <f t="shared" si="5"/>
        <v>5811102</v>
      </c>
      <c r="U27" s="96"/>
      <c r="V27" s="96"/>
      <c r="W27" s="96"/>
      <c r="X27" s="96"/>
      <c r="Y27" s="96"/>
      <c r="Z27" s="96"/>
      <c r="AA27" s="96"/>
      <c r="AB27" s="96"/>
      <c r="AC27" s="96"/>
      <c r="AD27" s="96"/>
      <c r="AE27" s="92">
        <f>AVERAGE((N27,S27))</f>
        <v>5840451</v>
      </c>
      <c r="AF27" s="92">
        <f>AVERAGE((O27,T27))</f>
        <v>5840451</v>
      </c>
    </row>
    <row r="28" spans="1:32" s="2" customFormat="1" ht="200.5" customHeight="1" x14ac:dyDescent="0.2">
      <c r="A28" s="33">
        <v>11</v>
      </c>
      <c r="B28" s="34"/>
      <c r="C28" s="81" t="s">
        <v>438</v>
      </c>
      <c r="D28" s="177" t="s">
        <v>429</v>
      </c>
      <c r="E28" s="177">
        <v>4</v>
      </c>
      <c r="F28" s="35" t="s">
        <v>254</v>
      </c>
      <c r="G28" s="35" t="s">
        <v>212</v>
      </c>
      <c r="H28" s="36" t="s">
        <v>430</v>
      </c>
      <c r="I28" s="79" t="s">
        <v>452</v>
      </c>
      <c r="J28" s="37" t="s">
        <v>451</v>
      </c>
      <c r="K28" s="88">
        <f t="shared" si="0"/>
        <v>327647.0588235294</v>
      </c>
      <c r="L28" s="89">
        <v>0.19</v>
      </c>
      <c r="M28" s="88">
        <f t="shared" si="1"/>
        <v>62252.941176470602</v>
      </c>
      <c r="N28" s="88">
        <v>389900</v>
      </c>
      <c r="O28" s="88">
        <f t="shared" si="2"/>
        <v>1559600</v>
      </c>
      <c r="P28" s="88">
        <f t="shared" si="3"/>
        <v>324370.58823529416</v>
      </c>
      <c r="Q28" s="89">
        <v>0.19</v>
      </c>
      <c r="R28" s="88">
        <f t="shared" si="4"/>
        <v>61630.411764705845</v>
      </c>
      <c r="S28" s="92">
        <v>386001</v>
      </c>
      <c r="T28" s="88">
        <f t="shared" si="5"/>
        <v>1544004</v>
      </c>
      <c r="U28" s="96"/>
      <c r="V28" s="96"/>
      <c r="W28" s="96"/>
      <c r="X28" s="96"/>
      <c r="Y28" s="96"/>
      <c r="Z28" s="96"/>
      <c r="AA28" s="96"/>
      <c r="AB28" s="96"/>
      <c r="AC28" s="96"/>
      <c r="AD28" s="96"/>
      <c r="AE28" s="92">
        <f>AVERAGE((N28,S28))</f>
        <v>387950.5</v>
      </c>
      <c r="AF28" s="92">
        <f>AVERAGE((O28,T28))</f>
        <v>1551802</v>
      </c>
    </row>
    <row r="29" spans="1:32" s="2" customFormat="1" ht="180.5" customHeight="1" x14ac:dyDescent="0.2">
      <c r="A29" s="33"/>
      <c r="B29" s="34"/>
      <c r="C29" s="82" t="s">
        <v>473</v>
      </c>
      <c r="D29" s="177" t="s">
        <v>429</v>
      </c>
      <c r="E29" s="177">
        <v>4</v>
      </c>
      <c r="F29" s="35" t="s">
        <v>207</v>
      </c>
      <c r="G29" s="35" t="s">
        <v>212</v>
      </c>
      <c r="H29" s="36" t="s">
        <v>430</v>
      </c>
      <c r="I29" s="79" t="s">
        <v>452</v>
      </c>
      <c r="J29" s="37" t="s">
        <v>451</v>
      </c>
      <c r="K29" s="88">
        <f t="shared" si="0"/>
        <v>811134.45378151268</v>
      </c>
      <c r="L29" s="89">
        <v>0.19</v>
      </c>
      <c r="M29" s="88">
        <f t="shared" si="1"/>
        <v>154115.54621848732</v>
      </c>
      <c r="N29" s="88">
        <v>965250</v>
      </c>
      <c r="O29" s="88">
        <f t="shared" si="2"/>
        <v>3861000</v>
      </c>
      <c r="P29" s="88">
        <f t="shared" si="3"/>
        <v>803023.5294117647</v>
      </c>
      <c r="Q29" s="89">
        <v>0.19</v>
      </c>
      <c r="R29" s="88">
        <f t="shared" si="4"/>
        <v>152574.4705882353</v>
      </c>
      <c r="S29" s="92">
        <v>955598</v>
      </c>
      <c r="T29" s="88">
        <f t="shared" si="5"/>
        <v>3822392</v>
      </c>
      <c r="U29" s="96"/>
      <c r="V29" s="96"/>
      <c r="W29" s="96"/>
      <c r="X29" s="96"/>
      <c r="Y29" s="96"/>
      <c r="Z29" s="96"/>
      <c r="AA29" s="96"/>
      <c r="AB29" s="96"/>
      <c r="AC29" s="96"/>
      <c r="AD29" s="96"/>
      <c r="AE29" s="92">
        <f>AVERAGE((N29,S29))</f>
        <v>960424</v>
      </c>
      <c r="AF29" s="92">
        <f>AVERAGE((O29,T29))</f>
        <v>3841696</v>
      </c>
    </row>
    <row r="30" spans="1:32" s="2" customFormat="1" ht="162" customHeight="1" x14ac:dyDescent="0.2">
      <c r="A30" s="33">
        <v>12</v>
      </c>
      <c r="B30" s="34"/>
      <c r="C30" s="81" t="s">
        <v>439</v>
      </c>
      <c r="D30" s="177" t="s">
        <v>429</v>
      </c>
      <c r="E30" s="177">
        <v>2</v>
      </c>
      <c r="F30" s="35" t="s">
        <v>207</v>
      </c>
      <c r="G30" s="35" t="s">
        <v>212</v>
      </c>
      <c r="H30" s="36" t="s">
        <v>430</v>
      </c>
      <c r="I30" s="79" t="s">
        <v>452</v>
      </c>
      <c r="J30" s="37" t="s">
        <v>451</v>
      </c>
      <c r="K30" s="88"/>
      <c r="L30" s="89"/>
      <c r="M30" s="88"/>
      <c r="N30" s="88"/>
      <c r="O30" s="88">
        <f t="shared" si="2"/>
        <v>0</v>
      </c>
      <c r="P30" s="88"/>
      <c r="Q30" s="89"/>
      <c r="R30" s="88"/>
      <c r="S30" s="92"/>
      <c r="T30" s="88">
        <f t="shared" si="5"/>
        <v>0</v>
      </c>
      <c r="U30" s="99">
        <v>3637200</v>
      </c>
      <c r="V30" s="98">
        <v>0.19</v>
      </c>
      <c r="W30" s="99">
        <f>U30*V30</f>
        <v>691068</v>
      </c>
      <c r="X30" s="99">
        <f>U30+W30</f>
        <v>4328268</v>
      </c>
      <c r="Y30" s="99">
        <f>X30*E30</f>
        <v>8656536</v>
      </c>
      <c r="Z30" s="97">
        <v>3640000</v>
      </c>
      <c r="AA30" s="98">
        <v>0.19</v>
      </c>
      <c r="AB30" s="99">
        <f>Z30*AA30</f>
        <v>691600</v>
      </c>
      <c r="AC30" s="99">
        <f>Z30+AB30</f>
        <v>4331600</v>
      </c>
      <c r="AD30" s="99">
        <f>AC30*E30</f>
        <v>8663200</v>
      </c>
      <c r="AE30" s="92">
        <f>AVERAGE(X30,AC30)</f>
        <v>4329934</v>
      </c>
      <c r="AF30" s="92">
        <f>AVERAGE(Y30,AD30)</f>
        <v>8659868</v>
      </c>
    </row>
    <row r="31" spans="1:32" s="2" customFormat="1" ht="409.5" customHeight="1" x14ac:dyDescent="0.2">
      <c r="A31" s="33"/>
      <c r="B31" s="34"/>
      <c r="C31" s="81" t="s">
        <v>466</v>
      </c>
      <c r="D31" s="177" t="s">
        <v>429</v>
      </c>
      <c r="E31" s="177">
        <v>2</v>
      </c>
      <c r="F31" s="35" t="s">
        <v>207</v>
      </c>
      <c r="G31" s="35" t="s">
        <v>212</v>
      </c>
      <c r="H31" s="36" t="s">
        <v>430</v>
      </c>
      <c r="I31" s="79" t="s">
        <v>452</v>
      </c>
      <c r="J31" s="37" t="s">
        <v>451</v>
      </c>
      <c r="K31" s="88">
        <f t="shared" si="0"/>
        <v>3487394.9579831935</v>
      </c>
      <c r="L31" s="89">
        <v>0.19</v>
      </c>
      <c r="M31" s="88">
        <f t="shared" si="1"/>
        <v>662605.04201680655</v>
      </c>
      <c r="N31" s="88">
        <v>4150000</v>
      </c>
      <c r="O31" s="88">
        <f t="shared" si="2"/>
        <v>8300000</v>
      </c>
      <c r="P31" s="88">
        <f t="shared" si="3"/>
        <v>3452521.0084033613</v>
      </c>
      <c r="Q31" s="89">
        <v>0.19</v>
      </c>
      <c r="R31" s="88">
        <f t="shared" si="4"/>
        <v>655978.99159663869</v>
      </c>
      <c r="S31" s="92">
        <v>4108500</v>
      </c>
      <c r="T31" s="88">
        <f t="shared" si="5"/>
        <v>8217000</v>
      </c>
      <c r="U31" s="96"/>
      <c r="V31" s="96"/>
      <c r="W31" s="96"/>
      <c r="X31" s="96"/>
      <c r="Y31" s="96"/>
      <c r="Z31" s="96"/>
      <c r="AA31" s="96"/>
      <c r="AB31" s="96"/>
      <c r="AC31" s="96"/>
      <c r="AD31" s="96"/>
      <c r="AE31" s="92">
        <f>AVERAGE((N31,S31))</f>
        <v>4129250</v>
      </c>
      <c r="AF31" s="92">
        <f>AVERAGE((O31,T31))</f>
        <v>8258500</v>
      </c>
    </row>
    <row r="32" spans="1:32" s="2" customFormat="1" ht="334.5" customHeight="1" x14ac:dyDescent="0.2">
      <c r="A32" s="33"/>
      <c r="B32" s="34"/>
      <c r="C32" s="81" t="s">
        <v>464</v>
      </c>
      <c r="D32" s="177" t="s">
        <v>429</v>
      </c>
      <c r="E32" s="177">
        <v>2</v>
      </c>
      <c r="F32" s="35" t="s">
        <v>207</v>
      </c>
      <c r="G32" s="35" t="s">
        <v>212</v>
      </c>
      <c r="H32" s="36" t="s">
        <v>430</v>
      </c>
      <c r="I32" s="79" t="s">
        <v>452</v>
      </c>
      <c r="J32" s="37" t="s">
        <v>451</v>
      </c>
      <c r="K32" s="88">
        <f t="shared" si="0"/>
        <v>7462246.218487395</v>
      </c>
      <c r="L32" s="89">
        <v>0.19</v>
      </c>
      <c r="M32" s="88">
        <f t="shared" si="1"/>
        <v>1417826.781512605</v>
      </c>
      <c r="N32" s="88">
        <v>8880073</v>
      </c>
      <c r="O32" s="88">
        <f t="shared" si="2"/>
        <v>17760146</v>
      </c>
      <c r="P32" s="88">
        <f t="shared" si="3"/>
        <v>7387623.5294117648</v>
      </c>
      <c r="Q32" s="89">
        <v>0.19</v>
      </c>
      <c r="R32" s="88">
        <f t="shared" si="4"/>
        <v>1403648.4705882352</v>
      </c>
      <c r="S32" s="92">
        <v>8791272</v>
      </c>
      <c r="T32" s="88">
        <f t="shared" si="5"/>
        <v>17582544</v>
      </c>
      <c r="U32" s="96"/>
      <c r="V32" s="96"/>
      <c r="W32" s="96"/>
      <c r="X32" s="96"/>
      <c r="Y32" s="96"/>
      <c r="Z32" s="96"/>
      <c r="AA32" s="96"/>
      <c r="AB32" s="96"/>
      <c r="AC32" s="96"/>
      <c r="AD32" s="96"/>
      <c r="AE32" s="92">
        <f>AVERAGE((N32,S32))</f>
        <v>8835672.5</v>
      </c>
      <c r="AF32" s="92">
        <f>AVERAGE((O32,T32))</f>
        <v>17671345</v>
      </c>
    </row>
    <row r="33" spans="1:32" s="2" customFormat="1" ht="409" customHeight="1" x14ac:dyDescent="0.2">
      <c r="A33" s="33"/>
      <c r="B33" s="34"/>
      <c r="C33" s="81" t="s">
        <v>474</v>
      </c>
      <c r="D33" s="177" t="s">
        <v>429</v>
      </c>
      <c r="E33" s="177">
        <v>2</v>
      </c>
      <c r="F33" s="35" t="s">
        <v>207</v>
      </c>
      <c r="G33" s="35" t="s">
        <v>212</v>
      </c>
      <c r="H33" s="36" t="s">
        <v>430</v>
      </c>
      <c r="I33" s="79" t="s">
        <v>452</v>
      </c>
      <c r="J33" s="37" t="s">
        <v>451</v>
      </c>
      <c r="K33" s="88">
        <f t="shared" si="0"/>
        <v>4258947.0588235296</v>
      </c>
      <c r="L33" s="89">
        <v>0.19</v>
      </c>
      <c r="M33" s="88">
        <f t="shared" si="1"/>
        <v>809199.94117647037</v>
      </c>
      <c r="N33" s="88">
        <v>5068147</v>
      </c>
      <c r="O33" s="88">
        <f t="shared" si="2"/>
        <v>10136294</v>
      </c>
      <c r="P33" s="88">
        <f t="shared" si="3"/>
        <v>4216357.9831932774</v>
      </c>
      <c r="Q33" s="89">
        <v>0.19</v>
      </c>
      <c r="R33" s="88">
        <f t="shared" si="4"/>
        <v>801108.01680672262</v>
      </c>
      <c r="S33" s="92">
        <v>5017466</v>
      </c>
      <c r="T33" s="88">
        <f t="shared" si="5"/>
        <v>10034932</v>
      </c>
      <c r="U33" s="96"/>
      <c r="V33" s="96"/>
      <c r="W33" s="96"/>
      <c r="X33" s="96"/>
      <c r="Y33" s="96"/>
      <c r="Z33" s="96"/>
      <c r="AA33" s="96"/>
      <c r="AB33" s="96"/>
      <c r="AC33" s="96"/>
      <c r="AD33" s="96"/>
      <c r="AE33" s="92">
        <f>AVERAGE((N33,S33))</f>
        <v>5042806.5</v>
      </c>
      <c r="AF33" s="92">
        <f>AVERAGE((O33,T33))</f>
        <v>10085613</v>
      </c>
    </row>
    <row r="34" spans="1:32" s="2" customFormat="1" ht="302.5" customHeight="1" x14ac:dyDescent="0.2">
      <c r="A34" s="33">
        <v>13</v>
      </c>
      <c r="B34" s="34"/>
      <c r="C34" s="81" t="s">
        <v>441</v>
      </c>
      <c r="D34" s="177" t="s">
        <v>429</v>
      </c>
      <c r="E34" s="177">
        <v>3</v>
      </c>
      <c r="F34" s="35" t="s">
        <v>254</v>
      </c>
      <c r="G34" s="35" t="s">
        <v>212</v>
      </c>
      <c r="H34" s="36" t="s">
        <v>430</v>
      </c>
      <c r="I34" s="79" t="s">
        <v>452</v>
      </c>
      <c r="J34" s="37" t="s">
        <v>451</v>
      </c>
      <c r="K34" s="88"/>
      <c r="L34" s="89"/>
      <c r="M34" s="88"/>
      <c r="N34" s="88"/>
      <c r="O34" s="88">
        <f t="shared" si="2"/>
        <v>0</v>
      </c>
      <c r="P34" s="88"/>
      <c r="Q34" s="89"/>
      <c r="R34" s="88"/>
      <c r="S34" s="92"/>
      <c r="T34" s="88">
        <f t="shared" si="5"/>
        <v>0</v>
      </c>
      <c r="U34" s="97">
        <v>137025</v>
      </c>
      <c r="V34" s="98">
        <v>0.19</v>
      </c>
      <c r="W34" s="99">
        <f>U34*V34</f>
        <v>26034.75</v>
      </c>
      <c r="X34" s="99">
        <f>U34+W34</f>
        <v>163059.75</v>
      </c>
      <c r="Y34" s="99">
        <f>X34*E34</f>
        <v>489179.25</v>
      </c>
      <c r="Z34" s="97">
        <v>130500</v>
      </c>
      <c r="AA34" s="98">
        <v>0.19</v>
      </c>
      <c r="AB34" s="99">
        <f>Z34*AA34</f>
        <v>24795</v>
      </c>
      <c r="AC34" s="99">
        <f>Z34+AB34</f>
        <v>155295</v>
      </c>
      <c r="AD34" s="99">
        <f>AC34*E34</f>
        <v>465885</v>
      </c>
      <c r="AE34" s="92">
        <f>AVERAGE(X34,AC34)</f>
        <v>159177.375</v>
      </c>
      <c r="AF34" s="92">
        <f>AVERAGE(Y34,AD34)</f>
        <v>477532.125</v>
      </c>
    </row>
    <row r="35" spans="1:32" s="2" customFormat="1" ht="150" customHeight="1" x14ac:dyDescent="0.2">
      <c r="A35" s="33">
        <v>14</v>
      </c>
      <c r="B35" s="34"/>
      <c r="C35" s="80" t="s">
        <v>442</v>
      </c>
      <c r="D35" s="177" t="s">
        <v>429</v>
      </c>
      <c r="E35" s="177">
        <v>6</v>
      </c>
      <c r="F35" s="35" t="s">
        <v>254</v>
      </c>
      <c r="G35" s="35" t="s">
        <v>212</v>
      </c>
      <c r="H35" s="36" t="s">
        <v>430</v>
      </c>
      <c r="I35" s="79" t="s">
        <v>452</v>
      </c>
      <c r="J35" s="37" t="s">
        <v>451</v>
      </c>
      <c r="K35" s="88">
        <f t="shared" si="0"/>
        <v>112500</v>
      </c>
      <c r="L35" s="89">
        <v>0.19</v>
      </c>
      <c r="M35" s="88">
        <f t="shared" si="1"/>
        <v>21375</v>
      </c>
      <c r="N35" s="88">
        <v>133875</v>
      </c>
      <c r="O35" s="88">
        <f t="shared" si="2"/>
        <v>803250</v>
      </c>
      <c r="P35" s="88">
        <f t="shared" si="3"/>
        <v>111374.78991596639</v>
      </c>
      <c r="Q35" s="89">
        <v>0.19</v>
      </c>
      <c r="R35" s="88">
        <f t="shared" si="4"/>
        <v>21161.210084033606</v>
      </c>
      <c r="S35" s="92">
        <v>132536</v>
      </c>
      <c r="T35" s="88">
        <f t="shared" si="5"/>
        <v>795216</v>
      </c>
      <c r="U35" s="96"/>
      <c r="V35" s="96"/>
      <c r="W35" s="96"/>
      <c r="X35" s="96"/>
      <c r="Y35" s="96"/>
      <c r="Z35" s="96"/>
      <c r="AA35" s="96"/>
      <c r="AB35" s="96"/>
      <c r="AC35" s="96"/>
      <c r="AD35" s="96"/>
      <c r="AE35" s="92">
        <f>AVERAGE((N35,S35))</f>
        <v>133205.5</v>
      </c>
      <c r="AF35" s="92">
        <f>AVERAGE((O35,T35))</f>
        <v>799233</v>
      </c>
    </row>
    <row r="36" spans="1:32" s="2" customFormat="1" ht="150" customHeight="1" x14ac:dyDescent="0.2">
      <c r="A36" s="33">
        <v>15</v>
      </c>
      <c r="B36" s="34"/>
      <c r="C36" s="80" t="s">
        <v>443</v>
      </c>
      <c r="D36" s="177" t="s">
        <v>429</v>
      </c>
      <c r="E36" s="177">
        <v>3</v>
      </c>
      <c r="F36" s="35" t="s">
        <v>209</v>
      </c>
      <c r="G36" s="35" t="s">
        <v>212</v>
      </c>
      <c r="H36" s="36" t="s">
        <v>430</v>
      </c>
      <c r="I36" s="79" t="s">
        <v>452</v>
      </c>
      <c r="J36" s="37" t="s">
        <v>451</v>
      </c>
      <c r="K36" s="88">
        <f t="shared" si="0"/>
        <v>2211092.4369747899</v>
      </c>
      <c r="L36" s="89">
        <v>0.19</v>
      </c>
      <c r="M36" s="88">
        <f t="shared" si="1"/>
        <v>420107.56302521005</v>
      </c>
      <c r="N36" s="88">
        <v>2631200</v>
      </c>
      <c r="O36" s="88">
        <f t="shared" si="2"/>
        <v>7893600</v>
      </c>
      <c r="P36" s="88">
        <f t="shared" si="3"/>
        <v>2188981.5126050422</v>
      </c>
      <c r="Q36" s="89">
        <v>0.19</v>
      </c>
      <c r="R36" s="88">
        <f t="shared" si="4"/>
        <v>415906.4873949578</v>
      </c>
      <c r="S36" s="92">
        <v>2604888</v>
      </c>
      <c r="T36" s="88">
        <f t="shared" si="5"/>
        <v>7814664</v>
      </c>
      <c r="U36" s="96"/>
      <c r="V36" s="96"/>
      <c r="W36" s="96"/>
      <c r="X36" s="96"/>
      <c r="Y36" s="96"/>
      <c r="Z36" s="96"/>
      <c r="AA36" s="96"/>
      <c r="AB36" s="96"/>
      <c r="AC36" s="96"/>
      <c r="AD36" s="96"/>
      <c r="AE36" s="92">
        <f>AVERAGE((N36,S36))</f>
        <v>2618044</v>
      </c>
      <c r="AF36" s="92">
        <f>AVERAGE((O36,T36))</f>
        <v>7854132</v>
      </c>
    </row>
    <row r="37" spans="1:32" s="2" customFormat="1" ht="201.5" customHeight="1" x14ac:dyDescent="0.2">
      <c r="A37" s="33">
        <v>16</v>
      </c>
      <c r="B37" s="34"/>
      <c r="C37" s="81" t="s">
        <v>444</v>
      </c>
      <c r="D37" s="177" t="s">
        <v>429</v>
      </c>
      <c r="E37" s="177">
        <v>6</v>
      </c>
      <c r="F37" s="35" t="s">
        <v>209</v>
      </c>
      <c r="G37" s="35" t="s">
        <v>212</v>
      </c>
      <c r="H37" s="36" t="s">
        <v>430</v>
      </c>
      <c r="I37" s="79" t="s">
        <v>452</v>
      </c>
      <c r="J37" s="37" t="s">
        <v>451</v>
      </c>
      <c r="K37" s="88">
        <f t="shared" si="0"/>
        <v>2497529.411764706</v>
      </c>
      <c r="L37" s="89">
        <v>0.19</v>
      </c>
      <c r="M37" s="88">
        <f t="shared" si="1"/>
        <v>474530.58823529398</v>
      </c>
      <c r="N37" s="88">
        <v>2972060</v>
      </c>
      <c r="O37" s="88">
        <f t="shared" si="2"/>
        <v>17832360</v>
      </c>
      <c r="P37" s="88">
        <f t="shared" si="3"/>
        <v>2472553.781512605</v>
      </c>
      <c r="Q37" s="89">
        <v>0.19</v>
      </c>
      <c r="R37" s="88">
        <f t="shared" si="4"/>
        <v>469785.21848739497</v>
      </c>
      <c r="S37" s="92">
        <v>2942339</v>
      </c>
      <c r="T37" s="88">
        <f t="shared" si="5"/>
        <v>17654034</v>
      </c>
      <c r="U37" s="96"/>
      <c r="V37" s="96"/>
      <c r="W37" s="96"/>
      <c r="X37" s="96"/>
      <c r="Y37" s="96"/>
      <c r="Z37" s="96"/>
      <c r="AA37" s="96"/>
      <c r="AB37" s="96"/>
      <c r="AC37" s="96"/>
      <c r="AD37" s="96"/>
      <c r="AE37" s="92">
        <f>AVERAGE((N37,S37))</f>
        <v>2957199.5</v>
      </c>
      <c r="AF37" s="92">
        <f>AVERAGE((O37,T37))</f>
        <v>17743197</v>
      </c>
    </row>
    <row r="38" spans="1:32" s="2" customFormat="1" ht="171.5" customHeight="1" x14ac:dyDescent="0.2">
      <c r="A38" s="33">
        <v>17</v>
      </c>
      <c r="B38" s="34"/>
      <c r="C38" s="81" t="s">
        <v>445</v>
      </c>
      <c r="D38" s="177" t="s">
        <v>429</v>
      </c>
      <c r="E38" s="177">
        <v>2</v>
      </c>
      <c r="F38" s="35" t="s">
        <v>207</v>
      </c>
      <c r="G38" s="35" t="s">
        <v>212</v>
      </c>
      <c r="H38" s="36" t="s">
        <v>430</v>
      </c>
      <c r="I38" s="79" t="s">
        <v>452</v>
      </c>
      <c r="J38" s="37" t="s">
        <v>451</v>
      </c>
      <c r="K38" s="88">
        <f t="shared" si="0"/>
        <v>15042016.806722689</v>
      </c>
      <c r="L38" s="89">
        <v>0.19</v>
      </c>
      <c r="M38" s="88">
        <f t="shared" si="1"/>
        <v>2857983.1932773106</v>
      </c>
      <c r="N38" s="88">
        <v>17900000</v>
      </c>
      <c r="O38" s="88">
        <f t="shared" si="2"/>
        <v>35800000</v>
      </c>
      <c r="P38" s="88">
        <f t="shared" si="3"/>
        <v>14891596.638655463</v>
      </c>
      <c r="Q38" s="89">
        <v>0.19</v>
      </c>
      <c r="R38" s="88">
        <f t="shared" si="4"/>
        <v>2829403.3613445368</v>
      </c>
      <c r="S38" s="92">
        <v>17721000</v>
      </c>
      <c r="T38" s="88">
        <f t="shared" si="5"/>
        <v>35442000</v>
      </c>
      <c r="U38" s="96"/>
      <c r="V38" s="96"/>
      <c r="W38" s="96"/>
      <c r="X38" s="96"/>
      <c r="Y38" s="96"/>
      <c r="Z38" s="96"/>
      <c r="AA38" s="96"/>
      <c r="AB38" s="96"/>
      <c r="AC38" s="96"/>
      <c r="AD38" s="96"/>
      <c r="AE38" s="92">
        <f>AVERAGE((N38,S38))</f>
        <v>17810500</v>
      </c>
      <c r="AF38" s="92">
        <f>AVERAGE((O38,T38))</f>
        <v>35621000</v>
      </c>
    </row>
    <row r="39" spans="1:32" s="2" customFormat="1" ht="133.5" customHeight="1" x14ac:dyDescent="0.2">
      <c r="A39" s="33">
        <v>18</v>
      </c>
      <c r="B39" s="34"/>
      <c r="C39" s="80" t="s">
        <v>446</v>
      </c>
      <c r="D39" s="177" t="s">
        <v>429</v>
      </c>
      <c r="E39" s="177">
        <v>10</v>
      </c>
      <c r="F39" s="35" t="s">
        <v>254</v>
      </c>
      <c r="G39" s="35" t="s">
        <v>212</v>
      </c>
      <c r="H39" s="36" t="s">
        <v>430</v>
      </c>
      <c r="I39" s="79" t="s">
        <v>452</v>
      </c>
      <c r="J39" s="37" t="s">
        <v>451</v>
      </c>
      <c r="K39" s="88">
        <f t="shared" si="0"/>
        <v>75630.252100840342</v>
      </c>
      <c r="L39" s="89">
        <v>0.19</v>
      </c>
      <c r="M39" s="88">
        <f t="shared" si="1"/>
        <v>14369.747899159658</v>
      </c>
      <c r="N39" s="88">
        <v>90000</v>
      </c>
      <c r="O39" s="88">
        <f t="shared" si="2"/>
        <v>900000</v>
      </c>
      <c r="P39" s="88">
        <f t="shared" si="3"/>
        <v>74873.94957983194</v>
      </c>
      <c r="Q39" s="89">
        <v>0.19</v>
      </c>
      <c r="R39" s="88">
        <f t="shared" si="4"/>
        <v>14226.05042016806</v>
      </c>
      <c r="S39" s="92">
        <v>89100</v>
      </c>
      <c r="T39" s="88">
        <f t="shared" si="5"/>
        <v>891000</v>
      </c>
      <c r="U39" s="96"/>
      <c r="V39" s="96"/>
      <c r="W39" s="96"/>
      <c r="X39" s="96"/>
      <c r="Y39" s="96"/>
      <c r="Z39" s="96"/>
      <c r="AA39" s="96"/>
      <c r="AB39" s="96"/>
      <c r="AC39" s="96"/>
      <c r="AD39" s="96"/>
      <c r="AE39" s="92">
        <f>AVERAGE((N39,S39))</f>
        <v>89550</v>
      </c>
      <c r="AF39" s="92">
        <f>AVERAGE((O39,T39))</f>
        <v>895500</v>
      </c>
    </row>
    <row r="40" spans="1:32" s="2" customFormat="1" ht="129" customHeight="1" x14ac:dyDescent="0.2">
      <c r="A40" s="33">
        <v>19</v>
      </c>
      <c r="B40" s="34"/>
      <c r="C40" s="80" t="s">
        <v>447</v>
      </c>
      <c r="D40" s="177" t="s">
        <v>429</v>
      </c>
      <c r="E40" s="177">
        <v>10</v>
      </c>
      <c r="F40" s="35" t="s">
        <v>254</v>
      </c>
      <c r="G40" s="35" t="s">
        <v>212</v>
      </c>
      <c r="H40" s="36" t="s">
        <v>430</v>
      </c>
      <c r="I40" s="79" t="s">
        <v>452</v>
      </c>
      <c r="J40" s="37" t="s">
        <v>451</v>
      </c>
      <c r="K40" s="88">
        <f t="shared" si="0"/>
        <v>6302.5210084033615</v>
      </c>
      <c r="L40" s="89">
        <v>0.19</v>
      </c>
      <c r="M40" s="88">
        <f t="shared" si="1"/>
        <v>1197.4789915966385</v>
      </c>
      <c r="N40" s="88">
        <v>7500</v>
      </c>
      <c r="O40" s="88">
        <f t="shared" si="2"/>
        <v>75000</v>
      </c>
      <c r="P40" s="88">
        <f t="shared" si="3"/>
        <v>6239.4957983193281</v>
      </c>
      <c r="Q40" s="89">
        <v>0.19</v>
      </c>
      <c r="R40" s="88">
        <f t="shared" si="4"/>
        <v>1185.5042016806719</v>
      </c>
      <c r="S40" s="92">
        <v>7425</v>
      </c>
      <c r="T40" s="88">
        <f t="shared" si="5"/>
        <v>74250</v>
      </c>
      <c r="U40" s="96"/>
      <c r="V40" s="96"/>
      <c r="W40" s="96"/>
      <c r="X40" s="96"/>
      <c r="Y40" s="96"/>
      <c r="Z40" s="96"/>
      <c r="AA40" s="96"/>
      <c r="AB40" s="96"/>
      <c r="AC40" s="96"/>
      <c r="AD40" s="96"/>
      <c r="AE40" s="92">
        <f>AVERAGE((N40,S40))</f>
        <v>7462.5</v>
      </c>
      <c r="AF40" s="92">
        <f>AVERAGE((O40,T40))</f>
        <v>74625</v>
      </c>
    </row>
    <row r="41" spans="1:32" s="2" customFormat="1" ht="153" customHeight="1" x14ac:dyDescent="0.2">
      <c r="A41" s="33">
        <v>20</v>
      </c>
      <c r="B41" s="34"/>
      <c r="C41" s="81" t="s">
        <v>448</v>
      </c>
      <c r="D41" s="177" t="s">
        <v>429</v>
      </c>
      <c r="E41" s="177">
        <v>6</v>
      </c>
      <c r="F41" s="35" t="s">
        <v>254</v>
      </c>
      <c r="G41" s="35" t="s">
        <v>212</v>
      </c>
      <c r="H41" s="36" t="s">
        <v>430</v>
      </c>
      <c r="I41" s="79" t="s">
        <v>452</v>
      </c>
      <c r="J41" s="37" t="s">
        <v>451</v>
      </c>
      <c r="K41" s="88">
        <f t="shared" si="0"/>
        <v>68823.529411764714</v>
      </c>
      <c r="L41" s="89">
        <v>0.19</v>
      </c>
      <c r="M41" s="88">
        <f t="shared" si="1"/>
        <v>13076.470588235286</v>
      </c>
      <c r="N41" s="88">
        <v>81900</v>
      </c>
      <c r="O41" s="88">
        <f t="shared" si="2"/>
        <v>491400</v>
      </c>
      <c r="P41" s="88">
        <f t="shared" si="3"/>
        <v>68135.294117647063</v>
      </c>
      <c r="Q41" s="89">
        <v>0.19</v>
      </c>
      <c r="R41" s="88">
        <f t="shared" si="4"/>
        <v>12945.705882352937</v>
      </c>
      <c r="S41" s="92">
        <v>81081</v>
      </c>
      <c r="T41" s="88">
        <f t="shared" si="5"/>
        <v>486486</v>
      </c>
      <c r="U41" s="96"/>
      <c r="V41" s="96"/>
      <c r="W41" s="96"/>
      <c r="X41" s="96"/>
      <c r="Y41" s="96"/>
      <c r="Z41" s="96"/>
      <c r="AA41" s="96"/>
      <c r="AB41" s="96"/>
      <c r="AC41" s="96"/>
      <c r="AD41" s="96"/>
      <c r="AE41" s="92">
        <f>AVERAGE((N41,S41))</f>
        <v>81490.5</v>
      </c>
      <c r="AF41" s="92">
        <f>AVERAGE((O41,T41))</f>
        <v>488943</v>
      </c>
    </row>
    <row r="42" spans="1:32" s="2" customFormat="1" ht="223.5" customHeight="1" x14ac:dyDescent="0.2">
      <c r="A42" s="33"/>
      <c r="B42" s="34"/>
      <c r="C42" s="81" t="s">
        <v>459</v>
      </c>
      <c r="D42" s="177" t="s">
        <v>429</v>
      </c>
      <c r="E42" s="177">
        <v>5</v>
      </c>
      <c r="F42" s="35" t="s">
        <v>254</v>
      </c>
      <c r="G42" s="35" t="s">
        <v>212</v>
      </c>
      <c r="H42" s="36" t="s">
        <v>430</v>
      </c>
      <c r="I42" s="79" t="s">
        <v>452</v>
      </c>
      <c r="J42" s="37" t="s">
        <v>451</v>
      </c>
      <c r="K42" s="88">
        <f t="shared" si="0"/>
        <v>36302.521008403361</v>
      </c>
      <c r="L42" s="89">
        <v>0.19</v>
      </c>
      <c r="M42" s="88">
        <f t="shared" si="1"/>
        <v>6897.4789915966394</v>
      </c>
      <c r="N42" s="88">
        <v>43200</v>
      </c>
      <c r="O42" s="88">
        <f t="shared" si="2"/>
        <v>216000</v>
      </c>
      <c r="P42" s="88">
        <f t="shared" si="3"/>
        <v>35939.495798319331</v>
      </c>
      <c r="Q42" s="89">
        <v>0.19</v>
      </c>
      <c r="R42" s="88">
        <f t="shared" si="4"/>
        <v>6828.5042016806692</v>
      </c>
      <c r="S42" s="92">
        <v>42768</v>
      </c>
      <c r="T42" s="88">
        <f t="shared" si="5"/>
        <v>213840</v>
      </c>
      <c r="U42" s="96"/>
      <c r="V42" s="96"/>
      <c r="W42" s="96"/>
      <c r="X42" s="96"/>
      <c r="Y42" s="96"/>
      <c r="Z42" s="96"/>
      <c r="AA42" s="96"/>
      <c r="AB42" s="96"/>
      <c r="AC42" s="96"/>
      <c r="AD42" s="96"/>
      <c r="AE42" s="92">
        <f>AVERAGE((N42,S42))</f>
        <v>42984</v>
      </c>
      <c r="AF42" s="92">
        <f>AVERAGE((O42,T42))</f>
        <v>214920</v>
      </c>
    </row>
    <row r="43" spans="1:32" s="2" customFormat="1" ht="242" customHeight="1" x14ac:dyDescent="0.2">
      <c r="A43" s="33"/>
      <c r="B43" s="34"/>
      <c r="C43" s="81" t="s">
        <v>460</v>
      </c>
      <c r="D43" s="177" t="s">
        <v>429</v>
      </c>
      <c r="E43" s="177">
        <v>5</v>
      </c>
      <c r="F43" s="35" t="s">
        <v>254</v>
      </c>
      <c r="G43" s="35" t="s">
        <v>212</v>
      </c>
      <c r="H43" s="36" t="s">
        <v>430</v>
      </c>
      <c r="I43" s="79" t="s">
        <v>452</v>
      </c>
      <c r="J43" s="37" t="s">
        <v>451</v>
      </c>
      <c r="K43" s="88">
        <f t="shared" si="0"/>
        <v>49235.294117647063</v>
      </c>
      <c r="L43" s="89">
        <v>0.19</v>
      </c>
      <c r="M43" s="88">
        <f t="shared" si="1"/>
        <v>9354.7058823529369</v>
      </c>
      <c r="N43" s="88">
        <v>58590</v>
      </c>
      <c r="O43" s="88">
        <f t="shared" si="2"/>
        <v>292950</v>
      </c>
      <c r="P43" s="88">
        <f t="shared" si="3"/>
        <v>48742.857142857145</v>
      </c>
      <c r="Q43" s="89">
        <v>0.19</v>
      </c>
      <c r="R43" s="88">
        <f t="shared" si="4"/>
        <v>9261.1428571428551</v>
      </c>
      <c r="S43" s="92">
        <v>58004</v>
      </c>
      <c r="T43" s="88">
        <f t="shared" si="5"/>
        <v>290020</v>
      </c>
      <c r="U43" s="96"/>
      <c r="V43" s="96"/>
      <c r="W43" s="96"/>
      <c r="X43" s="96"/>
      <c r="Y43" s="96"/>
      <c r="Z43" s="96"/>
      <c r="AA43" s="96"/>
      <c r="AB43" s="96"/>
      <c r="AC43" s="96"/>
      <c r="AD43" s="96"/>
      <c r="AE43" s="92">
        <f>AVERAGE((N43,S43))</f>
        <v>58297</v>
      </c>
      <c r="AF43" s="92">
        <f>AVERAGE((O43,T43))</f>
        <v>291485</v>
      </c>
    </row>
    <row r="44" spans="1:32" s="2" customFormat="1" ht="242" customHeight="1" x14ac:dyDescent="0.2">
      <c r="A44" s="33"/>
      <c r="B44" s="34"/>
      <c r="C44" s="81" t="s">
        <v>461</v>
      </c>
      <c r="D44" s="177" t="s">
        <v>429</v>
      </c>
      <c r="E44" s="177">
        <v>5</v>
      </c>
      <c r="F44" s="35" t="s">
        <v>254</v>
      </c>
      <c r="G44" s="35" t="s">
        <v>212</v>
      </c>
      <c r="H44" s="36" t="s">
        <v>430</v>
      </c>
      <c r="I44" s="79" t="s">
        <v>452</v>
      </c>
      <c r="J44" s="37" t="s">
        <v>451</v>
      </c>
      <c r="K44" s="88">
        <f t="shared" si="0"/>
        <v>60427.731092436974</v>
      </c>
      <c r="L44" s="89">
        <v>0.19</v>
      </c>
      <c r="M44" s="88">
        <f t="shared" si="1"/>
        <v>11481.268907563026</v>
      </c>
      <c r="N44" s="88">
        <v>71909</v>
      </c>
      <c r="O44" s="88">
        <f t="shared" si="2"/>
        <v>359545</v>
      </c>
      <c r="P44" s="88">
        <f t="shared" si="3"/>
        <v>59823.529411764706</v>
      </c>
      <c r="Q44" s="89">
        <v>0.19</v>
      </c>
      <c r="R44" s="88">
        <f t="shared" si="4"/>
        <v>11366.470588235294</v>
      </c>
      <c r="S44" s="92">
        <v>71190</v>
      </c>
      <c r="T44" s="88">
        <f t="shared" si="5"/>
        <v>355950</v>
      </c>
      <c r="U44" s="96"/>
      <c r="V44" s="96"/>
      <c r="W44" s="96"/>
      <c r="X44" s="96"/>
      <c r="Y44" s="96"/>
      <c r="Z44" s="96"/>
      <c r="AA44" s="96"/>
      <c r="AB44" s="96"/>
      <c r="AC44" s="96"/>
      <c r="AD44" s="96"/>
      <c r="AE44" s="92">
        <f>AVERAGE((N44,S44))</f>
        <v>71549.5</v>
      </c>
      <c r="AF44" s="92">
        <f>AVERAGE((O44,T44))</f>
        <v>357747.5</v>
      </c>
    </row>
    <row r="45" spans="1:32" s="2" customFormat="1" ht="242" customHeight="1" x14ac:dyDescent="0.2">
      <c r="A45" s="33"/>
      <c r="B45" s="34"/>
      <c r="C45" s="81" t="s">
        <v>462</v>
      </c>
      <c r="D45" s="177" t="s">
        <v>429</v>
      </c>
      <c r="E45" s="177">
        <v>5</v>
      </c>
      <c r="F45" s="35" t="s">
        <v>254</v>
      </c>
      <c r="G45" s="35" t="s">
        <v>212</v>
      </c>
      <c r="H45" s="36" t="s">
        <v>430</v>
      </c>
      <c r="I45" s="79" t="s">
        <v>452</v>
      </c>
      <c r="J45" s="37" t="s">
        <v>451</v>
      </c>
      <c r="K45" s="88">
        <f t="shared" si="0"/>
        <v>36302.521008403361</v>
      </c>
      <c r="L45" s="89">
        <v>0.19</v>
      </c>
      <c r="M45" s="88">
        <f t="shared" si="1"/>
        <v>6897.4789915966394</v>
      </c>
      <c r="N45" s="88">
        <v>43200</v>
      </c>
      <c r="O45" s="88">
        <f t="shared" si="2"/>
        <v>216000</v>
      </c>
      <c r="P45" s="88">
        <f t="shared" si="3"/>
        <v>35939.495798319331</v>
      </c>
      <c r="Q45" s="89">
        <v>0.19</v>
      </c>
      <c r="R45" s="88">
        <f t="shared" si="4"/>
        <v>6828.5042016806692</v>
      </c>
      <c r="S45" s="92">
        <v>42768</v>
      </c>
      <c r="T45" s="88">
        <f t="shared" si="5"/>
        <v>213840</v>
      </c>
      <c r="U45" s="96"/>
      <c r="V45" s="96"/>
      <c r="W45" s="96"/>
      <c r="X45" s="96"/>
      <c r="Y45" s="96"/>
      <c r="Z45" s="96"/>
      <c r="AA45" s="96"/>
      <c r="AB45" s="96"/>
      <c r="AC45" s="96"/>
      <c r="AD45" s="96"/>
      <c r="AE45" s="92">
        <f>AVERAGE((N45,S45))</f>
        <v>42984</v>
      </c>
      <c r="AF45" s="92">
        <f>AVERAGE((O45,T45))</f>
        <v>214920</v>
      </c>
    </row>
    <row r="46" spans="1:32" s="2" customFormat="1" ht="242" customHeight="1" x14ac:dyDescent="0.2">
      <c r="A46" s="33"/>
      <c r="B46" s="34"/>
      <c r="C46" s="81" t="s">
        <v>463</v>
      </c>
      <c r="D46" s="177" t="s">
        <v>429</v>
      </c>
      <c r="E46" s="177">
        <v>5</v>
      </c>
      <c r="F46" s="35" t="s">
        <v>254</v>
      </c>
      <c r="G46" s="35" t="s">
        <v>212</v>
      </c>
      <c r="H46" s="36" t="s">
        <v>430</v>
      </c>
      <c r="I46" s="79" t="s">
        <v>452</v>
      </c>
      <c r="J46" s="37" t="s">
        <v>451</v>
      </c>
      <c r="K46" s="88">
        <f t="shared" si="0"/>
        <v>36302.521008403361</v>
      </c>
      <c r="L46" s="89">
        <v>0.19</v>
      </c>
      <c r="M46" s="88">
        <f t="shared" si="1"/>
        <v>6897.4789915966394</v>
      </c>
      <c r="N46" s="88">
        <v>43200</v>
      </c>
      <c r="O46" s="88">
        <f t="shared" si="2"/>
        <v>216000</v>
      </c>
      <c r="P46" s="88">
        <f t="shared" si="3"/>
        <v>35939.495798319331</v>
      </c>
      <c r="Q46" s="89">
        <v>0.19</v>
      </c>
      <c r="R46" s="88">
        <f t="shared" si="4"/>
        <v>6828.5042016806692</v>
      </c>
      <c r="S46" s="92">
        <v>42768</v>
      </c>
      <c r="T46" s="88">
        <f t="shared" si="5"/>
        <v>213840</v>
      </c>
      <c r="U46" s="96"/>
      <c r="V46" s="96"/>
      <c r="W46" s="96"/>
      <c r="X46" s="96"/>
      <c r="Y46" s="96"/>
      <c r="Z46" s="96"/>
      <c r="AA46" s="96"/>
      <c r="AB46" s="96"/>
      <c r="AC46" s="96"/>
      <c r="AD46" s="96"/>
      <c r="AE46" s="92">
        <f>AVERAGE((N46,S46))</f>
        <v>42984</v>
      </c>
      <c r="AF46" s="92">
        <f>AVERAGE((O46,T46))</f>
        <v>214920</v>
      </c>
    </row>
    <row r="47" spans="1:32" s="2" customFormat="1" ht="153" customHeight="1" x14ac:dyDescent="0.2">
      <c r="A47" s="33"/>
      <c r="B47" s="34"/>
      <c r="C47" s="81" t="s">
        <v>454</v>
      </c>
      <c r="D47" s="177" t="s">
        <v>429</v>
      </c>
      <c r="E47" s="177">
        <v>10</v>
      </c>
      <c r="F47" s="35" t="s">
        <v>254</v>
      </c>
      <c r="G47" s="35" t="s">
        <v>212</v>
      </c>
      <c r="H47" s="36" t="s">
        <v>430</v>
      </c>
      <c r="I47" s="79" t="s">
        <v>452</v>
      </c>
      <c r="J47" s="37" t="s">
        <v>451</v>
      </c>
      <c r="K47" s="88">
        <f t="shared" si="0"/>
        <v>7563.0252100840344</v>
      </c>
      <c r="L47" s="89">
        <v>0.19</v>
      </c>
      <c r="M47" s="88">
        <f t="shared" si="1"/>
        <v>1436.9747899159656</v>
      </c>
      <c r="N47" s="88">
        <v>9000</v>
      </c>
      <c r="O47" s="88">
        <f t="shared" si="2"/>
        <v>90000</v>
      </c>
      <c r="P47" s="88">
        <f t="shared" si="3"/>
        <v>7487.3949579831933</v>
      </c>
      <c r="Q47" s="89">
        <v>0.19</v>
      </c>
      <c r="R47" s="88">
        <f t="shared" si="4"/>
        <v>1422.6050420168067</v>
      </c>
      <c r="S47" s="92">
        <v>8910</v>
      </c>
      <c r="T47" s="88">
        <f t="shared" si="5"/>
        <v>89100</v>
      </c>
      <c r="U47" s="96"/>
      <c r="V47" s="96"/>
      <c r="W47" s="96"/>
      <c r="X47" s="96"/>
      <c r="Y47" s="96"/>
      <c r="Z47" s="96"/>
      <c r="AA47" s="96"/>
      <c r="AB47" s="96"/>
      <c r="AC47" s="96"/>
      <c r="AD47" s="96"/>
      <c r="AE47" s="92">
        <f>AVERAGE((N47,S47))</f>
        <v>8955</v>
      </c>
      <c r="AF47" s="92">
        <f>AVERAGE((O47,T47))</f>
        <v>89550</v>
      </c>
    </row>
    <row r="48" spans="1:32" s="2" customFormat="1" ht="153" customHeight="1" x14ac:dyDescent="0.2">
      <c r="A48" s="33"/>
      <c r="B48" s="34"/>
      <c r="C48" s="81" t="s">
        <v>455</v>
      </c>
      <c r="D48" s="177" t="s">
        <v>429</v>
      </c>
      <c r="E48" s="177">
        <v>10</v>
      </c>
      <c r="F48" s="35" t="s">
        <v>254</v>
      </c>
      <c r="G48" s="35" t="s">
        <v>212</v>
      </c>
      <c r="H48" s="36" t="s">
        <v>430</v>
      </c>
      <c r="I48" s="79" t="s">
        <v>452</v>
      </c>
      <c r="J48" s="37" t="s">
        <v>451</v>
      </c>
      <c r="K48" s="88">
        <f t="shared" si="0"/>
        <v>8403.361344537816</v>
      </c>
      <c r="L48" s="89">
        <v>0.19</v>
      </c>
      <c r="M48" s="88">
        <f t="shared" si="1"/>
        <v>1596.638655462184</v>
      </c>
      <c r="N48" s="88">
        <v>10000</v>
      </c>
      <c r="O48" s="88">
        <f t="shared" si="2"/>
        <v>100000</v>
      </c>
      <c r="P48" s="88">
        <f t="shared" si="3"/>
        <v>8319.3277310924368</v>
      </c>
      <c r="Q48" s="89">
        <v>0.19</v>
      </c>
      <c r="R48" s="88">
        <f t="shared" si="4"/>
        <v>1580.6722689075632</v>
      </c>
      <c r="S48" s="92">
        <v>9900</v>
      </c>
      <c r="T48" s="88">
        <f t="shared" si="5"/>
        <v>99000</v>
      </c>
      <c r="U48" s="96"/>
      <c r="V48" s="96"/>
      <c r="W48" s="96"/>
      <c r="X48" s="96"/>
      <c r="Y48" s="96"/>
      <c r="Z48" s="96"/>
      <c r="AA48" s="96"/>
      <c r="AB48" s="96"/>
      <c r="AC48" s="96"/>
      <c r="AD48" s="96"/>
      <c r="AE48" s="92">
        <f>AVERAGE((N48,S48))</f>
        <v>9950</v>
      </c>
      <c r="AF48" s="92">
        <f>AVERAGE((O48,T48))</f>
        <v>99500</v>
      </c>
    </row>
    <row r="49" spans="1:32" s="2" customFormat="1" ht="153" customHeight="1" x14ac:dyDescent="0.2">
      <c r="A49" s="33"/>
      <c r="B49" s="34"/>
      <c r="C49" s="81" t="s">
        <v>456</v>
      </c>
      <c r="D49" s="177" t="s">
        <v>429</v>
      </c>
      <c r="E49" s="177">
        <v>10</v>
      </c>
      <c r="F49" s="35" t="s">
        <v>254</v>
      </c>
      <c r="G49" s="35" t="s">
        <v>212</v>
      </c>
      <c r="H49" s="36" t="s">
        <v>430</v>
      </c>
      <c r="I49" s="79" t="s">
        <v>452</v>
      </c>
      <c r="J49" s="37" t="s">
        <v>451</v>
      </c>
      <c r="K49" s="88">
        <f t="shared" si="0"/>
        <v>55462.184873949584</v>
      </c>
      <c r="L49" s="89">
        <v>0.19</v>
      </c>
      <c r="M49" s="88">
        <f t="shared" si="1"/>
        <v>10537.815126050416</v>
      </c>
      <c r="N49" s="88">
        <v>66000</v>
      </c>
      <c r="O49" s="88">
        <f t="shared" si="2"/>
        <v>660000</v>
      </c>
      <c r="P49" s="88">
        <f t="shared" si="3"/>
        <v>54907.563025210089</v>
      </c>
      <c r="Q49" s="89">
        <v>0.19</v>
      </c>
      <c r="R49" s="88">
        <f t="shared" si="4"/>
        <v>10432.436974789911</v>
      </c>
      <c r="S49" s="92">
        <v>65340</v>
      </c>
      <c r="T49" s="88">
        <f t="shared" si="5"/>
        <v>653400</v>
      </c>
      <c r="U49" s="96"/>
      <c r="V49" s="96"/>
      <c r="W49" s="96"/>
      <c r="X49" s="96"/>
      <c r="Y49" s="96"/>
      <c r="Z49" s="96"/>
      <c r="AA49" s="96"/>
      <c r="AB49" s="96"/>
      <c r="AC49" s="96"/>
      <c r="AD49" s="96"/>
      <c r="AE49" s="92">
        <f>AVERAGE((N49,S49))</f>
        <v>65670</v>
      </c>
      <c r="AF49" s="92">
        <f>AVERAGE((O49,T49))</f>
        <v>656700</v>
      </c>
    </row>
    <row r="50" spans="1:32" s="2" customFormat="1" ht="153" customHeight="1" x14ac:dyDescent="0.2">
      <c r="A50" s="33"/>
      <c r="B50" s="34"/>
      <c r="C50" s="81" t="s">
        <v>457</v>
      </c>
      <c r="D50" s="177" t="s">
        <v>429</v>
      </c>
      <c r="E50" s="177">
        <v>10</v>
      </c>
      <c r="F50" s="35" t="s">
        <v>254</v>
      </c>
      <c r="G50" s="35" t="s">
        <v>212</v>
      </c>
      <c r="H50" s="36" t="s">
        <v>430</v>
      </c>
      <c r="I50" s="79" t="s">
        <v>452</v>
      </c>
      <c r="J50" s="37" t="s">
        <v>451</v>
      </c>
      <c r="K50" s="88">
        <f t="shared" si="0"/>
        <v>7563.0252100840344</v>
      </c>
      <c r="L50" s="89">
        <v>0.19</v>
      </c>
      <c r="M50" s="88">
        <f t="shared" si="1"/>
        <v>1436.9747899159656</v>
      </c>
      <c r="N50" s="88">
        <v>9000</v>
      </c>
      <c r="O50" s="88">
        <f t="shared" si="2"/>
        <v>90000</v>
      </c>
      <c r="P50" s="88">
        <f t="shared" si="3"/>
        <v>7487.3949579831933</v>
      </c>
      <c r="Q50" s="89">
        <v>0.19</v>
      </c>
      <c r="R50" s="88">
        <f t="shared" si="4"/>
        <v>1422.6050420168067</v>
      </c>
      <c r="S50" s="92">
        <v>8910</v>
      </c>
      <c r="T50" s="88">
        <f t="shared" si="5"/>
        <v>89100</v>
      </c>
      <c r="U50" s="96"/>
      <c r="V50" s="96"/>
      <c r="W50" s="96"/>
      <c r="X50" s="96"/>
      <c r="Y50" s="96"/>
      <c r="Z50" s="96"/>
      <c r="AA50" s="96"/>
      <c r="AB50" s="96"/>
      <c r="AC50" s="96"/>
      <c r="AD50" s="96"/>
      <c r="AE50" s="92">
        <f>AVERAGE((N50,S50))</f>
        <v>8955</v>
      </c>
      <c r="AF50" s="92">
        <f>AVERAGE((O50,T50))</f>
        <v>89550</v>
      </c>
    </row>
    <row r="51" spans="1:32" s="2" customFormat="1" ht="153" customHeight="1" x14ac:dyDescent="0.2">
      <c r="A51" s="33"/>
      <c r="B51" s="34"/>
      <c r="C51" s="81" t="s">
        <v>458</v>
      </c>
      <c r="D51" s="177" t="s">
        <v>429</v>
      </c>
      <c r="E51" s="177">
        <v>10</v>
      </c>
      <c r="F51" s="35" t="s">
        <v>254</v>
      </c>
      <c r="G51" s="35" t="s">
        <v>212</v>
      </c>
      <c r="H51" s="36" t="s">
        <v>430</v>
      </c>
      <c r="I51" s="79" t="s">
        <v>452</v>
      </c>
      <c r="J51" s="37" t="s">
        <v>451</v>
      </c>
      <c r="K51" s="88">
        <f t="shared" si="0"/>
        <v>7983.1932773109247</v>
      </c>
      <c r="L51" s="89">
        <v>0.19</v>
      </c>
      <c r="M51" s="88">
        <f t="shared" si="1"/>
        <v>1516.8067226890753</v>
      </c>
      <c r="N51" s="88">
        <v>9500</v>
      </c>
      <c r="O51" s="88">
        <f t="shared" si="2"/>
        <v>95000</v>
      </c>
      <c r="P51" s="88">
        <f t="shared" si="3"/>
        <v>7903.3613445378151</v>
      </c>
      <c r="Q51" s="89">
        <v>0.19</v>
      </c>
      <c r="R51" s="88">
        <f t="shared" si="4"/>
        <v>1501.6386554621849</v>
      </c>
      <c r="S51" s="92">
        <v>9405</v>
      </c>
      <c r="T51" s="88">
        <f t="shared" si="5"/>
        <v>94050</v>
      </c>
      <c r="U51" s="96"/>
      <c r="V51" s="96"/>
      <c r="W51" s="96"/>
      <c r="X51" s="96"/>
      <c r="Y51" s="96"/>
      <c r="Z51" s="96"/>
      <c r="AA51" s="96"/>
      <c r="AB51" s="96"/>
      <c r="AC51" s="96"/>
      <c r="AD51" s="96"/>
      <c r="AE51" s="92">
        <f>AVERAGE((N51,S51))</f>
        <v>9452.5</v>
      </c>
      <c r="AF51" s="92">
        <f>AVERAGE((O51,T51))</f>
        <v>94525</v>
      </c>
    </row>
    <row r="52" spans="1:32" s="2" customFormat="1" ht="409.5" customHeight="1" x14ac:dyDescent="0.2">
      <c r="A52" s="33"/>
      <c r="B52" s="34"/>
      <c r="C52" s="81" t="s">
        <v>468</v>
      </c>
      <c r="D52" s="177" t="s">
        <v>429</v>
      </c>
      <c r="E52" s="177">
        <v>5</v>
      </c>
      <c r="F52" s="35" t="s">
        <v>254</v>
      </c>
      <c r="G52" s="35" t="s">
        <v>212</v>
      </c>
      <c r="H52" s="36" t="s">
        <v>430</v>
      </c>
      <c r="I52" s="79" t="s">
        <v>452</v>
      </c>
      <c r="J52" s="37" t="s">
        <v>451</v>
      </c>
      <c r="K52" s="88">
        <f t="shared" si="0"/>
        <v>39159.663865546223</v>
      </c>
      <c r="L52" s="89">
        <v>0.19</v>
      </c>
      <c r="M52" s="88">
        <f t="shared" si="1"/>
        <v>7440.336134453777</v>
      </c>
      <c r="N52" s="88">
        <v>46600</v>
      </c>
      <c r="O52" s="88">
        <f t="shared" si="2"/>
        <v>233000</v>
      </c>
      <c r="P52" s="88">
        <f t="shared" si="3"/>
        <v>38768.067226890758</v>
      </c>
      <c r="Q52" s="89">
        <v>0.19</v>
      </c>
      <c r="R52" s="88">
        <f t="shared" si="4"/>
        <v>7365.9327731092417</v>
      </c>
      <c r="S52" s="92">
        <v>46134</v>
      </c>
      <c r="T52" s="88">
        <f t="shared" si="5"/>
        <v>230670</v>
      </c>
      <c r="U52" s="96"/>
      <c r="V52" s="96"/>
      <c r="W52" s="96"/>
      <c r="X52" s="96"/>
      <c r="Y52" s="96"/>
      <c r="Z52" s="96"/>
      <c r="AA52" s="96"/>
      <c r="AB52" s="96"/>
      <c r="AC52" s="96"/>
      <c r="AD52" s="96"/>
      <c r="AE52" s="92">
        <f>AVERAGE((N52,S52))</f>
        <v>46367</v>
      </c>
      <c r="AF52" s="92">
        <f>AVERAGE((O52,T52))</f>
        <v>231835</v>
      </c>
    </row>
    <row r="53" spans="1:32" s="2" customFormat="1" ht="197" customHeight="1" x14ac:dyDescent="0.2">
      <c r="A53" s="33">
        <v>23</v>
      </c>
      <c r="B53" s="34"/>
      <c r="C53" s="80" t="s">
        <v>449</v>
      </c>
      <c r="D53" s="177" t="s">
        <v>429</v>
      </c>
      <c r="E53" s="177">
        <v>2</v>
      </c>
      <c r="F53" s="35" t="s">
        <v>207</v>
      </c>
      <c r="G53" s="35" t="s">
        <v>212</v>
      </c>
      <c r="H53" s="36" t="s">
        <v>430</v>
      </c>
      <c r="I53" s="79" t="s">
        <v>452</v>
      </c>
      <c r="J53" s="37" t="s">
        <v>451</v>
      </c>
      <c r="K53" s="88">
        <f t="shared" si="0"/>
        <v>1260504.2016806724</v>
      </c>
      <c r="L53" s="89">
        <v>0.19</v>
      </c>
      <c r="M53" s="88">
        <f t="shared" si="1"/>
        <v>239495.79831932765</v>
      </c>
      <c r="N53" s="88">
        <v>1500000</v>
      </c>
      <c r="O53" s="88">
        <f t="shared" si="2"/>
        <v>3000000</v>
      </c>
      <c r="P53" s="88">
        <f t="shared" si="3"/>
        <v>1247899.1596638656</v>
      </c>
      <c r="Q53" s="89">
        <v>0.19</v>
      </c>
      <c r="R53" s="88">
        <f t="shared" si="4"/>
        <v>237100.84033613442</v>
      </c>
      <c r="S53" s="92">
        <v>1485000</v>
      </c>
      <c r="T53" s="88">
        <f t="shared" si="5"/>
        <v>2970000</v>
      </c>
      <c r="U53" s="96"/>
      <c r="V53" s="96"/>
      <c r="W53" s="96"/>
      <c r="X53" s="96"/>
      <c r="Y53" s="96"/>
      <c r="Z53" s="96"/>
      <c r="AA53" s="96"/>
      <c r="AB53" s="96"/>
      <c r="AC53" s="96"/>
      <c r="AD53" s="96"/>
      <c r="AE53" s="92">
        <f>AVERAGE((N53,S53))</f>
        <v>1492500</v>
      </c>
      <c r="AF53" s="92">
        <f>AVERAGE((O53,T53))</f>
        <v>2985000</v>
      </c>
    </row>
    <row r="54" spans="1:32" s="2" customFormat="1" ht="228.5" customHeight="1" x14ac:dyDescent="0.2">
      <c r="A54" s="33">
        <v>24</v>
      </c>
      <c r="B54" s="34"/>
      <c r="C54" s="80" t="s">
        <v>450</v>
      </c>
      <c r="D54" s="177" t="s">
        <v>429</v>
      </c>
      <c r="E54" s="177">
        <v>4</v>
      </c>
      <c r="F54" s="35" t="s">
        <v>207</v>
      </c>
      <c r="G54" s="35" t="s">
        <v>212</v>
      </c>
      <c r="H54" s="36" t="s">
        <v>430</v>
      </c>
      <c r="I54" s="79" t="s">
        <v>452</v>
      </c>
      <c r="J54" s="37" t="s">
        <v>451</v>
      </c>
      <c r="K54" s="88">
        <f t="shared" si="0"/>
        <v>4360924.3697478995</v>
      </c>
      <c r="L54" s="89">
        <v>0.19</v>
      </c>
      <c r="M54" s="88">
        <f t="shared" si="1"/>
        <v>828575.63025210053</v>
      </c>
      <c r="N54" s="88">
        <v>5189500</v>
      </c>
      <c r="O54" s="88">
        <f t="shared" si="2"/>
        <v>20758000</v>
      </c>
      <c r="P54" s="88">
        <f t="shared" si="3"/>
        <v>4317315.1260504201</v>
      </c>
      <c r="Q54" s="89">
        <v>0.19</v>
      </c>
      <c r="R54" s="88">
        <f t="shared" si="4"/>
        <v>820289.87394957989</v>
      </c>
      <c r="S54" s="92">
        <v>5137605</v>
      </c>
      <c r="T54" s="88">
        <f t="shared" si="5"/>
        <v>20550420</v>
      </c>
      <c r="U54" s="96"/>
      <c r="V54" s="96"/>
      <c r="W54" s="96"/>
      <c r="X54" s="96"/>
      <c r="Y54" s="96"/>
      <c r="Z54" s="96"/>
      <c r="AA54" s="96"/>
      <c r="AB54" s="96"/>
      <c r="AC54" s="96"/>
      <c r="AD54" s="96"/>
      <c r="AE54" s="92">
        <f>AVERAGE((N54,S54))</f>
        <v>5163552.5</v>
      </c>
      <c r="AF54" s="92">
        <f>AVERAGE((O54,T54))</f>
        <v>20654210</v>
      </c>
    </row>
    <row r="55" spans="1:32" s="2" customFormat="1" ht="317.5" customHeight="1" x14ac:dyDescent="0.2">
      <c r="A55" s="33"/>
      <c r="B55" s="34"/>
      <c r="C55" s="83" t="s">
        <v>486</v>
      </c>
      <c r="D55" s="177" t="s">
        <v>429</v>
      </c>
      <c r="E55" s="177">
        <v>2</v>
      </c>
      <c r="F55" s="35" t="s">
        <v>207</v>
      </c>
      <c r="G55" s="35" t="s">
        <v>212</v>
      </c>
      <c r="H55" s="36" t="s">
        <v>430</v>
      </c>
      <c r="I55" s="79" t="s">
        <v>452</v>
      </c>
      <c r="J55" s="37" t="s">
        <v>451</v>
      </c>
      <c r="K55" s="88">
        <f t="shared" si="0"/>
        <v>699941.17647058831</v>
      </c>
      <c r="L55" s="89">
        <v>0.19</v>
      </c>
      <c r="M55" s="88">
        <f t="shared" si="1"/>
        <v>132988.82352941169</v>
      </c>
      <c r="N55" s="88">
        <v>832930</v>
      </c>
      <c r="O55" s="88">
        <f t="shared" si="2"/>
        <v>1665860</v>
      </c>
      <c r="P55" s="88">
        <f t="shared" si="3"/>
        <v>692942.01680672274</v>
      </c>
      <c r="Q55" s="89">
        <v>0.19</v>
      </c>
      <c r="R55" s="88">
        <f t="shared" si="4"/>
        <v>131658.98319327726</v>
      </c>
      <c r="S55" s="92">
        <v>824601</v>
      </c>
      <c r="T55" s="88">
        <f t="shared" si="5"/>
        <v>1649202</v>
      </c>
      <c r="U55" s="96"/>
      <c r="V55" s="96"/>
      <c r="W55" s="96"/>
      <c r="X55" s="96"/>
      <c r="Y55" s="96"/>
      <c r="Z55" s="96"/>
      <c r="AA55" s="96"/>
      <c r="AB55" s="96"/>
      <c r="AC55" s="96"/>
      <c r="AD55" s="96"/>
      <c r="AE55" s="92">
        <f>AVERAGE((N55,S55))</f>
        <v>828765.5</v>
      </c>
      <c r="AF55" s="92">
        <f>AVERAGE((O55,T55))</f>
        <v>1657531</v>
      </c>
    </row>
    <row r="56" spans="1:32" s="2" customFormat="1" ht="254" customHeight="1" x14ac:dyDescent="0.2">
      <c r="A56" s="33"/>
      <c r="B56" s="34"/>
      <c r="C56" s="80" t="s">
        <v>453</v>
      </c>
      <c r="D56" s="177" t="s">
        <v>429</v>
      </c>
      <c r="E56" s="177">
        <v>2</v>
      </c>
      <c r="F56" s="35" t="s">
        <v>207</v>
      </c>
      <c r="G56" s="35" t="s">
        <v>212</v>
      </c>
      <c r="H56" s="36" t="s">
        <v>430</v>
      </c>
      <c r="I56" s="79" t="s">
        <v>452</v>
      </c>
      <c r="J56" s="37" t="s">
        <v>451</v>
      </c>
      <c r="K56" s="88">
        <f t="shared" si="0"/>
        <v>328684.87394957984</v>
      </c>
      <c r="L56" s="89">
        <v>0.19</v>
      </c>
      <c r="M56" s="88">
        <f t="shared" si="1"/>
        <v>62450.126050420164</v>
      </c>
      <c r="N56" s="88">
        <v>391135</v>
      </c>
      <c r="O56" s="88">
        <f t="shared" si="2"/>
        <v>782270</v>
      </c>
      <c r="P56" s="88">
        <f t="shared" si="3"/>
        <v>325398.31932773109</v>
      </c>
      <c r="Q56" s="89">
        <v>0.19</v>
      </c>
      <c r="R56" s="88">
        <f t="shared" si="4"/>
        <v>61825.680672268907</v>
      </c>
      <c r="S56" s="92">
        <v>387224</v>
      </c>
      <c r="T56" s="88">
        <f t="shared" si="5"/>
        <v>774448</v>
      </c>
      <c r="U56" s="96"/>
      <c r="V56" s="96"/>
      <c r="W56" s="96"/>
      <c r="X56" s="96"/>
      <c r="Y56" s="96"/>
      <c r="Z56" s="96"/>
      <c r="AA56" s="96"/>
      <c r="AB56" s="96"/>
      <c r="AC56" s="96"/>
      <c r="AD56" s="96"/>
      <c r="AE56" s="92">
        <f>AVERAGE((N56,S56))</f>
        <v>389179.5</v>
      </c>
      <c r="AF56" s="92">
        <f>AVERAGE((O56,T56))</f>
        <v>778359</v>
      </c>
    </row>
    <row r="57" spans="1:32" s="2" customFormat="1" ht="228.5" customHeight="1" x14ac:dyDescent="0.2">
      <c r="A57" s="33"/>
      <c r="B57" s="34"/>
      <c r="C57" s="83" t="s">
        <v>465</v>
      </c>
      <c r="D57" s="177" t="s">
        <v>429</v>
      </c>
      <c r="E57" s="177">
        <v>2</v>
      </c>
      <c r="F57" s="35" t="s">
        <v>207</v>
      </c>
      <c r="G57" s="35" t="s">
        <v>212</v>
      </c>
      <c r="H57" s="36" t="s">
        <v>430</v>
      </c>
      <c r="I57" s="79" t="s">
        <v>452</v>
      </c>
      <c r="J57" s="37" t="s">
        <v>451</v>
      </c>
      <c r="K57" s="88">
        <f t="shared" si="0"/>
        <v>520168.06722689077</v>
      </c>
      <c r="L57" s="89">
        <v>0.19</v>
      </c>
      <c r="M57" s="88">
        <f t="shared" si="1"/>
        <v>98831.932773109234</v>
      </c>
      <c r="N57" s="88">
        <v>619000</v>
      </c>
      <c r="O57" s="88">
        <f t="shared" si="2"/>
        <v>1238000</v>
      </c>
      <c r="P57" s="88">
        <f t="shared" si="3"/>
        <v>514966.38655462186</v>
      </c>
      <c r="Q57" s="89">
        <v>0.19</v>
      </c>
      <c r="R57" s="88">
        <f t="shared" si="4"/>
        <v>97843.613445378141</v>
      </c>
      <c r="S57" s="92">
        <v>612810</v>
      </c>
      <c r="T57" s="88">
        <f t="shared" si="5"/>
        <v>1225620</v>
      </c>
      <c r="U57" s="96"/>
      <c r="V57" s="96"/>
      <c r="W57" s="96"/>
      <c r="X57" s="96"/>
      <c r="Y57" s="96"/>
      <c r="Z57" s="96"/>
      <c r="AA57" s="96"/>
      <c r="AB57" s="96"/>
      <c r="AC57" s="96"/>
      <c r="AD57" s="96"/>
      <c r="AE57" s="92">
        <f>AVERAGE((N57,S57))</f>
        <v>615905</v>
      </c>
      <c r="AF57" s="92">
        <f>AVERAGE((O57,T57))</f>
        <v>1231810</v>
      </c>
    </row>
    <row r="58" spans="1:32" s="2" customFormat="1" ht="228.5" customHeight="1" x14ac:dyDescent="0.2">
      <c r="A58" s="33"/>
      <c r="B58" s="34"/>
      <c r="C58" s="83" t="s">
        <v>485</v>
      </c>
      <c r="D58" s="177" t="s">
        <v>429</v>
      </c>
      <c r="E58" s="177">
        <v>1</v>
      </c>
      <c r="F58" s="35" t="s">
        <v>207</v>
      </c>
      <c r="G58" s="35" t="s">
        <v>212</v>
      </c>
      <c r="H58" s="36" t="s">
        <v>430</v>
      </c>
      <c r="I58" s="79" t="s">
        <v>452</v>
      </c>
      <c r="J58" s="37" t="s">
        <v>451</v>
      </c>
      <c r="K58" s="88">
        <f t="shared" si="0"/>
        <v>33714426.050420173</v>
      </c>
      <c r="L58" s="89">
        <v>0.19</v>
      </c>
      <c r="M58" s="88">
        <f t="shared" si="1"/>
        <v>6405740.9495798275</v>
      </c>
      <c r="N58" s="88">
        <v>40120167</v>
      </c>
      <c r="O58" s="88">
        <f t="shared" si="2"/>
        <v>40120167</v>
      </c>
      <c r="P58" s="88">
        <f t="shared" si="3"/>
        <v>33377281.512605045</v>
      </c>
      <c r="Q58" s="89">
        <v>0.19</v>
      </c>
      <c r="R58" s="88">
        <f t="shared" si="4"/>
        <v>6341683.487394955</v>
      </c>
      <c r="S58" s="92">
        <v>39718965</v>
      </c>
      <c r="T58" s="88">
        <f t="shared" si="5"/>
        <v>39718965</v>
      </c>
      <c r="U58" s="96"/>
      <c r="V58" s="96"/>
      <c r="W58" s="96"/>
      <c r="X58" s="96"/>
      <c r="Y58" s="96"/>
      <c r="Z58" s="96"/>
      <c r="AA58" s="96"/>
      <c r="AB58" s="96"/>
      <c r="AC58" s="96"/>
      <c r="AD58" s="96"/>
      <c r="AE58" s="92">
        <f>AVERAGE((N58,S58))</f>
        <v>39919566</v>
      </c>
      <c r="AF58" s="92">
        <f>AVERAGE((O58,T58))</f>
        <v>39919566</v>
      </c>
    </row>
    <row r="59" spans="1:32" s="2" customFormat="1" ht="148.5" customHeight="1" x14ac:dyDescent="0.2">
      <c r="A59" s="33"/>
      <c r="B59" s="34"/>
      <c r="C59" s="83" t="s">
        <v>469</v>
      </c>
      <c r="D59" s="177" t="s">
        <v>429</v>
      </c>
      <c r="E59" s="177">
        <v>4</v>
      </c>
      <c r="F59" s="35" t="s">
        <v>254</v>
      </c>
      <c r="G59" s="35" t="s">
        <v>212</v>
      </c>
      <c r="H59" s="36" t="s">
        <v>430</v>
      </c>
      <c r="I59" s="79" t="s">
        <v>452</v>
      </c>
      <c r="J59" s="37" t="s">
        <v>451</v>
      </c>
      <c r="K59" s="88">
        <f t="shared" si="0"/>
        <v>41932.773109243702</v>
      </c>
      <c r="L59" s="89">
        <v>0.19</v>
      </c>
      <c r="M59" s="88">
        <f t="shared" si="1"/>
        <v>7967.2268907562975</v>
      </c>
      <c r="N59" s="88">
        <v>49900</v>
      </c>
      <c r="O59" s="88">
        <f t="shared" si="2"/>
        <v>199600</v>
      </c>
      <c r="P59" s="88">
        <f t="shared" si="3"/>
        <v>41513.445378151264</v>
      </c>
      <c r="Q59" s="89">
        <v>0.19</v>
      </c>
      <c r="R59" s="88">
        <f t="shared" si="4"/>
        <v>7887.5546218487361</v>
      </c>
      <c r="S59" s="92">
        <v>49401</v>
      </c>
      <c r="T59" s="88">
        <f t="shared" si="5"/>
        <v>197604</v>
      </c>
      <c r="U59" s="96"/>
      <c r="V59" s="96"/>
      <c r="W59" s="96"/>
      <c r="X59" s="96"/>
      <c r="Y59" s="96"/>
      <c r="Z59" s="96"/>
      <c r="AA59" s="96"/>
      <c r="AB59" s="96"/>
      <c r="AC59" s="96"/>
      <c r="AD59" s="96"/>
      <c r="AE59" s="92">
        <f>AVERAGE((N59,S59))</f>
        <v>49650.5</v>
      </c>
      <c r="AF59" s="92">
        <f>AVERAGE((O59,T59))</f>
        <v>198602</v>
      </c>
    </row>
    <row r="60" spans="1:32" s="2" customFormat="1" ht="148.5" customHeight="1" x14ac:dyDescent="0.2">
      <c r="A60" s="33"/>
      <c r="B60" s="34"/>
      <c r="C60" s="83" t="s">
        <v>470</v>
      </c>
      <c r="D60" s="177" t="s">
        <v>429</v>
      </c>
      <c r="E60" s="177">
        <v>4</v>
      </c>
      <c r="F60" s="35" t="s">
        <v>254</v>
      </c>
      <c r="G60" s="35" t="s">
        <v>212</v>
      </c>
      <c r="H60" s="36" t="s">
        <v>430</v>
      </c>
      <c r="I60" s="79" t="s">
        <v>452</v>
      </c>
      <c r="J60" s="37" t="s">
        <v>451</v>
      </c>
      <c r="K60" s="88">
        <f t="shared" si="0"/>
        <v>35235.294117647063</v>
      </c>
      <c r="L60" s="89">
        <v>0.19</v>
      </c>
      <c r="M60" s="88">
        <f t="shared" si="1"/>
        <v>6694.7058823529369</v>
      </c>
      <c r="N60" s="88">
        <v>41930</v>
      </c>
      <c r="O60" s="88">
        <f t="shared" si="2"/>
        <v>167720</v>
      </c>
      <c r="P60" s="88">
        <f t="shared" si="3"/>
        <v>34883.193277310929</v>
      </c>
      <c r="Q60" s="89">
        <v>0.19</v>
      </c>
      <c r="R60" s="88">
        <f t="shared" si="4"/>
        <v>6627.8067226890707</v>
      </c>
      <c r="S60" s="92">
        <v>41511</v>
      </c>
      <c r="T60" s="88">
        <f t="shared" si="5"/>
        <v>166044</v>
      </c>
      <c r="U60" s="96"/>
      <c r="V60" s="96"/>
      <c r="W60" s="96"/>
      <c r="X60" s="96"/>
      <c r="Y60" s="96"/>
      <c r="Z60" s="96"/>
      <c r="AA60" s="96"/>
      <c r="AB60" s="96"/>
      <c r="AC60" s="96"/>
      <c r="AD60" s="96"/>
      <c r="AE60" s="92">
        <f>AVERAGE((N60,S60))</f>
        <v>41720.5</v>
      </c>
      <c r="AF60" s="92">
        <f>AVERAGE((O60,T60))</f>
        <v>166882</v>
      </c>
    </row>
    <row r="61" spans="1:32" s="2" customFormat="1" ht="148.5" customHeight="1" x14ac:dyDescent="0.2">
      <c r="A61" s="33"/>
      <c r="B61" s="34"/>
      <c r="C61" s="83" t="s">
        <v>471</v>
      </c>
      <c r="D61" s="177" t="s">
        <v>429</v>
      </c>
      <c r="E61" s="177">
        <v>6</v>
      </c>
      <c r="F61" s="35" t="s">
        <v>254</v>
      </c>
      <c r="G61" s="35" t="s">
        <v>212</v>
      </c>
      <c r="H61" s="36" t="s">
        <v>430</v>
      </c>
      <c r="I61" s="79" t="s">
        <v>452</v>
      </c>
      <c r="J61" s="37" t="s">
        <v>451</v>
      </c>
      <c r="K61" s="88">
        <f t="shared" si="0"/>
        <v>41117.647058823532</v>
      </c>
      <c r="L61" s="89">
        <v>0.19</v>
      </c>
      <c r="M61" s="88">
        <f t="shared" si="1"/>
        <v>7812.3529411764684</v>
      </c>
      <c r="N61" s="88">
        <v>48930</v>
      </c>
      <c r="O61" s="88">
        <f t="shared" si="2"/>
        <v>293580</v>
      </c>
      <c r="P61" s="88">
        <f t="shared" si="3"/>
        <v>40706.722689075636</v>
      </c>
      <c r="Q61" s="89">
        <v>0.19</v>
      </c>
      <c r="R61" s="88">
        <f t="shared" si="4"/>
        <v>7734.2773109243644</v>
      </c>
      <c r="S61" s="92">
        <v>48441</v>
      </c>
      <c r="T61" s="88">
        <f t="shared" si="5"/>
        <v>290646</v>
      </c>
      <c r="U61" s="96"/>
      <c r="V61" s="96"/>
      <c r="W61" s="96"/>
      <c r="X61" s="96"/>
      <c r="Y61" s="96"/>
      <c r="Z61" s="96"/>
      <c r="AA61" s="96"/>
      <c r="AB61" s="96"/>
      <c r="AC61" s="96"/>
      <c r="AD61" s="96"/>
      <c r="AE61" s="92">
        <f>AVERAGE((N61,S61))</f>
        <v>48685.5</v>
      </c>
      <c r="AF61" s="92">
        <f>AVERAGE((O61,T61))</f>
        <v>292113</v>
      </c>
    </row>
    <row r="62" spans="1:32" s="2" customFormat="1" ht="24.75" customHeight="1" x14ac:dyDescent="0.2">
      <c r="A62" s="38"/>
      <c r="B62" s="39"/>
      <c r="C62" s="39" t="s">
        <v>206</v>
      </c>
      <c r="D62" s="40"/>
      <c r="E62" s="40"/>
      <c r="F62" s="40"/>
      <c r="G62" s="40"/>
      <c r="H62" s="41"/>
      <c r="I62" s="41"/>
      <c r="J62" s="41"/>
      <c r="O62" s="93">
        <f>SUM(O17:O61)</f>
        <v>323649701</v>
      </c>
      <c r="T62" s="93">
        <f>SUM(T17:T61)</f>
        <v>320413208</v>
      </c>
      <c r="AF62" s="93">
        <f>SUM(AF17:AF61)</f>
        <v>352022676.42500001</v>
      </c>
    </row>
    <row r="63" spans="1:32" s="2" customFormat="1" ht="24.75" customHeight="1" thickBot="1" x14ac:dyDescent="0.25">
      <c r="A63" s="42"/>
      <c r="B63" s="43"/>
      <c r="C63" s="44" t="s">
        <v>204</v>
      </c>
      <c r="D63" s="45"/>
      <c r="E63" s="46"/>
      <c r="F63" s="46"/>
      <c r="G63" s="46"/>
      <c r="H63" s="47"/>
      <c r="I63" s="47"/>
      <c r="J63" s="47"/>
    </row>
    <row r="64" spans="1:32" s="2" customFormat="1" ht="24.75" customHeight="1" x14ac:dyDescent="0.2">
      <c r="A64" s="48"/>
      <c r="B64" s="48"/>
      <c r="C64" s="48"/>
      <c r="D64" s="48"/>
      <c r="E64" s="48"/>
      <c r="F64" s="48"/>
      <c r="G64" s="48"/>
      <c r="H64" s="48"/>
      <c r="I64" s="48"/>
      <c r="J64" s="48"/>
      <c r="K64" s="49"/>
      <c r="L64" s="49"/>
      <c r="M64" s="49"/>
      <c r="N64" s="49"/>
      <c r="O64" s="48"/>
      <c r="P64" s="53"/>
      <c r="Q64"/>
    </row>
    <row r="65" spans="1:17" s="2" customFormat="1" ht="24.75" customHeight="1" x14ac:dyDescent="0.25">
      <c r="A65" s="50"/>
      <c r="B65" s="51" t="s">
        <v>252</v>
      </c>
      <c r="C65" s="48"/>
      <c r="D65" s="50"/>
      <c r="E65" s="50"/>
      <c r="F65" s="50"/>
      <c r="G65" s="50"/>
      <c r="H65" s="50"/>
      <c r="I65" s="50"/>
      <c r="J65" s="50"/>
      <c r="K65" s="52"/>
      <c r="L65" s="52"/>
      <c r="M65" s="52"/>
      <c r="N65" s="52"/>
      <c r="O65" s="50"/>
      <c r="P65" s="53"/>
      <c r="Q65"/>
    </row>
    <row r="66" spans="1:17" s="2" customFormat="1" ht="24.75" customHeight="1" x14ac:dyDescent="0.25">
      <c r="B66" s="51"/>
      <c r="P66" s="53"/>
      <c r="Q66"/>
    </row>
    <row r="67" spans="1:17" s="2" customFormat="1" ht="24.75" customHeight="1" x14ac:dyDescent="0.2">
      <c r="P67" s="53"/>
      <c r="Q67"/>
    </row>
    <row r="68" spans="1:17" ht="24.75" customHeight="1" x14ac:dyDescent="0.2"/>
    <row r="69" spans="1:17" ht="24.75" customHeight="1" x14ac:dyDescent="0.2"/>
    <row r="70" spans="1:17" ht="24.75" customHeight="1" x14ac:dyDescent="0.2"/>
    <row r="71" spans="1:17" ht="24.75" customHeight="1" x14ac:dyDescent="0.2"/>
    <row r="72" spans="1:17" ht="24.75" customHeight="1" x14ac:dyDescent="0.2"/>
    <row r="73" spans="1:17" ht="24.75" customHeight="1" x14ac:dyDescent="0.2"/>
    <row r="74" spans="1:17" ht="24.75" customHeight="1" x14ac:dyDescent="0.2"/>
    <row r="75" spans="1:17" ht="24.75" customHeight="1" x14ac:dyDescent="0.2"/>
    <row r="76" spans="1:17" ht="24.75" customHeight="1" x14ac:dyDescent="0.2"/>
    <row r="77" spans="1:17" ht="24.75" customHeight="1" x14ac:dyDescent="0.2"/>
    <row r="78" spans="1:17" ht="24.75" customHeight="1" x14ac:dyDescent="0.2"/>
    <row r="79" spans="1:17" ht="24.75" customHeight="1" x14ac:dyDescent="0.2"/>
    <row r="80" spans="1:17" ht="24.75" customHeight="1" x14ac:dyDescent="0.2"/>
    <row r="81" ht="24.75" customHeight="1" x14ac:dyDescent="0.2"/>
    <row r="82" ht="24.75" customHeight="1" x14ac:dyDescent="0.2"/>
    <row r="83" ht="24.75" customHeight="1" x14ac:dyDescent="0.2"/>
    <row r="84" ht="24.75" customHeight="1" x14ac:dyDescent="0.2"/>
    <row r="85" ht="24.75" customHeight="1" x14ac:dyDescent="0.2"/>
    <row r="86" ht="24.75" customHeight="1" x14ac:dyDescent="0.2"/>
    <row r="87" ht="24.75" customHeight="1" x14ac:dyDescent="0.2"/>
    <row r="88" ht="24.75" customHeight="1" x14ac:dyDescent="0.2"/>
    <row r="89" ht="24.75" customHeight="1" x14ac:dyDescent="0.2"/>
    <row r="90" ht="24.75" customHeight="1" x14ac:dyDescent="0.2"/>
    <row r="91" ht="24.75" customHeight="1" x14ac:dyDescent="0.2"/>
    <row r="92" ht="24.75" customHeight="1" x14ac:dyDescent="0.2"/>
    <row r="93" ht="24.75" customHeight="1" x14ac:dyDescent="0.2"/>
    <row r="4005" spans="16:17" x14ac:dyDescent="0.2">
      <c r="P4005" s="54"/>
      <c r="Q4005" s="3"/>
    </row>
    <row r="4006" spans="16:17" x14ac:dyDescent="0.2">
      <c r="P4006" s="54"/>
      <c r="Q4006" s="3"/>
    </row>
    <row r="4007" spans="16:17" x14ac:dyDescent="0.2">
      <c r="P4007" s="54"/>
      <c r="Q4007" s="3"/>
    </row>
    <row r="4008" spans="16:17" x14ac:dyDescent="0.2">
      <c r="P4008" s="54"/>
      <c r="Q4008" s="3"/>
    </row>
    <row r="4009" spans="16:17" x14ac:dyDescent="0.2">
      <c r="P4009" s="54"/>
      <c r="Q4009" s="3"/>
    </row>
    <row r="4010" spans="16:17" x14ac:dyDescent="0.2">
      <c r="P4010" s="54"/>
      <c r="Q4010" s="3"/>
    </row>
    <row r="4011" spans="16:17" x14ac:dyDescent="0.2">
      <c r="P4011" s="54"/>
      <c r="Q4011" s="3"/>
    </row>
    <row r="4012" spans="16:17" x14ac:dyDescent="0.2">
      <c r="P4012" s="54"/>
      <c r="Q4012" s="3"/>
    </row>
    <row r="4013" spans="16:17" x14ac:dyDescent="0.2">
      <c r="P4013" s="54"/>
      <c r="Q4013" s="3"/>
    </row>
    <row r="4014" spans="16:17" x14ac:dyDescent="0.2">
      <c r="P4014" s="54"/>
      <c r="Q4014" s="3"/>
    </row>
    <row r="4015" spans="16:17" x14ac:dyDescent="0.2">
      <c r="P4015" s="54"/>
      <c r="Q4015" s="3"/>
    </row>
    <row r="4016" spans="16:17" x14ac:dyDescent="0.2">
      <c r="P4016" s="54"/>
      <c r="Q4016" s="3"/>
    </row>
    <row r="4017" spans="16:17" x14ac:dyDescent="0.2">
      <c r="P4017" s="54"/>
      <c r="Q4017" s="3"/>
    </row>
    <row r="4018" spans="16:17" x14ac:dyDescent="0.2">
      <c r="P4018" s="54"/>
      <c r="Q4018" s="3"/>
    </row>
    <row r="4019" spans="16:17" x14ac:dyDescent="0.2">
      <c r="P4019" s="54"/>
      <c r="Q4019" s="3"/>
    </row>
    <row r="4020" spans="16:17" x14ac:dyDescent="0.2">
      <c r="P4020" s="54"/>
      <c r="Q4020" s="3"/>
    </row>
    <row r="4021" spans="16:17" x14ac:dyDescent="0.2">
      <c r="P4021" s="65"/>
      <c r="Q4021" s="6"/>
    </row>
    <row r="4022" spans="16:17" x14ac:dyDescent="0.2">
      <c r="P4022" s="65"/>
      <c r="Q4022" s="6"/>
    </row>
    <row r="4023" spans="16:17" x14ac:dyDescent="0.2">
      <c r="P4023" s="65"/>
      <c r="Q4023" s="6"/>
    </row>
    <row r="4024" spans="16:17" x14ac:dyDescent="0.2">
      <c r="P4024" s="65"/>
      <c r="Q4024" s="6"/>
    </row>
    <row r="4025" spans="16:17" x14ac:dyDescent="0.2">
      <c r="P4025" s="65"/>
      <c r="Q4025" s="6"/>
    </row>
    <row r="4026" spans="16:17" x14ac:dyDescent="0.2">
      <c r="P4026" s="65"/>
      <c r="Q4026" s="6"/>
    </row>
    <row r="4027" spans="16:17" x14ac:dyDescent="0.2">
      <c r="P4027" s="65"/>
      <c r="Q4027" s="6"/>
    </row>
    <row r="4028" spans="16:17" x14ac:dyDescent="0.2">
      <c r="P4028" s="65"/>
      <c r="Q4028" s="6"/>
    </row>
    <row r="4029" spans="16:17" x14ac:dyDescent="0.2">
      <c r="P4029" s="65"/>
      <c r="Q4029" s="6"/>
    </row>
    <row r="4030" spans="16:17" x14ac:dyDescent="0.2">
      <c r="P4030" s="65"/>
      <c r="Q4030" s="6"/>
    </row>
    <row r="4031" spans="16:17" x14ac:dyDescent="0.2">
      <c r="P4031" s="54"/>
      <c r="Q4031" s="3"/>
    </row>
    <row r="4032" spans="16:17" x14ac:dyDescent="0.2">
      <c r="P4032" s="54"/>
      <c r="Q4032" s="3"/>
    </row>
    <row r="4033" spans="16:17" x14ac:dyDescent="0.2">
      <c r="P4033" s="54"/>
      <c r="Q4033" s="3"/>
    </row>
    <row r="4034" spans="16:17" x14ac:dyDescent="0.2">
      <c r="P4034" s="54"/>
      <c r="Q4034" s="3"/>
    </row>
    <row r="4035" spans="16:17" x14ac:dyDescent="0.2">
      <c r="P4035" s="54"/>
      <c r="Q4035" s="3"/>
    </row>
    <row r="4036" spans="16:17" x14ac:dyDescent="0.2">
      <c r="P4036" s="54"/>
      <c r="Q4036" s="3"/>
    </row>
    <row r="4037" spans="16:17" x14ac:dyDescent="0.2">
      <c r="P4037" s="54"/>
      <c r="Q4037" s="3"/>
    </row>
    <row r="4038" spans="16:17" x14ac:dyDescent="0.2">
      <c r="P4038" s="54"/>
      <c r="Q4038" s="3"/>
    </row>
    <row r="4039" spans="16:17" x14ac:dyDescent="0.2">
      <c r="P4039" s="54"/>
      <c r="Q4039" s="3"/>
    </row>
    <row r="4040" spans="16:17" x14ac:dyDescent="0.2">
      <c r="P4040" s="54"/>
      <c r="Q4040" s="3"/>
    </row>
    <row r="4041" spans="16:17" x14ac:dyDescent="0.2">
      <c r="P4041" s="54"/>
      <c r="Q4041" s="3"/>
    </row>
    <row r="4042" spans="16:17" x14ac:dyDescent="0.2">
      <c r="P4042" s="54"/>
      <c r="Q4042" s="3"/>
    </row>
    <row r="4043" spans="16:17" x14ac:dyDescent="0.2">
      <c r="P4043" s="54"/>
      <c r="Q4043" s="3"/>
    </row>
    <row r="4044" spans="16:17" x14ac:dyDescent="0.2">
      <c r="P4044" s="54"/>
      <c r="Q4044" s="3"/>
    </row>
    <row r="4045" spans="16:17" x14ac:dyDescent="0.2">
      <c r="P4045" s="54"/>
      <c r="Q4045" s="3"/>
    </row>
    <row r="4046" spans="16:17" x14ac:dyDescent="0.2">
      <c r="P4046" s="54"/>
      <c r="Q4046" s="3"/>
    </row>
    <row r="4047" spans="16:17" x14ac:dyDescent="0.2">
      <c r="P4047" s="54"/>
      <c r="Q4047" s="3"/>
    </row>
    <row r="4048" spans="16:17" x14ac:dyDescent="0.2">
      <c r="P4048" s="54"/>
      <c r="Q4048" s="3"/>
    </row>
    <row r="4049" spans="16:94" x14ac:dyDescent="0.2">
      <c r="P4049" s="54"/>
      <c r="Q4049" s="3"/>
    </row>
    <row r="4050" spans="16:94" x14ac:dyDescent="0.2">
      <c r="P4050" s="54"/>
      <c r="Q4050" s="3"/>
    </row>
    <row r="4054" spans="16:94" s="3" customFormat="1" x14ac:dyDescent="0.2">
      <c r="P4054" s="53"/>
      <c r="Q4054"/>
    </row>
    <row r="4055" spans="16:94" s="3" customFormat="1" x14ac:dyDescent="0.2">
      <c r="P4055" s="53"/>
      <c r="Q4055"/>
    </row>
    <row r="4056" spans="16:94" s="3" customFormat="1" x14ac:dyDescent="0.2">
      <c r="P4056" s="53"/>
      <c r="Q4056"/>
    </row>
    <row r="4057" spans="16:94" s="3" customFormat="1" x14ac:dyDescent="0.2">
      <c r="P4057" s="53"/>
      <c r="Q4057"/>
    </row>
    <row r="4058" spans="16:94" s="3" customFormat="1" x14ac:dyDescent="0.2">
      <c r="P4058" s="53"/>
      <c r="Q4058"/>
    </row>
    <row r="4059" spans="16:94" s="3" customFormat="1" x14ac:dyDescent="0.2">
      <c r="P4059" s="53"/>
      <c r="Q4059"/>
    </row>
    <row r="4060" spans="16:94" s="3" customFormat="1" x14ac:dyDescent="0.2">
      <c r="P4060" s="53"/>
      <c r="Q4060"/>
    </row>
    <row r="4061" spans="16:94" s="3" customFormat="1" x14ac:dyDescent="0.2">
      <c r="P4061" s="53"/>
      <c r="Q4061"/>
    </row>
    <row r="4062" spans="16:94" s="3" customFormat="1" x14ac:dyDescent="0.2">
      <c r="P4062" s="53"/>
      <c r="Q4062"/>
    </row>
    <row r="4063" spans="16:94" s="3" customFormat="1" ht="183" thickBot="1" x14ac:dyDescent="0.25">
      <c r="P4063" s="53"/>
      <c r="Q4063"/>
      <c r="BE4063" s="4"/>
      <c r="BF4063" s="55" t="s">
        <v>0</v>
      </c>
      <c r="BH4063" s="5" t="s">
        <v>179</v>
      </c>
      <c r="BI4063" s="56" t="s">
        <v>0</v>
      </c>
      <c r="BJ4063" s="57" t="s">
        <v>1</v>
      </c>
      <c r="BK4063" s="57" t="s">
        <v>2</v>
      </c>
      <c r="BL4063" s="57" t="s">
        <v>3</v>
      </c>
      <c r="BM4063" s="57" t="s">
        <v>4</v>
      </c>
      <c r="BN4063" s="58" t="s">
        <v>5</v>
      </c>
      <c r="BO4063" s="58" t="s">
        <v>6</v>
      </c>
      <c r="BP4063" s="58" t="s">
        <v>174</v>
      </c>
      <c r="BQ4063" s="58" t="s">
        <v>7</v>
      </c>
      <c r="BR4063" s="58" t="s">
        <v>8</v>
      </c>
      <c r="BS4063" s="58" t="s">
        <v>9</v>
      </c>
      <c r="BT4063" s="58" t="s">
        <v>10</v>
      </c>
      <c r="BU4063" s="58" t="s">
        <v>11</v>
      </c>
      <c r="BV4063" s="58" t="s">
        <v>12</v>
      </c>
      <c r="BW4063" s="55" t="s">
        <v>13</v>
      </c>
      <c r="BX4063" s="59" t="s">
        <v>14</v>
      </c>
      <c r="BY4063" s="59" t="s">
        <v>15</v>
      </c>
      <c r="BZ4063" s="55" t="s">
        <v>16</v>
      </c>
      <c r="CA4063" s="59" t="s">
        <v>17</v>
      </c>
      <c r="CB4063" s="59" t="s">
        <v>18</v>
      </c>
      <c r="CC4063" s="59" t="s">
        <v>19</v>
      </c>
      <c r="CD4063" s="59" t="s">
        <v>20</v>
      </c>
      <c r="CE4063" s="59" t="s">
        <v>21</v>
      </c>
      <c r="CF4063" s="59" t="s">
        <v>22</v>
      </c>
      <c r="CG4063" s="59" t="s">
        <v>23</v>
      </c>
      <c r="CH4063" s="59" t="s">
        <v>24</v>
      </c>
      <c r="CI4063" s="59" t="s">
        <v>25</v>
      </c>
      <c r="CJ4063" s="59" t="s">
        <v>26</v>
      </c>
      <c r="CK4063" s="59" t="s">
        <v>27</v>
      </c>
      <c r="CL4063" s="59" t="s">
        <v>28</v>
      </c>
      <c r="CM4063" s="59" t="s">
        <v>29</v>
      </c>
      <c r="CN4063" s="59" t="s">
        <v>30</v>
      </c>
      <c r="CO4063" s="59" t="s">
        <v>31</v>
      </c>
      <c r="CP4063" s="59" t="s">
        <v>32</v>
      </c>
    </row>
    <row r="4064" spans="16:94" s="3" customFormat="1" ht="368" x14ac:dyDescent="0.2">
      <c r="P4064" s="53"/>
      <c r="Q4064"/>
      <c r="BE4064" s="4"/>
      <c r="BF4064" s="55" t="s">
        <v>1</v>
      </c>
      <c r="BH4064" s="5" t="s">
        <v>180</v>
      </c>
      <c r="BI4064" s="60" t="s">
        <v>33</v>
      </c>
      <c r="BJ4064" s="57" t="s">
        <v>34</v>
      </c>
      <c r="BK4064" s="57" t="s">
        <v>35</v>
      </c>
      <c r="BL4064" s="57" t="s">
        <v>36</v>
      </c>
      <c r="BM4064" s="57" t="s">
        <v>196</v>
      </c>
      <c r="BN4064" s="55" t="s">
        <v>37</v>
      </c>
      <c r="BO4064" s="55" t="s">
        <v>38</v>
      </c>
      <c r="BP4064" s="55" t="s">
        <v>39</v>
      </c>
      <c r="BQ4064" s="55" t="s">
        <v>40</v>
      </c>
      <c r="BR4064" s="55" t="s">
        <v>41</v>
      </c>
      <c r="BS4064" s="55" t="s">
        <v>42</v>
      </c>
      <c r="BT4064" s="55" t="s">
        <v>43</v>
      </c>
      <c r="BU4064" s="55" t="s">
        <v>44</v>
      </c>
      <c r="BV4064" s="55" t="s">
        <v>45</v>
      </c>
      <c r="BW4064" s="55" t="s">
        <v>46</v>
      </c>
      <c r="BX4064" s="55" t="s">
        <v>47</v>
      </c>
      <c r="BY4064" s="55" t="s">
        <v>48</v>
      </c>
      <c r="BZ4064" s="55" t="s">
        <v>49</v>
      </c>
      <c r="CA4064" s="55" t="s">
        <v>50</v>
      </c>
      <c r="CB4064" s="55" t="s">
        <v>51</v>
      </c>
      <c r="CC4064" s="55" t="s">
        <v>52</v>
      </c>
      <c r="CD4064" s="55" t="s">
        <v>53</v>
      </c>
      <c r="CE4064" s="55" t="s">
        <v>54</v>
      </c>
      <c r="CF4064" s="55" t="s">
        <v>55</v>
      </c>
      <c r="CG4064" s="55" t="s">
        <v>56</v>
      </c>
      <c r="CH4064" s="55" t="s">
        <v>57</v>
      </c>
      <c r="CI4064" s="55" t="s">
        <v>58</v>
      </c>
      <c r="CJ4064" s="55" t="s">
        <v>59</v>
      </c>
      <c r="CK4064" s="55" t="s">
        <v>60</v>
      </c>
      <c r="CL4064" s="55" t="s">
        <v>61</v>
      </c>
      <c r="CM4064" s="55" t="s">
        <v>62</v>
      </c>
      <c r="CN4064" s="55" t="s">
        <v>63</v>
      </c>
      <c r="CO4064" s="55" t="s">
        <v>64</v>
      </c>
      <c r="CP4064" s="55" t="s">
        <v>65</v>
      </c>
    </row>
    <row r="4065" spans="16:94" s="3" customFormat="1" ht="409.6" thickBot="1" x14ac:dyDescent="0.25">
      <c r="P4065" s="53"/>
      <c r="Q4065"/>
      <c r="BE4065" s="4"/>
      <c r="BF4065" s="55" t="s">
        <v>2</v>
      </c>
      <c r="BH4065" s="5" t="s">
        <v>181</v>
      </c>
      <c r="BI4065" s="61" t="s">
        <v>66</v>
      </c>
      <c r="BJ4065" s="62" t="s">
        <v>67</v>
      </c>
      <c r="BK4065" s="62" t="s">
        <v>68</v>
      </c>
      <c r="BL4065" s="62" t="s">
        <v>197</v>
      </c>
      <c r="BM4065" s="62" t="s">
        <v>69</v>
      </c>
      <c r="BN4065" s="63" t="s">
        <v>70</v>
      </c>
      <c r="BO4065" s="63" t="s">
        <v>71</v>
      </c>
      <c r="BP4065" s="63" t="s">
        <v>72</v>
      </c>
      <c r="BQ4065" s="63" t="s">
        <v>73</v>
      </c>
      <c r="BR4065" s="63" t="s">
        <v>74</v>
      </c>
      <c r="BS4065" s="63" t="s">
        <v>75</v>
      </c>
      <c r="BT4065" s="63" t="s">
        <v>76</v>
      </c>
      <c r="BU4065" s="63" t="s">
        <v>77</v>
      </c>
      <c r="BV4065" s="63" t="s">
        <v>78</v>
      </c>
      <c r="BW4065" s="63" t="s">
        <v>79</v>
      </c>
      <c r="BX4065" s="63" t="s">
        <v>80</v>
      </c>
      <c r="BY4065" s="63" t="s">
        <v>81</v>
      </c>
      <c r="BZ4065" s="63" t="s">
        <v>82</v>
      </c>
      <c r="CA4065" s="63" t="s">
        <v>83</v>
      </c>
      <c r="CB4065" s="63" t="s">
        <v>84</v>
      </c>
      <c r="CC4065" s="63" t="s">
        <v>85</v>
      </c>
      <c r="CD4065" s="63" t="s">
        <v>86</v>
      </c>
      <c r="CE4065" s="63" t="s">
        <v>87</v>
      </c>
      <c r="CF4065" s="63" t="s">
        <v>88</v>
      </c>
      <c r="CG4065" s="63" t="s">
        <v>89</v>
      </c>
      <c r="CH4065" s="63" t="s">
        <v>90</v>
      </c>
      <c r="CI4065" s="63" t="s">
        <v>88</v>
      </c>
      <c r="CJ4065" s="63" t="s">
        <v>91</v>
      </c>
      <c r="CK4065" s="63" t="s">
        <v>88</v>
      </c>
      <c r="CL4065" s="63" t="s">
        <v>92</v>
      </c>
      <c r="CM4065" s="63" t="s">
        <v>93</v>
      </c>
      <c r="CN4065" s="63" t="s">
        <v>94</v>
      </c>
      <c r="CO4065" s="63" t="s">
        <v>95</v>
      </c>
      <c r="CP4065" s="64" t="s">
        <v>96</v>
      </c>
    </row>
    <row r="4066" spans="16:94" s="3" customFormat="1" ht="409.6" x14ac:dyDescent="0.2">
      <c r="P4066" s="53"/>
      <c r="Q4066"/>
      <c r="BE4066" s="4"/>
      <c r="BF4066" s="55" t="s">
        <v>3</v>
      </c>
      <c r="BH4066" s="5" t="s">
        <v>189</v>
      </c>
      <c r="BI4066" s="6"/>
      <c r="BJ4066" s="62" t="s">
        <v>97</v>
      </c>
      <c r="BK4066" s="6"/>
      <c r="BL4066" s="62" t="s">
        <v>98</v>
      </c>
      <c r="BM4066" s="62" t="s">
        <v>99</v>
      </c>
      <c r="BN4066" s="63" t="s">
        <v>100</v>
      </c>
      <c r="BO4066" s="63" t="s">
        <v>101</v>
      </c>
      <c r="BR4066" s="63" t="s">
        <v>102</v>
      </c>
      <c r="BS4066" s="63" t="s">
        <v>103</v>
      </c>
      <c r="BU4066" s="63" t="s">
        <v>104</v>
      </c>
      <c r="BV4066" s="63" t="s">
        <v>105</v>
      </c>
      <c r="BW4066" s="55"/>
      <c r="BX4066" s="63" t="s">
        <v>106</v>
      </c>
      <c r="BZ4066" s="63" t="s">
        <v>107</v>
      </c>
      <c r="CB4066" s="63" t="s">
        <v>108</v>
      </c>
      <c r="CC4066" s="63" t="s">
        <v>109</v>
      </c>
      <c r="CD4066" s="63" t="s">
        <v>110</v>
      </c>
      <c r="CE4066" s="63" t="s">
        <v>111</v>
      </c>
      <c r="CF4066" s="63" t="s">
        <v>112</v>
      </c>
      <c r="CH4066" s="63" t="s">
        <v>113</v>
      </c>
      <c r="CI4066" s="63" t="s">
        <v>114</v>
      </c>
      <c r="CK4066" s="63" t="s">
        <v>115</v>
      </c>
      <c r="CM4066" s="63" t="s">
        <v>116</v>
      </c>
      <c r="CN4066" s="63" t="s">
        <v>117</v>
      </c>
    </row>
    <row r="4067" spans="16:94" s="3" customFormat="1" ht="409.6" x14ac:dyDescent="0.2">
      <c r="P4067" s="53"/>
      <c r="Q4067"/>
      <c r="BE4067" s="5"/>
      <c r="BF4067" s="57" t="s">
        <v>4</v>
      </c>
      <c r="BH4067" s="5" t="s">
        <v>190</v>
      </c>
      <c r="BI4067" s="6"/>
      <c r="BJ4067" s="62" t="s">
        <v>118</v>
      </c>
      <c r="BK4067" s="6"/>
      <c r="BL4067" s="62" t="s">
        <v>119</v>
      </c>
      <c r="BM4067" s="62" t="s">
        <v>120</v>
      </c>
      <c r="BN4067" s="63" t="s">
        <v>121</v>
      </c>
      <c r="BO4067" s="63" t="s">
        <v>122</v>
      </c>
      <c r="BR4067" s="63" t="s">
        <v>123</v>
      </c>
      <c r="BS4067" s="63" t="s">
        <v>124</v>
      </c>
      <c r="BV4067" s="63" t="s">
        <v>125</v>
      </c>
      <c r="BW4067" s="55"/>
      <c r="BX4067" s="63" t="s">
        <v>126</v>
      </c>
      <c r="CB4067" s="63" t="s">
        <v>127</v>
      </c>
      <c r="CE4067" s="63" t="s">
        <v>128</v>
      </c>
      <c r="CH4067" s="63" t="s">
        <v>129</v>
      </c>
      <c r="CI4067" s="63" t="s">
        <v>123</v>
      </c>
      <c r="CK4067" s="63" t="s">
        <v>130</v>
      </c>
      <c r="CM4067" s="63" t="s">
        <v>123</v>
      </c>
      <c r="CN4067" s="63" t="s">
        <v>131</v>
      </c>
    </row>
    <row r="4068" spans="16:94" s="3" customFormat="1" ht="409.6" x14ac:dyDescent="0.2">
      <c r="P4068" s="53"/>
      <c r="Q4068"/>
      <c r="BE4068" s="5"/>
      <c r="BF4068" s="57" t="s">
        <v>5</v>
      </c>
      <c r="BH4068" s="5" t="s">
        <v>191</v>
      </c>
      <c r="BI4068" s="6"/>
      <c r="BJ4068" s="62" t="s">
        <v>132</v>
      </c>
      <c r="BK4068" s="6"/>
      <c r="BL4068" s="62" t="s">
        <v>123</v>
      </c>
      <c r="BM4068" s="62" t="s">
        <v>123</v>
      </c>
      <c r="BN4068" s="63" t="s">
        <v>133</v>
      </c>
      <c r="BO4068" s="63" t="s">
        <v>123</v>
      </c>
      <c r="BV4068" s="63" t="s">
        <v>134</v>
      </c>
      <c r="BW4068" s="55"/>
      <c r="BX4068" s="63" t="s">
        <v>135</v>
      </c>
      <c r="CB4068" s="63" t="s">
        <v>112</v>
      </c>
      <c r="CK4068" s="63" t="s">
        <v>136</v>
      </c>
      <c r="CN4068" s="63" t="s">
        <v>137</v>
      </c>
    </row>
    <row r="4069" spans="16:94" s="3" customFormat="1" ht="409.6" x14ac:dyDescent="0.2">
      <c r="P4069" s="53"/>
      <c r="Q4069"/>
      <c r="BE4069" s="5"/>
      <c r="BF4069" s="57" t="s">
        <v>6</v>
      </c>
      <c r="BH4069" s="5" t="s">
        <v>192</v>
      </c>
      <c r="BI4069" s="6"/>
      <c r="BJ4069" s="62" t="s">
        <v>138</v>
      </c>
      <c r="BK4069" s="6"/>
      <c r="BL4069" s="6"/>
      <c r="BO4069" s="63" t="s">
        <v>139</v>
      </c>
      <c r="BV4069" s="63" t="s">
        <v>140</v>
      </c>
      <c r="BW4069" s="55"/>
      <c r="BX4069" s="63" t="s">
        <v>141</v>
      </c>
      <c r="CB4069" s="63" t="s">
        <v>142</v>
      </c>
      <c r="CK4069" s="63" t="s">
        <v>143</v>
      </c>
      <c r="CN4069" s="63" t="s">
        <v>144</v>
      </c>
    </row>
    <row r="4070" spans="16:94" s="6" customFormat="1" ht="344" x14ac:dyDescent="0.2">
      <c r="P4070" s="53"/>
      <c r="Q4070"/>
      <c r="BE4070" s="5"/>
      <c r="BF4070" s="57" t="s">
        <v>174</v>
      </c>
      <c r="BH4070" s="5" t="s">
        <v>182</v>
      </c>
      <c r="BJ4070" s="62" t="s">
        <v>145</v>
      </c>
      <c r="BV4070" s="62" t="s">
        <v>146</v>
      </c>
      <c r="BW4070" s="57"/>
      <c r="BX4070" s="62" t="s">
        <v>147</v>
      </c>
      <c r="CK4070" s="62" t="s">
        <v>148</v>
      </c>
      <c r="CN4070" s="62" t="s">
        <v>149</v>
      </c>
    </row>
    <row r="4071" spans="16:94" s="6" customFormat="1" ht="409.6" x14ac:dyDescent="0.2">
      <c r="P4071" s="53"/>
      <c r="Q4071"/>
      <c r="BE4071" s="5"/>
      <c r="BF4071" s="57" t="s">
        <v>7</v>
      </c>
      <c r="BH4071" s="5" t="s">
        <v>183</v>
      </c>
      <c r="BJ4071" s="62" t="s">
        <v>150</v>
      </c>
      <c r="BW4071" s="57"/>
      <c r="BX4071" s="62" t="s">
        <v>151</v>
      </c>
      <c r="CK4071" s="62" t="s">
        <v>152</v>
      </c>
      <c r="CN4071" s="62" t="s">
        <v>153</v>
      </c>
    </row>
    <row r="4072" spans="16:94" s="6" customFormat="1" ht="392" x14ac:dyDescent="0.2">
      <c r="P4072" s="53"/>
      <c r="Q4072"/>
      <c r="BE4072" s="5"/>
      <c r="BF4072" s="57" t="s">
        <v>8</v>
      </c>
      <c r="BH4072" s="5" t="s">
        <v>184</v>
      </c>
      <c r="BJ4072" s="62" t="s">
        <v>154</v>
      </c>
      <c r="BW4072" s="57"/>
      <c r="BX4072" s="62" t="s">
        <v>155</v>
      </c>
      <c r="CK4072" s="62" t="s">
        <v>156</v>
      </c>
      <c r="CN4072" s="62" t="s">
        <v>157</v>
      </c>
    </row>
    <row r="4073" spans="16:94" s="6" customFormat="1" ht="409.6" x14ac:dyDescent="0.2">
      <c r="P4073" s="53"/>
      <c r="Q4073"/>
      <c r="BE4073" s="5"/>
      <c r="BF4073" s="57" t="s">
        <v>9</v>
      </c>
      <c r="BH4073" s="5" t="s">
        <v>175</v>
      </c>
      <c r="BJ4073" s="62" t="s">
        <v>158</v>
      </c>
      <c r="BW4073" s="57"/>
      <c r="BX4073" s="62" t="s">
        <v>159</v>
      </c>
      <c r="CN4073" s="62" t="s">
        <v>160</v>
      </c>
    </row>
    <row r="4074" spans="16:94" s="6" customFormat="1" ht="409.6" x14ac:dyDescent="0.2">
      <c r="P4074" s="53"/>
      <c r="Q4074"/>
      <c r="BE4074" s="5"/>
      <c r="BF4074" s="57" t="s">
        <v>10</v>
      </c>
      <c r="BH4074" s="5" t="s">
        <v>176</v>
      </c>
      <c r="BJ4074" s="62" t="s">
        <v>161</v>
      </c>
      <c r="BW4074" s="57"/>
      <c r="BX4074" s="62" t="s">
        <v>162</v>
      </c>
      <c r="CN4074" s="62" t="s">
        <v>163</v>
      </c>
    </row>
    <row r="4075" spans="16:94" s="6" customFormat="1" ht="409.6" x14ac:dyDescent="0.2">
      <c r="P4075" s="53"/>
      <c r="Q4075"/>
      <c r="BE4075" s="5"/>
      <c r="BF4075" s="57" t="s">
        <v>11</v>
      </c>
      <c r="BH4075" s="5" t="s">
        <v>185</v>
      </c>
      <c r="BJ4075" s="62" t="s">
        <v>164</v>
      </c>
      <c r="BW4075" s="57"/>
      <c r="BX4075" s="62" t="s">
        <v>165</v>
      </c>
    </row>
    <row r="4076" spans="16:94" s="6" customFormat="1" ht="380" x14ac:dyDescent="0.2">
      <c r="P4076" s="53"/>
      <c r="Q4076"/>
      <c r="BE4076" s="5"/>
      <c r="BF4076" s="57" t="s">
        <v>12</v>
      </c>
      <c r="BH4076" s="5" t="s">
        <v>186</v>
      </c>
      <c r="BJ4076" s="62" t="s">
        <v>166</v>
      </c>
      <c r="BW4076" s="57"/>
      <c r="BX4076" s="62" t="s">
        <v>167</v>
      </c>
    </row>
    <row r="4077" spans="16:94" s="6" customFormat="1" ht="409.6" x14ac:dyDescent="0.2">
      <c r="P4077" s="53"/>
      <c r="Q4077"/>
      <c r="BE4077" s="5"/>
      <c r="BF4077" s="57" t="s">
        <v>14</v>
      </c>
      <c r="BH4077" s="5" t="s">
        <v>177</v>
      </c>
      <c r="BJ4077" s="62" t="s">
        <v>168</v>
      </c>
      <c r="BX4077" s="62" t="s">
        <v>169</v>
      </c>
    </row>
    <row r="4078" spans="16:94" s="6" customFormat="1" ht="409.6" x14ac:dyDescent="0.2">
      <c r="P4078" s="53"/>
      <c r="Q4078"/>
      <c r="BE4078" s="5"/>
      <c r="BF4078" s="66" t="s">
        <v>13</v>
      </c>
      <c r="BH4078" s="5" t="s">
        <v>187</v>
      </c>
      <c r="BJ4078" s="62" t="s">
        <v>170</v>
      </c>
      <c r="BX4078" s="62" t="s">
        <v>171</v>
      </c>
    </row>
    <row r="4079" spans="16:94" s="6" customFormat="1" ht="409.6" x14ac:dyDescent="0.2">
      <c r="P4079" s="53"/>
      <c r="Q4079"/>
      <c r="BE4079" s="5"/>
      <c r="BF4079" s="57" t="s">
        <v>15</v>
      </c>
      <c r="BH4079" s="5" t="s">
        <v>178</v>
      </c>
      <c r="BJ4079" s="62" t="s">
        <v>172</v>
      </c>
      <c r="BX4079" s="62" t="s">
        <v>173</v>
      </c>
    </row>
    <row r="4080" spans="16:94" s="3" customFormat="1" ht="65" x14ac:dyDescent="0.2">
      <c r="P4080" s="53"/>
      <c r="Q4080"/>
      <c r="BE4080" s="5"/>
      <c r="BF4080" s="57" t="s">
        <v>16</v>
      </c>
      <c r="BG4080" s="6"/>
      <c r="BH4080" s="5" t="s">
        <v>188</v>
      </c>
      <c r="BI4080" s="6"/>
      <c r="BJ4080" s="6"/>
      <c r="BK4080" s="6"/>
      <c r="BL4080" s="6"/>
    </row>
    <row r="4081" spans="16:64" s="3" customFormat="1" ht="78" x14ac:dyDescent="0.2">
      <c r="P4081" s="53"/>
      <c r="Q4081"/>
      <c r="BE4081" s="6"/>
      <c r="BF4081" s="57" t="s">
        <v>17</v>
      </c>
      <c r="BG4081" s="6"/>
      <c r="BH4081" s="6"/>
      <c r="BI4081" s="6"/>
      <c r="BJ4081" s="6"/>
      <c r="BK4081" s="6"/>
      <c r="BL4081" s="6"/>
    </row>
    <row r="4082" spans="16:64" s="3" customFormat="1" ht="39" x14ac:dyDescent="0.2">
      <c r="P4082" s="53"/>
      <c r="Q4082"/>
      <c r="BE4082" s="6"/>
      <c r="BF4082" s="57" t="s">
        <v>18</v>
      </c>
      <c r="BG4082" s="6"/>
      <c r="BH4082" s="6"/>
      <c r="BI4082" s="6"/>
      <c r="BJ4082" s="6"/>
      <c r="BK4082" s="6"/>
      <c r="BL4082" s="6"/>
    </row>
    <row r="4083" spans="16:64" s="3" customFormat="1" ht="104" x14ac:dyDescent="0.2">
      <c r="P4083" s="53"/>
      <c r="Q4083"/>
      <c r="BE4083" s="6"/>
      <c r="BF4083" s="57" t="s">
        <v>19</v>
      </c>
      <c r="BG4083" s="6"/>
      <c r="BH4083" s="6"/>
      <c r="BI4083" s="6"/>
      <c r="BJ4083" s="6"/>
      <c r="BK4083" s="6"/>
      <c r="BL4083" s="6"/>
    </row>
    <row r="4084" spans="16:64" s="3" customFormat="1" ht="39" x14ac:dyDescent="0.2">
      <c r="P4084" s="53"/>
      <c r="Q4084"/>
      <c r="BE4084" s="6"/>
      <c r="BF4084" s="57" t="s">
        <v>20</v>
      </c>
      <c r="BG4084" s="6"/>
      <c r="BH4084" s="6"/>
      <c r="BI4084" s="6"/>
      <c r="BJ4084" s="6"/>
      <c r="BK4084" s="6"/>
      <c r="BL4084" s="6"/>
    </row>
    <row r="4085" spans="16:64" s="3" customFormat="1" ht="52" x14ac:dyDescent="0.2">
      <c r="P4085" s="53"/>
      <c r="Q4085"/>
      <c r="BE4085" s="6"/>
      <c r="BF4085" s="57" t="s">
        <v>21</v>
      </c>
      <c r="BG4085" s="6"/>
      <c r="BH4085" s="6"/>
      <c r="BI4085" s="6"/>
      <c r="BJ4085" s="6"/>
      <c r="BK4085" s="6"/>
      <c r="BL4085" s="6"/>
    </row>
    <row r="4086" spans="16:64" s="3" customFormat="1" ht="182" x14ac:dyDescent="0.2">
      <c r="P4086" s="53"/>
      <c r="Q4086"/>
      <c r="BE4086" s="6"/>
      <c r="BF4086" s="57" t="s">
        <v>22</v>
      </c>
      <c r="BG4086" s="6"/>
      <c r="BH4086" s="6"/>
      <c r="BI4086" s="6"/>
      <c r="BJ4086" s="6"/>
      <c r="BK4086" s="6"/>
      <c r="BL4086" s="6"/>
    </row>
    <row r="4087" spans="16:64" s="3" customFormat="1" ht="104" x14ac:dyDescent="0.2">
      <c r="P4087" s="53"/>
      <c r="Q4087"/>
      <c r="BE4087" s="6"/>
      <c r="BF4087" s="57" t="s">
        <v>23</v>
      </c>
      <c r="BG4087" s="6"/>
      <c r="BH4087" s="6"/>
      <c r="BI4087" s="6"/>
      <c r="BJ4087" s="6"/>
      <c r="BK4087" s="6"/>
      <c r="BL4087" s="6"/>
    </row>
    <row r="4088" spans="16:64" s="3" customFormat="1" ht="65" x14ac:dyDescent="0.2">
      <c r="P4088" s="53"/>
      <c r="Q4088"/>
      <c r="BE4088" s="6"/>
      <c r="BF4088" s="57" t="s">
        <v>24</v>
      </c>
      <c r="BG4088" s="6"/>
      <c r="BH4088" s="6"/>
      <c r="BI4088" s="6"/>
      <c r="BJ4088" s="6"/>
      <c r="BK4088" s="6"/>
      <c r="BL4088" s="6"/>
    </row>
    <row r="4089" spans="16:64" s="3" customFormat="1" ht="78" x14ac:dyDescent="0.2">
      <c r="P4089" s="53"/>
      <c r="Q4089"/>
      <c r="BE4089" s="6"/>
      <c r="BF4089" s="57" t="s">
        <v>25</v>
      </c>
      <c r="BG4089" s="6"/>
      <c r="BH4089" s="6"/>
      <c r="BI4089" s="6"/>
      <c r="BJ4089" s="6"/>
      <c r="BK4089" s="6"/>
      <c r="BL4089" s="6"/>
    </row>
    <row r="4090" spans="16:64" s="3" customFormat="1" ht="117" x14ac:dyDescent="0.2">
      <c r="P4090" s="53"/>
      <c r="Q4090"/>
      <c r="BE4090" s="6"/>
      <c r="BF4090" s="57" t="s">
        <v>26</v>
      </c>
      <c r="BG4090" s="6"/>
      <c r="BH4090" s="6"/>
      <c r="BI4090" s="6"/>
      <c r="BJ4090" s="6"/>
      <c r="BK4090" s="6"/>
      <c r="BL4090" s="6"/>
    </row>
    <row r="4091" spans="16:64" s="3" customFormat="1" ht="104" x14ac:dyDescent="0.2">
      <c r="P4091" s="53"/>
      <c r="Q4091"/>
      <c r="BE4091" s="6"/>
      <c r="BF4091" s="57" t="s">
        <v>27</v>
      </c>
      <c r="BG4091" s="6"/>
      <c r="BH4091" s="6"/>
      <c r="BI4091" s="6"/>
      <c r="BJ4091" s="6"/>
      <c r="BK4091" s="6"/>
      <c r="BL4091" s="6"/>
    </row>
    <row r="4092" spans="16:64" s="3" customFormat="1" ht="52" x14ac:dyDescent="0.2">
      <c r="P4092" s="53"/>
      <c r="Q4092"/>
      <c r="BE4092" s="6"/>
      <c r="BF4092" s="57" t="s">
        <v>28</v>
      </c>
      <c r="BG4092" s="6"/>
      <c r="BH4092" s="6"/>
      <c r="BI4092" s="6"/>
      <c r="BJ4092" s="6"/>
      <c r="BK4092" s="6"/>
      <c r="BL4092" s="6"/>
    </row>
    <row r="4093" spans="16:64" s="3" customFormat="1" ht="65" x14ac:dyDescent="0.2">
      <c r="P4093" s="53"/>
      <c r="Q4093"/>
      <c r="BE4093" s="6"/>
      <c r="BF4093" s="57" t="s">
        <v>29</v>
      </c>
      <c r="BG4093" s="6"/>
      <c r="BH4093" s="6"/>
      <c r="BI4093" s="6"/>
      <c r="BJ4093" s="6"/>
      <c r="BK4093" s="6"/>
      <c r="BL4093" s="6"/>
    </row>
    <row r="4094" spans="16:64" s="3" customFormat="1" ht="39" x14ac:dyDescent="0.2">
      <c r="P4094" s="53"/>
      <c r="Q4094"/>
      <c r="BE4094" s="6"/>
      <c r="BF4094" s="57" t="s">
        <v>30</v>
      </c>
      <c r="BG4094" s="6"/>
      <c r="BH4094" s="6"/>
      <c r="BI4094" s="6"/>
      <c r="BJ4094" s="6"/>
      <c r="BK4094" s="6"/>
      <c r="BL4094" s="6"/>
    </row>
    <row r="4095" spans="16:64" s="3" customFormat="1" ht="78" x14ac:dyDescent="0.2">
      <c r="P4095" s="53"/>
      <c r="Q4095"/>
      <c r="BE4095" s="6"/>
      <c r="BF4095" s="57" t="s">
        <v>31</v>
      </c>
      <c r="BG4095" s="6"/>
      <c r="BH4095" s="6"/>
      <c r="BI4095" s="6"/>
      <c r="BJ4095" s="6"/>
      <c r="BK4095" s="6"/>
      <c r="BL4095" s="6"/>
    </row>
    <row r="4096" spans="16:64" s="3" customFormat="1" ht="78" x14ac:dyDescent="0.2">
      <c r="P4096" s="53"/>
      <c r="Q4096"/>
      <c r="BE4096" s="6"/>
      <c r="BF4096" s="57" t="s">
        <v>32</v>
      </c>
      <c r="BG4096" s="6"/>
      <c r="BH4096" s="6"/>
      <c r="BI4096" s="6"/>
      <c r="BJ4096" s="6"/>
      <c r="BK4096" s="6"/>
      <c r="BL4096" s="6"/>
    </row>
    <row r="4097" spans="16:99" s="3" customFormat="1" x14ac:dyDescent="0.2">
      <c r="P4097" s="53"/>
      <c r="Q4097"/>
    </row>
    <row r="4098" spans="16:99" s="3" customFormat="1" x14ac:dyDescent="0.2">
      <c r="P4098" s="53"/>
      <c r="Q4098"/>
    </row>
    <row r="4099" spans="16:99" s="3" customFormat="1" x14ac:dyDescent="0.2">
      <c r="P4099" s="53"/>
      <c r="Q4099"/>
    </row>
    <row r="4100" spans="16:99" x14ac:dyDescent="0.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2"/>
      <c r="CM4100" s="2"/>
      <c r="CN4100" s="2"/>
      <c r="CO4100" s="2"/>
      <c r="CP4100" s="2"/>
      <c r="CQ4100" s="2"/>
      <c r="CR4100" s="2"/>
      <c r="CS4100" s="2"/>
    </row>
    <row r="4101" spans="16:99" x14ac:dyDescent="0.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2"/>
      <c r="CM4101" s="2"/>
      <c r="CN4101" s="2"/>
      <c r="CO4101" s="2"/>
      <c r="CP4101" s="2"/>
      <c r="CQ4101" s="2"/>
      <c r="CR4101" s="2"/>
      <c r="CS4101" s="2"/>
    </row>
    <row r="4102" spans="16:99" x14ac:dyDescent="0.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2"/>
      <c r="CM4102" s="2"/>
      <c r="CN4102" s="2"/>
      <c r="CO4102" s="2"/>
      <c r="CP4102" s="2"/>
      <c r="CQ4102" s="2"/>
      <c r="CR4102" s="2"/>
      <c r="CS4102" s="2"/>
    </row>
    <row r="4103" spans="16:99" x14ac:dyDescent="0.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2"/>
      <c r="CM4103" s="2"/>
      <c r="CN4103" s="2"/>
      <c r="CO4103" s="2"/>
      <c r="CP4103" s="2"/>
      <c r="CQ4103" s="2"/>
      <c r="CR4103" s="2"/>
      <c r="CS4103" s="2"/>
      <c r="CT4103" s="1"/>
      <c r="CU4103" s="1"/>
    </row>
    <row r="4104" spans="16:99" x14ac:dyDescent="0.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2"/>
      <c r="CM4104" s="2"/>
      <c r="CN4104" s="2"/>
      <c r="CO4104" s="2"/>
      <c r="CP4104" s="2"/>
      <c r="CQ4104" s="2"/>
      <c r="CR4104" s="2"/>
      <c r="CS4104" s="2"/>
      <c r="CT4104" s="1"/>
      <c r="CU4104" s="1"/>
    </row>
    <row r="4105" spans="16:99" x14ac:dyDescent="0.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2"/>
      <c r="CM4105" s="2"/>
      <c r="CN4105" s="2"/>
      <c r="CO4105" s="2"/>
      <c r="CP4105" s="2"/>
      <c r="CQ4105" s="2"/>
      <c r="CR4105" s="2"/>
      <c r="CS4105" s="2"/>
      <c r="CT4105" s="1"/>
      <c r="CU4105" s="1"/>
    </row>
    <row r="4106" spans="16:99" x14ac:dyDescent="0.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2"/>
      <c r="CM4106" s="2"/>
      <c r="CN4106" s="2"/>
      <c r="CO4106" s="2"/>
      <c r="CP4106" s="2"/>
      <c r="CQ4106" s="2"/>
      <c r="CR4106" s="2"/>
      <c r="CS4106" s="2"/>
      <c r="CT4106" s="1"/>
      <c r="CU4106" s="1"/>
    </row>
    <row r="4107" spans="16:99" x14ac:dyDescent="0.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2"/>
      <c r="CM4107" s="2"/>
      <c r="CN4107" s="2"/>
      <c r="CO4107" s="2"/>
      <c r="CP4107" s="2"/>
      <c r="CQ4107" s="2"/>
      <c r="CR4107" s="2"/>
      <c r="CS4107" s="2"/>
      <c r="CT4107" s="1"/>
      <c r="CU4107" s="1"/>
    </row>
    <row r="4108" spans="16:99" x14ac:dyDescent="0.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2"/>
      <c r="CM4108" s="2"/>
      <c r="CN4108" s="2"/>
      <c r="CO4108" s="2"/>
      <c r="CP4108" s="2"/>
      <c r="CQ4108" s="2"/>
      <c r="CR4108" s="2"/>
      <c r="CS4108" s="2"/>
      <c r="CT4108" s="1"/>
      <c r="CU4108" s="1"/>
    </row>
    <row r="4109" spans="16:99" x14ac:dyDescent="0.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2"/>
      <c r="CM4109" s="2"/>
      <c r="CN4109" s="2"/>
      <c r="CO4109" s="2"/>
      <c r="CP4109" s="2"/>
      <c r="CQ4109" s="2"/>
      <c r="CR4109" s="2"/>
      <c r="CS4109" s="2"/>
      <c r="CT4109" s="1"/>
      <c r="CU4109" s="1"/>
    </row>
    <row r="4110" spans="16:99" x14ac:dyDescent="0.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2"/>
      <c r="CM4110" s="2"/>
      <c r="CN4110" s="2"/>
      <c r="CO4110" s="2"/>
      <c r="CP4110" s="2"/>
      <c r="CQ4110" s="2"/>
      <c r="CR4110" s="2"/>
      <c r="CS4110" s="2"/>
      <c r="CT4110" s="1"/>
      <c r="CU4110" s="1"/>
    </row>
    <row r="4111" spans="16:99" x14ac:dyDescent="0.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2"/>
      <c r="CM4111" s="2"/>
      <c r="CN4111" s="2"/>
      <c r="CO4111" s="2"/>
      <c r="CP4111" s="2"/>
      <c r="CQ4111" s="2"/>
      <c r="CR4111" s="2"/>
      <c r="CS4111" s="2"/>
      <c r="CT4111" s="1"/>
      <c r="CU4111" s="1"/>
    </row>
    <row r="4112" spans="16:99" x14ac:dyDescent="0.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2"/>
      <c r="CM4112" s="2"/>
      <c r="CN4112" s="2"/>
      <c r="CO4112" s="2"/>
      <c r="CP4112" s="2"/>
      <c r="CQ4112" s="2"/>
      <c r="CR4112" s="2"/>
      <c r="CS4112" s="2"/>
      <c r="CT4112" s="1"/>
      <c r="CU4112" s="1"/>
    </row>
    <row r="4113" spans="56:99" x14ac:dyDescent="0.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2"/>
      <c r="CM4113" s="2"/>
      <c r="CN4113" s="2"/>
      <c r="CO4113" s="2"/>
      <c r="CP4113" s="2"/>
      <c r="CQ4113" s="2"/>
      <c r="CR4113" s="2"/>
      <c r="CS4113" s="2"/>
      <c r="CT4113" s="1"/>
      <c r="CU4113" s="1"/>
    </row>
    <row r="4114" spans="56:99" x14ac:dyDescent="0.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2"/>
      <c r="CI4114" s="2"/>
      <c r="CJ4114" s="2"/>
      <c r="CK4114" s="2"/>
      <c r="CL4114" s="2"/>
      <c r="CM4114" s="2"/>
      <c r="CN4114" s="2"/>
      <c r="CO4114" s="2"/>
      <c r="CP4114" s="2"/>
      <c r="CQ4114" s="2"/>
      <c r="CR4114" s="2"/>
      <c r="CS4114" s="2"/>
      <c r="CT4114" s="1"/>
      <c r="CU4114" s="1"/>
    </row>
    <row r="4115" spans="56:99" x14ac:dyDescent="0.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2"/>
      <c r="CI4115" s="2"/>
      <c r="CJ4115" s="2"/>
      <c r="CK4115" s="2"/>
      <c r="CL4115" s="2"/>
      <c r="CM4115" s="2"/>
      <c r="CN4115" s="2"/>
      <c r="CO4115" s="2"/>
      <c r="CP4115" s="2"/>
      <c r="CQ4115" s="2"/>
      <c r="CR4115" s="2"/>
      <c r="CS4115" s="2"/>
      <c r="CT4115" s="1"/>
      <c r="CU4115" s="1"/>
    </row>
    <row r="4116" spans="56:99" x14ac:dyDescent="0.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2"/>
      <c r="CI4116" s="2"/>
      <c r="CJ4116" s="2"/>
      <c r="CK4116" s="2"/>
      <c r="CL4116" s="2"/>
      <c r="CM4116" s="2"/>
      <c r="CN4116" s="2"/>
      <c r="CO4116" s="2"/>
      <c r="CP4116" s="2"/>
      <c r="CQ4116" s="2"/>
      <c r="CR4116" s="2"/>
      <c r="CS4116" s="2"/>
      <c r="CT4116" s="1"/>
      <c r="CU4116" s="1"/>
    </row>
    <row r="4117" spans="56:99" x14ac:dyDescent="0.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2"/>
      <c r="CI4117" s="2"/>
      <c r="CJ4117" s="2"/>
      <c r="CK4117" s="2"/>
      <c r="CL4117" s="2"/>
      <c r="CM4117" s="2"/>
      <c r="CN4117" s="2"/>
      <c r="CO4117" s="2"/>
      <c r="CP4117" s="2"/>
      <c r="CQ4117" s="2"/>
      <c r="CR4117" s="2"/>
      <c r="CS4117" s="2"/>
      <c r="CT4117" s="1"/>
      <c r="CU4117" s="1"/>
    </row>
    <row r="4118" spans="56:99" x14ac:dyDescent="0.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2"/>
      <c r="CI4118" s="2"/>
      <c r="CJ4118" s="2"/>
      <c r="CK4118" s="2"/>
      <c r="CL4118" s="2"/>
      <c r="CM4118" s="2"/>
      <c r="CN4118" s="2"/>
      <c r="CO4118" s="2"/>
      <c r="CP4118" s="2"/>
      <c r="CQ4118" s="2"/>
      <c r="CR4118" s="2"/>
      <c r="CS4118" s="2"/>
      <c r="CT4118" s="1"/>
      <c r="CU4118" s="1"/>
    </row>
    <row r="4119" spans="56:99" x14ac:dyDescent="0.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2"/>
      <c r="CI4119" s="2"/>
      <c r="CJ4119" s="2"/>
      <c r="CK4119" s="2"/>
      <c r="CL4119" s="2"/>
      <c r="CM4119" s="2"/>
      <c r="CN4119" s="2"/>
      <c r="CO4119" s="2"/>
      <c r="CP4119" s="2"/>
      <c r="CQ4119" s="2"/>
      <c r="CR4119" s="2"/>
      <c r="CS4119" s="2"/>
      <c r="CT4119" s="1"/>
      <c r="CU4119" s="1"/>
    </row>
    <row r="4120" spans="56:99" x14ac:dyDescent="0.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2"/>
      <c r="CI4120" s="2"/>
      <c r="CJ4120" s="2"/>
      <c r="CK4120" s="2"/>
      <c r="CL4120" s="2"/>
      <c r="CM4120" s="2"/>
      <c r="CN4120" s="2"/>
      <c r="CO4120" s="2"/>
      <c r="CP4120" s="2"/>
      <c r="CQ4120" s="2"/>
      <c r="CR4120" s="2"/>
      <c r="CS4120" s="2"/>
      <c r="CT4120" s="1"/>
      <c r="CU4120" s="1"/>
    </row>
    <row r="4121" spans="56:99" x14ac:dyDescent="0.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2"/>
      <c r="CI4121" s="2"/>
      <c r="CJ4121" s="2"/>
      <c r="CK4121" s="2"/>
      <c r="CL4121" s="2"/>
      <c r="CM4121" s="2"/>
      <c r="CN4121" s="2"/>
      <c r="CO4121" s="2"/>
      <c r="CP4121" s="2"/>
      <c r="CQ4121" s="2"/>
      <c r="CR4121" s="2"/>
      <c r="CS4121" s="2"/>
      <c r="CT4121" s="1"/>
      <c r="CU4121" s="1"/>
    </row>
    <row r="4122" spans="56:99" x14ac:dyDescent="0.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2"/>
      <c r="CI4122" s="2"/>
      <c r="CJ4122" s="2"/>
      <c r="CK4122" s="2"/>
      <c r="CL4122" s="2"/>
      <c r="CM4122" s="2"/>
      <c r="CN4122" s="2"/>
      <c r="CO4122" s="2"/>
      <c r="CP4122" s="2"/>
      <c r="CQ4122" s="2"/>
      <c r="CR4122" s="2"/>
      <c r="CS4122" s="2"/>
      <c r="CT4122" s="1"/>
      <c r="CU4122" s="1"/>
    </row>
    <row r="4123" spans="56:99" x14ac:dyDescent="0.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2"/>
      <c r="CI4123" s="2"/>
      <c r="CJ4123" s="2"/>
      <c r="CK4123" s="2"/>
      <c r="CL4123" s="2"/>
      <c r="CM4123" s="2"/>
      <c r="CN4123" s="2"/>
      <c r="CO4123" s="2"/>
      <c r="CP4123" s="2"/>
      <c r="CQ4123" s="2"/>
      <c r="CR4123" s="2"/>
      <c r="CS4123" s="2"/>
      <c r="CT4123" s="1"/>
      <c r="CU4123" s="1"/>
    </row>
    <row r="4124" spans="56:99" x14ac:dyDescent="0.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2"/>
      <c r="CI4124" s="2"/>
      <c r="CJ4124" s="2"/>
      <c r="CK4124" s="2"/>
      <c r="CL4124" s="2"/>
      <c r="CM4124" s="2"/>
      <c r="CN4124" s="2"/>
      <c r="CO4124" s="2"/>
      <c r="CP4124" s="2"/>
      <c r="CQ4124" s="2"/>
      <c r="CR4124" s="2"/>
      <c r="CS4124" s="2"/>
      <c r="CT4124" s="1"/>
      <c r="CU4124" s="1"/>
    </row>
    <row r="4125" spans="56:99" x14ac:dyDescent="0.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2"/>
      <c r="CI4125" s="2"/>
      <c r="CJ4125" s="2"/>
      <c r="CK4125" s="2"/>
      <c r="CL4125" s="2"/>
      <c r="CM4125" s="2"/>
      <c r="CN4125" s="2"/>
      <c r="CO4125" s="2"/>
      <c r="CP4125" s="2"/>
      <c r="CQ4125" s="2"/>
      <c r="CR4125" s="2"/>
      <c r="CS4125" s="2"/>
      <c r="CT4125" s="1"/>
      <c r="CU4125" s="1"/>
    </row>
    <row r="4126" spans="56:99" x14ac:dyDescent="0.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2"/>
      <c r="CI4126" s="2"/>
      <c r="CJ4126" s="2"/>
      <c r="CK4126" s="2"/>
      <c r="CL4126" s="2"/>
      <c r="CM4126" s="2"/>
      <c r="CN4126" s="2"/>
      <c r="CO4126" s="2"/>
      <c r="CP4126" s="2"/>
      <c r="CQ4126" s="2"/>
      <c r="CR4126" s="2"/>
      <c r="CS4126" s="2"/>
      <c r="CT4126" s="1"/>
      <c r="CU4126" s="1"/>
    </row>
    <row r="4127" spans="56:99" x14ac:dyDescent="0.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2"/>
      <c r="CI4127" s="2"/>
      <c r="CJ4127" s="2"/>
      <c r="CK4127" s="2"/>
      <c r="CL4127" s="2"/>
      <c r="CM4127" s="2"/>
      <c r="CN4127" s="2"/>
      <c r="CO4127" s="2"/>
      <c r="CP4127" s="2"/>
      <c r="CQ4127" s="2"/>
      <c r="CR4127" s="2"/>
      <c r="CS4127" s="2"/>
      <c r="CT4127" s="1"/>
      <c r="CU4127" s="1"/>
    </row>
    <row r="4128" spans="56:99" x14ac:dyDescent="0.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2"/>
      <c r="CI4128" s="2"/>
      <c r="CJ4128" s="2"/>
      <c r="CK4128" s="2"/>
      <c r="CL4128" s="2"/>
      <c r="CM4128" s="2"/>
      <c r="CN4128" s="2"/>
      <c r="CO4128" s="2"/>
      <c r="CP4128" s="2"/>
      <c r="CQ4128" s="2"/>
      <c r="CR4128" s="2"/>
      <c r="CS4128" s="2"/>
      <c r="CT4128" s="1"/>
      <c r="CU4128" s="1"/>
    </row>
    <row r="4129" spans="56:99" x14ac:dyDescent="0.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2"/>
      <c r="CI4129" s="2"/>
      <c r="CJ4129" s="2"/>
      <c r="CK4129" s="2"/>
      <c r="CL4129" s="2"/>
      <c r="CM4129" s="2"/>
      <c r="CN4129" s="2"/>
      <c r="CO4129" s="2"/>
      <c r="CP4129" s="2"/>
      <c r="CQ4129" s="2"/>
      <c r="CR4129" s="2"/>
      <c r="CS4129" s="2"/>
      <c r="CT4129" s="1"/>
      <c r="CU4129" s="1"/>
    </row>
    <row r="4130" spans="56:99" x14ac:dyDescent="0.2">
      <c r="BD4130" s="2"/>
      <c r="BE4130" s="2"/>
      <c r="BF4130" s="2"/>
      <c r="BG4130" s="2"/>
      <c r="BH4130" s="2"/>
      <c r="BI4130" s="2"/>
      <c r="BJ4130" s="2"/>
      <c r="BK4130" s="2"/>
      <c r="BL4130" s="2"/>
      <c r="BM4130" s="2"/>
      <c r="BN4130" s="2"/>
      <c r="BO4130" s="2"/>
      <c r="BP4130" s="2"/>
      <c r="BQ4130" s="2"/>
      <c r="BR4130" s="2"/>
      <c r="BS4130" s="2"/>
      <c r="BT4130" s="2"/>
      <c r="BU4130" s="2"/>
      <c r="BV4130" s="2"/>
      <c r="BW4130" s="2"/>
      <c r="BX4130" s="2"/>
      <c r="BY4130" s="2"/>
      <c r="BZ4130" s="2"/>
      <c r="CA4130" s="2"/>
      <c r="CB4130" s="2"/>
      <c r="CC4130" s="2"/>
      <c r="CD4130" s="2"/>
      <c r="CE4130" s="2"/>
      <c r="CF4130" s="2"/>
      <c r="CG4130" s="2"/>
      <c r="CH4130" s="2"/>
      <c r="CI4130" s="2"/>
      <c r="CJ4130" s="2"/>
      <c r="CK4130" s="2"/>
      <c r="CL4130" s="2"/>
      <c r="CM4130" s="2"/>
      <c r="CN4130" s="2"/>
      <c r="CO4130" s="2"/>
      <c r="CP4130" s="2"/>
      <c r="CQ4130" s="2"/>
      <c r="CR4130" s="2"/>
      <c r="CS4130" s="2"/>
      <c r="CT4130" s="1"/>
      <c r="CU4130" s="1"/>
    </row>
    <row r="4131" spans="56:99" x14ac:dyDescent="0.2">
      <c r="BD4131" s="2"/>
      <c r="BE4131" s="2"/>
      <c r="BF4131" s="2"/>
      <c r="BG4131" s="2"/>
      <c r="BH4131" s="2"/>
      <c r="BI4131" s="2"/>
      <c r="BJ4131" s="2"/>
      <c r="BK4131" s="2"/>
      <c r="BL4131" s="2"/>
      <c r="BM4131" s="2"/>
      <c r="BN4131" s="2"/>
      <c r="BO4131" s="2"/>
      <c r="BP4131" s="2"/>
      <c r="BQ4131" s="2"/>
      <c r="BR4131" s="2"/>
      <c r="BS4131" s="2"/>
      <c r="BT4131" s="2"/>
      <c r="BU4131" s="2"/>
      <c r="BV4131" s="2"/>
      <c r="BW4131" s="2"/>
      <c r="BX4131" s="2"/>
      <c r="BY4131" s="2"/>
      <c r="BZ4131" s="2"/>
      <c r="CA4131" s="2"/>
      <c r="CB4131" s="2"/>
      <c r="CC4131" s="2"/>
      <c r="CD4131" s="2"/>
      <c r="CE4131" s="2"/>
      <c r="CF4131" s="2"/>
      <c r="CG4131" s="2"/>
      <c r="CH4131" s="2"/>
      <c r="CI4131" s="2"/>
      <c r="CJ4131" s="2"/>
      <c r="CK4131" s="2"/>
      <c r="CL4131" s="2"/>
      <c r="CM4131" s="2"/>
      <c r="CN4131" s="2"/>
      <c r="CO4131" s="2"/>
      <c r="CP4131" s="2"/>
      <c r="CQ4131" s="2"/>
      <c r="CR4131" s="2"/>
      <c r="CS4131" s="2"/>
      <c r="CT4131" s="1"/>
      <c r="CU4131" s="1"/>
    </row>
    <row r="4132" spans="56:99" x14ac:dyDescent="0.2">
      <c r="BD4132" s="2"/>
      <c r="BE4132" s="2"/>
      <c r="BF4132" s="2"/>
      <c r="BG4132" s="2"/>
      <c r="BH4132" s="2"/>
      <c r="BI4132" s="2"/>
      <c r="BJ4132" s="2"/>
      <c r="BK4132" s="2"/>
      <c r="BL4132" s="2"/>
      <c r="BM4132" s="2"/>
      <c r="BN4132" s="2"/>
      <c r="BO4132" s="2"/>
      <c r="BP4132" s="2"/>
      <c r="BQ4132" s="2"/>
      <c r="BR4132" s="2"/>
      <c r="BS4132" s="2"/>
      <c r="BT4132" s="2"/>
      <c r="BU4132" s="2"/>
      <c r="BV4132" s="2"/>
      <c r="BW4132" s="2"/>
      <c r="BX4132" s="2"/>
      <c r="BY4132" s="2"/>
      <c r="BZ4132" s="2"/>
      <c r="CA4132" s="2"/>
      <c r="CB4132" s="2"/>
      <c r="CC4132" s="2"/>
      <c r="CD4132" s="2"/>
      <c r="CE4132" s="2"/>
      <c r="CF4132" s="2"/>
      <c r="CG4132" s="2"/>
      <c r="CH4132" s="2"/>
      <c r="CI4132" s="2"/>
      <c r="CJ4132" s="2"/>
      <c r="CK4132" s="2"/>
      <c r="CL4132" s="2"/>
      <c r="CM4132" s="2"/>
      <c r="CN4132" s="2"/>
      <c r="CO4132" s="2"/>
      <c r="CP4132" s="2"/>
      <c r="CQ4132" s="2"/>
      <c r="CR4132" s="2"/>
      <c r="CS4132" s="2"/>
      <c r="CT4132" s="1"/>
      <c r="CU4132" s="1"/>
    </row>
    <row r="4133" spans="56:99" x14ac:dyDescent="0.2">
      <c r="BD4133" s="2"/>
      <c r="BE4133" s="2"/>
      <c r="BF4133" s="2"/>
      <c r="BG4133" s="2"/>
      <c r="BH4133" s="2"/>
      <c r="BI4133" s="2"/>
      <c r="BJ4133" s="2"/>
      <c r="BK4133" s="2"/>
      <c r="BL4133" s="2"/>
      <c r="BM4133" s="2"/>
      <c r="BN4133" s="2"/>
      <c r="BO4133" s="2"/>
      <c r="BP4133" s="2"/>
      <c r="BQ4133" s="2"/>
      <c r="BR4133" s="2"/>
      <c r="BS4133" s="2"/>
      <c r="BT4133" s="2"/>
      <c r="BU4133" s="2"/>
      <c r="BV4133" s="2"/>
      <c r="BW4133" s="2"/>
      <c r="BX4133" s="2"/>
      <c r="BY4133" s="2"/>
      <c r="BZ4133" s="2"/>
      <c r="CA4133" s="2"/>
      <c r="CB4133" s="2"/>
      <c r="CC4133" s="2"/>
      <c r="CD4133" s="2"/>
      <c r="CE4133" s="2"/>
      <c r="CF4133" s="2"/>
      <c r="CG4133" s="2"/>
      <c r="CH4133" s="2"/>
      <c r="CI4133" s="2"/>
      <c r="CJ4133" s="2"/>
      <c r="CK4133" s="2"/>
      <c r="CL4133" s="2"/>
      <c r="CM4133" s="2"/>
      <c r="CN4133" s="2"/>
      <c r="CO4133" s="2"/>
      <c r="CP4133" s="2"/>
      <c r="CQ4133" s="2"/>
      <c r="CR4133" s="2"/>
      <c r="CS4133" s="2"/>
      <c r="CT4133" s="1"/>
      <c r="CU4133" s="1"/>
    </row>
    <row r="4134" spans="56:99" x14ac:dyDescent="0.2">
      <c r="BD4134" s="2"/>
      <c r="BE4134" s="2"/>
      <c r="BF4134" s="2"/>
      <c r="BG4134" s="2"/>
      <c r="BH4134" s="2"/>
      <c r="BI4134" s="2"/>
      <c r="BJ4134" s="2"/>
      <c r="BK4134" s="2"/>
      <c r="BL4134" s="2"/>
      <c r="BM4134" s="2"/>
      <c r="BN4134" s="2"/>
      <c r="BO4134" s="2"/>
      <c r="BP4134" s="2"/>
      <c r="BQ4134" s="2"/>
      <c r="BR4134" s="2"/>
      <c r="BS4134" s="2"/>
      <c r="BT4134" s="2"/>
      <c r="BU4134" s="2"/>
      <c r="BV4134" s="2"/>
      <c r="BW4134" s="2"/>
      <c r="BX4134" s="2"/>
      <c r="BY4134" s="2"/>
      <c r="BZ4134" s="2"/>
      <c r="CA4134" s="2"/>
      <c r="CB4134" s="2"/>
      <c r="CC4134" s="2"/>
      <c r="CD4134" s="2"/>
      <c r="CE4134" s="2"/>
      <c r="CF4134" s="2"/>
      <c r="CG4134" s="2"/>
      <c r="CH4134" s="2"/>
      <c r="CI4134" s="2"/>
      <c r="CJ4134" s="2"/>
      <c r="CK4134" s="2"/>
      <c r="CL4134" s="2"/>
      <c r="CM4134" s="2"/>
      <c r="CN4134" s="2"/>
      <c r="CO4134" s="2"/>
      <c r="CP4134" s="2"/>
      <c r="CQ4134" s="2"/>
      <c r="CR4134" s="2"/>
      <c r="CS4134" s="2"/>
      <c r="CT4134" s="1"/>
      <c r="CU4134" s="1"/>
    </row>
    <row r="4135" spans="56:99" x14ac:dyDescent="0.2">
      <c r="BD4135" s="2"/>
      <c r="BE4135" s="2"/>
      <c r="BF4135" s="2"/>
      <c r="BG4135" s="2"/>
      <c r="BH4135" s="2"/>
      <c r="BI4135" s="2"/>
      <c r="BJ4135" s="2"/>
      <c r="BK4135" s="2"/>
      <c r="BL4135" s="2"/>
      <c r="BM4135" s="2"/>
      <c r="BN4135" s="2"/>
      <c r="BO4135" s="2"/>
      <c r="BP4135" s="2"/>
      <c r="BQ4135" s="2"/>
      <c r="BR4135" s="2"/>
      <c r="BS4135" s="2"/>
      <c r="BT4135" s="2"/>
      <c r="BU4135" s="2"/>
      <c r="BV4135" s="2"/>
      <c r="BW4135" s="2"/>
      <c r="BX4135" s="2"/>
      <c r="BY4135" s="2"/>
      <c r="BZ4135" s="2"/>
      <c r="CA4135" s="2"/>
      <c r="CB4135" s="2"/>
      <c r="CC4135" s="2"/>
      <c r="CD4135" s="2"/>
      <c r="CE4135" s="2"/>
      <c r="CF4135" s="2"/>
      <c r="CG4135" s="2"/>
      <c r="CH4135" s="2"/>
      <c r="CI4135" s="2"/>
      <c r="CJ4135" s="2"/>
      <c r="CK4135" s="2"/>
      <c r="CL4135" s="2"/>
      <c r="CM4135" s="2"/>
      <c r="CN4135" s="2"/>
      <c r="CO4135" s="2"/>
      <c r="CP4135" s="2"/>
      <c r="CQ4135" s="2"/>
      <c r="CR4135" s="2"/>
      <c r="CS4135" s="2"/>
      <c r="CT4135" s="1"/>
      <c r="CU4135" s="1"/>
    </row>
    <row r="4136" spans="56:99" x14ac:dyDescent="0.2">
      <c r="BD4136" s="2"/>
      <c r="BE4136" s="2"/>
      <c r="BF4136" s="2"/>
      <c r="BG4136" s="2"/>
      <c r="BH4136" s="2"/>
      <c r="BI4136" s="2"/>
      <c r="BJ4136" s="2"/>
      <c r="BK4136" s="2"/>
      <c r="BL4136" s="2"/>
      <c r="BM4136" s="2"/>
      <c r="BN4136" s="2"/>
      <c r="BO4136" s="2"/>
      <c r="BP4136" s="2"/>
      <c r="BQ4136" s="2"/>
      <c r="BR4136" s="2"/>
      <c r="BS4136" s="2"/>
      <c r="BT4136" s="2"/>
      <c r="BU4136" s="2"/>
      <c r="BV4136" s="2"/>
      <c r="BW4136" s="2"/>
      <c r="BX4136" s="2"/>
      <c r="BY4136" s="2"/>
      <c r="BZ4136" s="2"/>
      <c r="CA4136" s="2"/>
      <c r="CB4136" s="2"/>
      <c r="CC4136" s="2"/>
      <c r="CD4136" s="2"/>
      <c r="CE4136" s="2"/>
      <c r="CF4136" s="2"/>
      <c r="CG4136" s="2"/>
      <c r="CH4136" s="2"/>
      <c r="CI4136" s="2"/>
      <c r="CJ4136" s="2"/>
      <c r="CK4136" s="2"/>
      <c r="CL4136" s="2"/>
      <c r="CM4136" s="2"/>
      <c r="CN4136" s="2"/>
      <c r="CO4136" s="2"/>
      <c r="CP4136" s="2"/>
      <c r="CQ4136" s="2"/>
      <c r="CR4136" s="2"/>
      <c r="CS4136" s="2"/>
      <c r="CT4136" s="1"/>
      <c r="CU4136" s="1"/>
    </row>
    <row r="4137" spans="56:99" x14ac:dyDescent="0.2">
      <c r="BD4137" s="2"/>
      <c r="BE4137" s="2"/>
      <c r="BF4137" s="2"/>
      <c r="BG4137" s="2"/>
      <c r="BH4137" s="2"/>
      <c r="BI4137" s="2"/>
      <c r="BJ4137" s="2"/>
      <c r="BK4137" s="2"/>
      <c r="BL4137" s="2"/>
      <c r="BM4137" s="2"/>
      <c r="BN4137" s="2"/>
      <c r="BO4137" s="2"/>
      <c r="BP4137" s="2"/>
      <c r="BQ4137" s="2"/>
      <c r="BR4137" s="2"/>
      <c r="BS4137" s="2"/>
      <c r="BT4137" s="2"/>
      <c r="BU4137" s="2"/>
      <c r="BV4137" s="2"/>
      <c r="BW4137" s="2"/>
      <c r="BX4137" s="2"/>
      <c r="BY4137" s="2"/>
      <c r="BZ4137" s="2"/>
      <c r="CA4137" s="2"/>
      <c r="CB4137" s="2"/>
      <c r="CC4137" s="2"/>
      <c r="CD4137" s="2"/>
      <c r="CE4137" s="2"/>
      <c r="CF4137" s="2"/>
      <c r="CG4137" s="2"/>
      <c r="CH4137" s="2"/>
      <c r="CI4137" s="2"/>
      <c r="CJ4137" s="2"/>
      <c r="CK4137" s="2"/>
      <c r="CL4137" s="2"/>
      <c r="CM4137" s="2"/>
      <c r="CN4137" s="2"/>
      <c r="CO4137" s="2"/>
      <c r="CP4137" s="2"/>
      <c r="CQ4137" s="2"/>
      <c r="CR4137" s="2"/>
      <c r="CS4137" s="2"/>
      <c r="CT4137" s="1"/>
      <c r="CU4137" s="1"/>
    </row>
    <row r="4138" spans="56:99" x14ac:dyDescent="0.2">
      <c r="CP4138" s="1"/>
      <c r="CQ4138" s="1"/>
      <c r="CR4138" s="1"/>
      <c r="CS4138" s="1"/>
      <c r="CT4138" s="1"/>
      <c r="CU4138" s="1"/>
    </row>
    <row r="4139" spans="56:99" x14ac:dyDescent="0.2">
      <c r="CP4139" s="1"/>
      <c r="CQ4139" s="1"/>
      <c r="CR4139" s="1"/>
      <c r="CS4139" s="1"/>
      <c r="CT4139" s="1"/>
      <c r="CU4139" s="1"/>
    </row>
    <row r="4140" spans="56:99" x14ac:dyDescent="0.2">
      <c r="CP4140" s="1"/>
      <c r="CQ4140" s="1"/>
      <c r="CR4140" s="1"/>
      <c r="CS4140" s="1"/>
      <c r="CT4140" s="1"/>
      <c r="CU4140" s="1"/>
    </row>
    <row r="4141" spans="56:99" x14ac:dyDescent="0.2">
      <c r="CP4141" s="1"/>
      <c r="CQ4141" s="1"/>
      <c r="CR4141" s="1"/>
      <c r="CS4141" s="1"/>
      <c r="CT4141" s="1"/>
      <c r="CU4141" s="1"/>
    </row>
    <row r="4142" spans="56:99" x14ac:dyDescent="0.2">
      <c r="CP4142" s="1"/>
      <c r="CQ4142" s="1"/>
      <c r="CR4142" s="1"/>
      <c r="CS4142" s="1"/>
      <c r="CT4142" s="1"/>
      <c r="CU4142" s="1"/>
    </row>
    <row r="4143" spans="56:99" x14ac:dyDescent="0.2">
      <c r="CP4143" s="1"/>
      <c r="CQ4143" s="1"/>
      <c r="CR4143" s="1"/>
      <c r="CS4143" s="1"/>
      <c r="CT4143" s="1"/>
      <c r="CU4143" s="1"/>
    </row>
    <row r="4144" spans="56:99" x14ac:dyDescent="0.2">
      <c r="CP4144" s="1"/>
      <c r="CQ4144" s="1"/>
      <c r="CR4144" s="1"/>
      <c r="CS4144" s="1"/>
      <c r="CT4144" s="1"/>
      <c r="CU4144" s="1"/>
    </row>
    <row r="4145" spans="94:99" x14ac:dyDescent="0.2">
      <c r="CP4145" s="1"/>
      <c r="CQ4145" s="1"/>
      <c r="CR4145" s="1"/>
      <c r="CS4145" s="1"/>
      <c r="CT4145" s="1"/>
      <c r="CU4145" s="1"/>
    </row>
    <row r="4146" spans="94:99" x14ac:dyDescent="0.2">
      <c r="CP4146" s="1"/>
      <c r="CQ4146" s="1"/>
      <c r="CR4146" s="1"/>
      <c r="CS4146" s="1"/>
      <c r="CT4146" s="1"/>
      <c r="CU4146" s="1"/>
    </row>
    <row r="4147" spans="94:99" x14ac:dyDescent="0.2">
      <c r="CP4147" s="1"/>
      <c r="CQ4147" s="1"/>
      <c r="CR4147" s="1"/>
      <c r="CS4147" s="1"/>
      <c r="CT4147" s="1"/>
      <c r="CU4147" s="1"/>
    </row>
    <row r="4148" spans="94:99" x14ac:dyDescent="0.2">
      <c r="CP4148" s="1"/>
      <c r="CQ4148" s="1"/>
      <c r="CR4148" s="1"/>
      <c r="CS4148" s="1"/>
      <c r="CT4148" s="1"/>
      <c r="CU4148" s="1"/>
    </row>
    <row r="4149" spans="94:99" x14ac:dyDescent="0.2">
      <c r="CP4149" s="1"/>
      <c r="CQ4149" s="1"/>
      <c r="CR4149" s="1"/>
      <c r="CS4149" s="1"/>
      <c r="CT4149" s="1"/>
      <c r="CU4149" s="1"/>
    </row>
    <row r="4150" spans="94:99" x14ac:dyDescent="0.2">
      <c r="CP4150" s="1"/>
      <c r="CQ4150" s="1"/>
      <c r="CR4150" s="1"/>
      <c r="CS4150" s="1"/>
      <c r="CT4150" s="1"/>
      <c r="CU4150" s="1"/>
    </row>
    <row r="4151" spans="94:99" x14ac:dyDescent="0.2">
      <c r="CP4151" s="1"/>
      <c r="CQ4151" s="1"/>
      <c r="CR4151" s="1"/>
      <c r="CS4151" s="1"/>
      <c r="CT4151" s="1"/>
      <c r="CU4151" s="1"/>
    </row>
    <row r="4152" spans="94:99" x14ac:dyDescent="0.2">
      <c r="CP4152" s="1"/>
      <c r="CQ4152" s="1"/>
      <c r="CR4152" s="1"/>
      <c r="CS4152" s="1"/>
      <c r="CT4152" s="1"/>
      <c r="CU4152" s="1"/>
    </row>
    <row r="4153" spans="94:99" x14ac:dyDescent="0.2">
      <c r="CP4153" s="1"/>
      <c r="CQ4153" s="1"/>
      <c r="CR4153" s="1"/>
      <c r="CS4153" s="1"/>
      <c r="CT4153" s="1"/>
      <c r="CU4153" s="1"/>
    </row>
  </sheetData>
  <dataConsolidate/>
  <mergeCells count="33">
    <mergeCell ref="A7:C7"/>
    <mergeCell ref="D7:H7"/>
    <mergeCell ref="I7:K7"/>
    <mergeCell ref="L7:Q7"/>
    <mergeCell ref="A1:P2"/>
    <mergeCell ref="A3:Q3"/>
    <mergeCell ref="A4:Q4"/>
    <mergeCell ref="A5:Q5"/>
    <mergeCell ref="A6:C6"/>
    <mergeCell ref="D6:H6"/>
    <mergeCell ref="I6:K6"/>
    <mergeCell ref="L6:Q6"/>
    <mergeCell ref="A8:C8"/>
    <mergeCell ref="D8:H8"/>
    <mergeCell ref="I8:K8"/>
    <mergeCell ref="L8:Q8"/>
    <mergeCell ref="A11:Q11"/>
    <mergeCell ref="A9:C9"/>
    <mergeCell ref="D9:H9"/>
    <mergeCell ref="I9:K9"/>
    <mergeCell ref="L9:Q9"/>
    <mergeCell ref="A10:C10"/>
    <mergeCell ref="D10:H10"/>
    <mergeCell ref="I10:K10"/>
    <mergeCell ref="L10:Q10"/>
    <mergeCell ref="AF15:AF16"/>
    <mergeCell ref="U15:Y15"/>
    <mergeCell ref="Z15:AD15"/>
    <mergeCell ref="AE15:AE16"/>
    <mergeCell ref="A12:H14"/>
    <mergeCell ref="I12:Q14"/>
    <mergeCell ref="K15:O15"/>
    <mergeCell ref="P15:T15"/>
  </mergeCells>
  <dataValidations count="3">
    <dataValidation type="list" allowBlank="1" showInputMessage="1" showErrorMessage="1" sqref="L6:Q6" xr:uid="{77A153C4-9FB3-4858-9E0A-5933C8FA0F62}">
      <formula1>INDIRECT(D6)</formula1>
    </dataValidation>
    <dataValidation type="list" allowBlank="1" showInputMessage="1" showErrorMessage="1" sqref="A225:A65242" xr:uid="{F36E1353-A676-4B51-9DD0-C8196FA6C6B0}">
      <formula1>REGIONALES</formula1>
    </dataValidation>
    <dataValidation type="list" allowBlank="1" showInputMessage="1" showErrorMessage="1" sqref="B17612:B65242" xr:uid="{CDC72157-F198-461B-B2C9-C00FF41B680D}">
      <formula1>INDIRECT(A17612)</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E266850C-4240-4858-A657-68C197A5F895}">
          <x14:formula1>
            <xm:f>LD!$B$2:$B$9</xm:f>
          </x14:formula1>
          <xm:sqref>G17:G61</xm:sqref>
        </x14:dataValidation>
        <x14:dataValidation type="list" allowBlank="1" showInputMessage="1" showErrorMessage="1" xr:uid="{74A5D101-98C6-4A1C-A00D-0D33534C7502}">
          <x14:formula1>
            <xm:f>LD!$A$2:$A$5</xm:f>
          </x14:formula1>
          <xm:sqref>F17:F61</xm:sqref>
        </x14:dataValidation>
        <x14:dataValidation type="list" allowBlank="1" showInputMessage="1" showErrorMessage="1" xr:uid="{3C178CDC-51FC-47BF-8471-12E0D0BA83DE}">
          <x14:formula1>
            <xm:f>LD!$C$3:$C$35</xm:f>
          </x14:formula1>
          <xm:sqref>D6:H6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4"/>
  <sheetViews>
    <sheetView showGridLines="0" workbookViewId="0">
      <selection activeCell="B7" sqref="B7:K7"/>
    </sheetView>
  </sheetViews>
  <sheetFormatPr baseColWidth="10" defaultRowHeight="15" x14ac:dyDescent="0.2"/>
  <cols>
    <col min="1" max="1" width="4" customWidth="1"/>
    <col min="2" max="2" width="16.83203125" style="67" customWidth="1"/>
    <col min="3" max="3" width="17.1640625" style="67" customWidth="1"/>
    <col min="4" max="4" width="15" style="67" customWidth="1"/>
    <col min="5" max="5" width="17.5" style="67" customWidth="1"/>
    <col min="6" max="6" width="17.6640625" style="67" customWidth="1"/>
    <col min="7" max="7" width="19.5" style="67" customWidth="1"/>
    <col min="8" max="8" width="10" style="67" customWidth="1"/>
    <col min="9" max="9" width="10.1640625" style="67" customWidth="1"/>
    <col min="10" max="10" width="10.5" style="67" customWidth="1"/>
    <col min="11" max="11" width="20.5" style="67" customWidth="1"/>
  </cols>
  <sheetData>
    <row r="1" spans="2:11" ht="16" thickBot="1" x14ac:dyDescent="0.25"/>
    <row r="2" spans="2:11" x14ac:dyDescent="0.2">
      <c r="B2" s="159"/>
      <c r="C2" s="160"/>
      <c r="D2" s="160"/>
      <c r="E2" s="160"/>
      <c r="F2" s="160"/>
      <c r="G2" s="160"/>
      <c r="H2" s="160"/>
      <c r="I2" s="160"/>
      <c r="J2" s="161"/>
      <c r="K2" s="68" t="s">
        <v>426</v>
      </c>
    </row>
    <row r="3" spans="2:11" ht="47.25" customHeight="1" x14ac:dyDescent="0.2">
      <c r="B3" s="162"/>
      <c r="C3" s="163"/>
      <c r="D3" s="163"/>
      <c r="E3" s="163"/>
      <c r="F3" s="163"/>
      <c r="G3" s="163"/>
      <c r="H3" s="163"/>
      <c r="I3" s="163"/>
      <c r="J3" s="164"/>
      <c r="K3" s="69" t="s">
        <v>427</v>
      </c>
    </row>
    <row r="4" spans="2:11" ht="15" customHeight="1" x14ac:dyDescent="0.2">
      <c r="B4" s="165" t="s">
        <v>392</v>
      </c>
      <c r="C4" s="166"/>
      <c r="D4" s="166"/>
      <c r="E4" s="166"/>
      <c r="F4" s="166"/>
      <c r="G4" s="166"/>
      <c r="H4" s="166"/>
      <c r="I4" s="166"/>
      <c r="J4" s="166"/>
      <c r="K4" s="167"/>
    </row>
    <row r="5" spans="2:11" ht="23.25" customHeight="1" thickBot="1" x14ac:dyDescent="0.25">
      <c r="B5" s="168" t="s">
        <v>393</v>
      </c>
      <c r="C5" s="169"/>
      <c r="D5" s="169"/>
      <c r="E5" s="169"/>
      <c r="F5" s="169"/>
      <c r="G5" s="169"/>
      <c r="H5" s="169"/>
      <c r="I5" s="169"/>
      <c r="J5" s="169"/>
      <c r="K5" s="170"/>
    </row>
    <row r="6" spans="2:11" ht="15.75" customHeight="1" thickBot="1" x14ac:dyDescent="0.25">
      <c r="B6" s="75"/>
      <c r="C6" s="75"/>
      <c r="D6" s="75"/>
      <c r="E6" s="75"/>
      <c r="F6" s="75"/>
      <c r="G6" s="75"/>
      <c r="H6" s="75"/>
      <c r="I6" s="75"/>
      <c r="J6" s="75"/>
      <c r="K6" s="75"/>
    </row>
    <row r="7" spans="2:11" ht="31.5" customHeight="1" thickBot="1" x14ac:dyDescent="0.25">
      <c r="B7" s="174" t="s">
        <v>410</v>
      </c>
      <c r="C7" s="175"/>
      <c r="D7" s="175"/>
      <c r="E7" s="175"/>
      <c r="F7" s="175"/>
      <c r="G7" s="175"/>
      <c r="H7" s="175"/>
      <c r="I7" s="175"/>
      <c r="J7" s="175"/>
      <c r="K7" s="176"/>
    </row>
    <row r="8" spans="2:11" ht="15.75" customHeight="1" x14ac:dyDescent="0.2">
      <c r="B8" s="76"/>
      <c r="C8" s="76"/>
      <c r="D8" s="76"/>
      <c r="E8" s="76"/>
      <c r="F8" s="76"/>
      <c r="G8" s="76"/>
      <c r="H8" s="76"/>
      <c r="I8" s="76"/>
      <c r="J8" s="76"/>
      <c r="K8" s="75"/>
    </row>
    <row r="9" spans="2:11" ht="30" customHeight="1" x14ac:dyDescent="0.2">
      <c r="B9" s="70"/>
      <c r="C9" s="70"/>
      <c r="D9" s="70"/>
      <c r="E9" s="70"/>
      <c r="F9" s="70"/>
      <c r="G9" s="70"/>
      <c r="H9" s="171" t="s">
        <v>261</v>
      </c>
      <c r="I9" s="172"/>
      <c r="J9" s="173"/>
      <c r="K9" s="70"/>
    </row>
    <row r="10" spans="2:11" ht="39" x14ac:dyDescent="0.2">
      <c r="B10" s="77" t="s">
        <v>262</v>
      </c>
      <c r="C10" s="77" t="s">
        <v>263</v>
      </c>
      <c r="D10" s="77" t="s">
        <v>264</v>
      </c>
      <c r="E10" s="77" t="s">
        <v>265</v>
      </c>
      <c r="F10" s="77" t="s">
        <v>266</v>
      </c>
      <c r="G10" s="71" t="s">
        <v>267</v>
      </c>
      <c r="H10" s="72">
        <v>2019</v>
      </c>
      <c r="I10" s="72">
        <v>2020</v>
      </c>
      <c r="J10" s="72">
        <v>2021</v>
      </c>
      <c r="K10" s="72" t="s">
        <v>391</v>
      </c>
    </row>
    <row r="11" spans="2:11" x14ac:dyDescent="0.2">
      <c r="B11" s="78"/>
      <c r="C11" s="78"/>
      <c r="D11" s="78"/>
      <c r="E11" s="78"/>
      <c r="F11" s="78"/>
      <c r="G11" s="78"/>
      <c r="H11" s="78"/>
      <c r="I11" s="78"/>
      <c r="J11" s="78"/>
      <c r="K11" s="78"/>
    </row>
    <row r="12" spans="2:11" x14ac:dyDescent="0.2">
      <c r="B12" s="78"/>
      <c r="C12" s="78"/>
      <c r="D12" s="78"/>
      <c r="E12" s="78"/>
      <c r="F12" s="78"/>
      <c r="G12" s="78"/>
      <c r="H12" s="78"/>
      <c r="I12" s="78"/>
      <c r="J12" s="78"/>
      <c r="K12" s="78"/>
    </row>
    <row r="13" spans="2:11" x14ac:dyDescent="0.2">
      <c r="B13" s="78"/>
      <c r="C13" s="78"/>
      <c r="D13" s="78"/>
      <c r="E13" s="78"/>
      <c r="F13" s="78"/>
      <c r="G13" s="78"/>
      <c r="H13" s="78"/>
      <c r="I13" s="78"/>
      <c r="J13" s="78"/>
      <c r="K13" s="78"/>
    </row>
    <row r="14" spans="2:11" x14ac:dyDescent="0.2">
      <c r="B14" s="78"/>
      <c r="C14" s="78"/>
      <c r="D14" s="78"/>
      <c r="E14" s="78"/>
      <c r="F14" s="78"/>
      <c r="G14" s="78"/>
      <c r="H14" s="78"/>
      <c r="I14" s="78"/>
      <c r="J14" s="78"/>
      <c r="K14" s="78"/>
    </row>
    <row r="15" spans="2:11" x14ac:dyDescent="0.2">
      <c r="B15" s="78"/>
      <c r="C15" s="78"/>
      <c r="D15" s="78"/>
      <c r="E15" s="78"/>
      <c r="F15" s="78"/>
      <c r="G15" s="78"/>
      <c r="H15" s="78"/>
      <c r="I15" s="78"/>
      <c r="J15" s="78"/>
      <c r="K15" s="78"/>
    </row>
    <row r="16" spans="2:11" x14ac:dyDescent="0.2">
      <c r="B16" s="78"/>
      <c r="C16" s="78"/>
      <c r="D16" s="78"/>
      <c r="E16" s="78"/>
      <c r="F16" s="78"/>
      <c r="G16" s="78"/>
      <c r="H16" s="78"/>
      <c r="I16" s="78"/>
      <c r="J16" s="78"/>
      <c r="K16" s="78"/>
    </row>
    <row r="17" spans="2:11" x14ac:dyDescent="0.2">
      <c r="B17" s="78"/>
      <c r="C17" s="78"/>
      <c r="D17" s="78"/>
      <c r="E17" s="78"/>
      <c r="F17" s="78"/>
      <c r="G17" s="78"/>
      <c r="H17" s="78"/>
      <c r="I17" s="78"/>
      <c r="J17" s="78"/>
      <c r="K17" s="78"/>
    </row>
    <row r="18" spans="2:11" x14ac:dyDescent="0.2">
      <c r="B18" s="78"/>
      <c r="C18" s="78"/>
      <c r="D18" s="78"/>
      <c r="E18" s="78"/>
      <c r="F18" s="78"/>
      <c r="G18" s="78"/>
      <c r="H18" s="78"/>
      <c r="I18" s="78"/>
      <c r="J18" s="78"/>
      <c r="K18" s="78"/>
    </row>
    <row r="19" spans="2:11" x14ac:dyDescent="0.2">
      <c r="B19" s="78"/>
      <c r="C19" s="78"/>
      <c r="D19" s="78"/>
      <c r="E19" s="78"/>
      <c r="F19" s="78"/>
      <c r="G19" s="78"/>
      <c r="H19" s="78"/>
      <c r="I19" s="78"/>
      <c r="J19" s="78"/>
      <c r="K19" s="78"/>
    </row>
    <row r="20" spans="2:11" x14ac:dyDescent="0.2">
      <c r="B20" s="78"/>
      <c r="C20" s="78"/>
      <c r="D20" s="78"/>
      <c r="E20" s="78"/>
      <c r="F20" s="78"/>
      <c r="G20" s="78"/>
      <c r="H20" s="78"/>
      <c r="I20" s="78"/>
      <c r="J20" s="78"/>
      <c r="K20" s="78"/>
    </row>
    <row r="21" spans="2:11" x14ac:dyDescent="0.2">
      <c r="B21" s="78"/>
      <c r="C21" s="78"/>
      <c r="D21" s="78"/>
      <c r="E21" s="78"/>
      <c r="F21" s="78"/>
      <c r="G21" s="78"/>
      <c r="H21" s="78"/>
      <c r="I21" s="78"/>
      <c r="J21" s="78"/>
      <c r="K21" s="78"/>
    </row>
    <row r="22" spans="2:11" x14ac:dyDescent="0.2">
      <c r="B22" s="78"/>
      <c r="C22" s="78"/>
      <c r="D22" s="78"/>
      <c r="E22" s="78"/>
      <c r="F22" s="78"/>
      <c r="G22" s="78"/>
      <c r="H22" s="78"/>
      <c r="I22" s="78"/>
      <c r="J22" s="78"/>
      <c r="K22" s="78"/>
    </row>
    <row r="23" spans="2:11" x14ac:dyDescent="0.2">
      <c r="B23" s="78"/>
      <c r="C23" s="78"/>
      <c r="D23" s="78"/>
      <c r="E23" s="78"/>
      <c r="F23" s="78"/>
      <c r="G23" s="78"/>
      <c r="H23" s="78"/>
      <c r="I23" s="78"/>
      <c r="J23" s="78"/>
      <c r="K23" s="78"/>
    </row>
    <row r="24" spans="2:11" x14ac:dyDescent="0.2">
      <c r="B24" s="78"/>
      <c r="C24" s="78"/>
      <c r="D24" s="78"/>
      <c r="E24" s="78"/>
      <c r="F24" s="78"/>
      <c r="G24" s="78"/>
      <c r="H24" s="78"/>
      <c r="I24" s="78"/>
      <c r="J24" s="78"/>
      <c r="K24" s="78"/>
    </row>
    <row r="25" spans="2:11" x14ac:dyDescent="0.2">
      <c r="B25" s="78"/>
      <c r="C25" s="78"/>
      <c r="D25" s="78"/>
      <c r="E25" s="78"/>
      <c r="F25" s="78"/>
      <c r="G25" s="78"/>
      <c r="H25" s="78"/>
      <c r="I25" s="78"/>
      <c r="J25" s="78"/>
      <c r="K25" s="78"/>
    </row>
    <row r="26" spans="2:11" x14ac:dyDescent="0.2">
      <c r="B26" s="78"/>
      <c r="C26" s="78"/>
      <c r="D26" s="78"/>
      <c r="E26" s="78"/>
      <c r="F26" s="78"/>
      <c r="G26" s="78"/>
      <c r="H26" s="78"/>
      <c r="I26" s="78"/>
      <c r="J26" s="78"/>
      <c r="K26" s="78"/>
    </row>
    <row r="27" spans="2:11" x14ac:dyDescent="0.2">
      <c r="B27" s="73"/>
      <c r="C27" s="73"/>
      <c r="D27" s="73"/>
      <c r="E27" s="73"/>
      <c r="F27" s="73"/>
      <c r="G27" s="73"/>
      <c r="H27" s="73"/>
      <c r="I27" s="73"/>
      <c r="J27" s="73"/>
      <c r="K27" s="73"/>
    </row>
    <row r="28" spans="2:11" x14ac:dyDescent="0.2">
      <c r="B28" s="73"/>
      <c r="C28" s="73"/>
      <c r="D28" s="73"/>
      <c r="E28" s="73"/>
      <c r="F28" s="73"/>
      <c r="G28" s="73"/>
      <c r="H28" s="73"/>
      <c r="I28" s="73"/>
      <c r="J28" s="73"/>
      <c r="K28" s="73"/>
    </row>
    <row r="29" spans="2:11" x14ac:dyDescent="0.2">
      <c r="B29" s="73"/>
      <c r="C29" s="73"/>
      <c r="D29" s="73"/>
      <c r="E29" s="73"/>
      <c r="F29" s="73"/>
      <c r="G29" s="73"/>
      <c r="H29" s="73"/>
      <c r="I29" s="73"/>
      <c r="J29" s="73"/>
      <c r="K29" s="73"/>
    </row>
    <row r="30" spans="2:11" x14ac:dyDescent="0.2">
      <c r="B30" s="73"/>
      <c r="C30" s="73"/>
      <c r="D30" s="73"/>
      <c r="E30" s="73"/>
      <c r="F30" s="73"/>
      <c r="G30" s="73"/>
      <c r="H30" s="73"/>
      <c r="I30" s="73"/>
      <c r="J30" s="73"/>
      <c r="K30" s="73"/>
    </row>
    <row r="31" spans="2:11" x14ac:dyDescent="0.2">
      <c r="B31" s="73"/>
      <c r="C31" s="73"/>
      <c r="D31" s="73"/>
      <c r="E31" s="73"/>
      <c r="F31" s="73"/>
      <c r="G31" s="73"/>
      <c r="H31" s="73"/>
      <c r="I31" s="73"/>
      <c r="J31" s="73"/>
      <c r="K31" s="73"/>
    </row>
    <row r="32" spans="2:11" x14ac:dyDescent="0.2">
      <c r="B32" s="73"/>
      <c r="C32" s="73"/>
      <c r="D32" s="73"/>
      <c r="E32" s="73"/>
      <c r="F32" s="73"/>
      <c r="G32" s="73"/>
      <c r="H32" s="73"/>
      <c r="I32" s="73"/>
      <c r="J32" s="73"/>
      <c r="K32" s="73"/>
    </row>
    <row r="34" spans="2:2" x14ac:dyDescent="0.2">
      <c r="B34" s="74" t="s">
        <v>252</v>
      </c>
    </row>
  </sheetData>
  <mergeCells count="5">
    <mergeCell ref="B2:J3"/>
    <mergeCell ref="B4:K4"/>
    <mergeCell ref="B5:K5"/>
    <mergeCell ref="H9:J9"/>
    <mergeCell ref="B7:K7"/>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5" x14ac:dyDescent="0.2"/>
  <cols>
    <col min="1" max="1" width="12.1640625" bestFit="1" customWidth="1"/>
    <col min="2" max="2" width="17.6640625" bestFit="1" customWidth="1"/>
    <col min="3" max="3" width="20.5" customWidth="1"/>
    <col min="4" max="4" width="10.83203125" customWidth="1"/>
    <col min="5" max="5" width="22.1640625" customWidth="1"/>
    <col min="6" max="6" width="77.5" customWidth="1"/>
  </cols>
  <sheetData>
    <row r="1" spans="1:6" x14ac:dyDescent="0.2">
      <c r="A1">
        <v>1</v>
      </c>
      <c r="B1">
        <v>2</v>
      </c>
      <c r="C1">
        <v>3</v>
      </c>
    </row>
    <row r="2" spans="1:6" ht="16" thickBot="1" x14ac:dyDescent="0.25">
      <c r="A2" t="s">
        <v>207</v>
      </c>
      <c r="B2" t="s">
        <v>210</v>
      </c>
      <c r="C2" s="7" t="s">
        <v>389</v>
      </c>
      <c r="D2" s="7"/>
      <c r="E2" s="9" t="s">
        <v>268</v>
      </c>
      <c r="F2" s="9" t="s">
        <v>269</v>
      </c>
    </row>
    <row r="3" spans="1:6" ht="16" thickBot="1" x14ac:dyDescent="0.25">
      <c r="A3" t="s">
        <v>208</v>
      </c>
      <c r="B3" t="s">
        <v>211</v>
      </c>
      <c r="C3" t="s">
        <v>1</v>
      </c>
      <c r="E3" s="10" t="s">
        <v>0</v>
      </c>
      <c r="F3" s="11" t="s">
        <v>270</v>
      </c>
    </row>
    <row r="4" spans="1:6" x14ac:dyDescent="0.2">
      <c r="A4" t="s">
        <v>209</v>
      </c>
      <c r="B4" t="s">
        <v>212</v>
      </c>
      <c r="C4" t="s">
        <v>3</v>
      </c>
      <c r="E4" s="12" t="s">
        <v>1</v>
      </c>
      <c r="F4" s="13" t="s">
        <v>271</v>
      </c>
    </row>
    <row r="5" spans="1:6" ht="13.5" customHeight="1" x14ac:dyDescent="0.2">
      <c r="A5" t="s">
        <v>254</v>
      </c>
      <c r="B5" t="s">
        <v>213</v>
      </c>
      <c r="C5" t="s">
        <v>193</v>
      </c>
      <c r="E5" s="14" t="s">
        <v>1</v>
      </c>
      <c r="F5" s="15" t="s">
        <v>272</v>
      </c>
    </row>
    <row r="6" spans="1:6" x14ac:dyDescent="0.2">
      <c r="B6" t="s">
        <v>214</v>
      </c>
      <c r="C6" t="s">
        <v>4</v>
      </c>
      <c r="E6" s="14" t="s">
        <v>1</v>
      </c>
      <c r="F6" s="15" t="s">
        <v>273</v>
      </c>
    </row>
    <row r="7" spans="1:6" x14ac:dyDescent="0.2">
      <c r="B7" t="s">
        <v>215</v>
      </c>
      <c r="C7" t="s">
        <v>5</v>
      </c>
      <c r="E7" s="14" t="s">
        <v>1</v>
      </c>
      <c r="F7" s="15" t="s">
        <v>274</v>
      </c>
    </row>
    <row r="8" spans="1:6" x14ac:dyDescent="0.2">
      <c r="B8" t="s">
        <v>216</v>
      </c>
      <c r="C8" t="s">
        <v>6</v>
      </c>
      <c r="E8" s="14" t="s">
        <v>1</v>
      </c>
      <c r="F8" s="15" t="s">
        <v>275</v>
      </c>
    </row>
    <row r="9" spans="1:6" x14ac:dyDescent="0.2">
      <c r="B9" t="s">
        <v>236</v>
      </c>
      <c r="C9" t="s">
        <v>174</v>
      </c>
      <c r="E9" s="14" t="s">
        <v>1</v>
      </c>
      <c r="F9" s="15" t="s">
        <v>276</v>
      </c>
    </row>
    <row r="10" spans="1:6" x14ac:dyDescent="0.2">
      <c r="C10" t="s">
        <v>8</v>
      </c>
      <c r="E10" s="14" t="s">
        <v>1</v>
      </c>
      <c r="F10" s="15" t="s">
        <v>277</v>
      </c>
    </row>
    <row r="11" spans="1:6" x14ac:dyDescent="0.2">
      <c r="C11" t="s">
        <v>9</v>
      </c>
      <c r="E11" s="14" t="s">
        <v>1</v>
      </c>
      <c r="F11" s="15" t="s">
        <v>278</v>
      </c>
    </row>
    <row r="12" spans="1:6" x14ac:dyDescent="0.2">
      <c r="C12" t="s">
        <v>11</v>
      </c>
      <c r="E12" s="14" t="s">
        <v>1</v>
      </c>
      <c r="F12" s="15" t="s">
        <v>279</v>
      </c>
    </row>
    <row r="13" spans="1:6" x14ac:dyDescent="0.2">
      <c r="C13" t="s">
        <v>12</v>
      </c>
      <c r="E13" s="14" t="s">
        <v>1</v>
      </c>
      <c r="F13" s="15" t="s">
        <v>280</v>
      </c>
    </row>
    <row r="14" spans="1:6" x14ac:dyDescent="0.2">
      <c r="C14" t="s">
        <v>10</v>
      </c>
      <c r="E14" s="14" t="s">
        <v>1</v>
      </c>
      <c r="F14" s="15" t="s">
        <v>281</v>
      </c>
    </row>
    <row r="15" spans="1:6" x14ac:dyDescent="0.2">
      <c r="C15" t="s">
        <v>18</v>
      </c>
      <c r="E15" s="14" t="s">
        <v>1</v>
      </c>
      <c r="F15" s="15" t="s">
        <v>282</v>
      </c>
    </row>
    <row r="16" spans="1:6" x14ac:dyDescent="0.2">
      <c r="C16" t="s">
        <v>16</v>
      </c>
      <c r="E16" s="14" t="s">
        <v>1</v>
      </c>
      <c r="F16" s="15" t="s">
        <v>283</v>
      </c>
    </row>
    <row r="17" spans="3:6" x14ac:dyDescent="0.2">
      <c r="C17" t="s">
        <v>19</v>
      </c>
      <c r="E17" s="14" t="s">
        <v>1</v>
      </c>
      <c r="F17" s="15" t="s">
        <v>284</v>
      </c>
    </row>
    <row r="18" spans="3:6" x14ac:dyDescent="0.2">
      <c r="C18" t="s">
        <v>20</v>
      </c>
      <c r="E18" s="14" t="s">
        <v>1</v>
      </c>
      <c r="F18" s="15" t="s">
        <v>285</v>
      </c>
    </row>
    <row r="19" spans="3:6" ht="16" thickBot="1" x14ac:dyDescent="0.25">
      <c r="C19" t="s">
        <v>21</v>
      </c>
      <c r="E19" s="16" t="s">
        <v>1</v>
      </c>
      <c r="F19" s="17" t="s">
        <v>286</v>
      </c>
    </row>
    <row r="20" spans="3:6" ht="16.5" customHeight="1" thickBot="1" x14ac:dyDescent="0.25">
      <c r="C20" t="s">
        <v>194</v>
      </c>
      <c r="E20" s="10" t="s">
        <v>2</v>
      </c>
      <c r="F20" s="11" t="s">
        <v>287</v>
      </c>
    </row>
    <row r="21" spans="3:6" x14ac:dyDescent="0.2">
      <c r="C21" t="s">
        <v>24</v>
      </c>
      <c r="E21" s="12" t="s">
        <v>3</v>
      </c>
      <c r="F21" s="13" t="s">
        <v>288</v>
      </c>
    </row>
    <row r="22" spans="3:6" x14ac:dyDescent="0.2">
      <c r="C22" t="s">
        <v>25</v>
      </c>
      <c r="E22" s="14" t="s">
        <v>3</v>
      </c>
      <c r="F22" s="15" t="s">
        <v>289</v>
      </c>
    </row>
    <row r="23" spans="3:6" x14ac:dyDescent="0.2">
      <c r="C23" t="s">
        <v>27</v>
      </c>
      <c r="E23" s="14" t="s">
        <v>3</v>
      </c>
      <c r="F23" s="15" t="s">
        <v>290</v>
      </c>
    </row>
    <row r="24" spans="3:6" ht="16" thickBot="1" x14ac:dyDescent="0.25">
      <c r="C24" t="s">
        <v>28</v>
      </c>
      <c r="E24" s="16" t="s">
        <v>3</v>
      </c>
      <c r="F24" s="17" t="s">
        <v>291</v>
      </c>
    </row>
    <row r="25" spans="3:6" x14ac:dyDescent="0.2">
      <c r="C25" t="s">
        <v>29</v>
      </c>
      <c r="E25" s="12" t="s">
        <v>4</v>
      </c>
      <c r="F25" s="13" t="s">
        <v>292</v>
      </c>
    </row>
    <row r="26" spans="3:6" x14ac:dyDescent="0.2">
      <c r="C26" t="s">
        <v>30</v>
      </c>
      <c r="E26" s="14" t="s">
        <v>4</v>
      </c>
      <c r="F26" s="15" t="s">
        <v>293</v>
      </c>
    </row>
    <row r="27" spans="3:6" x14ac:dyDescent="0.2">
      <c r="C27" t="s">
        <v>2</v>
      </c>
      <c r="E27" s="14" t="s">
        <v>4</v>
      </c>
      <c r="F27" s="15" t="s">
        <v>294</v>
      </c>
    </row>
    <row r="28" spans="3:6" ht="16" thickBot="1" x14ac:dyDescent="0.25">
      <c r="C28" t="s">
        <v>7</v>
      </c>
      <c r="E28" s="16" t="s">
        <v>4</v>
      </c>
      <c r="F28" s="17" t="s">
        <v>295</v>
      </c>
    </row>
    <row r="29" spans="3:6" x14ac:dyDescent="0.2">
      <c r="C29" t="s">
        <v>23</v>
      </c>
      <c r="E29" s="12" t="s">
        <v>5</v>
      </c>
      <c r="F29" s="13" t="s">
        <v>296</v>
      </c>
    </row>
    <row r="30" spans="3:6" x14ac:dyDescent="0.2">
      <c r="C30" t="s">
        <v>195</v>
      </c>
      <c r="E30" s="14" t="s">
        <v>5</v>
      </c>
      <c r="F30" s="15" t="s">
        <v>297</v>
      </c>
    </row>
    <row r="31" spans="3:6" x14ac:dyDescent="0.2">
      <c r="C31" t="s">
        <v>0</v>
      </c>
      <c r="E31" s="14" t="s">
        <v>5</v>
      </c>
      <c r="F31" s="15" t="s">
        <v>298</v>
      </c>
    </row>
    <row r="32" spans="3:6" ht="16" thickBot="1" x14ac:dyDescent="0.25">
      <c r="C32" t="s">
        <v>15</v>
      </c>
      <c r="E32" s="16" t="s">
        <v>5</v>
      </c>
      <c r="F32" s="17" t="s">
        <v>299</v>
      </c>
    </row>
    <row r="33" spans="3:6" x14ac:dyDescent="0.2">
      <c r="C33" t="s">
        <v>17</v>
      </c>
      <c r="E33" s="12" t="s">
        <v>6</v>
      </c>
      <c r="F33" s="13" t="s">
        <v>300</v>
      </c>
    </row>
    <row r="34" spans="3:6" x14ac:dyDescent="0.2">
      <c r="C34" t="s">
        <v>31</v>
      </c>
      <c r="E34" s="14" t="s">
        <v>6</v>
      </c>
      <c r="F34" s="15" t="s">
        <v>301</v>
      </c>
    </row>
    <row r="35" spans="3:6" x14ac:dyDescent="0.2">
      <c r="C35" t="s">
        <v>32</v>
      </c>
      <c r="E35" s="14" t="s">
        <v>6</v>
      </c>
      <c r="F35" s="15" t="s">
        <v>302</v>
      </c>
    </row>
    <row r="36" spans="3:6" x14ac:dyDescent="0.2">
      <c r="E36" s="14" t="s">
        <v>6</v>
      </c>
      <c r="F36" s="15" t="s">
        <v>303</v>
      </c>
    </row>
    <row r="37" spans="3:6" ht="16" thickBot="1" x14ac:dyDescent="0.25">
      <c r="E37" s="16" t="s">
        <v>6</v>
      </c>
      <c r="F37" s="17" t="s">
        <v>304</v>
      </c>
    </row>
    <row r="38" spans="3:6" ht="16" thickBot="1" x14ac:dyDescent="0.25">
      <c r="E38" s="10" t="s">
        <v>174</v>
      </c>
      <c r="F38" s="11" t="s">
        <v>305</v>
      </c>
    </row>
    <row r="39" spans="3:6" ht="16" thickBot="1" x14ac:dyDescent="0.25">
      <c r="E39" s="10" t="s">
        <v>7</v>
      </c>
      <c r="F39" s="11" t="s">
        <v>306</v>
      </c>
    </row>
    <row r="40" spans="3:6" x14ac:dyDescent="0.2">
      <c r="E40" s="12" t="s">
        <v>8</v>
      </c>
      <c r="F40" s="13" t="s">
        <v>307</v>
      </c>
    </row>
    <row r="41" spans="3:6" x14ac:dyDescent="0.2">
      <c r="E41" s="14" t="s">
        <v>8</v>
      </c>
      <c r="F41" s="15" t="s">
        <v>308</v>
      </c>
    </row>
    <row r="42" spans="3:6" ht="16" thickBot="1" x14ac:dyDescent="0.25">
      <c r="E42" s="16" t="s">
        <v>8</v>
      </c>
      <c r="F42" s="17" t="s">
        <v>309</v>
      </c>
    </row>
    <row r="43" spans="3:6" x14ac:dyDescent="0.2">
      <c r="E43" s="12" t="s">
        <v>9</v>
      </c>
      <c r="F43" s="13" t="s">
        <v>310</v>
      </c>
    </row>
    <row r="44" spans="3:6" x14ac:dyDescent="0.2">
      <c r="E44" s="14" t="s">
        <v>9</v>
      </c>
      <c r="F44" s="15" t="s">
        <v>311</v>
      </c>
    </row>
    <row r="45" spans="3:6" ht="16" thickBot="1" x14ac:dyDescent="0.25">
      <c r="E45" s="16" t="s">
        <v>9</v>
      </c>
      <c r="F45" s="17" t="s">
        <v>312</v>
      </c>
    </row>
    <row r="46" spans="3:6" ht="16" thickBot="1" x14ac:dyDescent="0.25">
      <c r="E46" s="10" t="s">
        <v>10</v>
      </c>
      <c r="F46" s="11" t="s">
        <v>313</v>
      </c>
    </row>
    <row r="47" spans="3:6" x14ac:dyDescent="0.2">
      <c r="E47" s="12" t="s">
        <v>11</v>
      </c>
      <c r="F47" s="13" t="s">
        <v>314</v>
      </c>
    </row>
    <row r="48" spans="3:6" ht="16" thickBot="1" x14ac:dyDescent="0.25">
      <c r="E48" s="16" t="s">
        <v>11</v>
      </c>
      <c r="F48" s="17" t="s">
        <v>315</v>
      </c>
    </row>
    <row r="49" spans="5:6" x14ac:dyDescent="0.2">
      <c r="E49" s="12" t="s">
        <v>12</v>
      </c>
      <c r="F49" s="13" t="s">
        <v>316</v>
      </c>
    </row>
    <row r="50" spans="5:6" x14ac:dyDescent="0.2">
      <c r="E50" s="14" t="s">
        <v>12</v>
      </c>
      <c r="F50" s="15" t="s">
        <v>317</v>
      </c>
    </row>
    <row r="51" spans="5:6" x14ac:dyDescent="0.2">
      <c r="E51" s="14" t="s">
        <v>12</v>
      </c>
      <c r="F51" s="15" t="s">
        <v>318</v>
      </c>
    </row>
    <row r="52" spans="5:6" x14ac:dyDescent="0.2">
      <c r="E52" s="14" t="s">
        <v>12</v>
      </c>
      <c r="F52" s="15" t="s">
        <v>319</v>
      </c>
    </row>
    <row r="53" spans="5:6" x14ac:dyDescent="0.2">
      <c r="E53" s="14" t="s">
        <v>12</v>
      </c>
      <c r="F53" s="15" t="s">
        <v>320</v>
      </c>
    </row>
    <row r="54" spans="5:6" ht="16" thickBot="1" x14ac:dyDescent="0.25">
      <c r="E54" s="16" t="s">
        <v>12</v>
      </c>
      <c r="F54" s="17" t="s">
        <v>321</v>
      </c>
    </row>
    <row r="55" spans="5:6" x14ac:dyDescent="0.2">
      <c r="E55" s="12" t="s">
        <v>193</v>
      </c>
      <c r="F55" s="13" t="s">
        <v>322</v>
      </c>
    </row>
    <row r="56" spans="5:6" x14ac:dyDescent="0.2">
      <c r="E56" s="14" t="s">
        <v>193</v>
      </c>
      <c r="F56" s="15" t="s">
        <v>323</v>
      </c>
    </row>
    <row r="57" spans="5:6" x14ac:dyDescent="0.2">
      <c r="E57" s="14" t="s">
        <v>193</v>
      </c>
      <c r="F57" s="15" t="s">
        <v>324</v>
      </c>
    </row>
    <row r="58" spans="5:6" x14ac:dyDescent="0.2">
      <c r="E58" s="14" t="s">
        <v>193</v>
      </c>
      <c r="F58" s="15" t="s">
        <v>325</v>
      </c>
    </row>
    <row r="59" spans="5:6" x14ac:dyDescent="0.2">
      <c r="E59" s="14" t="s">
        <v>193</v>
      </c>
      <c r="F59" s="15" t="s">
        <v>326</v>
      </c>
    </row>
    <row r="60" spans="5:6" x14ac:dyDescent="0.2">
      <c r="E60" s="14" t="s">
        <v>193</v>
      </c>
      <c r="F60" s="15" t="s">
        <v>327</v>
      </c>
    </row>
    <row r="61" spans="5:6" x14ac:dyDescent="0.2">
      <c r="E61" s="14" t="s">
        <v>193</v>
      </c>
      <c r="F61" s="15" t="s">
        <v>328</v>
      </c>
    </row>
    <row r="62" spans="5:6" x14ac:dyDescent="0.2">
      <c r="E62" s="14" t="s">
        <v>193</v>
      </c>
      <c r="F62" s="15" t="s">
        <v>329</v>
      </c>
    </row>
    <row r="63" spans="5:6" x14ac:dyDescent="0.2">
      <c r="E63" s="14" t="s">
        <v>193</v>
      </c>
      <c r="F63" s="15" t="s">
        <v>330</v>
      </c>
    </row>
    <row r="64" spans="5:6" x14ac:dyDescent="0.2">
      <c r="E64" s="14" t="s">
        <v>193</v>
      </c>
      <c r="F64" s="15" t="s">
        <v>331</v>
      </c>
    </row>
    <row r="65" spans="5:6" x14ac:dyDescent="0.2">
      <c r="E65" s="14" t="s">
        <v>193</v>
      </c>
      <c r="F65" s="15" t="s">
        <v>332</v>
      </c>
    </row>
    <row r="66" spans="5:6" x14ac:dyDescent="0.2">
      <c r="E66" s="14" t="s">
        <v>193</v>
      </c>
      <c r="F66" s="15" t="s">
        <v>333</v>
      </c>
    </row>
    <row r="67" spans="5:6" x14ac:dyDescent="0.2">
      <c r="E67" s="14" t="s">
        <v>193</v>
      </c>
      <c r="F67" s="15" t="s">
        <v>334</v>
      </c>
    </row>
    <row r="68" spans="5:6" x14ac:dyDescent="0.2">
      <c r="E68" s="14" t="s">
        <v>193</v>
      </c>
      <c r="F68" s="15" t="s">
        <v>335</v>
      </c>
    </row>
    <row r="69" spans="5:6" ht="16" thickBot="1" x14ac:dyDescent="0.25">
      <c r="E69" s="16" t="s">
        <v>193</v>
      </c>
      <c r="F69" s="17" t="s">
        <v>336</v>
      </c>
    </row>
    <row r="70" spans="5:6" ht="16" thickBot="1" x14ac:dyDescent="0.25">
      <c r="E70" s="10" t="s">
        <v>15</v>
      </c>
      <c r="F70" s="11" t="s">
        <v>337</v>
      </c>
    </row>
    <row r="71" spans="5:6" x14ac:dyDescent="0.2">
      <c r="E71" s="12" t="s">
        <v>16</v>
      </c>
      <c r="F71" s="13" t="s">
        <v>338</v>
      </c>
    </row>
    <row r="72" spans="5:6" ht="16" thickBot="1" x14ac:dyDescent="0.25">
      <c r="E72" s="16" t="s">
        <v>16</v>
      </c>
      <c r="F72" s="17" t="s">
        <v>339</v>
      </c>
    </row>
    <row r="73" spans="5:6" ht="16" thickBot="1" x14ac:dyDescent="0.25">
      <c r="E73" s="10" t="s">
        <v>17</v>
      </c>
      <c r="F73" s="11" t="s">
        <v>340</v>
      </c>
    </row>
    <row r="74" spans="5:6" x14ac:dyDescent="0.2">
      <c r="E74" s="12" t="s">
        <v>18</v>
      </c>
      <c r="F74" s="13" t="s">
        <v>341</v>
      </c>
    </row>
    <row r="75" spans="5:6" x14ac:dyDescent="0.2">
      <c r="E75" s="14" t="s">
        <v>18</v>
      </c>
      <c r="F75" s="15" t="s">
        <v>342</v>
      </c>
    </row>
    <row r="76" spans="5:6" x14ac:dyDescent="0.2">
      <c r="E76" s="14" t="s">
        <v>18</v>
      </c>
      <c r="F76" s="15" t="s">
        <v>343</v>
      </c>
    </row>
    <row r="77" spans="5:6" x14ac:dyDescent="0.2">
      <c r="E77" s="14" t="s">
        <v>18</v>
      </c>
      <c r="F77" s="15" t="s">
        <v>344</v>
      </c>
    </row>
    <row r="78" spans="5:6" ht="16" thickBot="1" x14ac:dyDescent="0.25">
      <c r="E78" s="16" t="s">
        <v>18</v>
      </c>
      <c r="F78" s="17" t="s">
        <v>345</v>
      </c>
    </row>
    <row r="79" spans="5:6" x14ac:dyDescent="0.2">
      <c r="E79" s="12" t="s">
        <v>19</v>
      </c>
      <c r="F79" s="13" t="s">
        <v>346</v>
      </c>
    </row>
    <row r="80" spans="5:6" ht="16" thickBot="1" x14ac:dyDescent="0.25">
      <c r="E80" s="16" t="s">
        <v>19</v>
      </c>
      <c r="F80" s="17" t="s">
        <v>347</v>
      </c>
    </row>
    <row r="81" spans="5:6" x14ac:dyDescent="0.2">
      <c r="E81" s="12" t="s">
        <v>20</v>
      </c>
      <c r="F81" s="13" t="s">
        <v>348</v>
      </c>
    </row>
    <row r="82" spans="5:6" ht="16" thickBot="1" x14ac:dyDescent="0.25">
      <c r="E82" s="16" t="s">
        <v>20</v>
      </c>
      <c r="F82" s="17" t="s">
        <v>349</v>
      </c>
    </row>
    <row r="83" spans="5:6" x14ac:dyDescent="0.2">
      <c r="E83" s="12" t="s">
        <v>21</v>
      </c>
      <c r="F83" s="13" t="s">
        <v>350</v>
      </c>
    </row>
    <row r="84" spans="5:6" x14ac:dyDescent="0.2">
      <c r="E84" s="14" t="s">
        <v>21</v>
      </c>
      <c r="F84" s="15" t="s">
        <v>351</v>
      </c>
    </row>
    <row r="85" spans="5:6" ht="16" thickBot="1" x14ac:dyDescent="0.25">
      <c r="E85" s="16" t="s">
        <v>21</v>
      </c>
      <c r="F85" s="17" t="s">
        <v>352</v>
      </c>
    </row>
    <row r="86" spans="5:6" x14ac:dyDescent="0.2">
      <c r="E86" s="12" t="s">
        <v>194</v>
      </c>
      <c r="F86" s="13" t="s">
        <v>353</v>
      </c>
    </row>
    <row r="87" spans="5:6" ht="16" thickBot="1" x14ac:dyDescent="0.25">
      <c r="E87" s="16" t="s">
        <v>194</v>
      </c>
      <c r="F87" s="17" t="s">
        <v>354</v>
      </c>
    </row>
    <row r="88" spans="5:6" ht="16" thickBot="1" x14ac:dyDescent="0.25">
      <c r="E88" s="10" t="s">
        <v>23</v>
      </c>
      <c r="F88" s="11" t="s">
        <v>355</v>
      </c>
    </row>
    <row r="89" spans="5:6" x14ac:dyDescent="0.2">
      <c r="E89" s="12" t="s">
        <v>24</v>
      </c>
      <c r="F89" s="13" t="s">
        <v>356</v>
      </c>
    </row>
    <row r="90" spans="5:6" x14ac:dyDescent="0.2">
      <c r="E90" s="14" t="s">
        <v>24</v>
      </c>
      <c r="F90" s="15" t="s">
        <v>357</v>
      </c>
    </row>
    <row r="91" spans="5:6" ht="16" thickBot="1" x14ac:dyDescent="0.25">
      <c r="E91" s="16" t="s">
        <v>24</v>
      </c>
      <c r="F91" s="17" t="s">
        <v>358</v>
      </c>
    </row>
    <row r="92" spans="5:6" x14ac:dyDescent="0.2">
      <c r="E92" s="12" t="s">
        <v>25</v>
      </c>
      <c r="F92" s="13" t="s">
        <v>359</v>
      </c>
    </row>
    <row r="93" spans="5:6" x14ac:dyDescent="0.2">
      <c r="E93" s="14" t="s">
        <v>25</v>
      </c>
      <c r="F93" s="15" t="s">
        <v>360</v>
      </c>
    </row>
    <row r="94" spans="5:6" ht="16" thickBot="1" x14ac:dyDescent="0.25">
      <c r="E94" s="16" t="s">
        <v>25</v>
      </c>
      <c r="F94" s="17" t="s">
        <v>361</v>
      </c>
    </row>
    <row r="95" spans="5:6" ht="16" thickBot="1" x14ac:dyDescent="0.25">
      <c r="E95" s="10" t="s">
        <v>195</v>
      </c>
      <c r="F95" s="11" t="s">
        <v>362</v>
      </c>
    </row>
    <row r="96" spans="5:6" x14ac:dyDescent="0.2">
      <c r="E96" s="12" t="s">
        <v>27</v>
      </c>
      <c r="F96" s="13" t="s">
        <v>363</v>
      </c>
    </row>
    <row r="97" spans="5:6" x14ac:dyDescent="0.2">
      <c r="E97" s="14" t="s">
        <v>27</v>
      </c>
      <c r="F97" s="15" t="s">
        <v>364</v>
      </c>
    </row>
    <row r="98" spans="5:6" x14ac:dyDescent="0.2">
      <c r="E98" s="14" t="s">
        <v>27</v>
      </c>
      <c r="F98" s="15" t="s">
        <v>365</v>
      </c>
    </row>
    <row r="99" spans="5:6" x14ac:dyDescent="0.2">
      <c r="E99" s="14" t="s">
        <v>27</v>
      </c>
      <c r="F99" s="15" t="s">
        <v>366</v>
      </c>
    </row>
    <row r="100" spans="5:6" x14ac:dyDescent="0.2">
      <c r="E100" s="14" t="s">
        <v>27</v>
      </c>
      <c r="F100" s="15" t="s">
        <v>367</v>
      </c>
    </row>
    <row r="101" spans="5:6" x14ac:dyDescent="0.2">
      <c r="E101" s="14" t="s">
        <v>27</v>
      </c>
      <c r="F101" s="15" t="s">
        <v>368</v>
      </c>
    </row>
    <row r="102" spans="5:6" x14ac:dyDescent="0.2">
      <c r="E102" s="14" t="s">
        <v>27</v>
      </c>
      <c r="F102" s="15" t="s">
        <v>369</v>
      </c>
    </row>
    <row r="103" spans="5:6" ht="16" thickBot="1" x14ac:dyDescent="0.25">
      <c r="E103" s="16" t="s">
        <v>27</v>
      </c>
      <c r="F103" s="17" t="s">
        <v>370</v>
      </c>
    </row>
    <row r="104" spans="5:6" ht="16" thickBot="1" x14ac:dyDescent="0.25">
      <c r="E104" s="10" t="s">
        <v>28</v>
      </c>
      <c r="F104" s="11" t="s">
        <v>371</v>
      </c>
    </row>
    <row r="105" spans="5:6" x14ac:dyDescent="0.2">
      <c r="E105" s="12" t="s">
        <v>29</v>
      </c>
      <c r="F105" s="13" t="s">
        <v>372</v>
      </c>
    </row>
    <row r="106" spans="5:6" x14ac:dyDescent="0.2">
      <c r="E106" s="14" t="s">
        <v>29</v>
      </c>
      <c r="F106" s="15" t="s">
        <v>373</v>
      </c>
    </row>
    <row r="107" spans="5:6" ht="16" thickBot="1" x14ac:dyDescent="0.25">
      <c r="E107" s="16" t="s">
        <v>29</v>
      </c>
      <c r="F107" s="17" t="s">
        <v>374</v>
      </c>
    </row>
    <row r="108" spans="5:6" x14ac:dyDescent="0.2">
      <c r="E108" s="12" t="s">
        <v>30</v>
      </c>
      <c r="F108" s="13" t="s">
        <v>375</v>
      </c>
    </row>
    <row r="109" spans="5:6" x14ac:dyDescent="0.2">
      <c r="E109" s="14" t="s">
        <v>30</v>
      </c>
      <c r="F109" s="15" t="s">
        <v>376</v>
      </c>
    </row>
    <row r="110" spans="5:6" x14ac:dyDescent="0.2">
      <c r="E110" s="14" t="s">
        <v>30</v>
      </c>
      <c r="F110" s="15" t="s">
        <v>377</v>
      </c>
    </row>
    <row r="111" spans="5:6" x14ac:dyDescent="0.2">
      <c r="E111" s="14" t="s">
        <v>30</v>
      </c>
      <c r="F111" s="15" t="s">
        <v>378</v>
      </c>
    </row>
    <row r="112" spans="5:6" x14ac:dyDescent="0.2">
      <c r="E112" s="14" t="s">
        <v>30</v>
      </c>
      <c r="F112" s="15" t="s">
        <v>379</v>
      </c>
    </row>
    <row r="113" spans="5:6" x14ac:dyDescent="0.2">
      <c r="E113" s="14" t="s">
        <v>30</v>
      </c>
      <c r="F113" s="15" t="s">
        <v>380</v>
      </c>
    </row>
    <row r="114" spans="5:6" x14ac:dyDescent="0.2">
      <c r="E114" s="14" t="s">
        <v>30</v>
      </c>
      <c r="F114" s="15" t="s">
        <v>381</v>
      </c>
    </row>
    <row r="115" spans="5:6" x14ac:dyDescent="0.2">
      <c r="E115" s="14" t="s">
        <v>30</v>
      </c>
      <c r="F115" s="15" t="s">
        <v>382</v>
      </c>
    </row>
    <row r="116" spans="5:6" x14ac:dyDescent="0.2">
      <c r="E116" s="14" t="s">
        <v>30</v>
      </c>
      <c r="F116" s="15" t="s">
        <v>383</v>
      </c>
    </row>
    <row r="117" spans="5:6" ht="16" thickBot="1" x14ac:dyDescent="0.25">
      <c r="E117" s="16" t="s">
        <v>30</v>
      </c>
      <c r="F117" s="17" t="s">
        <v>384</v>
      </c>
    </row>
    <row r="118" spans="5:6" ht="16" thickBot="1" x14ac:dyDescent="0.25">
      <c r="E118" s="10" t="s">
        <v>31</v>
      </c>
      <c r="F118" s="11" t="s">
        <v>385</v>
      </c>
    </row>
    <row r="119" spans="5:6" ht="16" thickBot="1" x14ac:dyDescent="0.25">
      <c r="E119" s="10" t="s">
        <v>32</v>
      </c>
      <c r="F119" s="11" t="s">
        <v>386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33</vt:i4>
      </vt:variant>
    </vt:vector>
  </HeadingPairs>
  <TitlesOfParts>
    <vt:vector size="37" baseType="lpstr">
      <vt:lpstr>Instrucciones</vt:lpstr>
      <vt:lpstr>1. Total_Otras compras equ</vt:lpstr>
      <vt:lpstr>Relación Programas</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Sebastian Camilo Rodas Ruiz</cp:lastModifiedBy>
  <cp:lastPrinted>2017-03-03T20:28:37Z</cp:lastPrinted>
  <dcterms:created xsi:type="dcterms:W3CDTF">2014-11-12T14:55:45Z</dcterms:created>
  <dcterms:modified xsi:type="dcterms:W3CDTF">2026-10-13T09:53:42Z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2026-06-26T12:10:45Z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975984d7-17b5-4edf-9e38-f9511b5d40e3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