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contratacion02\OFICINA DE CONTRATACIÓN\CONTRATOS 2026\SELECCION ABREVIADA\PLIEGO TIPO\001 SAMC PT SI 001 2026- CERRAMIENTO I.E MARCO TOBON\SECOP\"/>
    </mc:Choice>
  </mc:AlternateContent>
  <bookViews>
    <workbookView xWindow="0" yWindow="0" windowWidth="28800" windowHeight="12330" tabRatio="903"/>
  </bookViews>
  <sheets>
    <sheet name="PRESUPUESTO" sheetId="1" r:id="rId1"/>
    <sheet name="AU" sheetId="9" r:id="rId2"/>
    <sheet name="APUs" sheetId="3" r:id="rId3"/>
    <sheet name="MATERIALES" sheetId="4" r:id="rId4"/>
    <sheet name="CUADRILLAS" sheetId="7" r:id="rId5"/>
    <sheet name="FACTOR PRESTACIONAL" sheetId="6" r:id="rId6"/>
    <sheet name="EQUIPOS" sheetId="5" r:id="rId7"/>
    <sheet name="CONCRETOS Y MORTEROS" sheetId="10" r:id="rId8"/>
    <sheet name="MEMORIA DE CANTIDADES" sheetId="8" r:id="rId9"/>
  </sheets>
  <definedNames>
    <definedName name="\0">#REF!</definedName>
    <definedName name="\a">#REF!</definedName>
    <definedName name="\b" localSheetId="1">#REF!</definedName>
    <definedName name="\b">#N/A</definedName>
    <definedName name="\c" localSheetId="1">#REF!</definedName>
    <definedName name="\c">#N/A</definedName>
    <definedName name="\e" localSheetId="1">#REF!</definedName>
    <definedName name="\e">#N/A</definedName>
    <definedName name="\f">#REF!</definedName>
    <definedName name="\i" localSheetId="1">#REF!</definedName>
    <definedName name="\i">#N/A</definedName>
    <definedName name="\L">#REF!</definedName>
    <definedName name="\m" localSheetId="1">#REF!</definedName>
    <definedName name="\m">#N/A</definedName>
    <definedName name="\P">#REF!</definedName>
    <definedName name="\r" localSheetId="1">#REF!</definedName>
    <definedName name="\r">#N/A</definedName>
    <definedName name="\s">#REF!</definedName>
    <definedName name="\t" localSheetId="1">#REF!</definedName>
    <definedName name="\t">#N/A</definedName>
    <definedName name="\x" localSheetId="1">#REF!</definedName>
    <definedName name="\x">#N/A</definedName>
    <definedName name="\z" localSheetId="1">#REF!</definedName>
    <definedName name="\z">#N/A</definedName>
    <definedName name="_">#REF!</definedName>
    <definedName name="_________\a">#REF!</definedName>
    <definedName name="_________\s">#REF!</definedName>
    <definedName name="_________\X">#N/A</definedName>
    <definedName name="_________\Z">#N/A</definedName>
    <definedName name="__________________________________________________i1">#REF!</definedName>
    <definedName name="_________________________________________________AFC1">#REF!</definedName>
    <definedName name="_________________________________________________AFC3">#REF!</definedName>
    <definedName name="_________________________________________________AFC5">#REF!</definedName>
    <definedName name="_________________________________________________BGC1">#REF!</definedName>
    <definedName name="_________________________________________________BGC3">#REF!</definedName>
    <definedName name="_________________________________________________BGC5">#REF!</definedName>
    <definedName name="_________________________________________________CAC1">#REF!</definedName>
    <definedName name="_________________________________________________CAC3">#REF!</definedName>
    <definedName name="_________________________________________________CAC5">#REF!</definedName>
    <definedName name="_________________________________________________i1">#REF!</definedName>
    <definedName name="_________________________________________________SBC1">#REF!</definedName>
    <definedName name="_________________________________________________SBC3">#REF!</definedName>
    <definedName name="_________________________________________________SBC5">#REF!</definedName>
    <definedName name="________________________________________________AFC1">#REF!</definedName>
    <definedName name="________________________________________________AFC3">#REF!</definedName>
    <definedName name="________________________________________________AFC5">#REF!</definedName>
    <definedName name="________________________________________________BGC1">#REF!</definedName>
    <definedName name="________________________________________________BGC3">#REF!</definedName>
    <definedName name="________________________________________________BGC5">#REF!</definedName>
    <definedName name="________________________________________________CAC1">#REF!</definedName>
    <definedName name="________________________________________________CAC3">#REF!</definedName>
    <definedName name="________________________________________________CAC5">#REF!</definedName>
    <definedName name="________________________________________________i1">#REF!</definedName>
    <definedName name="________________________________________________SBC1">#REF!</definedName>
    <definedName name="________________________________________________SBC3">#REF!</definedName>
    <definedName name="________________________________________________SBC5">#REF!</definedName>
    <definedName name="_______________________________________________AFC1">#REF!</definedName>
    <definedName name="_______________________________________________AFC3">#REF!</definedName>
    <definedName name="_______________________________________________AFC5">#REF!</definedName>
    <definedName name="_______________________________________________BGC1">#REF!</definedName>
    <definedName name="_______________________________________________BGC3">#REF!</definedName>
    <definedName name="_______________________________________________BGC5">#REF!</definedName>
    <definedName name="_______________________________________________CAC1">#REF!</definedName>
    <definedName name="_______________________________________________CAC3">#REF!</definedName>
    <definedName name="_______________________________________________CAC5">#REF!</definedName>
    <definedName name="_______________________________________________i1">#REF!</definedName>
    <definedName name="_______________________________________________SBC1">#REF!</definedName>
    <definedName name="_______________________________________________SBC3">#REF!</definedName>
    <definedName name="_______________________________________________SBC5">#REF!</definedName>
    <definedName name="______________________________________________AFC1">#REF!</definedName>
    <definedName name="______________________________________________AFC3">#REF!</definedName>
    <definedName name="______________________________________________AFC5">#REF!</definedName>
    <definedName name="______________________________________________BGC1">#REF!</definedName>
    <definedName name="______________________________________________BGC3">#REF!</definedName>
    <definedName name="______________________________________________BGC5">#REF!</definedName>
    <definedName name="______________________________________________CAC1">#REF!</definedName>
    <definedName name="______________________________________________CAC3">#REF!</definedName>
    <definedName name="______________________________________________CAC5">#REF!</definedName>
    <definedName name="______________________________________________i1">#REF!</definedName>
    <definedName name="______________________________________________SBC1">#REF!</definedName>
    <definedName name="______________________________________________SBC3">#REF!</definedName>
    <definedName name="______________________________________________SBC5">#REF!</definedName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i1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i1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i1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i1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i1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i1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i1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i1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i1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i1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i1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i1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i1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i1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i1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i1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i1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i1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i1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i1">#REF!</definedName>
    <definedName name="__________________________rc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EQP1">#REF!</definedName>
    <definedName name="_________________________EQP10">#REF!</definedName>
    <definedName name="_________________________EQP11">#REF!</definedName>
    <definedName name="_________________________EQP12">#REF!</definedName>
    <definedName name="_________________________EQP13">#REF!</definedName>
    <definedName name="_________________________EQP14">#REF!</definedName>
    <definedName name="_________________________EQP15">#REF!</definedName>
    <definedName name="_________________________EQP16">#REF!</definedName>
    <definedName name="_________________________EQP17">#REF!</definedName>
    <definedName name="_________________________EQP18">#REF!</definedName>
    <definedName name="_________________________EQP19">#REF!</definedName>
    <definedName name="_________________________EQP2">#REF!</definedName>
    <definedName name="_________________________EQP20">#REF!</definedName>
    <definedName name="_________________________EQP3">#REF!</definedName>
    <definedName name="_________________________EQP4">#REF!</definedName>
    <definedName name="_________________________EQP5">#REF!</definedName>
    <definedName name="_________________________EQP6">#REF!</definedName>
    <definedName name="_________________________EQP7">#REF!</definedName>
    <definedName name="_________________________EQP8">#REF!</definedName>
    <definedName name="_________________________EQP9">#REF!</definedName>
    <definedName name="_________________________i1">#REF!</definedName>
    <definedName name="_________________________MAT1">#REF!</definedName>
    <definedName name="_________________________MAT10">#REF!</definedName>
    <definedName name="_________________________MAT11">#REF!</definedName>
    <definedName name="_________________________MAT12">#REF!</definedName>
    <definedName name="_________________________MAT13">#REF!</definedName>
    <definedName name="_________________________MAT14">#REF!</definedName>
    <definedName name="_________________________MAT15">#REF!</definedName>
    <definedName name="_________________________MAT16">#REF!</definedName>
    <definedName name="_________________________MAT17">#REF!</definedName>
    <definedName name="_________________________MAT18">#REF!</definedName>
    <definedName name="_________________________MAT19">#REF!</definedName>
    <definedName name="_________________________MAT2">#REF!</definedName>
    <definedName name="_________________________MAT20">#REF!</definedName>
    <definedName name="_________________________MAT21">#REF!</definedName>
    <definedName name="_________________________MAT22">#REF!</definedName>
    <definedName name="_________________________MAT23">#REF!</definedName>
    <definedName name="_________________________MAT24">#REF!</definedName>
    <definedName name="_________________________MAT25">#REF!</definedName>
    <definedName name="_________________________MAT26">#REF!</definedName>
    <definedName name="_________________________MAT27">#REF!</definedName>
    <definedName name="_________________________MAT28">#REF!</definedName>
    <definedName name="_________________________MAT29">#REF!</definedName>
    <definedName name="_________________________MAT3">#REF!</definedName>
    <definedName name="_________________________MAT30">#REF!</definedName>
    <definedName name="_________________________MAT31">#REF!</definedName>
    <definedName name="_________________________MAT32">#REF!</definedName>
    <definedName name="_________________________MAT33">#REF!</definedName>
    <definedName name="_________________________MAT34">#REF!</definedName>
    <definedName name="_________________________MAT35">#REF!</definedName>
    <definedName name="_________________________MAT36">#REF!</definedName>
    <definedName name="_________________________MAT37">#REF!</definedName>
    <definedName name="_________________________MAT4">#REF!</definedName>
    <definedName name="_________________________MAT5">#REF!</definedName>
    <definedName name="_________________________MAT6">#REF!</definedName>
    <definedName name="_________________________MAT7">#REF!</definedName>
    <definedName name="_________________________MAT8">#REF!</definedName>
    <definedName name="_________________________MAT9">#REF!</definedName>
    <definedName name="_________________________MO1">#REF!</definedName>
    <definedName name="_________________________MO10">#REF!</definedName>
    <definedName name="_________________________MO2">#REF!</definedName>
    <definedName name="_________________________MO3">#REF!</definedName>
    <definedName name="_________________________MO4">#REF!</definedName>
    <definedName name="_________________________MO5">#REF!</definedName>
    <definedName name="_________________________MO6">#REF!</definedName>
    <definedName name="_________________________MO7">#REF!</definedName>
    <definedName name="_________________________MO8">#REF!</definedName>
    <definedName name="_________________________MO9">#REF!</definedName>
    <definedName name="_________________________MV1">#REF!</definedName>
    <definedName name="_________________________MV10">#REF!</definedName>
    <definedName name="_________________________MV11">#REF!</definedName>
    <definedName name="_________________________MV12">#REF!</definedName>
    <definedName name="_________________________MV13">#REF!</definedName>
    <definedName name="_________________________MV14">#REF!</definedName>
    <definedName name="_________________________MV15">#REF!</definedName>
    <definedName name="_________________________MV16">#REF!</definedName>
    <definedName name="_________________________MV17">#REF!</definedName>
    <definedName name="_________________________MV18">#REF!</definedName>
    <definedName name="_________________________MV19">#REF!</definedName>
    <definedName name="_________________________MV2">#REF!</definedName>
    <definedName name="_________________________MV20">#REF!</definedName>
    <definedName name="_________________________MV3">#REF!</definedName>
    <definedName name="_________________________MV5">#REF!</definedName>
    <definedName name="_________________________MV6">#REF!</definedName>
    <definedName name="_________________________MV7">#REF!</definedName>
    <definedName name="_________________________MV8">#REF!</definedName>
    <definedName name="_________________________MV9">#REF!</definedName>
    <definedName name="_________________________rc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EQP1">#REF!</definedName>
    <definedName name="________________________EQP10">#REF!</definedName>
    <definedName name="________________________EQP11">#REF!</definedName>
    <definedName name="________________________EQP12">#REF!</definedName>
    <definedName name="________________________EQP13">#REF!</definedName>
    <definedName name="________________________EQP14">#REF!</definedName>
    <definedName name="________________________EQP15">#REF!</definedName>
    <definedName name="________________________EQP16">#REF!</definedName>
    <definedName name="________________________EQP17">#REF!</definedName>
    <definedName name="________________________EQP18">#REF!</definedName>
    <definedName name="________________________EQP19">#REF!</definedName>
    <definedName name="________________________EQP2">#REF!</definedName>
    <definedName name="________________________EQP20">#REF!</definedName>
    <definedName name="________________________EQP3">#REF!</definedName>
    <definedName name="________________________EQP4">#REF!</definedName>
    <definedName name="________________________EQP5">#REF!</definedName>
    <definedName name="________________________EQP6">#REF!</definedName>
    <definedName name="________________________EQP7">#REF!</definedName>
    <definedName name="________________________EQP8">#REF!</definedName>
    <definedName name="________________________EQP9">#REF!</definedName>
    <definedName name="________________________i1">#REF!</definedName>
    <definedName name="________________________MAT1">#REF!</definedName>
    <definedName name="________________________MAT10">#REF!</definedName>
    <definedName name="________________________MAT11">#REF!</definedName>
    <definedName name="________________________MAT12">#REF!</definedName>
    <definedName name="________________________MAT13">#REF!</definedName>
    <definedName name="________________________MAT14">#REF!</definedName>
    <definedName name="________________________MAT15">#REF!</definedName>
    <definedName name="________________________MAT16">#REF!</definedName>
    <definedName name="________________________MAT17">#REF!</definedName>
    <definedName name="________________________MAT18">#REF!</definedName>
    <definedName name="________________________MAT19">#REF!</definedName>
    <definedName name="________________________MAT2">#REF!</definedName>
    <definedName name="________________________MAT20">#REF!</definedName>
    <definedName name="________________________MAT21">#REF!</definedName>
    <definedName name="________________________MAT22">#REF!</definedName>
    <definedName name="________________________MAT23">#REF!</definedName>
    <definedName name="________________________MAT24">#REF!</definedName>
    <definedName name="________________________MAT25">#REF!</definedName>
    <definedName name="________________________MAT26">#REF!</definedName>
    <definedName name="________________________MAT27">#REF!</definedName>
    <definedName name="________________________MAT28">#REF!</definedName>
    <definedName name="________________________MAT29">#REF!</definedName>
    <definedName name="________________________MAT3">#REF!</definedName>
    <definedName name="________________________MAT30">#REF!</definedName>
    <definedName name="________________________MAT31">#REF!</definedName>
    <definedName name="________________________MAT32">#REF!</definedName>
    <definedName name="________________________MAT33">#REF!</definedName>
    <definedName name="________________________MAT34">#REF!</definedName>
    <definedName name="________________________MAT35">#REF!</definedName>
    <definedName name="________________________MAT36">#REF!</definedName>
    <definedName name="________________________MAT37">#REF!</definedName>
    <definedName name="________________________MAT38">#REF!</definedName>
    <definedName name="________________________MAT39">#REF!</definedName>
    <definedName name="________________________MAT4">#REF!</definedName>
    <definedName name="________________________MAT40">#REF!</definedName>
    <definedName name="________________________MAT5">#REF!</definedName>
    <definedName name="________________________MAT6">#REF!</definedName>
    <definedName name="________________________MAT7">#REF!</definedName>
    <definedName name="________________________MAT8">#REF!</definedName>
    <definedName name="________________________MAT9">#REF!</definedName>
    <definedName name="________________________MO1">#REF!</definedName>
    <definedName name="________________________MO10">#REF!</definedName>
    <definedName name="________________________MO2">#REF!</definedName>
    <definedName name="________________________MO3">#REF!</definedName>
    <definedName name="________________________MO4">#REF!</definedName>
    <definedName name="________________________MO5">#REF!</definedName>
    <definedName name="________________________MO6">#REF!</definedName>
    <definedName name="________________________MO7">#REF!</definedName>
    <definedName name="________________________MO8">#REF!</definedName>
    <definedName name="________________________MO9">#REF!</definedName>
    <definedName name="________________________MV1">#REF!</definedName>
    <definedName name="________________________MV10">#REF!</definedName>
    <definedName name="________________________MV11">#REF!</definedName>
    <definedName name="________________________MV12">#REF!</definedName>
    <definedName name="________________________MV13">#REF!</definedName>
    <definedName name="________________________MV14">#REF!</definedName>
    <definedName name="________________________MV15">#REF!</definedName>
    <definedName name="________________________MV16">#REF!</definedName>
    <definedName name="________________________MV17">#REF!</definedName>
    <definedName name="________________________MV18">#REF!</definedName>
    <definedName name="________________________MV19">#REF!</definedName>
    <definedName name="________________________MV2">#REF!</definedName>
    <definedName name="________________________MV20">#REF!</definedName>
    <definedName name="________________________MV3">#REF!</definedName>
    <definedName name="________________________MV4">#REF!</definedName>
    <definedName name="________________________MV5">#REF!</definedName>
    <definedName name="________________________MV6">#REF!</definedName>
    <definedName name="________________________MV7">#REF!</definedName>
    <definedName name="________________________MV8">#REF!</definedName>
    <definedName name="________________________MV9">#REF!</definedName>
    <definedName name="________________________POR1">#REF!</definedName>
    <definedName name="________________________POR2">#REF!</definedName>
    <definedName name="________________________POR3">#REF!</definedName>
    <definedName name="________________________POR4">#REF!</definedName>
    <definedName name="________________________POR5">#REF!</definedName>
    <definedName name="________________________rc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EQP1">#REF!</definedName>
    <definedName name="_______________________EQP10">#REF!</definedName>
    <definedName name="_______________________EQP11">#REF!</definedName>
    <definedName name="_______________________EQP12">#REF!</definedName>
    <definedName name="_______________________EQP13">#REF!</definedName>
    <definedName name="_______________________EQP14">#REF!</definedName>
    <definedName name="_______________________EQP15">#REF!</definedName>
    <definedName name="_______________________EQP16">#REF!</definedName>
    <definedName name="_______________________EQP17">#REF!</definedName>
    <definedName name="_______________________EQP18">#REF!</definedName>
    <definedName name="_______________________EQP19">#REF!</definedName>
    <definedName name="_______________________EQP2">#REF!</definedName>
    <definedName name="_______________________EQP20">#REF!</definedName>
    <definedName name="_______________________eqp27">#REF!</definedName>
    <definedName name="_______________________EQP3">#REF!</definedName>
    <definedName name="_______________________EQP4">#REF!</definedName>
    <definedName name="_______________________EQP5">#REF!</definedName>
    <definedName name="_______________________EQP6">#REF!</definedName>
    <definedName name="_______________________EQP7">#REF!</definedName>
    <definedName name="_______________________EQP8">#REF!</definedName>
    <definedName name="_______________________EQP9">#REF!</definedName>
    <definedName name="_______________________i1">#REF!</definedName>
    <definedName name="_______________________MAT1">#REF!</definedName>
    <definedName name="_______________________MAT10">#REF!</definedName>
    <definedName name="_______________________MAT100">#REF!</definedName>
    <definedName name="_______________________MAT101">#REF!</definedName>
    <definedName name="_______________________MAT102">#REF!</definedName>
    <definedName name="_______________________MAT103">#REF!</definedName>
    <definedName name="_______________________MAT104">#REF!</definedName>
    <definedName name="_______________________MAT105">#REF!</definedName>
    <definedName name="_______________________MAT106">#REF!</definedName>
    <definedName name="_______________________MAT107">#REF!</definedName>
    <definedName name="_______________________MAT108">#REF!</definedName>
    <definedName name="_______________________MAT109">#REF!</definedName>
    <definedName name="_______________________MAT11">#REF!</definedName>
    <definedName name="_______________________MAT110">#REF!</definedName>
    <definedName name="_______________________MAT111">#REF!</definedName>
    <definedName name="_______________________MAT112">#REF!</definedName>
    <definedName name="_______________________MAT113">#REF!</definedName>
    <definedName name="_______________________MAT114">#REF!</definedName>
    <definedName name="_______________________MAT115">#REF!</definedName>
    <definedName name="_______________________MAT116">#REF!</definedName>
    <definedName name="_______________________MAT117">#REF!</definedName>
    <definedName name="_______________________MAT118">#REF!</definedName>
    <definedName name="_______________________MAT119">#REF!</definedName>
    <definedName name="_______________________MAT12">#REF!</definedName>
    <definedName name="_______________________MAT120">#REF!</definedName>
    <definedName name="_______________________MAT121">#REF!</definedName>
    <definedName name="_______________________MAT122">#REF!</definedName>
    <definedName name="_______________________MAT123">#REF!</definedName>
    <definedName name="_______________________MAT124">#REF!</definedName>
    <definedName name="_______________________MAT125">#REF!</definedName>
    <definedName name="_______________________MAT126">#REF!</definedName>
    <definedName name="_______________________MAT127">#REF!</definedName>
    <definedName name="_______________________MAT128">#REF!</definedName>
    <definedName name="_______________________MAT129">#REF!</definedName>
    <definedName name="_______________________MAT13">#REF!</definedName>
    <definedName name="_______________________MAT130">#REF!</definedName>
    <definedName name="_______________________MAT131">#REF!</definedName>
    <definedName name="_______________________MAT132">#REF!</definedName>
    <definedName name="_______________________MAT133">#REF!</definedName>
    <definedName name="_______________________MAT134">#REF!</definedName>
    <definedName name="_______________________MAT135">#REF!</definedName>
    <definedName name="_______________________MAT136">#REF!</definedName>
    <definedName name="_______________________MAT137">#REF!</definedName>
    <definedName name="_______________________MAT138">#REF!</definedName>
    <definedName name="_______________________MAT139">#REF!</definedName>
    <definedName name="_______________________MAT14">#REF!</definedName>
    <definedName name="_______________________MAT140">#REF!</definedName>
    <definedName name="_______________________MAT141">#REF!</definedName>
    <definedName name="_______________________MAT142">#REF!</definedName>
    <definedName name="_______________________MAT143">#REF!</definedName>
    <definedName name="_______________________MAT144">#REF!</definedName>
    <definedName name="_______________________MAT145">#REF!</definedName>
    <definedName name="_______________________MAT146">#REF!</definedName>
    <definedName name="_______________________MAT147">#REF!</definedName>
    <definedName name="_______________________MAT148">#REF!</definedName>
    <definedName name="_______________________MAT149">#REF!</definedName>
    <definedName name="_______________________MAT15">#REF!</definedName>
    <definedName name="_______________________MAT150">#REF!</definedName>
    <definedName name="_______________________MAT151">#REF!</definedName>
    <definedName name="_______________________MAT152">#REF!</definedName>
    <definedName name="_______________________MAT153">#REF!</definedName>
    <definedName name="_______________________MAT154">#REF!</definedName>
    <definedName name="_______________________MAT155">#REF!</definedName>
    <definedName name="_______________________MAT156">#REF!</definedName>
    <definedName name="_______________________MAT157">#REF!</definedName>
    <definedName name="_______________________MAT158">#REF!</definedName>
    <definedName name="_______________________MAT159">#REF!</definedName>
    <definedName name="_______________________MAT16">#REF!</definedName>
    <definedName name="_______________________MAT160">#REF!</definedName>
    <definedName name="_______________________MAT161">#REF!</definedName>
    <definedName name="_______________________MAT162">#REF!</definedName>
    <definedName name="_______________________MAT163">#REF!</definedName>
    <definedName name="_______________________MAT164">#REF!</definedName>
    <definedName name="_______________________MAT165">#REF!</definedName>
    <definedName name="_______________________MAT166">#REF!</definedName>
    <definedName name="_______________________MAT17">#REF!</definedName>
    <definedName name="_______________________MAT18">#REF!</definedName>
    <definedName name="_______________________MAT19">#REF!</definedName>
    <definedName name="_______________________MAT2">#REF!</definedName>
    <definedName name="_______________________MAT20">#REF!</definedName>
    <definedName name="_______________________MAT21">#REF!</definedName>
    <definedName name="_______________________MAT22">#REF!</definedName>
    <definedName name="_______________________MAT23">#REF!</definedName>
    <definedName name="_______________________MAT24">#REF!</definedName>
    <definedName name="_______________________MAT25">#REF!</definedName>
    <definedName name="_______________________MAT26">#REF!</definedName>
    <definedName name="_______________________MAT27">#REF!</definedName>
    <definedName name="_______________________MAT28">#REF!</definedName>
    <definedName name="_______________________MAT29">#REF!</definedName>
    <definedName name="_______________________MAT3">#REF!</definedName>
    <definedName name="_______________________MAT30">#REF!</definedName>
    <definedName name="_______________________MAT31">#REF!</definedName>
    <definedName name="_______________________MAT32">#REF!</definedName>
    <definedName name="_______________________MAT33">#REF!</definedName>
    <definedName name="_______________________MAT34">#REF!</definedName>
    <definedName name="_______________________MAT35">#REF!</definedName>
    <definedName name="_______________________MAT36">#REF!</definedName>
    <definedName name="_______________________MAT37">#REF!</definedName>
    <definedName name="_______________________MAT38">#REF!</definedName>
    <definedName name="_______________________MAT39">#REF!</definedName>
    <definedName name="_______________________MAT4">#REF!</definedName>
    <definedName name="_______________________MAT40">#REF!</definedName>
    <definedName name="_______________________MAT41">#REF!</definedName>
    <definedName name="_______________________MAT42">#REF!</definedName>
    <definedName name="_______________________MAT43">#REF!</definedName>
    <definedName name="_______________________MAT44">#REF!</definedName>
    <definedName name="_______________________MAT45">#REF!</definedName>
    <definedName name="_______________________MAT46">#REF!</definedName>
    <definedName name="_______________________MAT47">#REF!</definedName>
    <definedName name="_______________________MAT48">#REF!</definedName>
    <definedName name="_______________________MAT49">#REF!</definedName>
    <definedName name="_______________________MAT5">#REF!</definedName>
    <definedName name="_______________________MAT50">#REF!</definedName>
    <definedName name="_______________________MAT51">#REF!</definedName>
    <definedName name="_______________________MAT52">#REF!</definedName>
    <definedName name="_______________________MAT53">#REF!</definedName>
    <definedName name="_______________________MAT54">#REF!</definedName>
    <definedName name="_______________________MAT55">#REF!</definedName>
    <definedName name="_______________________MAT56">#REF!</definedName>
    <definedName name="_______________________MAT57">#REF!</definedName>
    <definedName name="_______________________MAT58">#REF!</definedName>
    <definedName name="_______________________MAT59">#REF!</definedName>
    <definedName name="_______________________MAT6">#REF!</definedName>
    <definedName name="_______________________MAT60">#REF!</definedName>
    <definedName name="_______________________MAT61">#REF!</definedName>
    <definedName name="_______________________MAT62">#REF!</definedName>
    <definedName name="_______________________MAT63">#REF!</definedName>
    <definedName name="_______________________MAT64">#REF!</definedName>
    <definedName name="_______________________MAT65">#REF!</definedName>
    <definedName name="_______________________MAT66">#REF!</definedName>
    <definedName name="_______________________MAT67">#REF!</definedName>
    <definedName name="_______________________MAT68">#REF!</definedName>
    <definedName name="_______________________MAT69">#REF!</definedName>
    <definedName name="_______________________MAT7">#REF!</definedName>
    <definedName name="_______________________MAT70">#REF!</definedName>
    <definedName name="_______________________MAT71">#REF!</definedName>
    <definedName name="_______________________MAT72">#REF!</definedName>
    <definedName name="_______________________MAT73">#REF!</definedName>
    <definedName name="_______________________MAT74">#REF!</definedName>
    <definedName name="_______________________MAT75">#REF!</definedName>
    <definedName name="_______________________MAT76">#REF!</definedName>
    <definedName name="_______________________MAT77">#REF!</definedName>
    <definedName name="_______________________MAT78">#REF!</definedName>
    <definedName name="_______________________MAT79">#REF!</definedName>
    <definedName name="_______________________MAT8">#REF!</definedName>
    <definedName name="_______________________MAT80">#REF!</definedName>
    <definedName name="_______________________MAT81">#REF!</definedName>
    <definedName name="_______________________MAT82">#REF!</definedName>
    <definedName name="_______________________MAT83">#REF!</definedName>
    <definedName name="_______________________MAT84">#REF!</definedName>
    <definedName name="_______________________MAT85">#REF!</definedName>
    <definedName name="_______________________MAT86">#REF!</definedName>
    <definedName name="_______________________MAT87">#REF!</definedName>
    <definedName name="_______________________MAT88">#REF!</definedName>
    <definedName name="_______________________MAT89">#REF!</definedName>
    <definedName name="_______________________MAT9">#REF!</definedName>
    <definedName name="_______________________MAT90">#REF!</definedName>
    <definedName name="_______________________MAT91">#REF!</definedName>
    <definedName name="_______________________MAT92">#REF!</definedName>
    <definedName name="_______________________MAT93">#REF!</definedName>
    <definedName name="_______________________MAT94">#REF!</definedName>
    <definedName name="_______________________MAT95">#REF!</definedName>
    <definedName name="_______________________MAT96">#REF!</definedName>
    <definedName name="_______________________MAT97">#REF!</definedName>
    <definedName name="_______________________MAT98">#REF!</definedName>
    <definedName name="_______________________MAT99">#REF!</definedName>
    <definedName name="_______________________MO1">#REF!</definedName>
    <definedName name="_______________________MO10">#REF!</definedName>
    <definedName name="_______________________MO2">#REF!</definedName>
    <definedName name="_______________________MO3">#REF!</definedName>
    <definedName name="_______________________MO4">#REF!</definedName>
    <definedName name="_______________________MO5">#REF!</definedName>
    <definedName name="_______________________MO6">#REF!</definedName>
    <definedName name="_______________________MO7">#REF!</definedName>
    <definedName name="_______________________MO8">#REF!</definedName>
    <definedName name="_______________________MO9">#REF!</definedName>
    <definedName name="_______________________MV1">#REF!</definedName>
    <definedName name="_______________________MV10">#REF!</definedName>
    <definedName name="_______________________MV11">#REF!</definedName>
    <definedName name="_______________________MV12">#REF!</definedName>
    <definedName name="_______________________MV13">#REF!</definedName>
    <definedName name="_______________________MV14">#REF!</definedName>
    <definedName name="_______________________MV15">#REF!</definedName>
    <definedName name="_______________________MV16">#REF!</definedName>
    <definedName name="_______________________MV17">#REF!</definedName>
    <definedName name="_______________________MV18">#REF!</definedName>
    <definedName name="_______________________MV19">#REF!</definedName>
    <definedName name="_______________________MV2">#REF!</definedName>
    <definedName name="_______________________MV20">#REF!</definedName>
    <definedName name="_______________________MV3">#REF!</definedName>
    <definedName name="_______________________MV4">#REF!</definedName>
    <definedName name="_______________________MV5">#REF!</definedName>
    <definedName name="_______________________MV6">#REF!</definedName>
    <definedName name="_______________________MV7">#REF!</definedName>
    <definedName name="_______________________MV8">#REF!</definedName>
    <definedName name="_______________________MV9">#REF!</definedName>
    <definedName name="_______________________POR1">#REF!</definedName>
    <definedName name="_______________________POR2">#REF!</definedName>
    <definedName name="_______________________POR3">#REF!</definedName>
    <definedName name="_______________________POR4">#REF!</definedName>
    <definedName name="_______________________POR5">#REF!</definedName>
    <definedName name="_______________________rc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EQP1">#REF!</definedName>
    <definedName name="______________________EQP10">#REF!</definedName>
    <definedName name="______________________EQP11">#REF!</definedName>
    <definedName name="______________________EQP12">#REF!</definedName>
    <definedName name="______________________EQP13">#REF!</definedName>
    <definedName name="______________________EQP14">#REF!</definedName>
    <definedName name="______________________EQP15">#REF!</definedName>
    <definedName name="______________________EQP16">#REF!</definedName>
    <definedName name="______________________EQP17">#REF!</definedName>
    <definedName name="______________________EQP18">#REF!</definedName>
    <definedName name="______________________EQP19">#REF!</definedName>
    <definedName name="______________________EQP2">#REF!</definedName>
    <definedName name="______________________EQP20">#REF!</definedName>
    <definedName name="______________________eqp27">#REF!</definedName>
    <definedName name="______________________EQP3">#REF!</definedName>
    <definedName name="______________________EQP4">#REF!</definedName>
    <definedName name="______________________EQP5">#REF!</definedName>
    <definedName name="______________________EQP6">#REF!</definedName>
    <definedName name="______________________EQP7">#REF!</definedName>
    <definedName name="______________________EQP8">#REF!</definedName>
    <definedName name="______________________EQP9">#REF!</definedName>
    <definedName name="______________________i1">#REF!</definedName>
    <definedName name="______________________MAT1">#REF!</definedName>
    <definedName name="______________________MAT10">#REF!</definedName>
    <definedName name="______________________MAT100">#REF!</definedName>
    <definedName name="______________________MAT101">#REF!</definedName>
    <definedName name="______________________MAT102">#REF!</definedName>
    <definedName name="______________________MAT103">#REF!</definedName>
    <definedName name="______________________MAT104">#REF!</definedName>
    <definedName name="______________________MAT105">#REF!</definedName>
    <definedName name="______________________MAT106">#REF!</definedName>
    <definedName name="______________________MAT107">#REF!</definedName>
    <definedName name="______________________MAT108">#REF!</definedName>
    <definedName name="______________________MAT109">#REF!</definedName>
    <definedName name="______________________MAT11">#REF!</definedName>
    <definedName name="______________________MAT110">#REF!</definedName>
    <definedName name="______________________MAT111">#REF!</definedName>
    <definedName name="______________________MAT112">#REF!</definedName>
    <definedName name="______________________MAT113">#REF!</definedName>
    <definedName name="______________________MAT114">#REF!</definedName>
    <definedName name="______________________MAT115">#REF!</definedName>
    <definedName name="______________________MAT116">#REF!</definedName>
    <definedName name="______________________MAT117">#REF!</definedName>
    <definedName name="______________________MAT118">#REF!</definedName>
    <definedName name="______________________MAT119">#REF!</definedName>
    <definedName name="______________________MAT12">#REF!</definedName>
    <definedName name="______________________MAT120">#REF!</definedName>
    <definedName name="______________________MAT121">#REF!</definedName>
    <definedName name="______________________MAT122">#REF!</definedName>
    <definedName name="______________________MAT123">#REF!</definedName>
    <definedName name="______________________MAT124">#REF!</definedName>
    <definedName name="______________________MAT125">#REF!</definedName>
    <definedName name="______________________MAT126">#REF!</definedName>
    <definedName name="______________________MAT127">#REF!</definedName>
    <definedName name="______________________MAT128">#REF!</definedName>
    <definedName name="______________________MAT129">#REF!</definedName>
    <definedName name="______________________MAT13">#REF!</definedName>
    <definedName name="______________________MAT130">#REF!</definedName>
    <definedName name="______________________MAT131">#REF!</definedName>
    <definedName name="______________________MAT132">#REF!</definedName>
    <definedName name="______________________MAT133">#REF!</definedName>
    <definedName name="______________________MAT134">#REF!</definedName>
    <definedName name="______________________MAT135">#REF!</definedName>
    <definedName name="______________________MAT136">#REF!</definedName>
    <definedName name="______________________MAT137">#REF!</definedName>
    <definedName name="______________________MAT138">#REF!</definedName>
    <definedName name="______________________MAT139">#REF!</definedName>
    <definedName name="______________________MAT14">#REF!</definedName>
    <definedName name="______________________MAT140">#REF!</definedName>
    <definedName name="______________________MAT141">#REF!</definedName>
    <definedName name="______________________MAT142">#REF!</definedName>
    <definedName name="______________________MAT143">#REF!</definedName>
    <definedName name="______________________MAT144">#REF!</definedName>
    <definedName name="______________________MAT145">#REF!</definedName>
    <definedName name="______________________MAT146">#REF!</definedName>
    <definedName name="______________________MAT147">#REF!</definedName>
    <definedName name="______________________MAT148">#REF!</definedName>
    <definedName name="______________________MAT149">#REF!</definedName>
    <definedName name="______________________MAT15">#REF!</definedName>
    <definedName name="______________________MAT150">#REF!</definedName>
    <definedName name="______________________MAT151">#REF!</definedName>
    <definedName name="______________________MAT152">#REF!</definedName>
    <definedName name="______________________MAT153">#REF!</definedName>
    <definedName name="______________________MAT154">#REF!</definedName>
    <definedName name="______________________MAT155">#REF!</definedName>
    <definedName name="______________________MAT156">#REF!</definedName>
    <definedName name="______________________MAT157">#REF!</definedName>
    <definedName name="______________________MAT158">#REF!</definedName>
    <definedName name="______________________MAT159">#REF!</definedName>
    <definedName name="______________________MAT16">#REF!</definedName>
    <definedName name="______________________MAT160">#REF!</definedName>
    <definedName name="______________________MAT161">#REF!</definedName>
    <definedName name="______________________MAT162">#REF!</definedName>
    <definedName name="______________________MAT163">#REF!</definedName>
    <definedName name="______________________MAT164">#REF!</definedName>
    <definedName name="______________________MAT165">#REF!</definedName>
    <definedName name="______________________MAT166">#REF!</definedName>
    <definedName name="______________________MAT17">#REF!</definedName>
    <definedName name="______________________MAT18">#REF!</definedName>
    <definedName name="______________________MAT19">#REF!</definedName>
    <definedName name="______________________MAT2">#REF!</definedName>
    <definedName name="______________________MAT20">#REF!</definedName>
    <definedName name="______________________MAT21">#REF!</definedName>
    <definedName name="______________________MAT22">#REF!</definedName>
    <definedName name="______________________MAT23">#REF!</definedName>
    <definedName name="______________________MAT24">#REF!</definedName>
    <definedName name="______________________MAT25">#REF!</definedName>
    <definedName name="______________________MAT26">#REF!</definedName>
    <definedName name="______________________MAT27">#REF!</definedName>
    <definedName name="______________________MAT28">#REF!</definedName>
    <definedName name="______________________MAT29">#REF!</definedName>
    <definedName name="______________________MAT3">#REF!</definedName>
    <definedName name="______________________MAT30">#REF!</definedName>
    <definedName name="______________________MAT31">#REF!</definedName>
    <definedName name="______________________MAT32">#REF!</definedName>
    <definedName name="______________________MAT33">#REF!</definedName>
    <definedName name="______________________MAT34">#REF!</definedName>
    <definedName name="______________________MAT35">#REF!</definedName>
    <definedName name="______________________MAT36">#REF!</definedName>
    <definedName name="______________________MAT37">#REF!</definedName>
    <definedName name="______________________MAT38">#REF!</definedName>
    <definedName name="______________________MAT39">#REF!</definedName>
    <definedName name="______________________MAT4">#REF!</definedName>
    <definedName name="______________________MAT40">#REF!</definedName>
    <definedName name="______________________MAT41">#REF!</definedName>
    <definedName name="______________________MAT42">#REF!</definedName>
    <definedName name="______________________MAT43">#REF!</definedName>
    <definedName name="______________________MAT44">#REF!</definedName>
    <definedName name="______________________MAT45">#REF!</definedName>
    <definedName name="______________________MAT46">#REF!</definedName>
    <definedName name="______________________MAT47">#REF!</definedName>
    <definedName name="______________________MAT48">#REF!</definedName>
    <definedName name="______________________MAT49">#REF!</definedName>
    <definedName name="______________________MAT5">#REF!</definedName>
    <definedName name="______________________MAT50">#REF!</definedName>
    <definedName name="______________________MAT51">#REF!</definedName>
    <definedName name="______________________MAT52">#REF!</definedName>
    <definedName name="______________________MAT53">#REF!</definedName>
    <definedName name="______________________MAT54">#REF!</definedName>
    <definedName name="______________________MAT55">#REF!</definedName>
    <definedName name="______________________MAT56">#REF!</definedName>
    <definedName name="______________________MAT57">#REF!</definedName>
    <definedName name="______________________MAT58">#REF!</definedName>
    <definedName name="______________________MAT59">#REF!</definedName>
    <definedName name="______________________MAT6">#REF!</definedName>
    <definedName name="______________________MAT60">#REF!</definedName>
    <definedName name="______________________MAT61">#REF!</definedName>
    <definedName name="______________________MAT62">#REF!</definedName>
    <definedName name="______________________MAT63">#REF!</definedName>
    <definedName name="______________________MAT64">#REF!</definedName>
    <definedName name="______________________MAT65">#REF!</definedName>
    <definedName name="______________________MAT66">#REF!</definedName>
    <definedName name="______________________MAT67">#REF!</definedName>
    <definedName name="______________________MAT68">#REF!</definedName>
    <definedName name="______________________MAT69">#REF!</definedName>
    <definedName name="______________________MAT7">#REF!</definedName>
    <definedName name="______________________MAT70">#REF!</definedName>
    <definedName name="______________________MAT71">#REF!</definedName>
    <definedName name="______________________MAT72">#REF!</definedName>
    <definedName name="______________________MAT73">#REF!</definedName>
    <definedName name="______________________MAT74">#REF!</definedName>
    <definedName name="______________________MAT75">#REF!</definedName>
    <definedName name="______________________MAT76">#REF!</definedName>
    <definedName name="______________________MAT77">#REF!</definedName>
    <definedName name="______________________MAT78">#REF!</definedName>
    <definedName name="______________________MAT79">#REF!</definedName>
    <definedName name="______________________MAT8">#REF!</definedName>
    <definedName name="______________________MAT80">#REF!</definedName>
    <definedName name="______________________MAT81">#REF!</definedName>
    <definedName name="______________________MAT82">#REF!</definedName>
    <definedName name="______________________MAT83">#REF!</definedName>
    <definedName name="______________________MAT84">#REF!</definedName>
    <definedName name="______________________MAT85">#REF!</definedName>
    <definedName name="______________________MAT86">#REF!</definedName>
    <definedName name="______________________MAT87">#REF!</definedName>
    <definedName name="______________________MAT88">#REF!</definedName>
    <definedName name="______________________MAT89">#REF!</definedName>
    <definedName name="______________________MAT9">#REF!</definedName>
    <definedName name="______________________MAT90">#REF!</definedName>
    <definedName name="______________________MAT91">#REF!</definedName>
    <definedName name="______________________MAT92">#REF!</definedName>
    <definedName name="______________________MAT93">#REF!</definedName>
    <definedName name="______________________MAT94">#REF!</definedName>
    <definedName name="______________________MAT95">#REF!</definedName>
    <definedName name="______________________MAT96">#REF!</definedName>
    <definedName name="______________________MAT97">#REF!</definedName>
    <definedName name="______________________MAT98">#REF!</definedName>
    <definedName name="______________________MAT99">#REF!</definedName>
    <definedName name="______________________MO1">#REF!</definedName>
    <definedName name="______________________MO10">#REF!</definedName>
    <definedName name="______________________MO2">#REF!</definedName>
    <definedName name="______________________MO3">#REF!</definedName>
    <definedName name="______________________MO4">#REF!</definedName>
    <definedName name="______________________MO5">#REF!</definedName>
    <definedName name="______________________MO6">#REF!</definedName>
    <definedName name="______________________MO7">#REF!</definedName>
    <definedName name="______________________MO8">#REF!</definedName>
    <definedName name="______________________MO9">#REF!</definedName>
    <definedName name="______________________MV1">#REF!</definedName>
    <definedName name="______________________MV10">#REF!</definedName>
    <definedName name="______________________MV11">#REF!</definedName>
    <definedName name="______________________MV12">#REF!</definedName>
    <definedName name="______________________MV13">#REF!</definedName>
    <definedName name="______________________MV14">#REF!</definedName>
    <definedName name="______________________MV15">#REF!</definedName>
    <definedName name="______________________MV16">#REF!</definedName>
    <definedName name="______________________MV17">#REF!</definedName>
    <definedName name="______________________MV18">#REF!</definedName>
    <definedName name="______________________MV19">#REF!</definedName>
    <definedName name="______________________MV2">#REF!</definedName>
    <definedName name="______________________MV20">#REF!</definedName>
    <definedName name="______________________MV3">#REF!</definedName>
    <definedName name="______________________MV4">#REF!</definedName>
    <definedName name="______________________MV5">#REF!</definedName>
    <definedName name="______________________MV6">#REF!</definedName>
    <definedName name="______________________MV7">#REF!</definedName>
    <definedName name="______________________MV8">#REF!</definedName>
    <definedName name="______________________MV9">#REF!</definedName>
    <definedName name="______________________POR1">#REF!</definedName>
    <definedName name="______________________POR2">#REF!</definedName>
    <definedName name="______________________POR3">#REF!</definedName>
    <definedName name="______________________POR4">#REF!</definedName>
    <definedName name="______________________POR5">#REF!</definedName>
    <definedName name="______________________rc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EQP1">#REF!</definedName>
    <definedName name="_____________________EQP10">#REF!</definedName>
    <definedName name="_____________________EQP11">#REF!</definedName>
    <definedName name="_____________________EQP12">#REF!</definedName>
    <definedName name="_____________________EQP13">#REF!</definedName>
    <definedName name="_____________________EQP14">#REF!</definedName>
    <definedName name="_____________________EQP15">#REF!</definedName>
    <definedName name="_____________________EQP16">#REF!</definedName>
    <definedName name="_____________________EQP17">#REF!</definedName>
    <definedName name="_____________________EQP18">#REF!</definedName>
    <definedName name="_____________________EQP19">#REF!</definedName>
    <definedName name="_____________________EQP2">#REF!</definedName>
    <definedName name="_____________________EQP20">#REF!</definedName>
    <definedName name="_____________________eqp27">#REF!</definedName>
    <definedName name="_____________________EQP3">#REF!</definedName>
    <definedName name="_____________________EQP4">#REF!</definedName>
    <definedName name="_____________________EQP5">#REF!</definedName>
    <definedName name="_____________________EQP6">#REF!</definedName>
    <definedName name="_____________________EQP7">#REF!</definedName>
    <definedName name="_____________________EQP8">#REF!</definedName>
    <definedName name="_____________________EQP9">#REF!</definedName>
    <definedName name="_____________________i1">#REF!</definedName>
    <definedName name="_____________________MAT1">#REF!</definedName>
    <definedName name="_____________________MAT10">#REF!</definedName>
    <definedName name="_____________________MAT100">#REF!</definedName>
    <definedName name="_____________________MAT101">#REF!</definedName>
    <definedName name="_____________________MAT102">#REF!</definedName>
    <definedName name="_____________________MAT103">#REF!</definedName>
    <definedName name="_____________________MAT104">#REF!</definedName>
    <definedName name="_____________________MAT105">#REF!</definedName>
    <definedName name="_____________________MAT106">#REF!</definedName>
    <definedName name="_____________________MAT107">#REF!</definedName>
    <definedName name="_____________________MAT108">#REF!</definedName>
    <definedName name="_____________________MAT109">#REF!</definedName>
    <definedName name="_____________________MAT11">#REF!</definedName>
    <definedName name="_____________________MAT110">#REF!</definedName>
    <definedName name="_____________________MAT111">#REF!</definedName>
    <definedName name="_____________________MAT112">#REF!</definedName>
    <definedName name="_____________________MAT113">#REF!</definedName>
    <definedName name="_____________________MAT114">#REF!</definedName>
    <definedName name="_____________________MAT115">#REF!</definedName>
    <definedName name="_____________________MAT116">#REF!</definedName>
    <definedName name="_____________________MAT117">#REF!</definedName>
    <definedName name="_____________________MAT118">#REF!</definedName>
    <definedName name="_____________________MAT119">#REF!</definedName>
    <definedName name="_____________________MAT12">#REF!</definedName>
    <definedName name="_____________________MAT120">#REF!</definedName>
    <definedName name="_____________________MAT121">#REF!</definedName>
    <definedName name="_____________________MAT122">#REF!</definedName>
    <definedName name="_____________________MAT123">#REF!</definedName>
    <definedName name="_____________________MAT124">#REF!</definedName>
    <definedName name="_____________________MAT125">#REF!</definedName>
    <definedName name="_____________________MAT126">#REF!</definedName>
    <definedName name="_____________________MAT127">#REF!</definedName>
    <definedName name="_____________________MAT128">#REF!</definedName>
    <definedName name="_____________________MAT129">#REF!</definedName>
    <definedName name="_____________________MAT13">#REF!</definedName>
    <definedName name="_____________________MAT130">#REF!</definedName>
    <definedName name="_____________________MAT131">#REF!</definedName>
    <definedName name="_____________________MAT132">#REF!</definedName>
    <definedName name="_____________________MAT133">#REF!</definedName>
    <definedName name="_____________________MAT134">#REF!</definedName>
    <definedName name="_____________________MAT135">#REF!</definedName>
    <definedName name="_____________________MAT136">#REF!</definedName>
    <definedName name="_____________________MAT137">#REF!</definedName>
    <definedName name="_____________________MAT138">#REF!</definedName>
    <definedName name="_____________________MAT139">#REF!</definedName>
    <definedName name="_____________________MAT14">#REF!</definedName>
    <definedName name="_____________________MAT140">#REF!</definedName>
    <definedName name="_____________________MAT141">#REF!</definedName>
    <definedName name="_____________________MAT142">#REF!</definedName>
    <definedName name="_____________________MAT143">#REF!</definedName>
    <definedName name="_____________________MAT144">#REF!</definedName>
    <definedName name="_____________________MAT145">#REF!</definedName>
    <definedName name="_____________________MAT146">#REF!</definedName>
    <definedName name="_____________________MAT147">#REF!</definedName>
    <definedName name="_____________________MAT148">#REF!</definedName>
    <definedName name="_____________________MAT149">#REF!</definedName>
    <definedName name="_____________________MAT15">#REF!</definedName>
    <definedName name="_____________________MAT150">#REF!</definedName>
    <definedName name="_____________________MAT151">#REF!</definedName>
    <definedName name="_____________________MAT152">#REF!</definedName>
    <definedName name="_____________________MAT153">#REF!</definedName>
    <definedName name="_____________________MAT154">#REF!</definedName>
    <definedName name="_____________________MAT155">#REF!</definedName>
    <definedName name="_____________________MAT156">#REF!</definedName>
    <definedName name="_____________________MAT157">#REF!</definedName>
    <definedName name="_____________________MAT158">#REF!</definedName>
    <definedName name="_____________________MAT159">#REF!</definedName>
    <definedName name="_____________________MAT16">#REF!</definedName>
    <definedName name="_____________________MAT160">#REF!</definedName>
    <definedName name="_____________________MAT161">#REF!</definedName>
    <definedName name="_____________________MAT162">#REF!</definedName>
    <definedName name="_____________________MAT163">#REF!</definedName>
    <definedName name="_____________________MAT164">#REF!</definedName>
    <definedName name="_____________________MAT165">#REF!</definedName>
    <definedName name="_____________________MAT166">#REF!</definedName>
    <definedName name="_____________________MAT17">#REF!</definedName>
    <definedName name="_____________________MAT18">#REF!</definedName>
    <definedName name="_____________________MAT19">#REF!</definedName>
    <definedName name="_____________________MAT2">#REF!</definedName>
    <definedName name="_____________________MAT20">#REF!</definedName>
    <definedName name="_____________________MAT21">#REF!</definedName>
    <definedName name="_____________________MAT22">#REF!</definedName>
    <definedName name="_____________________MAT23">#REF!</definedName>
    <definedName name="_____________________MAT24">#REF!</definedName>
    <definedName name="_____________________MAT25">#REF!</definedName>
    <definedName name="_____________________MAT26">#REF!</definedName>
    <definedName name="_____________________MAT27">#REF!</definedName>
    <definedName name="_____________________MAT28">#REF!</definedName>
    <definedName name="_____________________MAT29">#REF!</definedName>
    <definedName name="_____________________MAT3">#REF!</definedName>
    <definedName name="_____________________MAT30">#REF!</definedName>
    <definedName name="_____________________MAT31">#REF!</definedName>
    <definedName name="_____________________MAT32">#REF!</definedName>
    <definedName name="_____________________MAT33">#REF!</definedName>
    <definedName name="_____________________MAT34">#REF!</definedName>
    <definedName name="_____________________MAT35">#REF!</definedName>
    <definedName name="_____________________MAT36">#REF!</definedName>
    <definedName name="_____________________MAT37">#REF!</definedName>
    <definedName name="_____________________MAT38">#REF!</definedName>
    <definedName name="_____________________MAT39">#REF!</definedName>
    <definedName name="_____________________MAT4">#REF!</definedName>
    <definedName name="_____________________MAT40">#REF!</definedName>
    <definedName name="_____________________MAT41">#REF!</definedName>
    <definedName name="_____________________MAT42">#REF!</definedName>
    <definedName name="_____________________MAT43">#REF!</definedName>
    <definedName name="_____________________MAT44">#REF!</definedName>
    <definedName name="_____________________MAT45">#REF!</definedName>
    <definedName name="_____________________MAT46">#REF!</definedName>
    <definedName name="_____________________MAT47">#REF!</definedName>
    <definedName name="_____________________MAT48">#REF!</definedName>
    <definedName name="_____________________MAT49">#REF!</definedName>
    <definedName name="_____________________MAT5">#REF!</definedName>
    <definedName name="_____________________MAT50">#REF!</definedName>
    <definedName name="_____________________MAT51">#REF!</definedName>
    <definedName name="_____________________MAT52">#REF!</definedName>
    <definedName name="_____________________MAT53">#REF!</definedName>
    <definedName name="_____________________MAT54">#REF!</definedName>
    <definedName name="_____________________MAT55">#REF!</definedName>
    <definedName name="_____________________MAT56">#REF!</definedName>
    <definedName name="_____________________MAT57">#REF!</definedName>
    <definedName name="_____________________MAT58">#REF!</definedName>
    <definedName name="_____________________MAT59">#REF!</definedName>
    <definedName name="_____________________MAT6">#REF!</definedName>
    <definedName name="_____________________MAT60">#REF!</definedName>
    <definedName name="_____________________MAT61">#REF!</definedName>
    <definedName name="_____________________MAT62">#REF!</definedName>
    <definedName name="_____________________MAT63">#REF!</definedName>
    <definedName name="_____________________MAT64">#REF!</definedName>
    <definedName name="_____________________MAT65">#REF!</definedName>
    <definedName name="_____________________MAT66">#REF!</definedName>
    <definedName name="_____________________MAT67">#REF!</definedName>
    <definedName name="_____________________MAT68">#REF!</definedName>
    <definedName name="_____________________MAT69">#REF!</definedName>
    <definedName name="_____________________MAT7">#REF!</definedName>
    <definedName name="_____________________MAT70">#REF!</definedName>
    <definedName name="_____________________MAT71">#REF!</definedName>
    <definedName name="_____________________MAT72">#REF!</definedName>
    <definedName name="_____________________MAT73">#REF!</definedName>
    <definedName name="_____________________MAT74">#REF!</definedName>
    <definedName name="_____________________MAT75">#REF!</definedName>
    <definedName name="_____________________MAT76">#REF!</definedName>
    <definedName name="_____________________MAT77">#REF!</definedName>
    <definedName name="_____________________MAT78">#REF!</definedName>
    <definedName name="_____________________MAT79">#REF!</definedName>
    <definedName name="_____________________MAT8">#REF!</definedName>
    <definedName name="_____________________MAT80">#REF!</definedName>
    <definedName name="_____________________MAT81">#REF!</definedName>
    <definedName name="_____________________MAT82">#REF!</definedName>
    <definedName name="_____________________MAT83">#REF!</definedName>
    <definedName name="_____________________MAT84">#REF!</definedName>
    <definedName name="_____________________MAT85">#REF!</definedName>
    <definedName name="_____________________MAT86">#REF!</definedName>
    <definedName name="_____________________MAT87">#REF!</definedName>
    <definedName name="_____________________MAT88">#REF!</definedName>
    <definedName name="_____________________MAT89">#REF!</definedName>
    <definedName name="_____________________MAT9">#REF!</definedName>
    <definedName name="_____________________MAT90">#REF!</definedName>
    <definedName name="_____________________MAT91">#REF!</definedName>
    <definedName name="_____________________MAT92">#REF!</definedName>
    <definedName name="_____________________MAT93">#REF!</definedName>
    <definedName name="_____________________MAT94">#REF!</definedName>
    <definedName name="_____________________MAT95">#REF!</definedName>
    <definedName name="_____________________MAT96">#REF!</definedName>
    <definedName name="_____________________MAT97">#REF!</definedName>
    <definedName name="_____________________MAT98">#REF!</definedName>
    <definedName name="_____________________MAT99">#REF!</definedName>
    <definedName name="_____________________MO1">#REF!</definedName>
    <definedName name="_____________________MO10">#REF!</definedName>
    <definedName name="_____________________MO2">#REF!</definedName>
    <definedName name="_____________________MO3">#REF!</definedName>
    <definedName name="_____________________MO4">#REF!</definedName>
    <definedName name="_____________________MO5">#REF!</definedName>
    <definedName name="_____________________MO6">#REF!</definedName>
    <definedName name="_____________________MO7">#REF!</definedName>
    <definedName name="_____________________MO8">#REF!</definedName>
    <definedName name="_____________________MO9">#REF!</definedName>
    <definedName name="_____________________MV1">#REF!</definedName>
    <definedName name="_____________________MV10">#REF!</definedName>
    <definedName name="_____________________MV11">#REF!</definedName>
    <definedName name="_____________________MV12">#REF!</definedName>
    <definedName name="_____________________MV13">#REF!</definedName>
    <definedName name="_____________________MV14">#REF!</definedName>
    <definedName name="_____________________MV15">#REF!</definedName>
    <definedName name="_____________________MV16">#REF!</definedName>
    <definedName name="_____________________MV17">#REF!</definedName>
    <definedName name="_____________________MV18">#REF!</definedName>
    <definedName name="_____________________MV19">#REF!</definedName>
    <definedName name="_____________________MV2">#REF!</definedName>
    <definedName name="_____________________MV20">#REF!</definedName>
    <definedName name="_____________________MV3">#REF!</definedName>
    <definedName name="_____________________MV4">#REF!</definedName>
    <definedName name="_____________________MV5">#REF!</definedName>
    <definedName name="_____________________MV6">#REF!</definedName>
    <definedName name="_____________________MV7">#REF!</definedName>
    <definedName name="_____________________MV8">#REF!</definedName>
    <definedName name="_____________________MV9">#REF!</definedName>
    <definedName name="_____________________POR1">#REF!</definedName>
    <definedName name="_____________________POR2">#REF!</definedName>
    <definedName name="_____________________POR3">#REF!</definedName>
    <definedName name="_____________________POR4">#REF!</definedName>
    <definedName name="_____________________POR5">#REF!</definedName>
    <definedName name="_____________________rc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EQP1">#REF!</definedName>
    <definedName name="____________________EQP10">#REF!</definedName>
    <definedName name="____________________EQP11">#REF!</definedName>
    <definedName name="____________________EQP12">#REF!</definedName>
    <definedName name="____________________EQP13">#REF!</definedName>
    <definedName name="____________________EQP14">#REF!</definedName>
    <definedName name="____________________EQP15">#REF!</definedName>
    <definedName name="____________________EQP16">#REF!</definedName>
    <definedName name="____________________EQP17">#REF!</definedName>
    <definedName name="____________________EQP18">#REF!</definedName>
    <definedName name="____________________EQP19">#REF!</definedName>
    <definedName name="____________________EQP2">#REF!</definedName>
    <definedName name="____________________EQP20">#REF!</definedName>
    <definedName name="____________________eqp27">#REF!</definedName>
    <definedName name="____________________EQP3">#REF!</definedName>
    <definedName name="____________________EQP4">#REF!</definedName>
    <definedName name="____________________EQP5">#REF!</definedName>
    <definedName name="____________________EQP6">#REF!</definedName>
    <definedName name="____________________EQP7">#REF!</definedName>
    <definedName name="____________________EQP8">#REF!</definedName>
    <definedName name="____________________EQP9">#REF!</definedName>
    <definedName name="____________________i1">#REF!</definedName>
    <definedName name="____________________MAT1">#REF!</definedName>
    <definedName name="____________________MAT10">#REF!</definedName>
    <definedName name="____________________MAT100">#REF!</definedName>
    <definedName name="____________________MAT101">#REF!</definedName>
    <definedName name="____________________MAT102">#REF!</definedName>
    <definedName name="____________________MAT103">#REF!</definedName>
    <definedName name="____________________MAT104">#REF!</definedName>
    <definedName name="____________________MAT105">#REF!</definedName>
    <definedName name="____________________MAT106">#REF!</definedName>
    <definedName name="____________________MAT107">#REF!</definedName>
    <definedName name="____________________MAT108">#REF!</definedName>
    <definedName name="____________________MAT109">#REF!</definedName>
    <definedName name="____________________MAT11">#REF!</definedName>
    <definedName name="____________________MAT110">#REF!</definedName>
    <definedName name="____________________MAT111">#REF!</definedName>
    <definedName name="____________________MAT112">#REF!</definedName>
    <definedName name="____________________MAT113">#REF!</definedName>
    <definedName name="____________________MAT114">#REF!</definedName>
    <definedName name="____________________MAT115">#REF!</definedName>
    <definedName name="____________________MAT116">#REF!</definedName>
    <definedName name="____________________MAT117">#REF!</definedName>
    <definedName name="____________________MAT118">#REF!</definedName>
    <definedName name="____________________MAT119">#REF!</definedName>
    <definedName name="____________________MAT12">#REF!</definedName>
    <definedName name="____________________MAT120">#REF!</definedName>
    <definedName name="____________________MAT121">#REF!</definedName>
    <definedName name="____________________MAT122">#REF!</definedName>
    <definedName name="____________________MAT123">#REF!</definedName>
    <definedName name="____________________MAT124">#REF!</definedName>
    <definedName name="____________________MAT125">#REF!</definedName>
    <definedName name="____________________MAT126">#REF!</definedName>
    <definedName name="____________________MAT127">#REF!</definedName>
    <definedName name="____________________MAT128">#REF!</definedName>
    <definedName name="____________________MAT129">#REF!</definedName>
    <definedName name="____________________MAT13">#REF!</definedName>
    <definedName name="____________________MAT130">#REF!</definedName>
    <definedName name="____________________MAT131">#REF!</definedName>
    <definedName name="____________________MAT132">#REF!</definedName>
    <definedName name="____________________MAT133">#REF!</definedName>
    <definedName name="____________________MAT134">#REF!</definedName>
    <definedName name="____________________MAT135">#REF!</definedName>
    <definedName name="____________________MAT136">#REF!</definedName>
    <definedName name="____________________MAT137">#REF!</definedName>
    <definedName name="____________________MAT138">#REF!</definedName>
    <definedName name="____________________MAT139">#REF!</definedName>
    <definedName name="____________________MAT14">#REF!</definedName>
    <definedName name="____________________MAT140">#REF!</definedName>
    <definedName name="____________________MAT141">#REF!</definedName>
    <definedName name="____________________MAT142">#REF!</definedName>
    <definedName name="____________________MAT143">#REF!</definedName>
    <definedName name="____________________MAT144">#REF!</definedName>
    <definedName name="____________________MAT145">#REF!</definedName>
    <definedName name="____________________MAT146">#REF!</definedName>
    <definedName name="____________________MAT147">#REF!</definedName>
    <definedName name="____________________MAT148">#REF!</definedName>
    <definedName name="____________________MAT149">#REF!</definedName>
    <definedName name="____________________MAT15">#REF!</definedName>
    <definedName name="____________________MAT150">#REF!</definedName>
    <definedName name="____________________MAT151">#REF!</definedName>
    <definedName name="____________________MAT152">#REF!</definedName>
    <definedName name="____________________MAT153">#REF!</definedName>
    <definedName name="____________________MAT154">#REF!</definedName>
    <definedName name="____________________MAT155">#REF!</definedName>
    <definedName name="____________________MAT156">#REF!</definedName>
    <definedName name="____________________MAT157">#REF!</definedName>
    <definedName name="____________________MAT158">#REF!</definedName>
    <definedName name="____________________MAT159">#REF!</definedName>
    <definedName name="____________________MAT16">#REF!</definedName>
    <definedName name="____________________MAT160">#REF!</definedName>
    <definedName name="____________________MAT161">#REF!</definedName>
    <definedName name="____________________MAT162">#REF!</definedName>
    <definedName name="____________________MAT163">#REF!</definedName>
    <definedName name="____________________MAT164">#REF!</definedName>
    <definedName name="____________________MAT165">#REF!</definedName>
    <definedName name="____________________MAT166">#REF!</definedName>
    <definedName name="____________________MAT17">#REF!</definedName>
    <definedName name="____________________MAT18">#REF!</definedName>
    <definedName name="____________________MAT19">#REF!</definedName>
    <definedName name="____________________MAT2">#REF!</definedName>
    <definedName name="____________________MAT20">#REF!</definedName>
    <definedName name="____________________MAT21">#REF!</definedName>
    <definedName name="____________________MAT22">#REF!</definedName>
    <definedName name="____________________MAT23">#REF!</definedName>
    <definedName name="____________________MAT24">#REF!</definedName>
    <definedName name="____________________MAT25">#REF!</definedName>
    <definedName name="____________________MAT26">#REF!</definedName>
    <definedName name="____________________MAT27">#REF!</definedName>
    <definedName name="____________________MAT28">#REF!</definedName>
    <definedName name="____________________MAT29">#REF!</definedName>
    <definedName name="____________________MAT3">#REF!</definedName>
    <definedName name="____________________MAT30">#REF!</definedName>
    <definedName name="____________________MAT31">#REF!</definedName>
    <definedName name="____________________MAT32">#REF!</definedName>
    <definedName name="____________________MAT33">#REF!</definedName>
    <definedName name="____________________MAT34">#REF!</definedName>
    <definedName name="____________________MAT35">#REF!</definedName>
    <definedName name="____________________MAT36">#REF!</definedName>
    <definedName name="____________________MAT37">#REF!</definedName>
    <definedName name="____________________MAT38">#REF!</definedName>
    <definedName name="____________________MAT39">#REF!</definedName>
    <definedName name="____________________MAT4">#REF!</definedName>
    <definedName name="____________________MAT40">#REF!</definedName>
    <definedName name="____________________MAT41">#REF!</definedName>
    <definedName name="____________________MAT42">#REF!</definedName>
    <definedName name="____________________MAT43">#REF!</definedName>
    <definedName name="____________________MAT44">#REF!</definedName>
    <definedName name="____________________MAT45">#REF!</definedName>
    <definedName name="____________________MAT46">#REF!</definedName>
    <definedName name="____________________MAT47">#REF!</definedName>
    <definedName name="____________________MAT48">#REF!</definedName>
    <definedName name="____________________MAT49">#REF!</definedName>
    <definedName name="____________________MAT5">#REF!</definedName>
    <definedName name="____________________MAT50">#REF!</definedName>
    <definedName name="____________________MAT51">#REF!</definedName>
    <definedName name="____________________MAT52">#REF!</definedName>
    <definedName name="____________________MAT53">#REF!</definedName>
    <definedName name="____________________MAT54">#REF!</definedName>
    <definedName name="____________________MAT55">#REF!</definedName>
    <definedName name="____________________MAT56">#REF!</definedName>
    <definedName name="____________________MAT57">#REF!</definedName>
    <definedName name="____________________MAT58">#REF!</definedName>
    <definedName name="____________________MAT59">#REF!</definedName>
    <definedName name="____________________MAT6">#REF!</definedName>
    <definedName name="____________________MAT60">#REF!</definedName>
    <definedName name="____________________MAT61">#REF!</definedName>
    <definedName name="____________________MAT62">#REF!</definedName>
    <definedName name="____________________MAT63">#REF!</definedName>
    <definedName name="____________________MAT64">#REF!</definedName>
    <definedName name="____________________MAT65">#REF!</definedName>
    <definedName name="____________________MAT66">#REF!</definedName>
    <definedName name="____________________MAT67">#REF!</definedName>
    <definedName name="____________________MAT68">#REF!</definedName>
    <definedName name="____________________MAT69">#REF!</definedName>
    <definedName name="____________________MAT7">#REF!</definedName>
    <definedName name="____________________MAT70">#REF!</definedName>
    <definedName name="____________________MAT71">#REF!</definedName>
    <definedName name="____________________MAT72">#REF!</definedName>
    <definedName name="____________________MAT73">#REF!</definedName>
    <definedName name="____________________MAT74">#REF!</definedName>
    <definedName name="____________________MAT75">#REF!</definedName>
    <definedName name="____________________MAT76">#REF!</definedName>
    <definedName name="____________________MAT77">#REF!</definedName>
    <definedName name="____________________MAT78">#REF!</definedName>
    <definedName name="____________________MAT79">#REF!</definedName>
    <definedName name="____________________MAT8">#REF!</definedName>
    <definedName name="____________________MAT80">#REF!</definedName>
    <definedName name="____________________MAT81">#REF!</definedName>
    <definedName name="____________________MAT82">#REF!</definedName>
    <definedName name="____________________MAT83">#REF!</definedName>
    <definedName name="____________________MAT84">#REF!</definedName>
    <definedName name="____________________MAT85">#REF!</definedName>
    <definedName name="____________________MAT86">#REF!</definedName>
    <definedName name="____________________MAT87">#REF!</definedName>
    <definedName name="____________________MAT88">#REF!</definedName>
    <definedName name="____________________MAT89">#REF!</definedName>
    <definedName name="____________________MAT9">#REF!</definedName>
    <definedName name="____________________MAT90">#REF!</definedName>
    <definedName name="____________________MAT91">#REF!</definedName>
    <definedName name="____________________MAT92">#REF!</definedName>
    <definedName name="____________________MAT93">#REF!</definedName>
    <definedName name="____________________MAT94">#REF!</definedName>
    <definedName name="____________________MAT95">#REF!</definedName>
    <definedName name="____________________MAT96">#REF!</definedName>
    <definedName name="____________________MAT97">#REF!</definedName>
    <definedName name="____________________MAT98">#REF!</definedName>
    <definedName name="____________________MAT99">#REF!</definedName>
    <definedName name="____________________MO1">#REF!</definedName>
    <definedName name="____________________MO10">#REF!</definedName>
    <definedName name="____________________MO2">#REF!</definedName>
    <definedName name="____________________MO3">#REF!</definedName>
    <definedName name="____________________MO4">#REF!</definedName>
    <definedName name="____________________MO5">#REF!</definedName>
    <definedName name="____________________MO6">#REF!</definedName>
    <definedName name="____________________MO7">#REF!</definedName>
    <definedName name="____________________MO8">#REF!</definedName>
    <definedName name="____________________MO9">#REF!</definedName>
    <definedName name="____________________MV1">#REF!</definedName>
    <definedName name="____________________MV10">#REF!</definedName>
    <definedName name="____________________MV11">#REF!</definedName>
    <definedName name="____________________MV12">#REF!</definedName>
    <definedName name="____________________MV13">#REF!</definedName>
    <definedName name="____________________MV14">#REF!</definedName>
    <definedName name="____________________MV15">#REF!</definedName>
    <definedName name="____________________MV16">#REF!</definedName>
    <definedName name="____________________MV17">#REF!</definedName>
    <definedName name="____________________MV18">#REF!</definedName>
    <definedName name="____________________MV19">#REF!</definedName>
    <definedName name="____________________MV2">#REF!</definedName>
    <definedName name="____________________MV20">#REF!</definedName>
    <definedName name="____________________MV3">#REF!</definedName>
    <definedName name="____________________MV4">#REF!</definedName>
    <definedName name="____________________MV5">#REF!</definedName>
    <definedName name="____________________MV6">#REF!</definedName>
    <definedName name="____________________MV7">#REF!</definedName>
    <definedName name="____________________MV8">#REF!</definedName>
    <definedName name="____________________MV9">#REF!</definedName>
    <definedName name="____________________POR1">#REF!</definedName>
    <definedName name="____________________POR2">#REF!</definedName>
    <definedName name="____________________POR3">#REF!</definedName>
    <definedName name="____________________POR4">#REF!</definedName>
    <definedName name="____________________POR5">#REF!</definedName>
    <definedName name="____________________rc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EQP1">#REF!</definedName>
    <definedName name="___________________EQP10">#REF!</definedName>
    <definedName name="___________________EQP11">#REF!</definedName>
    <definedName name="___________________EQP12">#REF!</definedName>
    <definedName name="___________________EQP13">#REF!</definedName>
    <definedName name="___________________EQP14">#REF!</definedName>
    <definedName name="___________________EQP15">#REF!</definedName>
    <definedName name="___________________EQP16">#REF!</definedName>
    <definedName name="___________________EQP17">#REF!</definedName>
    <definedName name="___________________EQP18">#REF!</definedName>
    <definedName name="___________________EQP19">#REF!</definedName>
    <definedName name="___________________EQP2">#REF!</definedName>
    <definedName name="___________________EQP20">#REF!</definedName>
    <definedName name="___________________eqp27">#REF!</definedName>
    <definedName name="___________________EQP3">#REF!</definedName>
    <definedName name="___________________EQP4">#REF!</definedName>
    <definedName name="___________________EQP5">#REF!</definedName>
    <definedName name="___________________EQP6">#REF!</definedName>
    <definedName name="___________________EQP7">#REF!</definedName>
    <definedName name="___________________EQP8">#REF!</definedName>
    <definedName name="___________________EQP9">#REF!</definedName>
    <definedName name="___________________i1">#REF!</definedName>
    <definedName name="___________________MAT1">#REF!</definedName>
    <definedName name="___________________MAT10">#REF!</definedName>
    <definedName name="___________________MAT100">#REF!</definedName>
    <definedName name="___________________MAT101">#REF!</definedName>
    <definedName name="___________________MAT102">#REF!</definedName>
    <definedName name="___________________MAT103">#REF!</definedName>
    <definedName name="___________________MAT104">#REF!</definedName>
    <definedName name="___________________MAT105">#REF!</definedName>
    <definedName name="___________________MAT106">#REF!</definedName>
    <definedName name="___________________MAT107">#REF!</definedName>
    <definedName name="___________________MAT108">#REF!</definedName>
    <definedName name="___________________MAT109">#REF!</definedName>
    <definedName name="___________________MAT11">#REF!</definedName>
    <definedName name="___________________MAT110">#REF!</definedName>
    <definedName name="___________________MAT111">#REF!</definedName>
    <definedName name="___________________MAT112">#REF!</definedName>
    <definedName name="___________________MAT113">#REF!</definedName>
    <definedName name="___________________MAT114">#REF!</definedName>
    <definedName name="___________________MAT115">#REF!</definedName>
    <definedName name="___________________MAT116">#REF!</definedName>
    <definedName name="___________________MAT117">#REF!</definedName>
    <definedName name="___________________MAT118">#REF!</definedName>
    <definedName name="___________________MAT119">#REF!</definedName>
    <definedName name="___________________MAT12">#REF!</definedName>
    <definedName name="___________________MAT120">#REF!</definedName>
    <definedName name="___________________MAT121">#REF!</definedName>
    <definedName name="___________________MAT122">#REF!</definedName>
    <definedName name="___________________MAT123">#REF!</definedName>
    <definedName name="___________________MAT124">#REF!</definedName>
    <definedName name="___________________MAT125">#REF!</definedName>
    <definedName name="___________________MAT126">#REF!</definedName>
    <definedName name="___________________MAT127">#REF!</definedName>
    <definedName name="___________________MAT128">#REF!</definedName>
    <definedName name="___________________MAT129">#REF!</definedName>
    <definedName name="___________________MAT13">#REF!</definedName>
    <definedName name="___________________MAT130">#REF!</definedName>
    <definedName name="___________________MAT131">#REF!</definedName>
    <definedName name="___________________MAT132">#REF!</definedName>
    <definedName name="___________________MAT133">#REF!</definedName>
    <definedName name="___________________MAT134">#REF!</definedName>
    <definedName name="___________________MAT135">#REF!</definedName>
    <definedName name="___________________MAT136">#REF!</definedName>
    <definedName name="___________________MAT137">#REF!</definedName>
    <definedName name="___________________MAT138">#REF!</definedName>
    <definedName name="___________________MAT139">#REF!</definedName>
    <definedName name="___________________MAT14">#REF!</definedName>
    <definedName name="___________________MAT140">#REF!</definedName>
    <definedName name="___________________MAT141">#REF!</definedName>
    <definedName name="___________________MAT142">#REF!</definedName>
    <definedName name="___________________MAT143">#REF!</definedName>
    <definedName name="___________________MAT144">#REF!</definedName>
    <definedName name="___________________MAT145">#REF!</definedName>
    <definedName name="___________________MAT146">#REF!</definedName>
    <definedName name="___________________MAT147">#REF!</definedName>
    <definedName name="___________________MAT148">#REF!</definedName>
    <definedName name="___________________MAT149">#REF!</definedName>
    <definedName name="___________________MAT15">#REF!</definedName>
    <definedName name="___________________MAT150">#REF!</definedName>
    <definedName name="___________________MAT151">#REF!</definedName>
    <definedName name="___________________MAT152">#REF!</definedName>
    <definedName name="___________________MAT153">#REF!</definedName>
    <definedName name="___________________MAT154">#REF!</definedName>
    <definedName name="___________________MAT155">#REF!</definedName>
    <definedName name="___________________MAT156">#REF!</definedName>
    <definedName name="___________________MAT157">#REF!</definedName>
    <definedName name="___________________MAT158">#REF!</definedName>
    <definedName name="___________________MAT159">#REF!</definedName>
    <definedName name="___________________MAT16">#REF!</definedName>
    <definedName name="___________________MAT160">#REF!</definedName>
    <definedName name="___________________MAT161">#REF!</definedName>
    <definedName name="___________________MAT162">#REF!</definedName>
    <definedName name="___________________MAT163">#REF!</definedName>
    <definedName name="___________________MAT164">#REF!</definedName>
    <definedName name="___________________MAT165">#REF!</definedName>
    <definedName name="___________________MAT166">#REF!</definedName>
    <definedName name="___________________MAT17">#REF!</definedName>
    <definedName name="___________________MAT18">#REF!</definedName>
    <definedName name="___________________MAT19">#REF!</definedName>
    <definedName name="___________________MAT2">#REF!</definedName>
    <definedName name="___________________MAT20">#REF!</definedName>
    <definedName name="___________________MAT21">#REF!</definedName>
    <definedName name="___________________MAT22">#REF!</definedName>
    <definedName name="___________________MAT23">#REF!</definedName>
    <definedName name="___________________MAT24">#REF!</definedName>
    <definedName name="___________________MAT25">#REF!</definedName>
    <definedName name="___________________MAT26">#REF!</definedName>
    <definedName name="___________________MAT27">#REF!</definedName>
    <definedName name="___________________MAT28">#REF!</definedName>
    <definedName name="___________________MAT29">#REF!</definedName>
    <definedName name="___________________MAT3">#REF!</definedName>
    <definedName name="___________________MAT30">#REF!</definedName>
    <definedName name="___________________MAT31">#REF!</definedName>
    <definedName name="___________________MAT32">#REF!</definedName>
    <definedName name="___________________MAT33">#REF!</definedName>
    <definedName name="___________________MAT34">#REF!</definedName>
    <definedName name="___________________MAT35">#REF!</definedName>
    <definedName name="___________________MAT36">#REF!</definedName>
    <definedName name="___________________MAT37">#REF!</definedName>
    <definedName name="___________________MAT38">#REF!</definedName>
    <definedName name="___________________MAT39">#REF!</definedName>
    <definedName name="___________________MAT4">#REF!</definedName>
    <definedName name="___________________MAT40">#REF!</definedName>
    <definedName name="___________________MAT41">#REF!</definedName>
    <definedName name="___________________MAT42">#REF!</definedName>
    <definedName name="___________________MAT43">#REF!</definedName>
    <definedName name="___________________MAT44">#REF!</definedName>
    <definedName name="___________________MAT45">#REF!</definedName>
    <definedName name="___________________MAT46">#REF!</definedName>
    <definedName name="___________________MAT47">#REF!</definedName>
    <definedName name="___________________MAT48">#REF!</definedName>
    <definedName name="___________________MAT49">#REF!</definedName>
    <definedName name="___________________MAT5">#REF!</definedName>
    <definedName name="___________________MAT50">#REF!</definedName>
    <definedName name="___________________MAT51">#REF!</definedName>
    <definedName name="___________________MAT52">#REF!</definedName>
    <definedName name="___________________MAT53">#REF!</definedName>
    <definedName name="___________________MAT54">#REF!</definedName>
    <definedName name="___________________MAT55">#REF!</definedName>
    <definedName name="___________________MAT56">#REF!</definedName>
    <definedName name="___________________MAT57">#REF!</definedName>
    <definedName name="___________________MAT58">#REF!</definedName>
    <definedName name="___________________MAT59">#REF!</definedName>
    <definedName name="___________________MAT6">#REF!</definedName>
    <definedName name="___________________MAT60">#REF!</definedName>
    <definedName name="___________________MAT61">#REF!</definedName>
    <definedName name="___________________MAT62">#REF!</definedName>
    <definedName name="___________________MAT63">#REF!</definedName>
    <definedName name="___________________MAT64">#REF!</definedName>
    <definedName name="___________________MAT65">#REF!</definedName>
    <definedName name="___________________MAT66">#REF!</definedName>
    <definedName name="___________________MAT67">#REF!</definedName>
    <definedName name="___________________MAT68">#REF!</definedName>
    <definedName name="___________________MAT69">#REF!</definedName>
    <definedName name="___________________MAT7">#REF!</definedName>
    <definedName name="___________________MAT70">#REF!</definedName>
    <definedName name="___________________MAT71">#REF!</definedName>
    <definedName name="___________________MAT72">#REF!</definedName>
    <definedName name="___________________MAT73">#REF!</definedName>
    <definedName name="___________________MAT74">#REF!</definedName>
    <definedName name="___________________MAT75">#REF!</definedName>
    <definedName name="___________________MAT76">#REF!</definedName>
    <definedName name="___________________MAT77">#REF!</definedName>
    <definedName name="___________________MAT78">#REF!</definedName>
    <definedName name="___________________MAT79">#REF!</definedName>
    <definedName name="___________________MAT8">#REF!</definedName>
    <definedName name="___________________MAT80">#REF!</definedName>
    <definedName name="___________________MAT81">#REF!</definedName>
    <definedName name="___________________MAT82">#REF!</definedName>
    <definedName name="___________________MAT83">#REF!</definedName>
    <definedName name="___________________MAT84">#REF!</definedName>
    <definedName name="___________________MAT85">#REF!</definedName>
    <definedName name="___________________MAT86">#REF!</definedName>
    <definedName name="___________________MAT87">#REF!</definedName>
    <definedName name="___________________MAT88">#REF!</definedName>
    <definedName name="___________________MAT89">#REF!</definedName>
    <definedName name="___________________MAT9">#REF!</definedName>
    <definedName name="___________________MAT90">#REF!</definedName>
    <definedName name="___________________MAT91">#REF!</definedName>
    <definedName name="___________________MAT92">#REF!</definedName>
    <definedName name="___________________MAT93">#REF!</definedName>
    <definedName name="___________________MAT94">#REF!</definedName>
    <definedName name="___________________MAT95">#REF!</definedName>
    <definedName name="___________________MAT96">#REF!</definedName>
    <definedName name="___________________MAT97">#REF!</definedName>
    <definedName name="___________________MAT98">#REF!</definedName>
    <definedName name="___________________MAT99">#REF!</definedName>
    <definedName name="___________________MO1">#REF!</definedName>
    <definedName name="___________________MO10">#REF!</definedName>
    <definedName name="___________________MO2">#REF!</definedName>
    <definedName name="___________________MO3">#REF!</definedName>
    <definedName name="___________________MO4">#REF!</definedName>
    <definedName name="___________________MO5">#REF!</definedName>
    <definedName name="___________________MO6">#REF!</definedName>
    <definedName name="___________________MO7">#REF!</definedName>
    <definedName name="___________________MO8">#REF!</definedName>
    <definedName name="___________________MO9">#REF!</definedName>
    <definedName name="___________________MV1">#REF!</definedName>
    <definedName name="___________________MV10">#REF!</definedName>
    <definedName name="___________________MV11">#REF!</definedName>
    <definedName name="___________________MV12">#REF!</definedName>
    <definedName name="___________________MV13">#REF!</definedName>
    <definedName name="___________________MV14">#REF!</definedName>
    <definedName name="___________________MV15">#REF!</definedName>
    <definedName name="___________________MV16">#REF!</definedName>
    <definedName name="___________________MV17">#REF!</definedName>
    <definedName name="___________________MV18">#REF!</definedName>
    <definedName name="___________________MV19">#REF!</definedName>
    <definedName name="___________________MV2">#REF!</definedName>
    <definedName name="___________________MV20">#REF!</definedName>
    <definedName name="___________________MV3">#REF!</definedName>
    <definedName name="___________________MV4">#REF!</definedName>
    <definedName name="___________________MV5">#REF!</definedName>
    <definedName name="___________________MV6">#REF!</definedName>
    <definedName name="___________________MV7">#REF!</definedName>
    <definedName name="___________________MV8">#REF!</definedName>
    <definedName name="___________________MV9">#REF!</definedName>
    <definedName name="___________________POR1">#REF!</definedName>
    <definedName name="___________________POR2">#REF!</definedName>
    <definedName name="___________________POR3">#REF!</definedName>
    <definedName name="___________________POR4">#REF!</definedName>
    <definedName name="___________________POR5">#REF!</definedName>
    <definedName name="___________________rc">#REF!</definedName>
    <definedName name="___________________SBC1">#REF!</definedName>
    <definedName name="___________________SBC3">#REF!</definedName>
    <definedName name="___________________SBC5">#REF!</definedName>
    <definedName name="__________________A1">#N/A</definedName>
    <definedName name="__________________A17000">#REF!</definedName>
    <definedName name="__________________A20000">#REF!</definedName>
    <definedName name="__________________A30000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EQP1">#REF!</definedName>
    <definedName name="__________________EQP10">#REF!</definedName>
    <definedName name="__________________EQP11">#REF!</definedName>
    <definedName name="__________________EQP12">#REF!</definedName>
    <definedName name="__________________EQP13">#REF!</definedName>
    <definedName name="__________________EQP14">#REF!</definedName>
    <definedName name="__________________EQP15">#REF!</definedName>
    <definedName name="__________________EQP16">#REF!</definedName>
    <definedName name="__________________EQP17">#REF!</definedName>
    <definedName name="__________________EQP18">#REF!</definedName>
    <definedName name="__________________EQP19">#REF!</definedName>
    <definedName name="__________________EQP2">#REF!</definedName>
    <definedName name="__________________EQP20">#REF!</definedName>
    <definedName name="__________________eqp27">#REF!</definedName>
    <definedName name="__________________EQP3">#REF!</definedName>
    <definedName name="__________________EQP4">#REF!</definedName>
    <definedName name="__________________EQP5">#REF!</definedName>
    <definedName name="__________________EQP6">#REF!</definedName>
    <definedName name="__________________EQP7">#REF!</definedName>
    <definedName name="__________________EQP8">#REF!</definedName>
    <definedName name="__________________EQP9">#REF!</definedName>
    <definedName name="__________________G1">#REF!</definedName>
    <definedName name="__________________i1">#REF!</definedName>
    <definedName name="__________________INF1">#REF!</definedName>
    <definedName name="__________________MA2">#REF!</definedName>
    <definedName name="__________________MAT1">#REF!</definedName>
    <definedName name="__________________MAT10">#REF!</definedName>
    <definedName name="__________________MAT100">#REF!</definedName>
    <definedName name="__________________MAT101">#REF!</definedName>
    <definedName name="__________________MAT102">#REF!</definedName>
    <definedName name="__________________MAT103">#REF!</definedName>
    <definedName name="__________________MAT104">#REF!</definedName>
    <definedName name="__________________MAT105">#REF!</definedName>
    <definedName name="__________________MAT106">#REF!</definedName>
    <definedName name="__________________MAT107">#REF!</definedName>
    <definedName name="__________________MAT108">#REF!</definedName>
    <definedName name="__________________MAT109">#REF!</definedName>
    <definedName name="__________________MAT11">#REF!</definedName>
    <definedName name="__________________MAT110">#REF!</definedName>
    <definedName name="__________________MAT111">#REF!</definedName>
    <definedName name="__________________MAT112">#REF!</definedName>
    <definedName name="__________________MAT113">#REF!</definedName>
    <definedName name="__________________MAT114">#REF!</definedName>
    <definedName name="__________________MAT115">#REF!</definedName>
    <definedName name="__________________MAT116">#REF!</definedName>
    <definedName name="__________________MAT117">#REF!</definedName>
    <definedName name="__________________MAT118">#REF!</definedName>
    <definedName name="__________________MAT119">#REF!</definedName>
    <definedName name="__________________MAT12">#REF!</definedName>
    <definedName name="__________________MAT120">#REF!</definedName>
    <definedName name="__________________MAT121">#REF!</definedName>
    <definedName name="__________________MAT122">#REF!</definedName>
    <definedName name="__________________MAT123">#REF!</definedName>
    <definedName name="__________________MAT124">#REF!</definedName>
    <definedName name="__________________MAT125">#REF!</definedName>
    <definedName name="__________________MAT126">#REF!</definedName>
    <definedName name="__________________MAT127">#REF!</definedName>
    <definedName name="__________________MAT128">#REF!</definedName>
    <definedName name="__________________MAT129">#REF!</definedName>
    <definedName name="__________________MAT13">#REF!</definedName>
    <definedName name="__________________MAT130">#REF!</definedName>
    <definedName name="__________________MAT131">#REF!</definedName>
    <definedName name="__________________MAT132">#REF!</definedName>
    <definedName name="__________________MAT133">#REF!</definedName>
    <definedName name="__________________MAT134">#REF!</definedName>
    <definedName name="__________________MAT135">#REF!</definedName>
    <definedName name="__________________MAT136">#REF!</definedName>
    <definedName name="__________________MAT137">#REF!</definedName>
    <definedName name="__________________MAT138">#REF!</definedName>
    <definedName name="__________________MAT139">#REF!</definedName>
    <definedName name="__________________MAT14">#REF!</definedName>
    <definedName name="__________________MAT140">#REF!</definedName>
    <definedName name="__________________MAT141">#REF!</definedName>
    <definedName name="__________________MAT142">#REF!</definedName>
    <definedName name="__________________MAT143">#REF!</definedName>
    <definedName name="__________________MAT144">#REF!</definedName>
    <definedName name="__________________MAT145">#REF!</definedName>
    <definedName name="__________________MAT146">#REF!</definedName>
    <definedName name="__________________MAT147">#REF!</definedName>
    <definedName name="__________________MAT148">#REF!</definedName>
    <definedName name="__________________MAT149">#REF!</definedName>
    <definedName name="__________________MAT15">#REF!</definedName>
    <definedName name="__________________MAT150">#REF!</definedName>
    <definedName name="__________________MAT151">#REF!</definedName>
    <definedName name="__________________MAT152">#REF!</definedName>
    <definedName name="__________________MAT153">#REF!</definedName>
    <definedName name="__________________MAT154">#REF!</definedName>
    <definedName name="__________________MAT155">#REF!</definedName>
    <definedName name="__________________MAT156">#REF!</definedName>
    <definedName name="__________________MAT157">#REF!</definedName>
    <definedName name="__________________MAT158">#REF!</definedName>
    <definedName name="__________________MAT159">#REF!</definedName>
    <definedName name="__________________MAT16">#REF!</definedName>
    <definedName name="__________________MAT160">#REF!</definedName>
    <definedName name="__________________MAT161">#REF!</definedName>
    <definedName name="__________________MAT162">#REF!</definedName>
    <definedName name="__________________MAT163">#REF!</definedName>
    <definedName name="__________________MAT164">#REF!</definedName>
    <definedName name="__________________MAT165">#REF!</definedName>
    <definedName name="__________________MAT166">#REF!</definedName>
    <definedName name="__________________MAT17">#REF!</definedName>
    <definedName name="__________________MAT18">#REF!</definedName>
    <definedName name="__________________MAT19">#REF!</definedName>
    <definedName name="__________________MAT2">#REF!</definedName>
    <definedName name="__________________MAT20">#REF!</definedName>
    <definedName name="__________________MAT21">#REF!</definedName>
    <definedName name="__________________MAT22">#REF!</definedName>
    <definedName name="__________________MAT23">#REF!</definedName>
    <definedName name="__________________MAT24">#REF!</definedName>
    <definedName name="__________________MAT25">#REF!</definedName>
    <definedName name="__________________MAT26">#REF!</definedName>
    <definedName name="__________________MAT27">#REF!</definedName>
    <definedName name="__________________MAT28">#REF!</definedName>
    <definedName name="__________________MAT29">#REF!</definedName>
    <definedName name="__________________MAT3">#REF!</definedName>
    <definedName name="__________________MAT30">#REF!</definedName>
    <definedName name="__________________MAT31">#REF!</definedName>
    <definedName name="__________________MAT32">#REF!</definedName>
    <definedName name="__________________MAT33">#REF!</definedName>
    <definedName name="__________________MAT34">#REF!</definedName>
    <definedName name="__________________MAT35">#REF!</definedName>
    <definedName name="__________________MAT36">#REF!</definedName>
    <definedName name="__________________MAT37">#REF!</definedName>
    <definedName name="__________________MAT38">#REF!</definedName>
    <definedName name="__________________MAT39">#REF!</definedName>
    <definedName name="__________________MAT4">#REF!</definedName>
    <definedName name="__________________MAT40">#REF!</definedName>
    <definedName name="__________________MAT41">#REF!</definedName>
    <definedName name="__________________MAT42">#REF!</definedName>
    <definedName name="__________________MAT43">#REF!</definedName>
    <definedName name="__________________MAT44">#REF!</definedName>
    <definedName name="__________________MAT45">#REF!</definedName>
    <definedName name="__________________MAT46">#REF!</definedName>
    <definedName name="__________________MAT47">#REF!</definedName>
    <definedName name="__________________MAT48">#REF!</definedName>
    <definedName name="__________________MAT49">#REF!</definedName>
    <definedName name="__________________MAT5">#REF!</definedName>
    <definedName name="__________________MAT50">#REF!</definedName>
    <definedName name="__________________MAT51">#REF!</definedName>
    <definedName name="__________________MAT52">#REF!</definedName>
    <definedName name="__________________MAT53">#REF!</definedName>
    <definedName name="__________________MAT54">#REF!</definedName>
    <definedName name="__________________MAT55">#REF!</definedName>
    <definedName name="__________________MAT56">#REF!</definedName>
    <definedName name="__________________MAT57">#REF!</definedName>
    <definedName name="__________________MAT58">#REF!</definedName>
    <definedName name="__________________MAT59">#REF!</definedName>
    <definedName name="__________________MAT6">#REF!</definedName>
    <definedName name="__________________MAT60">#REF!</definedName>
    <definedName name="__________________MAT61">#REF!</definedName>
    <definedName name="__________________MAT62">#REF!</definedName>
    <definedName name="__________________MAT63">#REF!</definedName>
    <definedName name="__________________MAT64">#REF!</definedName>
    <definedName name="__________________MAT65">#REF!</definedName>
    <definedName name="__________________MAT66">#REF!</definedName>
    <definedName name="__________________MAT67">#REF!</definedName>
    <definedName name="__________________MAT68">#REF!</definedName>
    <definedName name="__________________MAT69">#REF!</definedName>
    <definedName name="__________________MAT7">#REF!</definedName>
    <definedName name="__________________MAT70">#REF!</definedName>
    <definedName name="__________________MAT71">#REF!</definedName>
    <definedName name="__________________MAT72">#REF!</definedName>
    <definedName name="__________________MAT73">#REF!</definedName>
    <definedName name="__________________MAT74">#REF!</definedName>
    <definedName name="__________________MAT75">#REF!</definedName>
    <definedName name="__________________MAT76">#REF!</definedName>
    <definedName name="__________________MAT77">#REF!</definedName>
    <definedName name="__________________MAT78">#REF!</definedName>
    <definedName name="__________________MAT79">#REF!</definedName>
    <definedName name="__________________MAT8">#REF!</definedName>
    <definedName name="__________________MAT80">#REF!</definedName>
    <definedName name="__________________MAT81">#REF!</definedName>
    <definedName name="__________________MAT82">#REF!</definedName>
    <definedName name="__________________MAT83">#REF!</definedName>
    <definedName name="__________________MAT84">#REF!</definedName>
    <definedName name="__________________MAT85">#REF!</definedName>
    <definedName name="__________________MAT86">#REF!</definedName>
    <definedName name="__________________MAT87">#REF!</definedName>
    <definedName name="__________________MAT88">#REF!</definedName>
    <definedName name="__________________MAT89">#REF!</definedName>
    <definedName name="__________________MAT9">#REF!</definedName>
    <definedName name="__________________MAT90">#REF!</definedName>
    <definedName name="__________________MAT91">#REF!</definedName>
    <definedName name="__________________MAT92">#REF!</definedName>
    <definedName name="__________________MAT93">#REF!</definedName>
    <definedName name="__________________MAT94">#REF!</definedName>
    <definedName name="__________________MAT95">#REF!</definedName>
    <definedName name="__________________MAT96">#REF!</definedName>
    <definedName name="__________________MAT97">#REF!</definedName>
    <definedName name="__________________MAT98">#REF!</definedName>
    <definedName name="__________________MAT99">#REF!</definedName>
    <definedName name="__________________MO1">#REF!</definedName>
    <definedName name="__________________MO10">#REF!</definedName>
    <definedName name="__________________MO2">#REF!</definedName>
    <definedName name="__________________MO3">#REF!</definedName>
    <definedName name="__________________MO4">#REF!</definedName>
    <definedName name="__________________MO5">#REF!</definedName>
    <definedName name="__________________MO6">#REF!</definedName>
    <definedName name="__________________MO7">#REF!</definedName>
    <definedName name="__________________MO8">#REF!</definedName>
    <definedName name="__________________MO9">#REF!</definedName>
    <definedName name="__________________MV1">#REF!</definedName>
    <definedName name="__________________MV10">#REF!</definedName>
    <definedName name="__________________MV11">#REF!</definedName>
    <definedName name="__________________MV12">#REF!</definedName>
    <definedName name="__________________MV13">#REF!</definedName>
    <definedName name="__________________MV14">#REF!</definedName>
    <definedName name="__________________MV15">#REF!</definedName>
    <definedName name="__________________MV16">#REF!</definedName>
    <definedName name="__________________MV17">#REF!</definedName>
    <definedName name="__________________MV18">#REF!</definedName>
    <definedName name="__________________MV19">#REF!</definedName>
    <definedName name="__________________MV2">#REF!</definedName>
    <definedName name="__________________MV20">#REF!</definedName>
    <definedName name="__________________MV3">#REF!</definedName>
    <definedName name="__________________MV4">#REF!</definedName>
    <definedName name="__________________MV5">#REF!</definedName>
    <definedName name="__________________MV6">#REF!</definedName>
    <definedName name="__________________MV7">#REF!</definedName>
    <definedName name="__________________MV8">#REF!</definedName>
    <definedName name="__________________MV9">#REF!</definedName>
    <definedName name="__________________PJ50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_rc">#REF!</definedName>
    <definedName name="__________________SBC1">#REF!</definedName>
    <definedName name="__________________SBC3">#REF!</definedName>
    <definedName name="__________________SBC5">#REF!</definedName>
    <definedName name="__________________v1">#N/A</definedName>
    <definedName name="__________________v2">#N/A</definedName>
    <definedName name="__________________v4">#REF!</definedName>
    <definedName name="__________________v5">#REF!</definedName>
    <definedName name="__________________v6">#REF!</definedName>
    <definedName name="__________________v7">Scheduled_Payment+Extra_Payment</definedName>
    <definedName name="__________________w1">#N/A</definedName>
    <definedName name="__________________w2">#N/A</definedName>
    <definedName name="__________________w3">#REF!</definedName>
    <definedName name="__________________w4">#REF!</definedName>
    <definedName name="__________________w5">#REF!</definedName>
    <definedName name="__________________w6">Scheduled_Payment+Extra_Payment</definedName>
    <definedName name="__________________w7">#REF!</definedName>
    <definedName name="__________________X1">#N/A</definedName>
    <definedName name="__________________X2">#N/A</definedName>
    <definedName name="__________________X3">#REF!</definedName>
    <definedName name="__________________X4">#REF!</definedName>
    <definedName name="__________________X5">#REF!</definedName>
    <definedName name="__________________X6">Scheduled_Payment+Extra_Payment</definedName>
    <definedName name="__________________X7">#REF!</definedName>
    <definedName name="__________________y2">#N/A</definedName>
    <definedName name="__________________y3">#REF!</definedName>
    <definedName name="__________________y4">#REF!</definedName>
    <definedName name="__________________y5">#REF!</definedName>
    <definedName name="__________________y6">Scheduled_Payment+Extra_Payment</definedName>
    <definedName name="__________________y7">#REF!</definedName>
    <definedName name="__________________z1">#N/A</definedName>
    <definedName name="__________________z2">#N/A</definedName>
    <definedName name="__________________z3">#REF!</definedName>
    <definedName name="__________________z4">#REF!</definedName>
    <definedName name="__________________z5">#REF!</definedName>
    <definedName name="__________________z6">Scheduled_Payment+Extra_Payment</definedName>
    <definedName name="__________________z7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EQP1">#REF!</definedName>
    <definedName name="_________________EQP10">#REF!</definedName>
    <definedName name="_________________EQP11">#REF!</definedName>
    <definedName name="_________________EQP12">#REF!</definedName>
    <definedName name="_________________EQP13">#REF!</definedName>
    <definedName name="_________________EQP14">#REF!</definedName>
    <definedName name="_________________EQP15">#REF!</definedName>
    <definedName name="_________________EQP16">#REF!</definedName>
    <definedName name="_________________EQP17">#REF!</definedName>
    <definedName name="_________________EQP18">#REF!</definedName>
    <definedName name="_________________EQP19">#REF!</definedName>
    <definedName name="_________________EQP2">#REF!</definedName>
    <definedName name="_________________EQP20">#REF!</definedName>
    <definedName name="_________________eqp27">#REF!</definedName>
    <definedName name="_________________EQP3">#REF!</definedName>
    <definedName name="_________________EQP4">#REF!</definedName>
    <definedName name="_________________EQP5">#REF!</definedName>
    <definedName name="_________________EQP6">#REF!</definedName>
    <definedName name="_________________EQP7">#REF!</definedName>
    <definedName name="_________________EQP8">#REF!</definedName>
    <definedName name="_________________EQP9">#REF!</definedName>
    <definedName name="_________________i1">#REF!</definedName>
    <definedName name="_________________INF1">#REF!</definedName>
    <definedName name="_________________IPC2002">#REF!</definedName>
    <definedName name="_________________MA2">#REF!</definedName>
    <definedName name="_________________MAT1">#REF!</definedName>
    <definedName name="_________________MAT10">#REF!</definedName>
    <definedName name="_________________MAT100">#REF!</definedName>
    <definedName name="_________________MAT101">#REF!</definedName>
    <definedName name="_________________MAT102">#REF!</definedName>
    <definedName name="_________________MAT103">#REF!</definedName>
    <definedName name="_________________MAT104">#REF!</definedName>
    <definedName name="_________________MAT105">#REF!</definedName>
    <definedName name="_________________MAT106">#REF!</definedName>
    <definedName name="_________________MAT107">#REF!</definedName>
    <definedName name="_________________MAT108">#REF!</definedName>
    <definedName name="_________________MAT109">#REF!</definedName>
    <definedName name="_________________MAT11">#REF!</definedName>
    <definedName name="_________________MAT110">#REF!</definedName>
    <definedName name="_________________MAT111">#REF!</definedName>
    <definedName name="_________________MAT112">#REF!</definedName>
    <definedName name="_________________MAT113">#REF!</definedName>
    <definedName name="_________________MAT114">#REF!</definedName>
    <definedName name="_________________MAT115">#REF!</definedName>
    <definedName name="_________________MAT116">#REF!</definedName>
    <definedName name="_________________MAT117">#REF!</definedName>
    <definedName name="_________________MAT118">#REF!</definedName>
    <definedName name="_________________MAT119">#REF!</definedName>
    <definedName name="_________________MAT12">#REF!</definedName>
    <definedName name="_________________MAT120">#REF!</definedName>
    <definedName name="_________________MAT121">#REF!</definedName>
    <definedName name="_________________MAT122">#REF!</definedName>
    <definedName name="_________________MAT123">#REF!</definedName>
    <definedName name="_________________MAT124">#REF!</definedName>
    <definedName name="_________________MAT125">#REF!</definedName>
    <definedName name="_________________MAT126">#REF!</definedName>
    <definedName name="_________________MAT127">#REF!</definedName>
    <definedName name="_________________MAT128">#REF!</definedName>
    <definedName name="_________________MAT129">#REF!</definedName>
    <definedName name="_________________MAT13">#REF!</definedName>
    <definedName name="_________________MAT130">#REF!</definedName>
    <definedName name="_________________MAT131">#REF!</definedName>
    <definedName name="_________________MAT132">#REF!</definedName>
    <definedName name="_________________MAT133">#REF!</definedName>
    <definedName name="_________________MAT134">#REF!</definedName>
    <definedName name="_________________MAT135">#REF!</definedName>
    <definedName name="_________________MAT136">#REF!</definedName>
    <definedName name="_________________MAT137">#REF!</definedName>
    <definedName name="_________________MAT138">#REF!</definedName>
    <definedName name="_________________MAT139">#REF!</definedName>
    <definedName name="_________________MAT14">#REF!</definedName>
    <definedName name="_________________MAT140">#REF!</definedName>
    <definedName name="_________________MAT141">#REF!</definedName>
    <definedName name="_________________MAT142">#REF!</definedName>
    <definedName name="_________________MAT143">#REF!</definedName>
    <definedName name="_________________MAT144">#REF!</definedName>
    <definedName name="_________________MAT145">#REF!</definedName>
    <definedName name="_________________MAT146">#REF!</definedName>
    <definedName name="_________________MAT147">#REF!</definedName>
    <definedName name="_________________MAT148">#REF!</definedName>
    <definedName name="_________________MAT149">#REF!</definedName>
    <definedName name="_________________MAT15">#REF!</definedName>
    <definedName name="_________________MAT150">#REF!</definedName>
    <definedName name="_________________MAT151">#REF!</definedName>
    <definedName name="_________________MAT152">#REF!</definedName>
    <definedName name="_________________MAT153">#REF!</definedName>
    <definedName name="_________________MAT154">#REF!</definedName>
    <definedName name="_________________MAT155">#REF!</definedName>
    <definedName name="_________________MAT156">#REF!</definedName>
    <definedName name="_________________MAT157">#REF!</definedName>
    <definedName name="_________________MAT158">#REF!</definedName>
    <definedName name="_________________MAT159">#REF!</definedName>
    <definedName name="_________________MAT16">#REF!</definedName>
    <definedName name="_________________MAT160">#REF!</definedName>
    <definedName name="_________________MAT161">#REF!</definedName>
    <definedName name="_________________MAT162">#REF!</definedName>
    <definedName name="_________________MAT163">#REF!</definedName>
    <definedName name="_________________MAT164">#REF!</definedName>
    <definedName name="_________________MAT165">#REF!</definedName>
    <definedName name="_________________MAT166">#REF!</definedName>
    <definedName name="_________________MAT17">#REF!</definedName>
    <definedName name="_________________MAT18">#REF!</definedName>
    <definedName name="_________________MAT19">#REF!</definedName>
    <definedName name="_________________MAT2">#REF!</definedName>
    <definedName name="_________________MAT20">#REF!</definedName>
    <definedName name="_________________MAT21">#REF!</definedName>
    <definedName name="_________________MAT22">#REF!</definedName>
    <definedName name="_________________MAT23">#REF!</definedName>
    <definedName name="_________________MAT24">#REF!</definedName>
    <definedName name="_________________MAT25">#REF!</definedName>
    <definedName name="_________________MAT26">#REF!</definedName>
    <definedName name="_________________MAT27">#REF!</definedName>
    <definedName name="_________________MAT28">#REF!</definedName>
    <definedName name="_________________MAT29">#REF!</definedName>
    <definedName name="_________________MAT3">#REF!</definedName>
    <definedName name="_________________MAT30">#REF!</definedName>
    <definedName name="_________________MAT31">#REF!</definedName>
    <definedName name="_________________MAT32">#REF!</definedName>
    <definedName name="_________________MAT33">#REF!</definedName>
    <definedName name="_________________MAT34">#REF!</definedName>
    <definedName name="_________________MAT35">#REF!</definedName>
    <definedName name="_________________MAT36">#REF!</definedName>
    <definedName name="_________________MAT37">#REF!</definedName>
    <definedName name="_________________MAT38">#REF!</definedName>
    <definedName name="_________________MAT39">#REF!</definedName>
    <definedName name="_________________MAT4">#REF!</definedName>
    <definedName name="_________________MAT40">#REF!</definedName>
    <definedName name="_________________MAT41">#REF!</definedName>
    <definedName name="_________________MAT42">#REF!</definedName>
    <definedName name="_________________MAT43">#REF!</definedName>
    <definedName name="_________________MAT44">#REF!</definedName>
    <definedName name="_________________MAT45">#REF!</definedName>
    <definedName name="_________________MAT46">#REF!</definedName>
    <definedName name="_________________MAT47">#REF!</definedName>
    <definedName name="_________________MAT48">#REF!</definedName>
    <definedName name="_________________MAT49">#REF!</definedName>
    <definedName name="_________________MAT5">#REF!</definedName>
    <definedName name="_________________MAT50">#REF!</definedName>
    <definedName name="_________________MAT51">#REF!</definedName>
    <definedName name="_________________MAT52">#REF!</definedName>
    <definedName name="_________________MAT53">#REF!</definedName>
    <definedName name="_________________MAT54">#REF!</definedName>
    <definedName name="_________________MAT55">#REF!</definedName>
    <definedName name="_________________MAT56">#REF!</definedName>
    <definedName name="_________________MAT57">#REF!</definedName>
    <definedName name="_________________MAT58">#REF!</definedName>
    <definedName name="_________________MAT59">#REF!</definedName>
    <definedName name="_________________MAT6">#REF!</definedName>
    <definedName name="_________________MAT60">#REF!</definedName>
    <definedName name="_________________MAT61">#REF!</definedName>
    <definedName name="_________________MAT62">#REF!</definedName>
    <definedName name="_________________MAT63">#REF!</definedName>
    <definedName name="_________________MAT64">#REF!</definedName>
    <definedName name="_________________MAT65">#REF!</definedName>
    <definedName name="_________________MAT66">#REF!</definedName>
    <definedName name="_________________MAT67">#REF!</definedName>
    <definedName name="_________________MAT68">#REF!</definedName>
    <definedName name="_________________MAT69">#REF!</definedName>
    <definedName name="_________________MAT7">#REF!</definedName>
    <definedName name="_________________MAT70">#REF!</definedName>
    <definedName name="_________________MAT71">#REF!</definedName>
    <definedName name="_________________MAT72">#REF!</definedName>
    <definedName name="_________________MAT73">#REF!</definedName>
    <definedName name="_________________MAT74">#REF!</definedName>
    <definedName name="_________________MAT75">#REF!</definedName>
    <definedName name="_________________MAT76">#REF!</definedName>
    <definedName name="_________________MAT77">#REF!</definedName>
    <definedName name="_________________MAT78">#REF!</definedName>
    <definedName name="_________________MAT79">#REF!</definedName>
    <definedName name="_________________MAT8">#REF!</definedName>
    <definedName name="_________________MAT80">#REF!</definedName>
    <definedName name="_________________MAT81">#REF!</definedName>
    <definedName name="_________________MAT82">#REF!</definedName>
    <definedName name="_________________MAT83">#REF!</definedName>
    <definedName name="_________________MAT84">#REF!</definedName>
    <definedName name="_________________MAT85">#REF!</definedName>
    <definedName name="_________________MAT86">#REF!</definedName>
    <definedName name="_________________MAT87">#REF!</definedName>
    <definedName name="_________________MAT88">#REF!</definedName>
    <definedName name="_________________MAT89">#REF!</definedName>
    <definedName name="_________________MAT9">#REF!</definedName>
    <definedName name="_________________MAT90">#REF!</definedName>
    <definedName name="_________________MAT91">#REF!</definedName>
    <definedName name="_________________MAT92">#REF!</definedName>
    <definedName name="_________________MAT93">#REF!</definedName>
    <definedName name="_________________MAT94">#REF!</definedName>
    <definedName name="_________________MAT95">#REF!</definedName>
    <definedName name="_________________MAT96">#REF!</definedName>
    <definedName name="_________________MAT97">#REF!</definedName>
    <definedName name="_________________MAT98">#REF!</definedName>
    <definedName name="_________________MAT99">#REF!</definedName>
    <definedName name="_________________MO1">#REF!</definedName>
    <definedName name="_________________MO10">#REF!</definedName>
    <definedName name="_________________MO2">#REF!</definedName>
    <definedName name="_________________MO3">#REF!</definedName>
    <definedName name="_________________MO4">#REF!</definedName>
    <definedName name="_________________MO5">#REF!</definedName>
    <definedName name="_________________MO6">#REF!</definedName>
    <definedName name="_________________MO7">#REF!</definedName>
    <definedName name="_________________MO8">#REF!</definedName>
    <definedName name="_________________MO9">#REF!</definedName>
    <definedName name="_________________MV1">#REF!</definedName>
    <definedName name="_________________MV10">#REF!</definedName>
    <definedName name="_________________MV11">#REF!</definedName>
    <definedName name="_________________MV12">#REF!</definedName>
    <definedName name="_________________MV13">#REF!</definedName>
    <definedName name="_________________MV14">#REF!</definedName>
    <definedName name="_________________MV15">#REF!</definedName>
    <definedName name="_________________MV16">#REF!</definedName>
    <definedName name="_________________MV17">#REF!</definedName>
    <definedName name="_________________MV18">#REF!</definedName>
    <definedName name="_________________MV19">#REF!</definedName>
    <definedName name="_________________MV2">#REF!</definedName>
    <definedName name="_________________MV20">#REF!</definedName>
    <definedName name="_________________MV3">#REF!</definedName>
    <definedName name="_________________MV4">#REF!</definedName>
    <definedName name="_________________MV5">#REF!</definedName>
    <definedName name="_________________MV6">#REF!</definedName>
    <definedName name="_________________MV7">#REF!</definedName>
    <definedName name="_________________MV8">#REF!</definedName>
    <definedName name="_________________MV9">#REF!</definedName>
    <definedName name="_________________POR1">#REF!</definedName>
    <definedName name="_________________POR2">#REF!</definedName>
    <definedName name="_________________POR3">#REF!</definedName>
    <definedName name="_________________POR4">#REF!</definedName>
    <definedName name="_________________POR5">#REF!</definedName>
    <definedName name="_________________rc">#REF!</definedName>
    <definedName name="_________________SBC1">#REF!</definedName>
    <definedName name="_________________SBC3">#REF!</definedName>
    <definedName name="_________________SBC5">#REF!</definedName>
    <definedName name="________________A1">#N/A</definedName>
    <definedName name="________________A17000">#REF!</definedName>
    <definedName name="________________A20000">#REF!</definedName>
    <definedName name="________________A30000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EQP1">#REF!</definedName>
    <definedName name="________________EQP10">#REF!</definedName>
    <definedName name="________________EQP11">#REF!</definedName>
    <definedName name="________________EQP12">#REF!</definedName>
    <definedName name="________________EQP13">#REF!</definedName>
    <definedName name="________________EQP14">#REF!</definedName>
    <definedName name="________________EQP15">#REF!</definedName>
    <definedName name="________________EQP16">#REF!</definedName>
    <definedName name="________________EQP17">#REF!</definedName>
    <definedName name="________________EQP18">#REF!</definedName>
    <definedName name="________________EQP19">#REF!</definedName>
    <definedName name="________________EQP2">#REF!</definedName>
    <definedName name="________________EQP20">#REF!</definedName>
    <definedName name="________________eqp27">#REF!</definedName>
    <definedName name="________________EQP3">#REF!</definedName>
    <definedName name="________________EQP4">#REF!</definedName>
    <definedName name="________________EQP5">#REF!</definedName>
    <definedName name="________________EQP6">#REF!</definedName>
    <definedName name="________________EQP7">#REF!</definedName>
    <definedName name="________________EQP8">#REF!</definedName>
    <definedName name="________________EQP9">#REF!</definedName>
    <definedName name="________________G1">#REF!</definedName>
    <definedName name="________________i1">#REF!</definedName>
    <definedName name="________________INF1">#REF!</definedName>
    <definedName name="________________MA2">#REF!</definedName>
    <definedName name="________________MAT1">#REF!</definedName>
    <definedName name="________________MAT10">#REF!</definedName>
    <definedName name="________________MAT100">#REF!</definedName>
    <definedName name="________________MAT101">#REF!</definedName>
    <definedName name="________________MAT102">#REF!</definedName>
    <definedName name="________________MAT103">#REF!</definedName>
    <definedName name="________________MAT104">#REF!</definedName>
    <definedName name="________________MAT105">#REF!</definedName>
    <definedName name="________________MAT106">#REF!</definedName>
    <definedName name="________________MAT107">#REF!</definedName>
    <definedName name="________________MAT108">#REF!</definedName>
    <definedName name="________________MAT109">#REF!</definedName>
    <definedName name="________________MAT11">#REF!</definedName>
    <definedName name="________________MAT110">#REF!</definedName>
    <definedName name="________________MAT111">#REF!</definedName>
    <definedName name="________________MAT112">#REF!</definedName>
    <definedName name="________________MAT113">#REF!</definedName>
    <definedName name="________________MAT114">#REF!</definedName>
    <definedName name="________________MAT115">#REF!</definedName>
    <definedName name="________________MAT116">#REF!</definedName>
    <definedName name="________________MAT117">#REF!</definedName>
    <definedName name="________________MAT118">#REF!</definedName>
    <definedName name="________________MAT119">#REF!</definedName>
    <definedName name="________________MAT12">#REF!</definedName>
    <definedName name="________________MAT120">#REF!</definedName>
    <definedName name="________________MAT121">#REF!</definedName>
    <definedName name="________________MAT122">#REF!</definedName>
    <definedName name="________________MAT123">#REF!</definedName>
    <definedName name="________________MAT124">#REF!</definedName>
    <definedName name="________________MAT125">#REF!</definedName>
    <definedName name="________________MAT126">#REF!</definedName>
    <definedName name="________________MAT127">#REF!</definedName>
    <definedName name="________________MAT128">#REF!</definedName>
    <definedName name="________________MAT129">#REF!</definedName>
    <definedName name="________________MAT13">#REF!</definedName>
    <definedName name="________________MAT130">#REF!</definedName>
    <definedName name="________________MAT131">#REF!</definedName>
    <definedName name="________________MAT132">#REF!</definedName>
    <definedName name="________________MAT133">#REF!</definedName>
    <definedName name="________________MAT134">#REF!</definedName>
    <definedName name="________________MAT135">#REF!</definedName>
    <definedName name="________________MAT136">#REF!</definedName>
    <definedName name="________________MAT137">#REF!</definedName>
    <definedName name="________________MAT138">#REF!</definedName>
    <definedName name="________________MAT139">#REF!</definedName>
    <definedName name="________________MAT14">#REF!</definedName>
    <definedName name="________________MAT140">#REF!</definedName>
    <definedName name="________________MAT141">#REF!</definedName>
    <definedName name="________________MAT142">#REF!</definedName>
    <definedName name="________________MAT143">#REF!</definedName>
    <definedName name="________________MAT144">#REF!</definedName>
    <definedName name="________________MAT145">#REF!</definedName>
    <definedName name="________________MAT146">#REF!</definedName>
    <definedName name="________________MAT147">#REF!</definedName>
    <definedName name="________________MAT148">#REF!</definedName>
    <definedName name="________________MAT149">#REF!</definedName>
    <definedName name="________________MAT15">#REF!</definedName>
    <definedName name="________________MAT150">#REF!</definedName>
    <definedName name="________________MAT151">#REF!</definedName>
    <definedName name="________________MAT152">#REF!</definedName>
    <definedName name="________________MAT153">#REF!</definedName>
    <definedName name="________________MAT154">#REF!</definedName>
    <definedName name="________________MAT155">#REF!</definedName>
    <definedName name="________________MAT156">#REF!</definedName>
    <definedName name="________________MAT157">#REF!</definedName>
    <definedName name="________________MAT158">#REF!</definedName>
    <definedName name="________________MAT159">#REF!</definedName>
    <definedName name="________________MAT16">#REF!</definedName>
    <definedName name="________________MAT160">#REF!</definedName>
    <definedName name="________________MAT161">#REF!</definedName>
    <definedName name="________________MAT162">#REF!</definedName>
    <definedName name="________________MAT163">#REF!</definedName>
    <definedName name="________________MAT164">#REF!</definedName>
    <definedName name="________________MAT165">#REF!</definedName>
    <definedName name="________________MAT166">#REF!</definedName>
    <definedName name="________________MAT17">#REF!</definedName>
    <definedName name="________________MAT18">#REF!</definedName>
    <definedName name="________________MAT19">#REF!</definedName>
    <definedName name="________________MAT2">#REF!</definedName>
    <definedName name="________________MAT20">#REF!</definedName>
    <definedName name="________________MAT21">#REF!</definedName>
    <definedName name="________________MAT22">#REF!</definedName>
    <definedName name="________________MAT23">#REF!</definedName>
    <definedName name="________________MAT24">#REF!</definedName>
    <definedName name="________________MAT25">#REF!</definedName>
    <definedName name="________________MAT26">#REF!</definedName>
    <definedName name="________________MAT27">#REF!</definedName>
    <definedName name="________________MAT28">#REF!</definedName>
    <definedName name="________________MAT29">#REF!</definedName>
    <definedName name="________________MAT3">#REF!</definedName>
    <definedName name="________________MAT30">#REF!</definedName>
    <definedName name="________________MAT31">#REF!</definedName>
    <definedName name="________________MAT32">#REF!</definedName>
    <definedName name="________________MAT33">#REF!</definedName>
    <definedName name="________________MAT34">#REF!</definedName>
    <definedName name="________________MAT35">#REF!</definedName>
    <definedName name="________________MAT36">#REF!</definedName>
    <definedName name="________________MAT37">#REF!</definedName>
    <definedName name="________________MAT38">#REF!</definedName>
    <definedName name="________________MAT39">#REF!</definedName>
    <definedName name="________________MAT4">#REF!</definedName>
    <definedName name="________________MAT40">#REF!</definedName>
    <definedName name="________________MAT41">#REF!</definedName>
    <definedName name="________________MAT42">#REF!</definedName>
    <definedName name="________________MAT43">#REF!</definedName>
    <definedName name="________________MAT44">#REF!</definedName>
    <definedName name="________________MAT45">#REF!</definedName>
    <definedName name="________________MAT46">#REF!</definedName>
    <definedName name="________________MAT47">#REF!</definedName>
    <definedName name="________________MAT48">#REF!</definedName>
    <definedName name="________________MAT49">#REF!</definedName>
    <definedName name="________________MAT5">#REF!</definedName>
    <definedName name="________________MAT50">#REF!</definedName>
    <definedName name="________________MAT51">#REF!</definedName>
    <definedName name="________________MAT52">#REF!</definedName>
    <definedName name="________________MAT53">#REF!</definedName>
    <definedName name="________________MAT54">#REF!</definedName>
    <definedName name="________________MAT55">#REF!</definedName>
    <definedName name="________________MAT56">#REF!</definedName>
    <definedName name="________________MAT57">#REF!</definedName>
    <definedName name="________________MAT58">#REF!</definedName>
    <definedName name="________________MAT59">#REF!</definedName>
    <definedName name="________________MAT6">#REF!</definedName>
    <definedName name="________________MAT60">#REF!</definedName>
    <definedName name="________________MAT61">#REF!</definedName>
    <definedName name="________________MAT62">#REF!</definedName>
    <definedName name="________________MAT63">#REF!</definedName>
    <definedName name="________________MAT64">#REF!</definedName>
    <definedName name="________________MAT65">#REF!</definedName>
    <definedName name="________________MAT66">#REF!</definedName>
    <definedName name="________________MAT67">#REF!</definedName>
    <definedName name="________________MAT68">#REF!</definedName>
    <definedName name="________________MAT69">#REF!</definedName>
    <definedName name="________________MAT7">#REF!</definedName>
    <definedName name="________________MAT70">#REF!</definedName>
    <definedName name="________________MAT71">#REF!</definedName>
    <definedName name="________________MAT72">#REF!</definedName>
    <definedName name="________________MAT73">#REF!</definedName>
    <definedName name="________________MAT74">#REF!</definedName>
    <definedName name="________________MAT75">#REF!</definedName>
    <definedName name="________________MAT76">#REF!</definedName>
    <definedName name="________________MAT77">#REF!</definedName>
    <definedName name="________________MAT78">#REF!</definedName>
    <definedName name="________________MAT79">#REF!</definedName>
    <definedName name="________________MAT8">#REF!</definedName>
    <definedName name="________________MAT80">#REF!</definedName>
    <definedName name="________________MAT81">#REF!</definedName>
    <definedName name="________________MAT82">#REF!</definedName>
    <definedName name="________________MAT83">#REF!</definedName>
    <definedName name="________________MAT84">#REF!</definedName>
    <definedName name="________________MAT85">#REF!</definedName>
    <definedName name="________________MAT86">#REF!</definedName>
    <definedName name="________________MAT87">#REF!</definedName>
    <definedName name="________________MAT88">#REF!</definedName>
    <definedName name="________________MAT89">#REF!</definedName>
    <definedName name="________________MAT9">#REF!</definedName>
    <definedName name="________________MAT90">#REF!</definedName>
    <definedName name="________________MAT91">#REF!</definedName>
    <definedName name="________________MAT92">#REF!</definedName>
    <definedName name="________________MAT93">#REF!</definedName>
    <definedName name="________________MAT94">#REF!</definedName>
    <definedName name="________________MAT95">#REF!</definedName>
    <definedName name="________________MAT96">#REF!</definedName>
    <definedName name="________________MAT97">#REF!</definedName>
    <definedName name="________________MAT98">#REF!</definedName>
    <definedName name="________________MAT99">#REF!</definedName>
    <definedName name="________________MO1">#REF!</definedName>
    <definedName name="________________MO10">#REF!</definedName>
    <definedName name="________________MO2">#REF!</definedName>
    <definedName name="________________MO3">#REF!</definedName>
    <definedName name="________________MO4">#REF!</definedName>
    <definedName name="________________MO5">#REF!</definedName>
    <definedName name="________________MO6">#REF!</definedName>
    <definedName name="________________MO7">#REF!</definedName>
    <definedName name="________________MO8">#REF!</definedName>
    <definedName name="________________MO9">#REF!</definedName>
    <definedName name="________________MV1">#REF!</definedName>
    <definedName name="________________MV10">#REF!</definedName>
    <definedName name="________________MV11">#REF!</definedName>
    <definedName name="________________MV12">#REF!</definedName>
    <definedName name="________________MV13">#REF!</definedName>
    <definedName name="________________MV14">#REF!</definedName>
    <definedName name="________________MV15">#REF!</definedName>
    <definedName name="________________MV16">#REF!</definedName>
    <definedName name="________________MV17">#REF!</definedName>
    <definedName name="________________MV18">#REF!</definedName>
    <definedName name="________________MV19">#REF!</definedName>
    <definedName name="________________MV2">#REF!</definedName>
    <definedName name="________________MV20">#REF!</definedName>
    <definedName name="________________MV3">#REF!</definedName>
    <definedName name="________________MV4">#REF!</definedName>
    <definedName name="________________MV5">#REF!</definedName>
    <definedName name="________________MV6">#REF!</definedName>
    <definedName name="________________MV7">#REF!</definedName>
    <definedName name="________________MV8">#REF!</definedName>
    <definedName name="________________MV9">#REF!</definedName>
    <definedName name="________________PJ50">#REF!</definedName>
    <definedName name="________________POR1">#REF!</definedName>
    <definedName name="________________POR2">#REF!</definedName>
    <definedName name="________________POR3">#REF!</definedName>
    <definedName name="________________POR4">#REF!</definedName>
    <definedName name="________________POR5">#REF!</definedName>
    <definedName name="________________rc">#REF!</definedName>
    <definedName name="________________SBC1">#REF!</definedName>
    <definedName name="________________SBC3">#REF!</definedName>
    <definedName name="________________SBC5">#REF!</definedName>
    <definedName name="________________v1">#N/A</definedName>
    <definedName name="________________v2">#N/A</definedName>
    <definedName name="________________v4">#REF!</definedName>
    <definedName name="________________v5">#REF!</definedName>
    <definedName name="________________v6">#REF!</definedName>
    <definedName name="________________v7">Scheduled_Payment+Extra_Payment</definedName>
    <definedName name="________________v8">#REF!</definedName>
    <definedName name="________________w1">#N/A</definedName>
    <definedName name="________________w2">#N/A</definedName>
    <definedName name="________________w3">#REF!</definedName>
    <definedName name="________________w4">#REF!</definedName>
    <definedName name="________________w5">#REF!</definedName>
    <definedName name="________________w6">Scheduled_Payment+Extra_Payment</definedName>
    <definedName name="________________w7">#REF!</definedName>
    <definedName name="________________X1">#N/A</definedName>
    <definedName name="________________X2">#N/A</definedName>
    <definedName name="________________X3">#REF!</definedName>
    <definedName name="________________X4">#REF!</definedName>
    <definedName name="________________X5">#REF!</definedName>
    <definedName name="________________X6">Scheduled_Payment+Extra_Payment</definedName>
    <definedName name="________________X7">#REF!</definedName>
    <definedName name="________________y1">#N/A</definedName>
    <definedName name="________________y2">#N/A</definedName>
    <definedName name="________________y3">#REF!</definedName>
    <definedName name="________________y4">#REF!</definedName>
    <definedName name="________________y5">#REF!</definedName>
    <definedName name="________________y6">Scheduled_Payment+Extra_Payment</definedName>
    <definedName name="________________y7">#REF!</definedName>
    <definedName name="________________z1">#N/A</definedName>
    <definedName name="________________z2">#N/A</definedName>
    <definedName name="________________z3">#REF!</definedName>
    <definedName name="________________z4">#REF!</definedName>
    <definedName name="________________z5">#REF!</definedName>
    <definedName name="________________z6">Scheduled_Payment+Extra_Payment</definedName>
    <definedName name="________________z7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QP1">#REF!</definedName>
    <definedName name="_______________EQP10">#REF!</definedName>
    <definedName name="_______________EQP11">#REF!</definedName>
    <definedName name="_______________EQP12">#REF!</definedName>
    <definedName name="_______________EQP13">#REF!</definedName>
    <definedName name="_______________EQP14">#REF!</definedName>
    <definedName name="_______________EQP15">#REF!</definedName>
    <definedName name="_______________EQP16">#REF!</definedName>
    <definedName name="_______________EQP17">#REF!</definedName>
    <definedName name="_______________EQP18">#REF!</definedName>
    <definedName name="_______________EQP19">#REF!</definedName>
    <definedName name="_______________EQP2">#REF!</definedName>
    <definedName name="_______________EQP20">#REF!</definedName>
    <definedName name="_______________eqp27">#REF!</definedName>
    <definedName name="_______________EQP3">#REF!</definedName>
    <definedName name="_______________EQP4">#REF!</definedName>
    <definedName name="_______________EQP5">#REF!</definedName>
    <definedName name="_______________EQP6">#REF!</definedName>
    <definedName name="_______________EQP7">#REF!</definedName>
    <definedName name="_______________EQP8">#REF!</definedName>
    <definedName name="_______________EQP9">#REF!</definedName>
    <definedName name="_______________i1">#REF!</definedName>
    <definedName name="_______________INF1">#REF!</definedName>
    <definedName name="_______________IPC2002">#REF!</definedName>
    <definedName name="_______________MA2">#REF!</definedName>
    <definedName name="_______________MAT1">#REF!</definedName>
    <definedName name="_______________MAT10">#REF!</definedName>
    <definedName name="_______________MAT100">#REF!</definedName>
    <definedName name="_______________MAT101">#REF!</definedName>
    <definedName name="_______________MAT102">#REF!</definedName>
    <definedName name="_______________MAT103">#REF!</definedName>
    <definedName name="_______________MAT104">#REF!</definedName>
    <definedName name="_______________MAT105">#REF!</definedName>
    <definedName name="_______________MAT106">#REF!</definedName>
    <definedName name="_______________MAT107">#REF!</definedName>
    <definedName name="_______________MAT108">#REF!</definedName>
    <definedName name="_______________MAT109">#REF!</definedName>
    <definedName name="_______________MAT11">#REF!</definedName>
    <definedName name="_______________MAT110">#REF!</definedName>
    <definedName name="_______________MAT111">#REF!</definedName>
    <definedName name="_______________MAT112">#REF!</definedName>
    <definedName name="_______________MAT113">#REF!</definedName>
    <definedName name="_______________MAT114">#REF!</definedName>
    <definedName name="_______________MAT115">#REF!</definedName>
    <definedName name="_______________MAT116">#REF!</definedName>
    <definedName name="_______________MAT117">#REF!</definedName>
    <definedName name="_______________MAT118">#REF!</definedName>
    <definedName name="_______________MAT119">#REF!</definedName>
    <definedName name="_______________MAT12">#REF!</definedName>
    <definedName name="_______________MAT120">#REF!</definedName>
    <definedName name="_______________MAT121">#REF!</definedName>
    <definedName name="_______________MAT122">#REF!</definedName>
    <definedName name="_______________MAT123">#REF!</definedName>
    <definedName name="_______________MAT124">#REF!</definedName>
    <definedName name="_______________MAT125">#REF!</definedName>
    <definedName name="_______________MAT126">#REF!</definedName>
    <definedName name="_______________MAT127">#REF!</definedName>
    <definedName name="_______________MAT128">#REF!</definedName>
    <definedName name="_______________MAT129">#REF!</definedName>
    <definedName name="_______________MAT13">#REF!</definedName>
    <definedName name="_______________MAT130">#REF!</definedName>
    <definedName name="_______________MAT131">#REF!</definedName>
    <definedName name="_______________MAT132">#REF!</definedName>
    <definedName name="_______________MAT133">#REF!</definedName>
    <definedName name="_______________MAT134">#REF!</definedName>
    <definedName name="_______________MAT135">#REF!</definedName>
    <definedName name="_______________MAT136">#REF!</definedName>
    <definedName name="_______________MAT137">#REF!</definedName>
    <definedName name="_______________MAT138">#REF!</definedName>
    <definedName name="_______________MAT139">#REF!</definedName>
    <definedName name="_______________MAT14">#REF!</definedName>
    <definedName name="_______________MAT140">#REF!</definedName>
    <definedName name="_______________MAT141">#REF!</definedName>
    <definedName name="_______________MAT142">#REF!</definedName>
    <definedName name="_______________MAT143">#REF!</definedName>
    <definedName name="_______________MAT144">#REF!</definedName>
    <definedName name="_______________MAT145">#REF!</definedName>
    <definedName name="_______________MAT146">#REF!</definedName>
    <definedName name="_______________MAT147">#REF!</definedName>
    <definedName name="_______________MAT148">#REF!</definedName>
    <definedName name="_______________MAT149">#REF!</definedName>
    <definedName name="_______________MAT15">#REF!</definedName>
    <definedName name="_______________MAT150">#REF!</definedName>
    <definedName name="_______________MAT151">#REF!</definedName>
    <definedName name="_______________MAT152">#REF!</definedName>
    <definedName name="_______________MAT153">#REF!</definedName>
    <definedName name="_______________MAT154">#REF!</definedName>
    <definedName name="_______________MAT155">#REF!</definedName>
    <definedName name="_______________MAT156">#REF!</definedName>
    <definedName name="_______________MAT157">#REF!</definedName>
    <definedName name="_______________MAT158">#REF!</definedName>
    <definedName name="_______________MAT159">#REF!</definedName>
    <definedName name="_______________MAT16">#REF!</definedName>
    <definedName name="_______________MAT160">#REF!</definedName>
    <definedName name="_______________MAT161">#REF!</definedName>
    <definedName name="_______________MAT162">#REF!</definedName>
    <definedName name="_______________MAT163">#REF!</definedName>
    <definedName name="_______________MAT164">#REF!</definedName>
    <definedName name="_______________MAT165">#REF!</definedName>
    <definedName name="_______________MAT166">#REF!</definedName>
    <definedName name="_______________MAT17">#REF!</definedName>
    <definedName name="_______________MAT18">#REF!</definedName>
    <definedName name="_______________MAT19">#REF!</definedName>
    <definedName name="_______________MAT2">#REF!</definedName>
    <definedName name="_______________MAT20">#REF!</definedName>
    <definedName name="_______________MAT21">#REF!</definedName>
    <definedName name="_______________MAT22">#REF!</definedName>
    <definedName name="_______________MAT23">#REF!</definedName>
    <definedName name="_______________MAT24">#REF!</definedName>
    <definedName name="_______________MAT25">#REF!</definedName>
    <definedName name="_______________MAT26">#REF!</definedName>
    <definedName name="_______________MAT27">#REF!</definedName>
    <definedName name="_______________MAT28">#REF!</definedName>
    <definedName name="_______________MAT29">#REF!</definedName>
    <definedName name="_______________MAT3">#REF!</definedName>
    <definedName name="_______________MAT30">#REF!</definedName>
    <definedName name="_______________MAT31">#REF!</definedName>
    <definedName name="_______________MAT32">#REF!</definedName>
    <definedName name="_______________MAT33">#REF!</definedName>
    <definedName name="_______________MAT34">#REF!</definedName>
    <definedName name="_______________MAT35">#REF!</definedName>
    <definedName name="_______________MAT36">#REF!</definedName>
    <definedName name="_______________MAT37">#REF!</definedName>
    <definedName name="_______________MAT38">#REF!</definedName>
    <definedName name="_______________MAT39">#REF!</definedName>
    <definedName name="_______________MAT4">#REF!</definedName>
    <definedName name="_______________MAT40">#REF!</definedName>
    <definedName name="_______________MAT41">#REF!</definedName>
    <definedName name="_______________MAT42">#REF!</definedName>
    <definedName name="_______________MAT43">#REF!</definedName>
    <definedName name="_______________MAT44">#REF!</definedName>
    <definedName name="_______________MAT45">#REF!</definedName>
    <definedName name="_______________MAT46">#REF!</definedName>
    <definedName name="_______________MAT47">#REF!</definedName>
    <definedName name="_______________MAT48">#REF!</definedName>
    <definedName name="_______________MAT49">#REF!</definedName>
    <definedName name="_______________MAT5">#REF!</definedName>
    <definedName name="_______________MAT50">#REF!</definedName>
    <definedName name="_______________MAT51">#REF!</definedName>
    <definedName name="_______________MAT52">#REF!</definedName>
    <definedName name="_______________MAT53">#REF!</definedName>
    <definedName name="_______________MAT54">#REF!</definedName>
    <definedName name="_______________MAT55">#REF!</definedName>
    <definedName name="_______________MAT56">#REF!</definedName>
    <definedName name="_______________MAT57">#REF!</definedName>
    <definedName name="_______________MAT58">#REF!</definedName>
    <definedName name="_______________MAT59">#REF!</definedName>
    <definedName name="_______________MAT6">#REF!</definedName>
    <definedName name="_______________MAT60">#REF!</definedName>
    <definedName name="_______________MAT61">#REF!</definedName>
    <definedName name="_______________MAT62">#REF!</definedName>
    <definedName name="_______________MAT63">#REF!</definedName>
    <definedName name="_______________MAT64">#REF!</definedName>
    <definedName name="_______________MAT65">#REF!</definedName>
    <definedName name="_______________MAT66">#REF!</definedName>
    <definedName name="_______________MAT67">#REF!</definedName>
    <definedName name="_______________MAT68">#REF!</definedName>
    <definedName name="_______________MAT69">#REF!</definedName>
    <definedName name="_______________MAT7">#REF!</definedName>
    <definedName name="_______________MAT70">#REF!</definedName>
    <definedName name="_______________MAT71">#REF!</definedName>
    <definedName name="_______________MAT72">#REF!</definedName>
    <definedName name="_______________MAT73">#REF!</definedName>
    <definedName name="_______________MAT74">#REF!</definedName>
    <definedName name="_______________MAT75">#REF!</definedName>
    <definedName name="_______________MAT76">#REF!</definedName>
    <definedName name="_______________MAT77">#REF!</definedName>
    <definedName name="_______________MAT78">#REF!</definedName>
    <definedName name="_______________MAT79">#REF!</definedName>
    <definedName name="_______________MAT8">#REF!</definedName>
    <definedName name="_______________MAT80">#REF!</definedName>
    <definedName name="_______________MAT81">#REF!</definedName>
    <definedName name="_______________MAT82">#REF!</definedName>
    <definedName name="_______________MAT83">#REF!</definedName>
    <definedName name="_______________MAT84">#REF!</definedName>
    <definedName name="_______________MAT85">#REF!</definedName>
    <definedName name="_______________MAT86">#REF!</definedName>
    <definedName name="_______________MAT87">#REF!</definedName>
    <definedName name="_______________MAT88">#REF!</definedName>
    <definedName name="_______________MAT89">#REF!</definedName>
    <definedName name="_______________MAT9">#REF!</definedName>
    <definedName name="_______________MAT90">#REF!</definedName>
    <definedName name="_______________MAT91">#REF!</definedName>
    <definedName name="_______________MAT92">#REF!</definedName>
    <definedName name="_______________MAT93">#REF!</definedName>
    <definedName name="_______________MAT94">#REF!</definedName>
    <definedName name="_______________MAT95">#REF!</definedName>
    <definedName name="_______________MAT96">#REF!</definedName>
    <definedName name="_______________MAT97">#REF!</definedName>
    <definedName name="_______________MAT98">#REF!</definedName>
    <definedName name="_______________MAT99">#REF!</definedName>
    <definedName name="_______________MO1">#REF!</definedName>
    <definedName name="_______________MO10">#REF!</definedName>
    <definedName name="_______________MO2">#REF!</definedName>
    <definedName name="_______________MO3">#REF!</definedName>
    <definedName name="_______________MO4">#REF!</definedName>
    <definedName name="_______________MO5">#REF!</definedName>
    <definedName name="_______________MO6">#REF!</definedName>
    <definedName name="_______________MO7">#REF!</definedName>
    <definedName name="_______________MO8">#REF!</definedName>
    <definedName name="_______________MO9">#REF!</definedName>
    <definedName name="_______________MV1">#REF!</definedName>
    <definedName name="_______________MV10">#REF!</definedName>
    <definedName name="_______________MV11">#REF!</definedName>
    <definedName name="_______________MV12">#REF!</definedName>
    <definedName name="_______________MV13">#REF!</definedName>
    <definedName name="_______________MV14">#REF!</definedName>
    <definedName name="_______________MV15">#REF!</definedName>
    <definedName name="_______________MV16">#REF!</definedName>
    <definedName name="_______________MV17">#REF!</definedName>
    <definedName name="_______________MV18">#REF!</definedName>
    <definedName name="_______________MV19">#REF!</definedName>
    <definedName name="_______________MV2">#REF!</definedName>
    <definedName name="_______________MV20">#REF!</definedName>
    <definedName name="_______________MV3">#REF!</definedName>
    <definedName name="_______________MV4">#REF!</definedName>
    <definedName name="_______________MV5">#REF!</definedName>
    <definedName name="_______________MV6">#REF!</definedName>
    <definedName name="_______________MV7">#REF!</definedName>
    <definedName name="_______________MV8">#REF!</definedName>
    <definedName name="_______________MV9">#REF!</definedName>
    <definedName name="_______________oa55">#REF!</definedName>
    <definedName name="_______________POR1">#REF!</definedName>
    <definedName name="_______________POR2">#REF!</definedName>
    <definedName name="_______________POR3">#REF!</definedName>
    <definedName name="_______________POR4">#REF!</definedName>
    <definedName name="_______________POR5">#REF!</definedName>
    <definedName name="_______________rc">#REF!</definedName>
    <definedName name="_______________SBC1">#REF!</definedName>
    <definedName name="_______________SBC3">#REF!</definedName>
    <definedName name="_______________SBC5">#REF!</definedName>
    <definedName name="______________A1">#N/A</definedName>
    <definedName name="______________A17000">#REF!</definedName>
    <definedName name="______________A20000">#REF!</definedName>
    <definedName name="______________A30000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EQP1">#REF!</definedName>
    <definedName name="______________EQP10">#REF!</definedName>
    <definedName name="______________EQP11">#REF!</definedName>
    <definedName name="______________EQP12">#REF!</definedName>
    <definedName name="______________EQP13">#REF!</definedName>
    <definedName name="______________EQP14">#REF!</definedName>
    <definedName name="______________EQP15">#REF!</definedName>
    <definedName name="______________EQP16">#REF!</definedName>
    <definedName name="______________EQP17">#REF!</definedName>
    <definedName name="______________EQP18">#REF!</definedName>
    <definedName name="______________EQP19">#REF!</definedName>
    <definedName name="______________EQP2">#REF!</definedName>
    <definedName name="______________EQP20">#REF!</definedName>
    <definedName name="______________eqp27">#REF!</definedName>
    <definedName name="______________EQP3">#REF!</definedName>
    <definedName name="______________EQP4">#REF!</definedName>
    <definedName name="______________EQP5">#REF!</definedName>
    <definedName name="______________EQP6">#REF!</definedName>
    <definedName name="______________EQP7">#REF!</definedName>
    <definedName name="______________EQP8">#REF!</definedName>
    <definedName name="______________EQP9">#REF!</definedName>
    <definedName name="______________G1">#REF!</definedName>
    <definedName name="______________i1">#REF!</definedName>
    <definedName name="______________INF1">#REF!</definedName>
    <definedName name="______________MA2">#REF!</definedName>
    <definedName name="______________MAT1">#REF!</definedName>
    <definedName name="______________MAT10">#REF!</definedName>
    <definedName name="______________MAT100">#REF!</definedName>
    <definedName name="______________MAT101">#REF!</definedName>
    <definedName name="______________MAT102">#REF!</definedName>
    <definedName name="______________MAT103">#REF!</definedName>
    <definedName name="______________MAT104">#REF!</definedName>
    <definedName name="______________MAT105">#REF!</definedName>
    <definedName name="______________MAT106">#REF!</definedName>
    <definedName name="______________MAT107">#REF!</definedName>
    <definedName name="______________MAT108">#REF!</definedName>
    <definedName name="______________MAT109">#REF!</definedName>
    <definedName name="______________MAT11">#REF!</definedName>
    <definedName name="______________MAT110">#REF!</definedName>
    <definedName name="______________MAT111">#REF!</definedName>
    <definedName name="______________MAT112">#REF!</definedName>
    <definedName name="______________MAT113">#REF!</definedName>
    <definedName name="______________MAT114">#REF!</definedName>
    <definedName name="______________MAT115">#REF!</definedName>
    <definedName name="______________MAT116">#REF!</definedName>
    <definedName name="______________MAT117">#REF!</definedName>
    <definedName name="______________MAT118">#REF!</definedName>
    <definedName name="______________MAT119">#REF!</definedName>
    <definedName name="______________MAT12">#REF!</definedName>
    <definedName name="______________MAT120">#REF!</definedName>
    <definedName name="______________MAT121">#REF!</definedName>
    <definedName name="______________MAT122">#REF!</definedName>
    <definedName name="______________MAT123">#REF!</definedName>
    <definedName name="______________MAT124">#REF!</definedName>
    <definedName name="______________MAT125">#REF!</definedName>
    <definedName name="______________MAT126">#REF!</definedName>
    <definedName name="______________MAT127">#REF!</definedName>
    <definedName name="______________MAT128">#REF!</definedName>
    <definedName name="______________MAT129">#REF!</definedName>
    <definedName name="______________MAT13">#REF!</definedName>
    <definedName name="______________MAT130">#REF!</definedName>
    <definedName name="______________MAT131">#REF!</definedName>
    <definedName name="______________MAT132">#REF!</definedName>
    <definedName name="______________MAT133">#REF!</definedName>
    <definedName name="______________MAT134">#REF!</definedName>
    <definedName name="______________MAT135">#REF!</definedName>
    <definedName name="______________MAT136">#REF!</definedName>
    <definedName name="______________MAT137">#REF!</definedName>
    <definedName name="______________MAT138">#REF!</definedName>
    <definedName name="______________MAT139">#REF!</definedName>
    <definedName name="______________MAT14">#REF!</definedName>
    <definedName name="______________MAT140">#REF!</definedName>
    <definedName name="______________MAT141">#REF!</definedName>
    <definedName name="______________MAT142">#REF!</definedName>
    <definedName name="______________MAT143">#REF!</definedName>
    <definedName name="______________MAT144">#REF!</definedName>
    <definedName name="______________MAT145">#REF!</definedName>
    <definedName name="______________MAT146">#REF!</definedName>
    <definedName name="______________MAT147">#REF!</definedName>
    <definedName name="______________MAT148">#REF!</definedName>
    <definedName name="______________MAT149">#REF!</definedName>
    <definedName name="______________MAT15">#REF!</definedName>
    <definedName name="______________MAT150">#REF!</definedName>
    <definedName name="______________MAT151">#REF!</definedName>
    <definedName name="______________MAT152">#REF!</definedName>
    <definedName name="______________MAT153">#REF!</definedName>
    <definedName name="______________MAT154">#REF!</definedName>
    <definedName name="______________MAT155">#REF!</definedName>
    <definedName name="______________MAT156">#REF!</definedName>
    <definedName name="______________MAT157">#REF!</definedName>
    <definedName name="______________MAT158">#REF!</definedName>
    <definedName name="______________MAT159">#REF!</definedName>
    <definedName name="______________MAT16">#REF!</definedName>
    <definedName name="______________MAT160">#REF!</definedName>
    <definedName name="______________MAT161">#REF!</definedName>
    <definedName name="______________MAT162">#REF!</definedName>
    <definedName name="______________MAT163">#REF!</definedName>
    <definedName name="______________MAT164">#REF!</definedName>
    <definedName name="______________MAT165">#REF!</definedName>
    <definedName name="______________MAT166">#REF!</definedName>
    <definedName name="______________MAT17">#REF!</definedName>
    <definedName name="______________MAT18">#REF!</definedName>
    <definedName name="______________MAT19">#REF!</definedName>
    <definedName name="______________MAT2">#REF!</definedName>
    <definedName name="______________MAT20">#REF!</definedName>
    <definedName name="______________MAT21">#REF!</definedName>
    <definedName name="______________MAT22">#REF!</definedName>
    <definedName name="______________MAT23">#REF!</definedName>
    <definedName name="______________MAT24">#REF!</definedName>
    <definedName name="______________MAT25">#REF!</definedName>
    <definedName name="______________MAT26">#REF!</definedName>
    <definedName name="______________MAT27">#REF!</definedName>
    <definedName name="______________MAT28">#REF!</definedName>
    <definedName name="______________MAT29">#REF!</definedName>
    <definedName name="______________MAT3">#REF!</definedName>
    <definedName name="______________MAT30">#REF!</definedName>
    <definedName name="______________MAT31">#REF!</definedName>
    <definedName name="______________MAT32">#REF!</definedName>
    <definedName name="______________MAT33">#REF!</definedName>
    <definedName name="______________MAT34">#REF!</definedName>
    <definedName name="______________MAT35">#REF!</definedName>
    <definedName name="______________MAT36">#REF!</definedName>
    <definedName name="______________MAT37">#REF!</definedName>
    <definedName name="______________MAT38">#REF!</definedName>
    <definedName name="______________MAT39">#REF!</definedName>
    <definedName name="______________MAT4">#REF!</definedName>
    <definedName name="______________MAT40">#REF!</definedName>
    <definedName name="______________MAT41">#REF!</definedName>
    <definedName name="______________MAT42">#REF!</definedName>
    <definedName name="______________MAT43">#REF!</definedName>
    <definedName name="______________MAT44">#REF!</definedName>
    <definedName name="______________MAT45">#REF!</definedName>
    <definedName name="______________MAT46">#REF!</definedName>
    <definedName name="______________MAT47">#REF!</definedName>
    <definedName name="______________MAT48">#REF!</definedName>
    <definedName name="______________MAT49">#REF!</definedName>
    <definedName name="______________MAT5">#REF!</definedName>
    <definedName name="______________MAT50">#REF!</definedName>
    <definedName name="______________MAT51">#REF!</definedName>
    <definedName name="______________MAT52">#REF!</definedName>
    <definedName name="______________MAT53">#REF!</definedName>
    <definedName name="______________MAT54">#REF!</definedName>
    <definedName name="______________MAT55">#REF!</definedName>
    <definedName name="______________MAT56">#REF!</definedName>
    <definedName name="______________MAT57">#REF!</definedName>
    <definedName name="______________MAT58">#REF!</definedName>
    <definedName name="______________MAT59">#REF!</definedName>
    <definedName name="______________MAT6">#REF!</definedName>
    <definedName name="______________MAT60">#REF!</definedName>
    <definedName name="______________MAT61">#REF!</definedName>
    <definedName name="______________MAT62">#REF!</definedName>
    <definedName name="______________MAT63">#REF!</definedName>
    <definedName name="______________MAT64">#REF!</definedName>
    <definedName name="______________MAT65">#REF!</definedName>
    <definedName name="______________MAT66">#REF!</definedName>
    <definedName name="______________MAT67">#REF!</definedName>
    <definedName name="______________MAT68">#REF!</definedName>
    <definedName name="______________MAT69">#REF!</definedName>
    <definedName name="______________MAT7">#REF!</definedName>
    <definedName name="______________MAT70">#REF!</definedName>
    <definedName name="______________MAT71">#REF!</definedName>
    <definedName name="______________MAT72">#REF!</definedName>
    <definedName name="______________MAT73">#REF!</definedName>
    <definedName name="______________MAT74">#REF!</definedName>
    <definedName name="______________MAT75">#REF!</definedName>
    <definedName name="______________MAT76">#REF!</definedName>
    <definedName name="______________MAT77">#REF!</definedName>
    <definedName name="______________MAT78">#REF!</definedName>
    <definedName name="______________MAT79">#REF!</definedName>
    <definedName name="______________MAT8">#REF!</definedName>
    <definedName name="______________MAT80">#REF!</definedName>
    <definedName name="______________MAT81">#REF!</definedName>
    <definedName name="______________MAT82">#REF!</definedName>
    <definedName name="______________MAT83">#REF!</definedName>
    <definedName name="______________MAT84">#REF!</definedName>
    <definedName name="______________MAT85">#REF!</definedName>
    <definedName name="______________MAT86">#REF!</definedName>
    <definedName name="______________MAT87">#REF!</definedName>
    <definedName name="______________MAT88">#REF!</definedName>
    <definedName name="______________MAT89">#REF!</definedName>
    <definedName name="______________MAT9">#REF!</definedName>
    <definedName name="______________MAT90">#REF!</definedName>
    <definedName name="______________MAT91">#REF!</definedName>
    <definedName name="______________MAT92">#REF!</definedName>
    <definedName name="______________MAT93">#REF!</definedName>
    <definedName name="______________MAT94">#REF!</definedName>
    <definedName name="______________MAT95">#REF!</definedName>
    <definedName name="______________MAT96">#REF!</definedName>
    <definedName name="______________MAT97">#REF!</definedName>
    <definedName name="______________MAT98">#REF!</definedName>
    <definedName name="______________MAT99">#REF!</definedName>
    <definedName name="______________MO1">#REF!</definedName>
    <definedName name="______________MO10">#REF!</definedName>
    <definedName name="______________MO2">#REF!</definedName>
    <definedName name="______________MO3">#REF!</definedName>
    <definedName name="______________MO4">#REF!</definedName>
    <definedName name="______________MO5">#REF!</definedName>
    <definedName name="______________MO6">#REF!</definedName>
    <definedName name="______________MO7">#REF!</definedName>
    <definedName name="______________MO8">#REF!</definedName>
    <definedName name="______________MO9">#REF!</definedName>
    <definedName name="______________MV1">#REF!</definedName>
    <definedName name="______________MV10">#REF!</definedName>
    <definedName name="______________MV11">#REF!</definedName>
    <definedName name="______________MV12">#REF!</definedName>
    <definedName name="______________MV13">#REF!</definedName>
    <definedName name="______________MV14">#REF!</definedName>
    <definedName name="______________MV15">#REF!</definedName>
    <definedName name="______________MV16">#REF!</definedName>
    <definedName name="______________MV17">#REF!</definedName>
    <definedName name="______________MV18">#REF!</definedName>
    <definedName name="______________MV19">#REF!</definedName>
    <definedName name="______________MV2">#REF!</definedName>
    <definedName name="______________MV20">#REF!</definedName>
    <definedName name="______________MV3">#REF!</definedName>
    <definedName name="______________MV4">#REF!</definedName>
    <definedName name="______________MV5">#REF!</definedName>
    <definedName name="______________MV6">#REF!</definedName>
    <definedName name="______________MV7">#REF!</definedName>
    <definedName name="______________MV8">#REF!</definedName>
    <definedName name="______________MV9">#REF!</definedName>
    <definedName name="______________oa55">#REF!</definedName>
    <definedName name="______________PJ50">#REF!</definedName>
    <definedName name="______________POR1">#REF!</definedName>
    <definedName name="______________POR2">#REF!</definedName>
    <definedName name="______________POR3">#REF!</definedName>
    <definedName name="______________POR4">#REF!</definedName>
    <definedName name="______________POR5">#REF!</definedName>
    <definedName name="______________rc">#REF!</definedName>
    <definedName name="______________SBC1">#REF!</definedName>
    <definedName name="______________SBC3">#REF!</definedName>
    <definedName name="______________SBC5">#REF!</definedName>
    <definedName name="______________v1">#N/A</definedName>
    <definedName name="______________v2">#N/A</definedName>
    <definedName name="______________v4">#REF!</definedName>
    <definedName name="______________v5">#REF!</definedName>
    <definedName name="______________v6">#REF!</definedName>
    <definedName name="______________v7">Scheduled_Payment+Extra_Payment</definedName>
    <definedName name="______________v8">#REF!</definedName>
    <definedName name="______________w1">#N/A</definedName>
    <definedName name="______________w2">#N/A</definedName>
    <definedName name="______________w3">#REF!</definedName>
    <definedName name="______________w4">#REF!</definedName>
    <definedName name="______________w5">#REF!</definedName>
    <definedName name="______________w6">Scheduled_Payment+Extra_Payment</definedName>
    <definedName name="______________w7">#REF!</definedName>
    <definedName name="______________X1">#N/A</definedName>
    <definedName name="______________X2">#N/A</definedName>
    <definedName name="______________X3">#REF!</definedName>
    <definedName name="______________X4">#REF!</definedName>
    <definedName name="______________X5">#REF!</definedName>
    <definedName name="______________X6">Scheduled_Payment+Extra_Payment</definedName>
    <definedName name="______________X7">#REF!</definedName>
    <definedName name="______________y1">#N/A</definedName>
    <definedName name="______________y2">#N/A</definedName>
    <definedName name="______________y3">#REF!</definedName>
    <definedName name="______________y4">#REF!</definedName>
    <definedName name="______________y5">#REF!</definedName>
    <definedName name="______________y6">Scheduled_Payment+Extra_Payment</definedName>
    <definedName name="______________y7">#REF!</definedName>
    <definedName name="______________z1">#N/A</definedName>
    <definedName name="______________z2">#N/A</definedName>
    <definedName name="______________z3">#REF!</definedName>
    <definedName name="______________z4">#REF!</definedName>
    <definedName name="______________z5">#REF!</definedName>
    <definedName name="______________z6">Scheduled_Payment+Extra_Payment</definedName>
    <definedName name="______________z7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QP1">#REF!</definedName>
    <definedName name="_____________EQP10">#REF!</definedName>
    <definedName name="_____________EQP11">#REF!</definedName>
    <definedName name="_____________EQP12">#REF!</definedName>
    <definedName name="_____________EQP13">#REF!</definedName>
    <definedName name="_____________EQP14">#REF!</definedName>
    <definedName name="_____________EQP15">#REF!</definedName>
    <definedName name="_____________EQP16">#REF!</definedName>
    <definedName name="_____________EQP17">#REF!</definedName>
    <definedName name="_____________EQP18">#REF!</definedName>
    <definedName name="_____________EQP19">#REF!</definedName>
    <definedName name="_____________EQP2">#REF!</definedName>
    <definedName name="_____________EQP20">#REF!</definedName>
    <definedName name="_____________eqp27">#REF!</definedName>
    <definedName name="_____________EQP3">#REF!</definedName>
    <definedName name="_____________EQP4">#REF!</definedName>
    <definedName name="_____________EQP5">#REF!</definedName>
    <definedName name="_____________EQP6">#REF!</definedName>
    <definedName name="_____________EQP7">#REF!</definedName>
    <definedName name="_____________EQP8">#REF!</definedName>
    <definedName name="_____________EQP9">#REF!</definedName>
    <definedName name="_____________i1">#REF!</definedName>
    <definedName name="_____________INF1">#REF!</definedName>
    <definedName name="_____________IPC2002">#REF!</definedName>
    <definedName name="_____________MA2">#REF!</definedName>
    <definedName name="_____________MAT1">#REF!</definedName>
    <definedName name="_____________MAT10">#REF!</definedName>
    <definedName name="_____________MAT100">#REF!</definedName>
    <definedName name="_____________MAT101">#REF!</definedName>
    <definedName name="_____________MAT102">#REF!</definedName>
    <definedName name="_____________MAT103">#REF!</definedName>
    <definedName name="_____________MAT104">#REF!</definedName>
    <definedName name="_____________MAT105">#REF!</definedName>
    <definedName name="_____________MAT106">#REF!</definedName>
    <definedName name="_____________MAT107">#REF!</definedName>
    <definedName name="_____________MAT108">#REF!</definedName>
    <definedName name="_____________MAT109">#REF!</definedName>
    <definedName name="_____________MAT11">#REF!</definedName>
    <definedName name="_____________MAT110">#REF!</definedName>
    <definedName name="_____________MAT111">#REF!</definedName>
    <definedName name="_____________MAT112">#REF!</definedName>
    <definedName name="_____________MAT113">#REF!</definedName>
    <definedName name="_____________MAT114">#REF!</definedName>
    <definedName name="_____________MAT115">#REF!</definedName>
    <definedName name="_____________MAT116">#REF!</definedName>
    <definedName name="_____________MAT117">#REF!</definedName>
    <definedName name="_____________MAT118">#REF!</definedName>
    <definedName name="_____________MAT119">#REF!</definedName>
    <definedName name="_____________MAT12">#REF!</definedName>
    <definedName name="_____________MAT120">#REF!</definedName>
    <definedName name="_____________MAT121">#REF!</definedName>
    <definedName name="_____________MAT122">#REF!</definedName>
    <definedName name="_____________MAT123">#REF!</definedName>
    <definedName name="_____________MAT124">#REF!</definedName>
    <definedName name="_____________MAT125">#REF!</definedName>
    <definedName name="_____________MAT126">#REF!</definedName>
    <definedName name="_____________MAT127">#REF!</definedName>
    <definedName name="_____________MAT128">#REF!</definedName>
    <definedName name="_____________MAT129">#REF!</definedName>
    <definedName name="_____________MAT13">#REF!</definedName>
    <definedName name="_____________MAT130">#REF!</definedName>
    <definedName name="_____________MAT131">#REF!</definedName>
    <definedName name="_____________MAT132">#REF!</definedName>
    <definedName name="_____________MAT133">#REF!</definedName>
    <definedName name="_____________MAT134">#REF!</definedName>
    <definedName name="_____________MAT135">#REF!</definedName>
    <definedName name="_____________MAT136">#REF!</definedName>
    <definedName name="_____________MAT137">#REF!</definedName>
    <definedName name="_____________MAT138">#REF!</definedName>
    <definedName name="_____________MAT139">#REF!</definedName>
    <definedName name="_____________MAT14">#REF!</definedName>
    <definedName name="_____________MAT140">#REF!</definedName>
    <definedName name="_____________MAT141">#REF!</definedName>
    <definedName name="_____________MAT142">#REF!</definedName>
    <definedName name="_____________MAT143">#REF!</definedName>
    <definedName name="_____________MAT144">#REF!</definedName>
    <definedName name="_____________MAT145">#REF!</definedName>
    <definedName name="_____________MAT146">#REF!</definedName>
    <definedName name="_____________MAT147">#REF!</definedName>
    <definedName name="_____________MAT148">#REF!</definedName>
    <definedName name="_____________MAT149">#REF!</definedName>
    <definedName name="_____________MAT15">#REF!</definedName>
    <definedName name="_____________MAT150">#REF!</definedName>
    <definedName name="_____________MAT151">#REF!</definedName>
    <definedName name="_____________MAT152">#REF!</definedName>
    <definedName name="_____________MAT153">#REF!</definedName>
    <definedName name="_____________MAT154">#REF!</definedName>
    <definedName name="_____________MAT155">#REF!</definedName>
    <definedName name="_____________MAT156">#REF!</definedName>
    <definedName name="_____________MAT157">#REF!</definedName>
    <definedName name="_____________MAT158">#REF!</definedName>
    <definedName name="_____________MAT159">#REF!</definedName>
    <definedName name="_____________MAT16">#REF!</definedName>
    <definedName name="_____________MAT160">#REF!</definedName>
    <definedName name="_____________MAT161">#REF!</definedName>
    <definedName name="_____________MAT162">#REF!</definedName>
    <definedName name="_____________MAT163">#REF!</definedName>
    <definedName name="_____________MAT164">#REF!</definedName>
    <definedName name="_____________MAT165">#REF!</definedName>
    <definedName name="_____________MAT166">#REF!</definedName>
    <definedName name="_____________MAT17">#REF!</definedName>
    <definedName name="_____________MAT18">#REF!</definedName>
    <definedName name="_____________MAT19">#REF!</definedName>
    <definedName name="_____________MAT2">#REF!</definedName>
    <definedName name="_____________MAT20">#REF!</definedName>
    <definedName name="_____________MAT21">#REF!</definedName>
    <definedName name="_____________MAT22">#REF!</definedName>
    <definedName name="_____________MAT23">#REF!</definedName>
    <definedName name="_____________MAT24">#REF!</definedName>
    <definedName name="_____________MAT25">#REF!</definedName>
    <definedName name="_____________MAT26">#REF!</definedName>
    <definedName name="_____________MAT27">#REF!</definedName>
    <definedName name="_____________MAT28">#REF!</definedName>
    <definedName name="_____________MAT29">#REF!</definedName>
    <definedName name="_____________MAT3">#REF!</definedName>
    <definedName name="_____________MAT30">#REF!</definedName>
    <definedName name="_____________MAT31">#REF!</definedName>
    <definedName name="_____________MAT32">#REF!</definedName>
    <definedName name="_____________MAT33">#REF!</definedName>
    <definedName name="_____________MAT34">#REF!</definedName>
    <definedName name="_____________MAT35">#REF!</definedName>
    <definedName name="_____________MAT36">#REF!</definedName>
    <definedName name="_____________MAT37">#REF!</definedName>
    <definedName name="_____________MAT38">#REF!</definedName>
    <definedName name="_____________MAT39">#REF!</definedName>
    <definedName name="_____________MAT4">#REF!</definedName>
    <definedName name="_____________MAT40">#REF!</definedName>
    <definedName name="_____________MAT41">#REF!</definedName>
    <definedName name="_____________MAT42">#REF!</definedName>
    <definedName name="_____________MAT43">#REF!</definedName>
    <definedName name="_____________MAT44">#REF!</definedName>
    <definedName name="_____________MAT45">#REF!</definedName>
    <definedName name="_____________MAT46">#REF!</definedName>
    <definedName name="_____________MAT47">#REF!</definedName>
    <definedName name="_____________MAT48">#REF!</definedName>
    <definedName name="_____________MAT49">#REF!</definedName>
    <definedName name="_____________MAT5">#REF!</definedName>
    <definedName name="_____________MAT50">#REF!</definedName>
    <definedName name="_____________MAT51">#REF!</definedName>
    <definedName name="_____________MAT52">#REF!</definedName>
    <definedName name="_____________MAT53">#REF!</definedName>
    <definedName name="_____________MAT54">#REF!</definedName>
    <definedName name="_____________MAT55">#REF!</definedName>
    <definedName name="_____________MAT56">#REF!</definedName>
    <definedName name="_____________MAT57">#REF!</definedName>
    <definedName name="_____________MAT58">#REF!</definedName>
    <definedName name="_____________MAT59">#REF!</definedName>
    <definedName name="_____________MAT6">#REF!</definedName>
    <definedName name="_____________MAT60">#REF!</definedName>
    <definedName name="_____________MAT61">#REF!</definedName>
    <definedName name="_____________MAT62">#REF!</definedName>
    <definedName name="_____________MAT63">#REF!</definedName>
    <definedName name="_____________MAT64">#REF!</definedName>
    <definedName name="_____________MAT65">#REF!</definedName>
    <definedName name="_____________MAT66">#REF!</definedName>
    <definedName name="_____________MAT67">#REF!</definedName>
    <definedName name="_____________MAT68">#REF!</definedName>
    <definedName name="_____________MAT69">#REF!</definedName>
    <definedName name="_____________MAT7">#REF!</definedName>
    <definedName name="_____________MAT70">#REF!</definedName>
    <definedName name="_____________MAT71">#REF!</definedName>
    <definedName name="_____________MAT72">#REF!</definedName>
    <definedName name="_____________MAT73">#REF!</definedName>
    <definedName name="_____________MAT74">#REF!</definedName>
    <definedName name="_____________MAT75">#REF!</definedName>
    <definedName name="_____________MAT76">#REF!</definedName>
    <definedName name="_____________MAT77">#REF!</definedName>
    <definedName name="_____________MAT78">#REF!</definedName>
    <definedName name="_____________MAT79">#REF!</definedName>
    <definedName name="_____________MAT8">#REF!</definedName>
    <definedName name="_____________MAT80">#REF!</definedName>
    <definedName name="_____________MAT81">#REF!</definedName>
    <definedName name="_____________MAT82">#REF!</definedName>
    <definedName name="_____________MAT83">#REF!</definedName>
    <definedName name="_____________MAT84">#REF!</definedName>
    <definedName name="_____________MAT85">#REF!</definedName>
    <definedName name="_____________MAT86">#REF!</definedName>
    <definedName name="_____________MAT87">#REF!</definedName>
    <definedName name="_____________MAT88">#REF!</definedName>
    <definedName name="_____________MAT89">#REF!</definedName>
    <definedName name="_____________MAT9">#REF!</definedName>
    <definedName name="_____________MAT90">#REF!</definedName>
    <definedName name="_____________MAT91">#REF!</definedName>
    <definedName name="_____________MAT92">#REF!</definedName>
    <definedName name="_____________MAT93">#REF!</definedName>
    <definedName name="_____________MAT94">#REF!</definedName>
    <definedName name="_____________MAT95">#REF!</definedName>
    <definedName name="_____________MAT96">#REF!</definedName>
    <definedName name="_____________MAT97">#REF!</definedName>
    <definedName name="_____________MAT98">#REF!</definedName>
    <definedName name="_____________MAT99">#REF!</definedName>
    <definedName name="_____________MO1">#REF!</definedName>
    <definedName name="_____________MO10">#REF!</definedName>
    <definedName name="_____________MO2">#REF!</definedName>
    <definedName name="_____________MO3">#REF!</definedName>
    <definedName name="_____________MO4">#REF!</definedName>
    <definedName name="_____________MO5">#REF!</definedName>
    <definedName name="_____________MO6">#REF!</definedName>
    <definedName name="_____________MO7">#REF!</definedName>
    <definedName name="_____________MO8">#REF!</definedName>
    <definedName name="_____________MO9">#REF!</definedName>
    <definedName name="_____________MV1">#REF!</definedName>
    <definedName name="_____________MV10">#REF!</definedName>
    <definedName name="_____________MV11">#REF!</definedName>
    <definedName name="_____________MV12">#REF!</definedName>
    <definedName name="_____________MV13">#REF!</definedName>
    <definedName name="_____________MV14">#REF!</definedName>
    <definedName name="_____________MV15">#REF!</definedName>
    <definedName name="_____________MV16">#REF!</definedName>
    <definedName name="_____________MV17">#REF!</definedName>
    <definedName name="_____________MV18">#REF!</definedName>
    <definedName name="_____________MV19">#REF!</definedName>
    <definedName name="_____________MV2">#REF!</definedName>
    <definedName name="_____________MV20">#REF!</definedName>
    <definedName name="_____________MV3">#REF!</definedName>
    <definedName name="_____________MV4">#REF!</definedName>
    <definedName name="_____________MV5">#REF!</definedName>
    <definedName name="_____________MV6">#REF!</definedName>
    <definedName name="_____________MV7">#REF!</definedName>
    <definedName name="_____________MV8">#REF!</definedName>
    <definedName name="_____________MV9">#REF!</definedName>
    <definedName name="_____________oa55">#REF!</definedName>
    <definedName name="_____________POR1">#REF!</definedName>
    <definedName name="_____________POR2">#REF!</definedName>
    <definedName name="_____________POR3">#REF!</definedName>
    <definedName name="_____________POR4">#REF!</definedName>
    <definedName name="_____________POR5">#REF!</definedName>
    <definedName name="_____________rc">#REF!</definedName>
    <definedName name="_____________SBC1">#REF!</definedName>
    <definedName name="_____________SBC3">#REF!</definedName>
    <definedName name="_____________SBC5">#REF!</definedName>
    <definedName name="____________A1">#N/A</definedName>
    <definedName name="____________A17000">#REF!</definedName>
    <definedName name="____________A20000">#REF!</definedName>
    <definedName name="____________A30000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QP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">#REF!</definedName>
    <definedName name="____________EQP20">#REF!</definedName>
    <definedName name="____________eqp27">#REF!</definedName>
    <definedName name="____________EQP3">#REF!</definedName>
    <definedName name="____________EQP4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G1">#REF!</definedName>
    <definedName name="____________i1">#REF!</definedName>
    <definedName name="____________INF1">#REF!</definedName>
    <definedName name="____________MA2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2">#REF!</definedName>
    <definedName name="____________MO3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oa55">#REF!</definedName>
    <definedName name="____________PJ50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_v1">#N/A</definedName>
    <definedName name="____________v2">#N/A</definedName>
    <definedName name="____________v4">#REF!</definedName>
    <definedName name="____________v5">#REF!</definedName>
    <definedName name="____________v6">#REF!</definedName>
    <definedName name="____________v7">Scheduled_Payment+Extra_Payment</definedName>
    <definedName name="____________v8">#REF!</definedName>
    <definedName name="____________w1">#N/A</definedName>
    <definedName name="____________w2">#N/A</definedName>
    <definedName name="____________w3">#REF!</definedName>
    <definedName name="____________w4">#REF!</definedName>
    <definedName name="____________w5">#REF!</definedName>
    <definedName name="____________w6">Scheduled_Payment+Extra_Payment</definedName>
    <definedName name="____________w7">#REF!</definedName>
    <definedName name="____________X1">#N/A</definedName>
    <definedName name="____________X2">#N/A</definedName>
    <definedName name="____________X3">#REF!</definedName>
    <definedName name="____________X4">#REF!</definedName>
    <definedName name="____________X5">#REF!</definedName>
    <definedName name="____________X6">Scheduled_Payment+Extra_Payment</definedName>
    <definedName name="____________X7">#REF!</definedName>
    <definedName name="____________y1">#N/A</definedName>
    <definedName name="____________y2">#N/A</definedName>
    <definedName name="____________y3">#REF!</definedName>
    <definedName name="____________y4">#REF!</definedName>
    <definedName name="____________y5">#REF!</definedName>
    <definedName name="____________y6">Scheduled_Payment+Extra_Payment</definedName>
    <definedName name="____________y7">#REF!</definedName>
    <definedName name="____________z1">#N/A</definedName>
    <definedName name="____________z2">#N/A</definedName>
    <definedName name="____________z3">#REF!</definedName>
    <definedName name="____________z4">#REF!</definedName>
    <definedName name="____________z5">#REF!</definedName>
    <definedName name="____________z6">Scheduled_Payment+Extra_Payment</definedName>
    <definedName name="____________z7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EQP1">#REF!</definedName>
    <definedName name="___________EQP10">#REF!</definedName>
    <definedName name="___________EQP11">#REF!</definedName>
    <definedName name="___________EQP12">#REF!</definedName>
    <definedName name="___________EQP13">#REF!</definedName>
    <definedName name="___________EQP14">#REF!</definedName>
    <definedName name="___________EQP15">#REF!</definedName>
    <definedName name="___________EQP16">#REF!</definedName>
    <definedName name="___________EQP17">#REF!</definedName>
    <definedName name="___________EQP18">#REF!</definedName>
    <definedName name="___________EQP19">#REF!</definedName>
    <definedName name="___________EQP2">#REF!</definedName>
    <definedName name="___________EQP20">#REF!</definedName>
    <definedName name="___________eqp27">#REF!</definedName>
    <definedName name="___________EQP3">#REF!</definedName>
    <definedName name="___________EQP4">#REF!</definedName>
    <definedName name="___________EQP5">#REF!</definedName>
    <definedName name="___________EQP6">#REF!</definedName>
    <definedName name="___________EQP7">#REF!</definedName>
    <definedName name="___________EQP8">#REF!</definedName>
    <definedName name="___________EQP9">#REF!</definedName>
    <definedName name="___________i1">#REF!</definedName>
    <definedName name="___________INF1">#REF!</definedName>
    <definedName name="___________IPC2002">#REF!</definedName>
    <definedName name="___________MA2">#REF!</definedName>
    <definedName name="___________MAT1">#REF!</definedName>
    <definedName name="___________MAT10">#REF!</definedName>
    <definedName name="___________MAT100">#REF!</definedName>
    <definedName name="___________MAT101">#REF!</definedName>
    <definedName name="___________MAT102">#REF!</definedName>
    <definedName name="___________MAT103">#REF!</definedName>
    <definedName name="___________MAT104">#REF!</definedName>
    <definedName name="___________MAT105">#REF!</definedName>
    <definedName name="___________MAT106">#REF!</definedName>
    <definedName name="___________MAT107">#REF!</definedName>
    <definedName name="___________MAT108">#REF!</definedName>
    <definedName name="___________MAT109">#REF!</definedName>
    <definedName name="___________MAT11">#REF!</definedName>
    <definedName name="___________MAT110">#REF!</definedName>
    <definedName name="___________MAT111">#REF!</definedName>
    <definedName name="___________MAT112">#REF!</definedName>
    <definedName name="___________MAT113">#REF!</definedName>
    <definedName name="___________MAT114">#REF!</definedName>
    <definedName name="___________MAT115">#REF!</definedName>
    <definedName name="___________MAT116">#REF!</definedName>
    <definedName name="___________MAT117">#REF!</definedName>
    <definedName name="___________MAT118">#REF!</definedName>
    <definedName name="___________MAT119">#REF!</definedName>
    <definedName name="___________MAT12">#REF!</definedName>
    <definedName name="___________MAT120">#REF!</definedName>
    <definedName name="___________MAT121">#REF!</definedName>
    <definedName name="___________MAT122">#REF!</definedName>
    <definedName name="___________MAT123">#REF!</definedName>
    <definedName name="___________MAT124">#REF!</definedName>
    <definedName name="___________MAT125">#REF!</definedName>
    <definedName name="___________MAT126">#REF!</definedName>
    <definedName name="___________MAT127">#REF!</definedName>
    <definedName name="___________MAT128">#REF!</definedName>
    <definedName name="___________MAT129">#REF!</definedName>
    <definedName name="___________MAT13">#REF!</definedName>
    <definedName name="___________MAT130">#REF!</definedName>
    <definedName name="___________MAT131">#REF!</definedName>
    <definedName name="___________MAT132">#REF!</definedName>
    <definedName name="___________MAT133">#REF!</definedName>
    <definedName name="___________MAT134">#REF!</definedName>
    <definedName name="___________MAT135">#REF!</definedName>
    <definedName name="___________MAT136">#REF!</definedName>
    <definedName name="___________MAT137">#REF!</definedName>
    <definedName name="___________MAT138">#REF!</definedName>
    <definedName name="___________MAT139">#REF!</definedName>
    <definedName name="___________MAT14">#REF!</definedName>
    <definedName name="___________MAT140">#REF!</definedName>
    <definedName name="___________MAT141">#REF!</definedName>
    <definedName name="___________MAT142">#REF!</definedName>
    <definedName name="___________MAT143">#REF!</definedName>
    <definedName name="___________MAT144">#REF!</definedName>
    <definedName name="___________MAT145">#REF!</definedName>
    <definedName name="___________MAT146">#REF!</definedName>
    <definedName name="___________MAT147">#REF!</definedName>
    <definedName name="___________MAT148">#REF!</definedName>
    <definedName name="___________MAT149">#REF!</definedName>
    <definedName name="___________MAT15">#REF!</definedName>
    <definedName name="___________MAT150">#REF!</definedName>
    <definedName name="___________MAT151">#REF!</definedName>
    <definedName name="___________MAT152">#REF!</definedName>
    <definedName name="___________MAT153">#REF!</definedName>
    <definedName name="___________MAT154">#REF!</definedName>
    <definedName name="___________MAT155">#REF!</definedName>
    <definedName name="___________MAT156">#REF!</definedName>
    <definedName name="___________MAT157">#REF!</definedName>
    <definedName name="___________MAT158">#REF!</definedName>
    <definedName name="___________MAT159">#REF!</definedName>
    <definedName name="___________MAT16">#REF!</definedName>
    <definedName name="___________MAT160">#REF!</definedName>
    <definedName name="___________MAT161">#REF!</definedName>
    <definedName name="___________MAT162">#REF!</definedName>
    <definedName name="___________MAT163">#REF!</definedName>
    <definedName name="___________MAT164">#REF!</definedName>
    <definedName name="___________MAT165">#REF!</definedName>
    <definedName name="___________MAT166">#REF!</definedName>
    <definedName name="___________MAT17">#REF!</definedName>
    <definedName name="___________MAT18">#REF!</definedName>
    <definedName name="___________MAT19">#REF!</definedName>
    <definedName name="___________MAT2">#REF!</definedName>
    <definedName name="___________MAT20">#REF!</definedName>
    <definedName name="___________MAT21">#REF!</definedName>
    <definedName name="___________MAT22">#REF!</definedName>
    <definedName name="___________MAT23">#REF!</definedName>
    <definedName name="___________MAT24">#REF!</definedName>
    <definedName name="___________MAT25">#REF!</definedName>
    <definedName name="___________MAT26">#REF!</definedName>
    <definedName name="___________MAT27">#REF!</definedName>
    <definedName name="___________MAT28">#REF!</definedName>
    <definedName name="___________MAT29">#REF!</definedName>
    <definedName name="___________MAT3">#REF!</definedName>
    <definedName name="___________MAT30">#REF!</definedName>
    <definedName name="___________MAT31">#REF!</definedName>
    <definedName name="___________MAT32">#REF!</definedName>
    <definedName name="___________MAT33">#REF!</definedName>
    <definedName name="___________MAT34">#REF!</definedName>
    <definedName name="___________MAT35">#REF!</definedName>
    <definedName name="___________MAT36">#REF!</definedName>
    <definedName name="___________MAT37">#REF!</definedName>
    <definedName name="___________MAT38">#REF!</definedName>
    <definedName name="___________MAT39">#REF!</definedName>
    <definedName name="___________MAT4">#REF!</definedName>
    <definedName name="___________MAT40">#REF!</definedName>
    <definedName name="___________MAT41">#REF!</definedName>
    <definedName name="___________MAT42">#REF!</definedName>
    <definedName name="___________MAT43">#REF!</definedName>
    <definedName name="___________MAT44">#REF!</definedName>
    <definedName name="___________MAT45">#REF!</definedName>
    <definedName name="___________MAT46">#REF!</definedName>
    <definedName name="___________MAT47">#REF!</definedName>
    <definedName name="___________MAT48">#REF!</definedName>
    <definedName name="___________MAT49">#REF!</definedName>
    <definedName name="___________MAT5">#REF!</definedName>
    <definedName name="___________MAT50">#REF!</definedName>
    <definedName name="___________MAT51">#REF!</definedName>
    <definedName name="___________MAT52">#REF!</definedName>
    <definedName name="___________MAT53">#REF!</definedName>
    <definedName name="___________MAT54">#REF!</definedName>
    <definedName name="___________MAT55">#REF!</definedName>
    <definedName name="___________MAT56">#REF!</definedName>
    <definedName name="___________MAT57">#REF!</definedName>
    <definedName name="___________MAT58">#REF!</definedName>
    <definedName name="___________MAT59">#REF!</definedName>
    <definedName name="___________MAT6">#REF!</definedName>
    <definedName name="___________MAT60">#REF!</definedName>
    <definedName name="___________MAT61">#REF!</definedName>
    <definedName name="___________MAT62">#REF!</definedName>
    <definedName name="___________MAT63">#REF!</definedName>
    <definedName name="___________MAT64">#REF!</definedName>
    <definedName name="___________MAT65">#REF!</definedName>
    <definedName name="___________MAT66">#REF!</definedName>
    <definedName name="___________MAT67">#REF!</definedName>
    <definedName name="___________MAT68">#REF!</definedName>
    <definedName name="___________MAT69">#REF!</definedName>
    <definedName name="___________MAT7">#REF!</definedName>
    <definedName name="___________MAT70">#REF!</definedName>
    <definedName name="___________MAT71">#REF!</definedName>
    <definedName name="___________MAT72">#REF!</definedName>
    <definedName name="___________MAT73">#REF!</definedName>
    <definedName name="___________MAT74">#REF!</definedName>
    <definedName name="___________MAT75">#REF!</definedName>
    <definedName name="___________MAT76">#REF!</definedName>
    <definedName name="___________MAT77">#REF!</definedName>
    <definedName name="___________MAT78">#REF!</definedName>
    <definedName name="___________MAT79">#REF!</definedName>
    <definedName name="___________MAT8">#REF!</definedName>
    <definedName name="___________MAT80">#REF!</definedName>
    <definedName name="___________MAT81">#REF!</definedName>
    <definedName name="___________MAT82">#REF!</definedName>
    <definedName name="___________MAT83">#REF!</definedName>
    <definedName name="___________MAT84">#REF!</definedName>
    <definedName name="___________MAT85">#REF!</definedName>
    <definedName name="___________MAT86">#REF!</definedName>
    <definedName name="___________MAT87">#REF!</definedName>
    <definedName name="___________MAT88">#REF!</definedName>
    <definedName name="___________MAT89">#REF!</definedName>
    <definedName name="___________MAT9">#REF!</definedName>
    <definedName name="___________MAT90">#REF!</definedName>
    <definedName name="___________MAT91">#REF!</definedName>
    <definedName name="___________MAT92">#REF!</definedName>
    <definedName name="___________MAT93">#REF!</definedName>
    <definedName name="___________MAT94">#REF!</definedName>
    <definedName name="___________MAT95">#REF!</definedName>
    <definedName name="___________MAT96">#REF!</definedName>
    <definedName name="___________MAT97">#REF!</definedName>
    <definedName name="___________MAT98">#REF!</definedName>
    <definedName name="___________MAT99">#REF!</definedName>
    <definedName name="___________MO1">#REF!</definedName>
    <definedName name="___________MO10">#REF!</definedName>
    <definedName name="___________MO2">#REF!</definedName>
    <definedName name="___________MO3">#REF!</definedName>
    <definedName name="___________MO4">#REF!</definedName>
    <definedName name="___________MO5">#REF!</definedName>
    <definedName name="___________MO6">#REF!</definedName>
    <definedName name="___________MO7">#REF!</definedName>
    <definedName name="___________MO8">#REF!</definedName>
    <definedName name="___________MO9">#REF!</definedName>
    <definedName name="___________MV1">#REF!</definedName>
    <definedName name="___________MV10">#REF!</definedName>
    <definedName name="___________MV11">#REF!</definedName>
    <definedName name="___________MV12">#REF!</definedName>
    <definedName name="___________MV13">#REF!</definedName>
    <definedName name="___________MV14">#REF!</definedName>
    <definedName name="___________MV15">#REF!</definedName>
    <definedName name="___________MV16">#REF!</definedName>
    <definedName name="___________MV17">#REF!</definedName>
    <definedName name="___________MV18">#REF!</definedName>
    <definedName name="___________MV19">#REF!</definedName>
    <definedName name="___________MV2">#REF!</definedName>
    <definedName name="___________MV20">#REF!</definedName>
    <definedName name="___________MV3">#REF!</definedName>
    <definedName name="___________MV4">#REF!</definedName>
    <definedName name="___________MV5">#REF!</definedName>
    <definedName name="___________MV6">#REF!</definedName>
    <definedName name="___________MV7">#REF!</definedName>
    <definedName name="___________MV8">#REF!</definedName>
    <definedName name="___________MV9">#REF!</definedName>
    <definedName name="___________oa55">#REF!</definedName>
    <definedName name="___________PJ50">#REF!</definedName>
    <definedName name="___________POR1">#REF!</definedName>
    <definedName name="___________POR2">#REF!</definedName>
    <definedName name="___________POR3">#REF!</definedName>
    <definedName name="___________POR4">#REF!</definedName>
    <definedName name="___________POR5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A1">#REF!</definedName>
    <definedName name="__________A17000">#REF!</definedName>
    <definedName name="__________A20000">#REF!</definedName>
    <definedName name="__________A30000">#REF!</definedName>
    <definedName name="__________AFC1">#REF!</definedName>
    <definedName name="__________AFC3">#REF!</definedName>
    <definedName name="__________AFC5">#REF!</definedName>
    <definedName name="__________AIU1">#REF!</definedName>
    <definedName name="__________AIU2">#REF!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Cod1">#REF!</definedName>
    <definedName name="__________EQP1">#REF!</definedName>
    <definedName name="__________EQP10">#REF!</definedName>
    <definedName name="__________EQP11">#REF!</definedName>
    <definedName name="__________EQP12">#REF!</definedName>
    <definedName name="__________EQP13">#REF!</definedName>
    <definedName name="__________EQP14">#REF!</definedName>
    <definedName name="__________EQP15">#REF!</definedName>
    <definedName name="__________EQP16">#REF!</definedName>
    <definedName name="__________EQP17">#REF!</definedName>
    <definedName name="__________EQP18">#REF!</definedName>
    <definedName name="__________EQP19">#REF!</definedName>
    <definedName name="__________EQP2">#REF!</definedName>
    <definedName name="__________EQP20">#REF!</definedName>
    <definedName name="__________eqp27">#REF!</definedName>
    <definedName name="__________EQP3">#REF!</definedName>
    <definedName name="__________EQP4">#REF!</definedName>
    <definedName name="__________EQP5">#REF!</definedName>
    <definedName name="__________EQP6">#REF!</definedName>
    <definedName name="__________EQP7">#REF!</definedName>
    <definedName name="__________EQP8">#REF!</definedName>
    <definedName name="__________EQP9">#REF!</definedName>
    <definedName name="__________fei10">#REF!</definedName>
    <definedName name="__________fei3">#REF!</definedName>
    <definedName name="__________fei4">#REF!</definedName>
    <definedName name="__________G1">#REF!</definedName>
    <definedName name="__________i1">#REF!</definedName>
    <definedName name="__________INF1">#REF!</definedName>
    <definedName name="__________MA2">#REF!</definedName>
    <definedName name="__________MAT1">#REF!</definedName>
    <definedName name="__________MAT10">#REF!</definedName>
    <definedName name="__________MAT100">#REF!</definedName>
    <definedName name="__________MAT101">#REF!</definedName>
    <definedName name="__________MAT102">#REF!</definedName>
    <definedName name="__________MAT103">#REF!</definedName>
    <definedName name="__________MAT104">#REF!</definedName>
    <definedName name="__________MAT105">#REF!</definedName>
    <definedName name="__________MAT106">#REF!</definedName>
    <definedName name="__________MAT107">#REF!</definedName>
    <definedName name="__________MAT108">#REF!</definedName>
    <definedName name="__________MAT109">#REF!</definedName>
    <definedName name="__________MAT11">#REF!</definedName>
    <definedName name="__________MAT110">#REF!</definedName>
    <definedName name="__________MAT111">#REF!</definedName>
    <definedName name="__________MAT112">#REF!</definedName>
    <definedName name="__________MAT113">#REF!</definedName>
    <definedName name="__________MAT114">#REF!</definedName>
    <definedName name="__________MAT115">#REF!</definedName>
    <definedName name="__________MAT116">#REF!</definedName>
    <definedName name="__________MAT117">#REF!</definedName>
    <definedName name="__________MAT118">#REF!</definedName>
    <definedName name="__________MAT119">#REF!</definedName>
    <definedName name="__________MAT12">#REF!</definedName>
    <definedName name="__________MAT120">#REF!</definedName>
    <definedName name="__________MAT121">#REF!</definedName>
    <definedName name="__________MAT122">#REF!</definedName>
    <definedName name="__________MAT123">#REF!</definedName>
    <definedName name="__________MAT124">#REF!</definedName>
    <definedName name="__________MAT125">#REF!</definedName>
    <definedName name="__________MAT126">#REF!</definedName>
    <definedName name="__________MAT127">#REF!</definedName>
    <definedName name="__________MAT128">#REF!</definedName>
    <definedName name="__________MAT129">#REF!</definedName>
    <definedName name="__________MAT13">#REF!</definedName>
    <definedName name="__________MAT130">#REF!</definedName>
    <definedName name="__________MAT131">#REF!</definedName>
    <definedName name="__________MAT132">#REF!</definedName>
    <definedName name="__________MAT133">#REF!</definedName>
    <definedName name="__________MAT134">#REF!</definedName>
    <definedName name="__________MAT135">#REF!</definedName>
    <definedName name="__________MAT136">#REF!</definedName>
    <definedName name="__________MAT137">#REF!</definedName>
    <definedName name="__________MAT138">#REF!</definedName>
    <definedName name="__________MAT139">#REF!</definedName>
    <definedName name="__________MAT14">#REF!</definedName>
    <definedName name="__________MAT140">#REF!</definedName>
    <definedName name="__________MAT141">#REF!</definedName>
    <definedName name="__________MAT142">#REF!</definedName>
    <definedName name="__________MAT143">#REF!</definedName>
    <definedName name="__________MAT144">#REF!</definedName>
    <definedName name="__________MAT145">#REF!</definedName>
    <definedName name="__________MAT146">#REF!</definedName>
    <definedName name="__________MAT147">#REF!</definedName>
    <definedName name="__________MAT148">#REF!</definedName>
    <definedName name="__________MAT149">#REF!</definedName>
    <definedName name="__________MAT15">#REF!</definedName>
    <definedName name="__________MAT150">#REF!</definedName>
    <definedName name="__________MAT151">#REF!</definedName>
    <definedName name="__________MAT152">#REF!</definedName>
    <definedName name="__________MAT153">#REF!</definedName>
    <definedName name="__________MAT154">#REF!</definedName>
    <definedName name="__________MAT155">#REF!</definedName>
    <definedName name="__________MAT156">#REF!</definedName>
    <definedName name="__________MAT157">#REF!</definedName>
    <definedName name="__________MAT158">#REF!</definedName>
    <definedName name="__________MAT159">#REF!</definedName>
    <definedName name="__________MAT16">#REF!</definedName>
    <definedName name="__________MAT160">#REF!</definedName>
    <definedName name="__________MAT161">#REF!</definedName>
    <definedName name="__________MAT162">#REF!</definedName>
    <definedName name="__________MAT163">#REF!</definedName>
    <definedName name="__________MAT164">#REF!</definedName>
    <definedName name="__________MAT165">#REF!</definedName>
    <definedName name="__________MAT166">#REF!</definedName>
    <definedName name="__________MAT17">#REF!</definedName>
    <definedName name="__________MAT18">#REF!</definedName>
    <definedName name="__________MAT19">#REF!</definedName>
    <definedName name="__________MAT2">#REF!</definedName>
    <definedName name="__________MAT20">#REF!</definedName>
    <definedName name="__________MAT21">#REF!</definedName>
    <definedName name="__________MAT22">#REF!</definedName>
    <definedName name="__________MAT23">#REF!</definedName>
    <definedName name="__________MAT24">#REF!</definedName>
    <definedName name="__________MAT25">#REF!</definedName>
    <definedName name="__________MAT26">#REF!</definedName>
    <definedName name="__________MAT27">#REF!</definedName>
    <definedName name="__________MAT28">#REF!</definedName>
    <definedName name="__________MAT29">#REF!</definedName>
    <definedName name="__________MAT3">#REF!</definedName>
    <definedName name="__________MAT30">#REF!</definedName>
    <definedName name="__________MAT31">#REF!</definedName>
    <definedName name="__________MAT32">#REF!</definedName>
    <definedName name="__________MAT33">#REF!</definedName>
    <definedName name="__________MAT34">#REF!</definedName>
    <definedName name="__________MAT35">#REF!</definedName>
    <definedName name="__________MAT36">#REF!</definedName>
    <definedName name="__________MAT37">#REF!</definedName>
    <definedName name="__________MAT38">#REF!</definedName>
    <definedName name="__________MAT39">#REF!</definedName>
    <definedName name="__________MAT4">#REF!</definedName>
    <definedName name="__________MAT40">#REF!</definedName>
    <definedName name="__________MAT41">#REF!</definedName>
    <definedName name="__________MAT42">#REF!</definedName>
    <definedName name="__________MAT43">#REF!</definedName>
    <definedName name="__________MAT44">#REF!</definedName>
    <definedName name="__________MAT45">#REF!</definedName>
    <definedName name="__________MAT46">#REF!</definedName>
    <definedName name="__________MAT47">#REF!</definedName>
    <definedName name="__________MAT48">#REF!</definedName>
    <definedName name="__________MAT49">#REF!</definedName>
    <definedName name="__________MAT5">#REF!</definedName>
    <definedName name="__________MAT50">#REF!</definedName>
    <definedName name="__________MAT51">#REF!</definedName>
    <definedName name="__________MAT52">#REF!</definedName>
    <definedName name="__________MAT53">#REF!</definedName>
    <definedName name="__________MAT54">#REF!</definedName>
    <definedName name="__________MAT55">#REF!</definedName>
    <definedName name="__________MAT56">#REF!</definedName>
    <definedName name="__________MAT57">#REF!</definedName>
    <definedName name="__________MAT58">#REF!</definedName>
    <definedName name="__________MAT59">#REF!</definedName>
    <definedName name="__________MAT6">#REF!</definedName>
    <definedName name="__________MAT60">#REF!</definedName>
    <definedName name="__________MAT61">#REF!</definedName>
    <definedName name="__________MAT62">#REF!</definedName>
    <definedName name="__________MAT63">#REF!</definedName>
    <definedName name="__________MAT64">#REF!</definedName>
    <definedName name="__________MAT65">#REF!</definedName>
    <definedName name="__________MAT66">#REF!</definedName>
    <definedName name="__________MAT67">#REF!</definedName>
    <definedName name="__________MAT68">#REF!</definedName>
    <definedName name="__________MAT69">#REF!</definedName>
    <definedName name="__________MAT7">#REF!</definedName>
    <definedName name="__________MAT70">#REF!</definedName>
    <definedName name="__________MAT71">#REF!</definedName>
    <definedName name="__________MAT72">#REF!</definedName>
    <definedName name="__________MAT73">#REF!</definedName>
    <definedName name="__________MAT74">#REF!</definedName>
    <definedName name="__________MAT75">#REF!</definedName>
    <definedName name="__________MAT76">#REF!</definedName>
    <definedName name="__________MAT77">#REF!</definedName>
    <definedName name="__________MAT78">#REF!</definedName>
    <definedName name="__________MAT79">#REF!</definedName>
    <definedName name="__________MAT8">#REF!</definedName>
    <definedName name="__________MAT80">#REF!</definedName>
    <definedName name="__________MAT81">#REF!</definedName>
    <definedName name="__________MAT82">#REF!</definedName>
    <definedName name="__________MAT83">#REF!</definedName>
    <definedName name="__________MAT84">#REF!</definedName>
    <definedName name="__________MAT85">#REF!</definedName>
    <definedName name="__________MAT86">#REF!</definedName>
    <definedName name="__________MAT87">#REF!</definedName>
    <definedName name="__________MAT88">#REF!</definedName>
    <definedName name="__________MAT89">#REF!</definedName>
    <definedName name="__________MAT9">#REF!</definedName>
    <definedName name="__________MAT90">#REF!</definedName>
    <definedName name="__________MAT91">#REF!</definedName>
    <definedName name="__________MAT92">#REF!</definedName>
    <definedName name="__________MAT93">#REF!</definedName>
    <definedName name="__________MAT94">#REF!</definedName>
    <definedName name="__________MAT95">#REF!</definedName>
    <definedName name="__________MAT96">#REF!</definedName>
    <definedName name="__________MAT97">#REF!</definedName>
    <definedName name="__________MAT98">#REF!</definedName>
    <definedName name="__________MAT99">#REF!</definedName>
    <definedName name="__________MO1">#REF!</definedName>
    <definedName name="__________MO10">#REF!</definedName>
    <definedName name="__________MO2">#REF!</definedName>
    <definedName name="__________MO3">#REF!</definedName>
    <definedName name="__________MO4">#REF!</definedName>
    <definedName name="__________MO5">#REF!</definedName>
    <definedName name="__________MO6">#REF!</definedName>
    <definedName name="__________MO7">#REF!</definedName>
    <definedName name="__________MO8">#REF!</definedName>
    <definedName name="__________MO9">#REF!</definedName>
    <definedName name="__________MV1">#REF!</definedName>
    <definedName name="__________MV10">#REF!</definedName>
    <definedName name="__________MV11">#REF!</definedName>
    <definedName name="__________MV12">#REF!</definedName>
    <definedName name="__________MV13">#REF!</definedName>
    <definedName name="__________MV14">#REF!</definedName>
    <definedName name="__________MV15">#REF!</definedName>
    <definedName name="__________MV16">#REF!</definedName>
    <definedName name="__________MV17">#REF!</definedName>
    <definedName name="__________MV18">#REF!</definedName>
    <definedName name="__________MV19">#REF!</definedName>
    <definedName name="__________MV2">#REF!</definedName>
    <definedName name="__________MV20">#REF!</definedName>
    <definedName name="__________MV3">#REF!</definedName>
    <definedName name="__________MV4">#REF!</definedName>
    <definedName name="__________MV5">#REF!</definedName>
    <definedName name="__________MV6">#REF!</definedName>
    <definedName name="__________MV7">#REF!</definedName>
    <definedName name="__________MV8">#REF!</definedName>
    <definedName name="__________MV9">#REF!</definedName>
    <definedName name="__________oa55">#REF!</definedName>
    <definedName name="__________Pa2" localSheetId="1">#REF!</definedName>
    <definedName name="__________Pa2">#N/A</definedName>
    <definedName name="__________Pa3" localSheetId="1">#REF!</definedName>
    <definedName name="__________Pa3">#N/A</definedName>
    <definedName name="__________Pa4" localSheetId="1">#REF!</definedName>
    <definedName name="__________Pa4">#N/A</definedName>
    <definedName name="__________PJ50">#REF!</definedName>
    <definedName name="__________pj51">#REF!</definedName>
    <definedName name="__________Po2">#REF!</definedName>
    <definedName name="__________POR1">#REF!</definedName>
    <definedName name="__________POR2">#REF!</definedName>
    <definedName name="__________POR3">#REF!</definedName>
    <definedName name="__________POR4">#REF!</definedName>
    <definedName name="__________POR5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_ST166" localSheetId="1">#REF!</definedName>
    <definedName name="__________ST166">#N/A</definedName>
    <definedName name="__________TPE8016" localSheetId="1">#REF!</definedName>
    <definedName name="__________TPE8016">#N/A</definedName>
    <definedName name="__________TPE8020" localSheetId="1">#REF!</definedName>
    <definedName name="__________TPE8020">#N/A</definedName>
    <definedName name="__________TPE8025" localSheetId="1">#REF!</definedName>
    <definedName name="__________TPE8025">#N/A</definedName>
    <definedName name="__________TPN1002" localSheetId="1">#REF!</definedName>
    <definedName name="__________TPN1002">#N/A</definedName>
    <definedName name="__________TPN1003" localSheetId="1">#REF!</definedName>
    <definedName name="__________TPN1003">#N/A</definedName>
    <definedName name="__________TPN1004" localSheetId="1">#REF!</definedName>
    <definedName name="__________TPN1004">#N/A</definedName>
    <definedName name="__________TPN1006" localSheetId="1">#REF!</definedName>
    <definedName name="__________TPN1006">#N/A</definedName>
    <definedName name="__________TPN1008" localSheetId="1">#REF!</definedName>
    <definedName name="__________TPN1008">#N/A</definedName>
    <definedName name="__________TPN1202" localSheetId="1">#REF!</definedName>
    <definedName name="__________TPN1202">#N/A</definedName>
    <definedName name="__________TPN1203" localSheetId="1">#REF!</definedName>
    <definedName name="__________TPN1203">#N/A</definedName>
    <definedName name="__________TPN1204" localSheetId="1">#REF!</definedName>
    <definedName name="__________TPN1204">#N/A</definedName>
    <definedName name="__________TPN1206" localSheetId="1">#REF!</definedName>
    <definedName name="__________TPN1206">#N/A</definedName>
    <definedName name="__________TPN1208" localSheetId="1">#REF!</definedName>
    <definedName name="__________TPN1208">#N/A</definedName>
    <definedName name="__________TPN16012" localSheetId="1">#REF!</definedName>
    <definedName name="__________TPN16012">#N/A</definedName>
    <definedName name="__________TPN1602" localSheetId="1">#REF!</definedName>
    <definedName name="__________TPN1602">#N/A</definedName>
    <definedName name="__________TPN1603" localSheetId="1">#REF!</definedName>
    <definedName name="__________TPN1603">#N/A</definedName>
    <definedName name="__________TPN1604" localSheetId="1">#REF!</definedName>
    <definedName name="__________TPN1604">#N/A</definedName>
    <definedName name="__________TPN1606" localSheetId="1">#REF!</definedName>
    <definedName name="__________TPN1606">#N/A</definedName>
    <definedName name="__________TPN1608" localSheetId="1">#REF!</definedName>
    <definedName name="__________TPN1608">#N/A</definedName>
    <definedName name="__________TUZ22" localSheetId="1">#REF!</definedName>
    <definedName name="__________TUZ22">#N/A</definedName>
    <definedName name="__________TUZ36" localSheetId="1">#REF!</definedName>
    <definedName name="__________TUZ36">#N/A</definedName>
    <definedName name="__________TZ323" localSheetId="1">#REF!</definedName>
    <definedName name="__________TZ323">#N/A</definedName>
    <definedName name="__________TZ324" localSheetId="1">#REF!</definedName>
    <definedName name="__________TZ324">#N/A</definedName>
    <definedName name="__________v1">#N/A</definedName>
    <definedName name="__________v2">#N/A</definedName>
    <definedName name="__________v4">#REF!</definedName>
    <definedName name="__________v5">#REF!</definedName>
    <definedName name="__________v6">#REF!</definedName>
    <definedName name="__________v7">Scheduled_Payment+Extra_Payment</definedName>
    <definedName name="__________v8">#REF!</definedName>
    <definedName name="__________w1">#N/A</definedName>
    <definedName name="__________w2">#N/A</definedName>
    <definedName name="__________w3">#REF!</definedName>
    <definedName name="__________w4">#REF!</definedName>
    <definedName name="__________w5">#REF!</definedName>
    <definedName name="__________w6">Scheduled_Payment+Extra_Payment</definedName>
    <definedName name="__________w7">#REF!</definedName>
    <definedName name="__________X1">#N/A</definedName>
    <definedName name="__________X2">#N/A</definedName>
    <definedName name="__________X3">#REF!</definedName>
    <definedName name="__________X4">#REF!</definedName>
    <definedName name="__________X5">#REF!</definedName>
    <definedName name="__________X6">Scheduled_Payment+Extra_Payment</definedName>
    <definedName name="__________X7">#REF!</definedName>
    <definedName name="__________y1">#N/A</definedName>
    <definedName name="__________y2">#N/A</definedName>
    <definedName name="__________y3">#REF!</definedName>
    <definedName name="__________y4">#REF!</definedName>
    <definedName name="__________y5">#REF!</definedName>
    <definedName name="__________y6">Scheduled_Payment+Extra_Payment</definedName>
    <definedName name="__________y7">#REF!</definedName>
    <definedName name="__________z1">#N/A</definedName>
    <definedName name="__________z2">#N/A</definedName>
    <definedName name="__________z3">#REF!</definedName>
    <definedName name="__________z4">#REF!</definedName>
    <definedName name="__________z5">#REF!</definedName>
    <definedName name="__________z6">Scheduled_Payment+Extra_Payment</definedName>
    <definedName name="__________z7">#REF!</definedName>
    <definedName name="_________A1">#REF!</definedName>
    <definedName name="_________AFC1">#REF!</definedName>
    <definedName name="_________AFC3">#REF!</definedName>
    <definedName name="_________AFC5">#REF!</definedName>
    <definedName name="_________AIU1">#REF!</definedName>
    <definedName name="_________AIU2">#REF!</definedName>
    <definedName name="_________APU221">#REF!</definedName>
    <definedName name="_________APU46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od1">#REF!</definedName>
    <definedName name="_________D119353">#REF!</definedName>
    <definedName name="_________EQP1">#REF!</definedName>
    <definedName name="_________EQP10">#REF!</definedName>
    <definedName name="_________EQP11">#REF!</definedName>
    <definedName name="_________EQP12">#REF!</definedName>
    <definedName name="_________EQP13">#REF!</definedName>
    <definedName name="_________EQP14">#REF!</definedName>
    <definedName name="_________EQP15">#REF!</definedName>
    <definedName name="_________EQP16">#REF!</definedName>
    <definedName name="_________EQP17">#REF!</definedName>
    <definedName name="_________EQP18">#REF!</definedName>
    <definedName name="_________EQP19">#REF!</definedName>
    <definedName name="_________EQP2">#REF!</definedName>
    <definedName name="_________EQP20">#REF!</definedName>
    <definedName name="_________eqp27">#REF!</definedName>
    <definedName name="_________EQP3">#REF!</definedName>
    <definedName name="_________EQP4">#REF!</definedName>
    <definedName name="_________EQP5">#REF!</definedName>
    <definedName name="_________EQP6">#REF!</definedName>
    <definedName name="_________EQP7">#REF!</definedName>
    <definedName name="_________EQP8">#REF!</definedName>
    <definedName name="_________EQP9">#REF!</definedName>
    <definedName name="_________EST6">#REF!</definedName>
    <definedName name="_________fei12">#REF!</definedName>
    <definedName name="_________i1">#REF!</definedName>
    <definedName name="_________INF1">#REF!</definedName>
    <definedName name="_________IPC2002">#REF!</definedName>
    <definedName name="_________MA2">#REF!</definedName>
    <definedName name="_________MAT1">#REF!</definedName>
    <definedName name="_________MAT10">#REF!</definedName>
    <definedName name="_________MAT100">#REF!</definedName>
    <definedName name="_________MAT101">#REF!</definedName>
    <definedName name="_________MAT102">#REF!</definedName>
    <definedName name="_________MAT103">#REF!</definedName>
    <definedName name="_________MAT104">#REF!</definedName>
    <definedName name="_________MAT105">#REF!</definedName>
    <definedName name="_________MAT106">#REF!</definedName>
    <definedName name="_________MAT107">#REF!</definedName>
    <definedName name="_________MAT108">#REF!</definedName>
    <definedName name="_________MAT109">#REF!</definedName>
    <definedName name="_________MAT11">#REF!</definedName>
    <definedName name="_________MAT110">#REF!</definedName>
    <definedName name="_________MAT111">#REF!</definedName>
    <definedName name="_________MAT112">#REF!</definedName>
    <definedName name="_________MAT113">#REF!</definedName>
    <definedName name="_________MAT114">#REF!</definedName>
    <definedName name="_________MAT115">#REF!</definedName>
    <definedName name="_________MAT116">#REF!</definedName>
    <definedName name="_________MAT117">#REF!</definedName>
    <definedName name="_________MAT118">#REF!</definedName>
    <definedName name="_________MAT119">#REF!</definedName>
    <definedName name="_________MAT12">#REF!</definedName>
    <definedName name="_________MAT120">#REF!</definedName>
    <definedName name="_________MAT121">#REF!</definedName>
    <definedName name="_________MAT122">#REF!</definedName>
    <definedName name="_________MAT123">#REF!</definedName>
    <definedName name="_________MAT124">#REF!</definedName>
    <definedName name="_________MAT125">#REF!</definedName>
    <definedName name="_________MAT126">#REF!</definedName>
    <definedName name="_________MAT127">#REF!</definedName>
    <definedName name="_________MAT128">#REF!</definedName>
    <definedName name="_________MAT129">#REF!</definedName>
    <definedName name="_________MAT13">#REF!</definedName>
    <definedName name="_________MAT130">#REF!</definedName>
    <definedName name="_________MAT131">#REF!</definedName>
    <definedName name="_________MAT132">#REF!</definedName>
    <definedName name="_________MAT133">#REF!</definedName>
    <definedName name="_________MAT134">#REF!</definedName>
    <definedName name="_________MAT135">#REF!</definedName>
    <definedName name="_________MAT136">#REF!</definedName>
    <definedName name="_________MAT137">#REF!</definedName>
    <definedName name="_________MAT138">#REF!</definedName>
    <definedName name="_________MAT139">#REF!</definedName>
    <definedName name="_________MAT14">#REF!</definedName>
    <definedName name="_________MAT140">#REF!</definedName>
    <definedName name="_________MAT141">#REF!</definedName>
    <definedName name="_________MAT142">#REF!</definedName>
    <definedName name="_________MAT143">#REF!</definedName>
    <definedName name="_________MAT144">#REF!</definedName>
    <definedName name="_________MAT145">#REF!</definedName>
    <definedName name="_________MAT146">#REF!</definedName>
    <definedName name="_________MAT147">#REF!</definedName>
    <definedName name="_________MAT148">#REF!</definedName>
    <definedName name="_________MAT149">#REF!</definedName>
    <definedName name="_________MAT15">#REF!</definedName>
    <definedName name="_________MAT150">#REF!</definedName>
    <definedName name="_________MAT151">#REF!</definedName>
    <definedName name="_________MAT152">#REF!</definedName>
    <definedName name="_________MAT153">#REF!</definedName>
    <definedName name="_________MAT154">#REF!</definedName>
    <definedName name="_________MAT155">#REF!</definedName>
    <definedName name="_________MAT156">#REF!</definedName>
    <definedName name="_________MAT157">#REF!</definedName>
    <definedName name="_________MAT158">#REF!</definedName>
    <definedName name="_________MAT159">#REF!</definedName>
    <definedName name="_________MAT16">#REF!</definedName>
    <definedName name="_________MAT160">#REF!</definedName>
    <definedName name="_________MAT161">#REF!</definedName>
    <definedName name="_________MAT162">#REF!</definedName>
    <definedName name="_________MAT163">#REF!</definedName>
    <definedName name="_________MAT164">#REF!</definedName>
    <definedName name="_________MAT165">#REF!</definedName>
    <definedName name="_________MAT166">#REF!</definedName>
    <definedName name="_________MAT17">#REF!</definedName>
    <definedName name="_________MAT18">#REF!</definedName>
    <definedName name="_________MAT19">#REF!</definedName>
    <definedName name="_________MAT2">#REF!</definedName>
    <definedName name="_________MAT20">#REF!</definedName>
    <definedName name="_________MAT21">#REF!</definedName>
    <definedName name="_________MAT22">#REF!</definedName>
    <definedName name="_________MAT23">#REF!</definedName>
    <definedName name="_________MAT24">#REF!</definedName>
    <definedName name="_________MAT25">#REF!</definedName>
    <definedName name="_________MAT26">#REF!</definedName>
    <definedName name="_________MAT27">#REF!</definedName>
    <definedName name="_________MAT28">#REF!</definedName>
    <definedName name="_________MAT29">#REF!</definedName>
    <definedName name="_________MAT3">#REF!</definedName>
    <definedName name="_________MAT30">#REF!</definedName>
    <definedName name="_________MAT31">#REF!</definedName>
    <definedName name="_________MAT32">#REF!</definedName>
    <definedName name="_________MAT33">#REF!</definedName>
    <definedName name="_________MAT34">#REF!</definedName>
    <definedName name="_________MAT35">#REF!</definedName>
    <definedName name="_________MAT36">#REF!</definedName>
    <definedName name="_________MAT37">#REF!</definedName>
    <definedName name="_________MAT38">#REF!</definedName>
    <definedName name="_________MAT39">#REF!</definedName>
    <definedName name="_________MAT4">#REF!</definedName>
    <definedName name="_________MAT40">#REF!</definedName>
    <definedName name="_________MAT41">#REF!</definedName>
    <definedName name="_________MAT42">#REF!</definedName>
    <definedName name="_________MAT43">#REF!</definedName>
    <definedName name="_________MAT44">#REF!</definedName>
    <definedName name="_________MAT45">#REF!</definedName>
    <definedName name="_________MAT46">#REF!</definedName>
    <definedName name="_________MAT47">#REF!</definedName>
    <definedName name="_________MAT48">#REF!</definedName>
    <definedName name="_________MAT49">#REF!</definedName>
    <definedName name="_________MAT5">#REF!</definedName>
    <definedName name="_________MAT50">#REF!</definedName>
    <definedName name="_________MAT51">#REF!</definedName>
    <definedName name="_________MAT52">#REF!</definedName>
    <definedName name="_________MAT53">#REF!</definedName>
    <definedName name="_________MAT54">#REF!</definedName>
    <definedName name="_________MAT55">#REF!</definedName>
    <definedName name="_________MAT56">#REF!</definedName>
    <definedName name="_________MAT57">#REF!</definedName>
    <definedName name="_________MAT58">#REF!</definedName>
    <definedName name="_________MAT59">#REF!</definedName>
    <definedName name="_________MAT6">#REF!</definedName>
    <definedName name="_________MAT60">#REF!</definedName>
    <definedName name="_________MAT61">#REF!</definedName>
    <definedName name="_________MAT62">#REF!</definedName>
    <definedName name="_________MAT63">#REF!</definedName>
    <definedName name="_________MAT64">#REF!</definedName>
    <definedName name="_________MAT65">#REF!</definedName>
    <definedName name="_________MAT66">#REF!</definedName>
    <definedName name="_________MAT67">#REF!</definedName>
    <definedName name="_________MAT68">#REF!</definedName>
    <definedName name="_________MAT69">#REF!</definedName>
    <definedName name="_________MAT7">#REF!</definedName>
    <definedName name="_________MAT70">#REF!</definedName>
    <definedName name="_________MAT71">#REF!</definedName>
    <definedName name="_________MAT72">#REF!</definedName>
    <definedName name="_________MAT73">#REF!</definedName>
    <definedName name="_________MAT74">#REF!</definedName>
    <definedName name="_________MAT75">#REF!</definedName>
    <definedName name="_________MAT76">#REF!</definedName>
    <definedName name="_________MAT77">#REF!</definedName>
    <definedName name="_________MAT78">#REF!</definedName>
    <definedName name="_________MAT79">#REF!</definedName>
    <definedName name="_________MAT8">#REF!</definedName>
    <definedName name="_________MAT80">#REF!</definedName>
    <definedName name="_________MAT81">#REF!</definedName>
    <definedName name="_________MAT82">#REF!</definedName>
    <definedName name="_________MAT83">#REF!</definedName>
    <definedName name="_________MAT84">#REF!</definedName>
    <definedName name="_________MAT85">#REF!</definedName>
    <definedName name="_________MAT86">#REF!</definedName>
    <definedName name="_________MAT87">#REF!</definedName>
    <definedName name="_________MAT88">#REF!</definedName>
    <definedName name="_________MAT89">#REF!</definedName>
    <definedName name="_________MAT9">#REF!</definedName>
    <definedName name="_________MAT90">#REF!</definedName>
    <definedName name="_________MAT91">#REF!</definedName>
    <definedName name="_________MAT92">#REF!</definedName>
    <definedName name="_________MAT93">#REF!</definedName>
    <definedName name="_________MAT94">#REF!</definedName>
    <definedName name="_________MAT95">#REF!</definedName>
    <definedName name="_________MAT96">#REF!</definedName>
    <definedName name="_________MAT97">#REF!</definedName>
    <definedName name="_________MAT98">#REF!</definedName>
    <definedName name="_________MAT99">#REF!</definedName>
    <definedName name="_________MO1">#REF!</definedName>
    <definedName name="_________MO10">#REF!</definedName>
    <definedName name="_________MO2">#REF!</definedName>
    <definedName name="_________MO3">#REF!</definedName>
    <definedName name="_________MO4">#REF!</definedName>
    <definedName name="_________MO5">#REF!</definedName>
    <definedName name="_________MO6">#REF!</definedName>
    <definedName name="_________MO7">#REF!</definedName>
    <definedName name="_________MO8">#REF!</definedName>
    <definedName name="_________MO9">#REF!</definedName>
    <definedName name="_________MV1">#REF!</definedName>
    <definedName name="_________MV10">#REF!</definedName>
    <definedName name="_________MV11">#REF!</definedName>
    <definedName name="_________MV12">#REF!</definedName>
    <definedName name="_________MV13">#REF!</definedName>
    <definedName name="_________MV14">#REF!</definedName>
    <definedName name="_________MV15">#REF!</definedName>
    <definedName name="_________MV16">#REF!</definedName>
    <definedName name="_________MV17">#REF!</definedName>
    <definedName name="_________MV18">#REF!</definedName>
    <definedName name="_________MV19">#REF!</definedName>
    <definedName name="_________MV2">#REF!</definedName>
    <definedName name="_________MV20">#REF!</definedName>
    <definedName name="_________MV3">#REF!</definedName>
    <definedName name="_________MV4">#REF!</definedName>
    <definedName name="_________MV5">#REF!</definedName>
    <definedName name="_________MV6">#REF!</definedName>
    <definedName name="_________MV7">#REF!</definedName>
    <definedName name="_________MV8">#REF!</definedName>
    <definedName name="_________MV9">#REF!</definedName>
    <definedName name="_________oa55">#REF!</definedName>
    <definedName name="_________Pa1" localSheetId="1">#REF!</definedName>
    <definedName name="_________Pa1">#N/A</definedName>
    <definedName name="_________Pa2" localSheetId="1">#REF!</definedName>
    <definedName name="_________Pa2">#N/A</definedName>
    <definedName name="_________Pa3" localSheetId="1">#REF!</definedName>
    <definedName name="_________Pa3">#N/A</definedName>
    <definedName name="_________Pa4" localSheetId="1">#REF!</definedName>
    <definedName name="_________Pa4">#N/A</definedName>
    <definedName name="_________PJ50">#REF!</definedName>
    <definedName name="_________pj51">#REF!</definedName>
    <definedName name="_________Po2">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_r" localSheetId="1">#REF!</definedName>
    <definedName name="_________r">#N/A</definedName>
    <definedName name="_________rc">#REF!</definedName>
    <definedName name="_________SBC1">#REF!</definedName>
    <definedName name="_________SBC3">#REF!</definedName>
    <definedName name="_________SBC5">#REF!</definedName>
    <definedName name="_________ST166" localSheetId="1">#REF!</definedName>
    <definedName name="_________ST166">#N/A</definedName>
    <definedName name="_________TPE8016" localSheetId="1">#REF!</definedName>
    <definedName name="_________TPE8016">#N/A</definedName>
    <definedName name="_________TPE8020" localSheetId="1">#REF!</definedName>
    <definedName name="_________TPE8020">#N/A</definedName>
    <definedName name="_________TPE8025" localSheetId="1">#REF!</definedName>
    <definedName name="_________TPE8025">#N/A</definedName>
    <definedName name="_________TPN1002" localSheetId="1">#REF!</definedName>
    <definedName name="_________TPN1002">#N/A</definedName>
    <definedName name="_________TPN1003" localSheetId="1">#REF!</definedName>
    <definedName name="_________TPN1003">#N/A</definedName>
    <definedName name="_________TPN1004" localSheetId="1">#REF!</definedName>
    <definedName name="_________TPN1004">#N/A</definedName>
    <definedName name="_________TPN1006" localSheetId="1">#REF!</definedName>
    <definedName name="_________TPN1006">#N/A</definedName>
    <definedName name="_________TPN1008" localSheetId="1">#REF!</definedName>
    <definedName name="_________TPN1008">#N/A</definedName>
    <definedName name="_________TPN1202" localSheetId="1">#REF!</definedName>
    <definedName name="_________TPN1202">#N/A</definedName>
    <definedName name="_________TPN1203" localSheetId="1">#REF!</definedName>
    <definedName name="_________TPN1203">#N/A</definedName>
    <definedName name="_________TPN1204" localSheetId="1">#REF!</definedName>
    <definedName name="_________TPN1204">#N/A</definedName>
    <definedName name="_________TPN1206" localSheetId="1">#REF!</definedName>
    <definedName name="_________TPN1206">#N/A</definedName>
    <definedName name="_________TPN1208" localSheetId="1">#REF!</definedName>
    <definedName name="_________TPN1208">#N/A</definedName>
    <definedName name="_________TPN16012" localSheetId="1">#REF!</definedName>
    <definedName name="_________TPN16012">#N/A</definedName>
    <definedName name="_________TPN1602" localSheetId="1">#REF!</definedName>
    <definedName name="_________TPN1602">#N/A</definedName>
    <definedName name="_________TPN1603" localSheetId="1">#REF!</definedName>
    <definedName name="_________TPN1603">#N/A</definedName>
    <definedName name="_________TPN1604" localSheetId="1">#REF!</definedName>
    <definedName name="_________TPN1604">#N/A</definedName>
    <definedName name="_________TPN1606" localSheetId="1">#REF!</definedName>
    <definedName name="_________TPN1606">#N/A</definedName>
    <definedName name="_________TPN1608" localSheetId="1">#REF!</definedName>
    <definedName name="_________TPN1608">#N/A</definedName>
    <definedName name="_________TUZ22" localSheetId="1">#REF!</definedName>
    <definedName name="_________TUZ22">#N/A</definedName>
    <definedName name="_________TUZ36" localSheetId="1">#REF!</definedName>
    <definedName name="_________TUZ36">#N/A</definedName>
    <definedName name="_________TZ323" localSheetId="1">#REF!</definedName>
    <definedName name="_________TZ323">#N/A</definedName>
    <definedName name="_________TZ324" localSheetId="1">#REF!</definedName>
    <definedName name="_________TZ324">#N/A</definedName>
    <definedName name="________A1">#REF!</definedName>
    <definedName name="________A17000">#REF!</definedName>
    <definedName name="________A20000">#REF!</definedName>
    <definedName name="________A30000">#REF!</definedName>
    <definedName name="________AFC1">#REF!</definedName>
    <definedName name="________AFC3">#REF!</definedName>
    <definedName name="________AFC5">#REF!</definedName>
    <definedName name="________AIU1">#REF!</definedName>
    <definedName name="________AIU2">#REF!</definedName>
    <definedName name="________APU221">#REF!</definedName>
    <definedName name="________APU46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od1">#REF!</definedName>
    <definedName name="________EQP1">#REF!</definedName>
    <definedName name="________EQP10">#REF!</definedName>
    <definedName name="________EQP11">#REF!</definedName>
    <definedName name="________EQP12">#REF!</definedName>
    <definedName name="________EQP13">#REF!</definedName>
    <definedName name="________EQP14">#REF!</definedName>
    <definedName name="________EQP15">#REF!</definedName>
    <definedName name="________EQP16">#REF!</definedName>
    <definedName name="________EQP17">#REF!</definedName>
    <definedName name="________EQP18">#REF!</definedName>
    <definedName name="________EQP19">#REF!</definedName>
    <definedName name="________EQP2">#REF!</definedName>
    <definedName name="________EQP20">#REF!</definedName>
    <definedName name="________eqp27">#REF!</definedName>
    <definedName name="________EQP3">#REF!</definedName>
    <definedName name="________EQP4">#REF!</definedName>
    <definedName name="________EQP5">#REF!</definedName>
    <definedName name="________EQP6">#REF!</definedName>
    <definedName name="________EQP7">#REF!</definedName>
    <definedName name="________EQP8">#REF!</definedName>
    <definedName name="________EQP9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#REF!</definedName>
    <definedName name="________i1">#REF!</definedName>
    <definedName name="________INF1">#REF!</definedName>
    <definedName name="________MA2">#REF!</definedName>
    <definedName name="________MAT1">#REF!</definedName>
    <definedName name="________MAT10">#REF!</definedName>
    <definedName name="________MAT100">#REF!</definedName>
    <definedName name="________MAT101">#REF!</definedName>
    <definedName name="________MAT102">#REF!</definedName>
    <definedName name="________MAT103">#REF!</definedName>
    <definedName name="________MAT104">#REF!</definedName>
    <definedName name="________MAT105">#REF!</definedName>
    <definedName name="________MAT106">#REF!</definedName>
    <definedName name="________MAT107">#REF!</definedName>
    <definedName name="________MAT108">#REF!</definedName>
    <definedName name="________MAT109">#REF!</definedName>
    <definedName name="________MAT11">#REF!</definedName>
    <definedName name="________MAT110">#REF!</definedName>
    <definedName name="________MAT111">#REF!</definedName>
    <definedName name="________MAT112">#REF!</definedName>
    <definedName name="________MAT113">#REF!</definedName>
    <definedName name="________MAT114">#REF!</definedName>
    <definedName name="________MAT115">#REF!</definedName>
    <definedName name="________MAT116">#REF!</definedName>
    <definedName name="________MAT117">#REF!</definedName>
    <definedName name="________MAT118">#REF!</definedName>
    <definedName name="________MAT119">#REF!</definedName>
    <definedName name="________MAT12">#REF!</definedName>
    <definedName name="________MAT120">#REF!</definedName>
    <definedName name="________MAT121">#REF!</definedName>
    <definedName name="________MAT122">#REF!</definedName>
    <definedName name="________MAT123">#REF!</definedName>
    <definedName name="________MAT124">#REF!</definedName>
    <definedName name="________MAT125">#REF!</definedName>
    <definedName name="________MAT126">#REF!</definedName>
    <definedName name="________MAT127">#REF!</definedName>
    <definedName name="________MAT128">#REF!</definedName>
    <definedName name="________MAT129">#REF!</definedName>
    <definedName name="________MAT13">#REF!</definedName>
    <definedName name="________MAT130">#REF!</definedName>
    <definedName name="________MAT131">#REF!</definedName>
    <definedName name="________MAT132">#REF!</definedName>
    <definedName name="________MAT133">#REF!</definedName>
    <definedName name="________MAT134">#REF!</definedName>
    <definedName name="________MAT135">#REF!</definedName>
    <definedName name="________MAT136">#REF!</definedName>
    <definedName name="________MAT137">#REF!</definedName>
    <definedName name="________MAT138">#REF!</definedName>
    <definedName name="________MAT139">#REF!</definedName>
    <definedName name="________MAT14">#REF!</definedName>
    <definedName name="________MAT140">#REF!</definedName>
    <definedName name="________MAT141">#REF!</definedName>
    <definedName name="________MAT142">#REF!</definedName>
    <definedName name="________MAT143">#REF!</definedName>
    <definedName name="________MAT144">#REF!</definedName>
    <definedName name="________MAT145">#REF!</definedName>
    <definedName name="________MAT146">#REF!</definedName>
    <definedName name="________MAT147">#REF!</definedName>
    <definedName name="________MAT148">#REF!</definedName>
    <definedName name="________MAT149">#REF!</definedName>
    <definedName name="________MAT15">#REF!</definedName>
    <definedName name="________MAT150">#REF!</definedName>
    <definedName name="________MAT151">#REF!</definedName>
    <definedName name="________MAT152">#REF!</definedName>
    <definedName name="________MAT153">#REF!</definedName>
    <definedName name="________MAT154">#REF!</definedName>
    <definedName name="________MAT155">#REF!</definedName>
    <definedName name="________MAT156">#REF!</definedName>
    <definedName name="________MAT157">#REF!</definedName>
    <definedName name="________MAT158">#REF!</definedName>
    <definedName name="________MAT159">#REF!</definedName>
    <definedName name="________MAT16">#REF!</definedName>
    <definedName name="________MAT160">#REF!</definedName>
    <definedName name="________MAT161">#REF!</definedName>
    <definedName name="________MAT162">#REF!</definedName>
    <definedName name="________MAT163">#REF!</definedName>
    <definedName name="________MAT164">#REF!</definedName>
    <definedName name="________MAT165">#REF!</definedName>
    <definedName name="________MAT166">#REF!</definedName>
    <definedName name="________MAT17">#REF!</definedName>
    <definedName name="________MAT18">#REF!</definedName>
    <definedName name="________MAT19">#REF!</definedName>
    <definedName name="________MAT2">#REF!</definedName>
    <definedName name="________MAT20">#REF!</definedName>
    <definedName name="________MAT21">#REF!</definedName>
    <definedName name="________MAT22">#REF!</definedName>
    <definedName name="________MAT23">#REF!</definedName>
    <definedName name="________MAT24">#REF!</definedName>
    <definedName name="________MAT25">#REF!</definedName>
    <definedName name="________MAT26">#REF!</definedName>
    <definedName name="________MAT27">#REF!</definedName>
    <definedName name="________MAT28">#REF!</definedName>
    <definedName name="________MAT29">#REF!</definedName>
    <definedName name="________MAT3">#REF!</definedName>
    <definedName name="________MAT30">#REF!</definedName>
    <definedName name="________MAT31">#REF!</definedName>
    <definedName name="________MAT32">#REF!</definedName>
    <definedName name="________MAT33">#REF!</definedName>
    <definedName name="________MAT34">#REF!</definedName>
    <definedName name="________MAT35">#REF!</definedName>
    <definedName name="________MAT36">#REF!</definedName>
    <definedName name="________MAT37">#REF!</definedName>
    <definedName name="________MAT38">#REF!</definedName>
    <definedName name="________MAT39">#REF!</definedName>
    <definedName name="________MAT4">#REF!</definedName>
    <definedName name="________MAT40">#REF!</definedName>
    <definedName name="________MAT41">#REF!</definedName>
    <definedName name="________MAT42">#REF!</definedName>
    <definedName name="________MAT43">#REF!</definedName>
    <definedName name="________MAT44">#REF!</definedName>
    <definedName name="________MAT45">#REF!</definedName>
    <definedName name="________MAT46">#REF!</definedName>
    <definedName name="________MAT47">#REF!</definedName>
    <definedName name="________MAT48">#REF!</definedName>
    <definedName name="________MAT49">#REF!</definedName>
    <definedName name="________MAT5">#REF!</definedName>
    <definedName name="________MAT50">#REF!</definedName>
    <definedName name="________MAT51">#REF!</definedName>
    <definedName name="________MAT52">#REF!</definedName>
    <definedName name="________MAT53">#REF!</definedName>
    <definedName name="________MAT54">#REF!</definedName>
    <definedName name="________MAT55">#REF!</definedName>
    <definedName name="________MAT56">#REF!</definedName>
    <definedName name="________MAT57">#REF!</definedName>
    <definedName name="________MAT58">#REF!</definedName>
    <definedName name="________MAT59">#REF!</definedName>
    <definedName name="________MAT6">#REF!</definedName>
    <definedName name="________MAT60">#REF!</definedName>
    <definedName name="________MAT61">#REF!</definedName>
    <definedName name="________MAT62">#REF!</definedName>
    <definedName name="________MAT63">#REF!</definedName>
    <definedName name="________MAT64">#REF!</definedName>
    <definedName name="________MAT65">#REF!</definedName>
    <definedName name="________MAT66">#REF!</definedName>
    <definedName name="________MAT67">#REF!</definedName>
    <definedName name="________MAT68">#REF!</definedName>
    <definedName name="________MAT69">#REF!</definedName>
    <definedName name="________MAT7">#REF!</definedName>
    <definedName name="________MAT70">#REF!</definedName>
    <definedName name="________MAT71">#REF!</definedName>
    <definedName name="________MAT72">#REF!</definedName>
    <definedName name="________MAT73">#REF!</definedName>
    <definedName name="________MAT74">#REF!</definedName>
    <definedName name="________MAT75">#REF!</definedName>
    <definedName name="________MAT76">#REF!</definedName>
    <definedName name="________MAT77">#REF!</definedName>
    <definedName name="________MAT78">#REF!</definedName>
    <definedName name="________MAT79">#REF!</definedName>
    <definedName name="________MAT8">#REF!</definedName>
    <definedName name="________MAT80">#REF!</definedName>
    <definedName name="________MAT81">#REF!</definedName>
    <definedName name="________MAT82">#REF!</definedName>
    <definedName name="________MAT83">#REF!</definedName>
    <definedName name="________MAT84">#REF!</definedName>
    <definedName name="________MAT85">#REF!</definedName>
    <definedName name="________MAT86">#REF!</definedName>
    <definedName name="________MAT87">#REF!</definedName>
    <definedName name="________MAT88">#REF!</definedName>
    <definedName name="________MAT89">#REF!</definedName>
    <definedName name="________MAT9">#REF!</definedName>
    <definedName name="________MAT90">#REF!</definedName>
    <definedName name="________MAT91">#REF!</definedName>
    <definedName name="________MAT92">#REF!</definedName>
    <definedName name="________MAT93">#REF!</definedName>
    <definedName name="________MAT94">#REF!</definedName>
    <definedName name="________MAT95">#REF!</definedName>
    <definedName name="________MAT96">#REF!</definedName>
    <definedName name="________MAT97">#REF!</definedName>
    <definedName name="________MAT98">#REF!</definedName>
    <definedName name="________MAT99">#REF!</definedName>
    <definedName name="________MO1">#REF!</definedName>
    <definedName name="________MO10">#REF!</definedName>
    <definedName name="________MO2">#REF!</definedName>
    <definedName name="________MO3">#REF!</definedName>
    <definedName name="________MO4">#REF!</definedName>
    <definedName name="________MO5">#REF!</definedName>
    <definedName name="________MO6">#REF!</definedName>
    <definedName name="________MO7">#REF!</definedName>
    <definedName name="________MO8">#REF!</definedName>
    <definedName name="________MO9">#REF!</definedName>
    <definedName name="________MV1">#REF!</definedName>
    <definedName name="________MV10">#REF!</definedName>
    <definedName name="________MV11">#REF!</definedName>
    <definedName name="________MV12">#REF!</definedName>
    <definedName name="________MV13">#REF!</definedName>
    <definedName name="________MV14">#REF!</definedName>
    <definedName name="________MV15">#REF!</definedName>
    <definedName name="________MV16">#REF!</definedName>
    <definedName name="________MV17">#REF!</definedName>
    <definedName name="________MV18">#REF!</definedName>
    <definedName name="________MV19">#REF!</definedName>
    <definedName name="________MV2">#REF!</definedName>
    <definedName name="________MV20">#REF!</definedName>
    <definedName name="________MV3">#REF!</definedName>
    <definedName name="________MV4">#REF!</definedName>
    <definedName name="________MV5">#REF!</definedName>
    <definedName name="________MV6">#REF!</definedName>
    <definedName name="________MV7">#REF!</definedName>
    <definedName name="________MV8">#REF!</definedName>
    <definedName name="________MV9">#REF!</definedName>
    <definedName name="________oa55">#REF!</definedName>
    <definedName name="________Pa1" localSheetId="1">#REF!</definedName>
    <definedName name="________Pa1">#N/A</definedName>
    <definedName name="________Pa2" localSheetId="1">#REF!</definedName>
    <definedName name="________Pa2">#N/A</definedName>
    <definedName name="________Pa3" localSheetId="1">#REF!</definedName>
    <definedName name="________Pa3">#N/A</definedName>
    <definedName name="________Pa4" localSheetId="1">#REF!</definedName>
    <definedName name="________Pa4">#N/A</definedName>
    <definedName name="________PJ50">#REF!</definedName>
    <definedName name="________pj51">#REF!</definedName>
    <definedName name="________Po2">#REF!</definedName>
    <definedName name="________POR1">#REF!</definedName>
    <definedName name="________POR2">#REF!</definedName>
    <definedName name="________POR3">#REF!</definedName>
    <definedName name="________POR4">#REF!</definedName>
    <definedName name="________POR5">#REF!</definedName>
    <definedName name="________r" localSheetId="1">#REF!</definedName>
    <definedName name="________r">#N/A</definedName>
    <definedName name="________r4r">#REF!</definedName>
    <definedName name="________rc">#REF!</definedName>
    <definedName name="________SBC1">#REF!</definedName>
    <definedName name="________SBC3">#REF!</definedName>
    <definedName name="________SBC5">#REF!</definedName>
    <definedName name="________ST166" localSheetId="1">#REF!</definedName>
    <definedName name="________ST166">#N/A</definedName>
    <definedName name="________TPE8016" localSheetId="1">#REF!</definedName>
    <definedName name="________TPE8016">#N/A</definedName>
    <definedName name="________TPE8020" localSheetId="1">#REF!</definedName>
    <definedName name="________TPE8020">#N/A</definedName>
    <definedName name="________TPE8025" localSheetId="1">#REF!</definedName>
    <definedName name="________TPE8025">#N/A</definedName>
    <definedName name="________TPN1002" localSheetId="1">#REF!</definedName>
    <definedName name="________TPN1002">#N/A</definedName>
    <definedName name="________TPN1003" localSheetId="1">#REF!</definedName>
    <definedName name="________TPN1003">#N/A</definedName>
    <definedName name="________TPN1004" localSheetId="1">#REF!</definedName>
    <definedName name="________TPN1004">#N/A</definedName>
    <definedName name="________TPN1006" localSheetId="1">#REF!</definedName>
    <definedName name="________TPN1006">#N/A</definedName>
    <definedName name="________TPN1008" localSheetId="1">#REF!</definedName>
    <definedName name="________TPN1008">#N/A</definedName>
    <definedName name="________TPN1202" localSheetId="1">#REF!</definedName>
    <definedName name="________TPN1202">#N/A</definedName>
    <definedName name="________TPN1203" localSheetId="1">#REF!</definedName>
    <definedName name="________TPN1203">#N/A</definedName>
    <definedName name="________TPN1204" localSheetId="1">#REF!</definedName>
    <definedName name="________TPN1204">#N/A</definedName>
    <definedName name="________TPN1206" localSheetId="1">#REF!</definedName>
    <definedName name="________TPN1206">#N/A</definedName>
    <definedName name="________TPN1208" localSheetId="1">#REF!</definedName>
    <definedName name="________TPN1208">#N/A</definedName>
    <definedName name="________TPN16012" localSheetId="1">#REF!</definedName>
    <definedName name="________TPN16012">#N/A</definedName>
    <definedName name="________TPN1602" localSheetId="1">#REF!</definedName>
    <definedName name="________TPN1602">#N/A</definedName>
    <definedName name="________TPN1603" localSheetId="1">#REF!</definedName>
    <definedName name="________TPN1603">#N/A</definedName>
    <definedName name="________TPN1604" localSheetId="1">#REF!</definedName>
    <definedName name="________TPN1604">#N/A</definedName>
    <definedName name="________TPN1606" localSheetId="1">#REF!</definedName>
    <definedName name="________TPN1606">#N/A</definedName>
    <definedName name="________TPN1608" localSheetId="1">#REF!</definedName>
    <definedName name="________TPN1608">#N/A</definedName>
    <definedName name="________TUZ22" localSheetId="1">#REF!</definedName>
    <definedName name="________TUZ22">#N/A</definedName>
    <definedName name="________TUZ36" localSheetId="1">#REF!</definedName>
    <definedName name="________TUZ36">#N/A</definedName>
    <definedName name="________TZ323" localSheetId="1">#REF!</definedName>
    <definedName name="________TZ323">#N/A</definedName>
    <definedName name="________TZ324" localSheetId="1">#REF!</definedName>
    <definedName name="________TZ324">#N/A</definedName>
    <definedName name="________v1">#N/A</definedName>
    <definedName name="________v2">#N/A</definedName>
    <definedName name="________v4">#REF!</definedName>
    <definedName name="________v5">#REF!</definedName>
    <definedName name="________v6">#REF!</definedName>
    <definedName name="________v7">Scheduled_Payment+Extra_Payment</definedName>
    <definedName name="________v8">#REF!</definedName>
    <definedName name="________w1">#N/A</definedName>
    <definedName name="________w2">#N/A</definedName>
    <definedName name="________w3">#REF!</definedName>
    <definedName name="________w4">#REF!</definedName>
    <definedName name="________w5">#REF!</definedName>
    <definedName name="________w6">Scheduled_Payment+Extra_Payment</definedName>
    <definedName name="________w7">#REF!</definedName>
    <definedName name="________X1">#N/A</definedName>
    <definedName name="________X2">#N/A</definedName>
    <definedName name="________X3">#REF!</definedName>
    <definedName name="________X4">#REF!</definedName>
    <definedName name="________X5">#REF!</definedName>
    <definedName name="________X6">Scheduled_Payment+Extra_Payment</definedName>
    <definedName name="________X7">#REF!</definedName>
    <definedName name="________y1">#N/A</definedName>
    <definedName name="________y2">#N/A</definedName>
    <definedName name="________y3">#REF!</definedName>
    <definedName name="________y4">#REF!</definedName>
    <definedName name="________y5">#REF!</definedName>
    <definedName name="________y6">Scheduled_Payment+Extra_Payment</definedName>
    <definedName name="________y7">#REF!</definedName>
    <definedName name="________z1">#N/A</definedName>
    <definedName name="________z2">#N/A</definedName>
    <definedName name="________z3">#REF!</definedName>
    <definedName name="________z4">#REF!</definedName>
    <definedName name="________z5">#REF!</definedName>
    <definedName name="________z6">Scheduled_Payment+Extra_Payment</definedName>
    <definedName name="________z7">#REF!</definedName>
    <definedName name="_______A1">#REF!</definedName>
    <definedName name="_______a3">#REF!</definedName>
    <definedName name="_______a4">#REF!</definedName>
    <definedName name="_______a5">#REF!</definedName>
    <definedName name="_______a6">#REF!</definedName>
    <definedName name="_______AFC1">#REF!</definedName>
    <definedName name="_______AFC3">#REF!</definedName>
    <definedName name="_______AFC5">#REF!</definedName>
    <definedName name="_______AIU1">#REF!</definedName>
    <definedName name="_______AIU2">#REF!</definedName>
    <definedName name="_______APU221">#REF!</definedName>
    <definedName name="_______APU465">#REF!</definedName>
    <definedName name="_______b2">#REF!</definedName>
    <definedName name="_______b3">#REF!</definedName>
    <definedName name="_______b4">#REF!</definedName>
    <definedName name="_______b5">#REF!</definedName>
    <definedName name="_______b6">#REF!</definedName>
    <definedName name="_______b7">#REF!</definedName>
    <definedName name="_______b8">#REF!</definedName>
    <definedName name="_______bb9">#REF!</definedName>
    <definedName name="_______bgb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Cod1">#REF!</definedName>
    <definedName name="_______EQP1">#REF!</definedName>
    <definedName name="_______EQP10">#REF!</definedName>
    <definedName name="_______EQP11">#REF!</definedName>
    <definedName name="_______EQP12">#REF!</definedName>
    <definedName name="_______EQP13">#REF!</definedName>
    <definedName name="_______EQP14">#REF!</definedName>
    <definedName name="_______EQP15">#REF!</definedName>
    <definedName name="_______EQP16">#REF!</definedName>
    <definedName name="_______EQP17">#REF!</definedName>
    <definedName name="_______EQP18">#REF!</definedName>
    <definedName name="_______EQP19">#REF!</definedName>
    <definedName name="_______EQP2">#REF!</definedName>
    <definedName name="_______EQP20">#REF!</definedName>
    <definedName name="_______eqp27">#REF!</definedName>
    <definedName name="_______EQP3">#REF!</definedName>
    <definedName name="_______EQP4">#REF!</definedName>
    <definedName name="_______EQP5">#REF!</definedName>
    <definedName name="_______EQP6">#REF!</definedName>
    <definedName name="_______EQP7">#REF!</definedName>
    <definedName name="_______EQP8">#REF!</definedName>
    <definedName name="_______EQP9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ei10">#REF!</definedName>
    <definedName name="_______fei11">#REF!</definedName>
    <definedName name="_______fei12">#REF!</definedName>
    <definedName name="_______fei13">#REF!</definedName>
    <definedName name="_______fei14">#REF!</definedName>
    <definedName name="_______fei15">#REF!</definedName>
    <definedName name="_______fei16">#REF!</definedName>
    <definedName name="_______fei17">#REF!</definedName>
    <definedName name="_______fei18">#REF!</definedName>
    <definedName name="_______fei19">#REF!</definedName>
    <definedName name="_______fei2">#REF!</definedName>
    <definedName name="_______fei3">#REF!</definedName>
    <definedName name="_______fei4">#REF!</definedName>
    <definedName name="_______fei5">#REF!</definedName>
    <definedName name="_______fei6">#REF!</definedName>
    <definedName name="_______fei7">#REF!</definedName>
    <definedName name="_______fei8">#REF!</definedName>
    <definedName name="_______fei9">#REF!</definedName>
    <definedName name="_______g2">#REF!</definedName>
    <definedName name="_______g3">#REF!</definedName>
    <definedName name="_______g4">#REF!</definedName>
    <definedName name="_______g5">#REF!</definedName>
    <definedName name="_______g6">#REF!</definedName>
    <definedName name="_______g7">#REF!</definedName>
    <definedName name="_______GR1">#REF!</definedName>
    <definedName name="_______gtr4">#REF!</definedName>
    <definedName name="_______h2">#REF!</definedName>
    <definedName name="_______h3">#REF!</definedName>
    <definedName name="_______h4">#REF!</definedName>
    <definedName name="_______h5">#REF!</definedName>
    <definedName name="_______h6">#REF!</definedName>
    <definedName name="_______h7">#REF!</definedName>
    <definedName name="_______h8">#REF!</definedName>
    <definedName name="_______hfh7">#REF!</definedName>
    <definedName name="_______i1">#REF!</definedName>
    <definedName name="_______i4">#REF!</definedName>
    <definedName name="_______i5">#REF!</definedName>
    <definedName name="_______i6">#REF!</definedName>
    <definedName name="_______i7">#REF!</definedName>
    <definedName name="_______i77">#REF!</definedName>
    <definedName name="_______i8">#REF!</definedName>
    <definedName name="_______i9">#REF!</definedName>
    <definedName name="_______INF1">#REF!</definedName>
    <definedName name="_______IPC2002">#REF!</definedName>
    <definedName name="_______k3">#REF!</definedName>
    <definedName name="_______k4">#REF!</definedName>
    <definedName name="_______k5">#REF!</definedName>
    <definedName name="_______k6">#REF!</definedName>
    <definedName name="_______k7">#REF!</definedName>
    <definedName name="_______k8">#REF!</definedName>
    <definedName name="_______k9">#REF!</definedName>
    <definedName name="_______kjk6">#REF!</definedName>
    <definedName name="_______m3">#REF!</definedName>
    <definedName name="_______m4">#REF!</definedName>
    <definedName name="_______m5">#REF!</definedName>
    <definedName name="_______m6">#REF!</definedName>
    <definedName name="_______m7">#REF!</definedName>
    <definedName name="_______m8">#REF!</definedName>
    <definedName name="_______m9">#REF!</definedName>
    <definedName name="_______MA2">#REF!</definedName>
    <definedName name="_______MAT1">#REF!</definedName>
    <definedName name="_______MAT10">#REF!</definedName>
    <definedName name="_______MAT100">#REF!</definedName>
    <definedName name="_______MAT101">#REF!</definedName>
    <definedName name="_______MAT102">#REF!</definedName>
    <definedName name="_______MAT103">#REF!</definedName>
    <definedName name="_______MAT104">#REF!</definedName>
    <definedName name="_______MAT105">#REF!</definedName>
    <definedName name="_______MAT106">#REF!</definedName>
    <definedName name="_______MAT107">#REF!</definedName>
    <definedName name="_______MAT108">#REF!</definedName>
    <definedName name="_______MAT109">#REF!</definedName>
    <definedName name="_______MAT11">#REF!</definedName>
    <definedName name="_______MAT110">#REF!</definedName>
    <definedName name="_______MAT111">#REF!</definedName>
    <definedName name="_______MAT112">#REF!</definedName>
    <definedName name="_______MAT113">#REF!</definedName>
    <definedName name="_______MAT114">#REF!</definedName>
    <definedName name="_______MAT115">#REF!</definedName>
    <definedName name="_______MAT116">#REF!</definedName>
    <definedName name="_______MAT117">#REF!</definedName>
    <definedName name="_______MAT118">#REF!</definedName>
    <definedName name="_______MAT119">#REF!</definedName>
    <definedName name="_______MAT12">#REF!</definedName>
    <definedName name="_______MAT120">#REF!</definedName>
    <definedName name="_______MAT121">#REF!</definedName>
    <definedName name="_______MAT122">#REF!</definedName>
    <definedName name="_______MAT123">#REF!</definedName>
    <definedName name="_______MAT124">#REF!</definedName>
    <definedName name="_______MAT125">#REF!</definedName>
    <definedName name="_______MAT126">#REF!</definedName>
    <definedName name="_______MAT127">#REF!</definedName>
    <definedName name="_______MAT128">#REF!</definedName>
    <definedName name="_______MAT129">#REF!</definedName>
    <definedName name="_______MAT13">#REF!</definedName>
    <definedName name="_______MAT130">#REF!</definedName>
    <definedName name="_______MAT131">#REF!</definedName>
    <definedName name="_______MAT132">#REF!</definedName>
    <definedName name="_______MAT133">#REF!</definedName>
    <definedName name="_______MAT134">#REF!</definedName>
    <definedName name="_______MAT135">#REF!</definedName>
    <definedName name="_______MAT136">#REF!</definedName>
    <definedName name="_______MAT137">#REF!</definedName>
    <definedName name="_______MAT138">#REF!</definedName>
    <definedName name="_______MAT139">#REF!</definedName>
    <definedName name="_______MAT14">#REF!</definedName>
    <definedName name="_______MAT140">#REF!</definedName>
    <definedName name="_______MAT141">#REF!</definedName>
    <definedName name="_______MAT142">#REF!</definedName>
    <definedName name="_______MAT143">#REF!</definedName>
    <definedName name="_______MAT144">#REF!</definedName>
    <definedName name="_______MAT145">#REF!</definedName>
    <definedName name="_______MAT146">#REF!</definedName>
    <definedName name="_______MAT147">#REF!</definedName>
    <definedName name="_______MAT148">#REF!</definedName>
    <definedName name="_______MAT149">#REF!</definedName>
    <definedName name="_______MAT15">#REF!</definedName>
    <definedName name="_______MAT150">#REF!</definedName>
    <definedName name="_______MAT151">#REF!</definedName>
    <definedName name="_______MAT152">#REF!</definedName>
    <definedName name="_______MAT153">#REF!</definedName>
    <definedName name="_______MAT154">#REF!</definedName>
    <definedName name="_______MAT155">#REF!</definedName>
    <definedName name="_______MAT156">#REF!</definedName>
    <definedName name="_______MAT157">#REF!</definedName>
    <definedName name="_______MAT158">#REF!</definedName>
    <definedName name="_______MAT159">#REF!</definedName>
    <definedName name="_______MAT16">#REF!</definedName>
    <definedName name="_______MAT160">#REF!</definedName>
    <definedName name="_______MAT161">#REF!</definedName>
    <definedName name="_______MAT162">#REF!</definedName>
    <definedName name="_______MAT163">#REF!</definedName>
    <definedName name="_______MAT164">#REF!</definedName>
    <definedName name="_______MAT165">#REF!</definedName>
    <definedName name="_______MAT166">#REF!</definedName>
    <definedName name="_______MAT17">#REF!</definedName>
    <definedName name="_______MAT18">#REF!</definedName>
    <definedName name="_______MAT19">#REF!</definedName>
    <definedName name="_______MAT2">#REF!</definedName>
    <definedName name="_______MAT20">#REF!</definedName>
    <definedName name="_______MAT21">#REF!</definedName>
    <definedName name="_______MAT22">#REF!</definedName>
    <definedName name="_______MAT23">#REF!</definedName>
    <definedName name="_______MAT24">#REF!</definedName>
    <definedName name="_______MAT25">#REF!</definedName>
    <definedName name="_______MAT26">#REF!</definedName>
    <definedName name="_______MAT27">#REF!</definedName>
    <definedName name="_______MAT28">#REF!</definedName>
    <definedName name="_______MAT29">#REF!</definedName>
    <definedName name="_______MAT3">#REF!</definedName>
    <definedName name="_______MAT30">#REF!</definedName>
    <definedName name="_______MAT31">#REF!</definedName>
    <definedName name="_______MAT32">#REF!</definedName>
    <definedName name="_______MAT33">#REF!</definedName>
    <definedName name="_______MAT34">#REF!</definedName>
    <definedName name="_______MAT35">#REF!</definedName>
    <definedName name="_______MAT36">#REF!</definedName>
    <definedName name="_______MAT37">#REF!</definedName>
    <definedName name="_______MAT38">#REF!</definedName>
    <definedName name="_______MAT39">#REF!</definedName>
    <definedName name="_______MAT4">#REF!</definedName>
    <definedName name="_______MAT40">#REF!</definedName>
    <definedName name="_______MAT41">#REF!</definedName>
    <definedName name="_______MAT42">#REF!</definedName>
    <definedName name="_______MAT43">#REF!</definedName>
    <definedName name="_______MAT44">#REF!</definedName>
    <definedName name="_______MAT45">#REF!</definedName>
    <definedName name="_______MAT46">#REF!</definedName>
    <definedName name="_______MAT47">#REF!</definedName>
    <definedName name="_______MAT48">#REF!</definedName>
    <definedName name="_______MAT49">#REF!</definedName>
    <definedName name="_______MAT5">#REF!</definedName>
    <definedName name="_______MAT50">#REF!</definedName>
    <definedName name="_______MAT51">#REF!</definedName>
    <definedName name="_______MAT52">#REF!</definedName>
    <definedName name="_______MAT53">#REF!</definedName>
    <definedName name="_______MAT54">#REF!</definedName>
    <definedName name="_______MAT55">#REF!</definedName>
    <definedName name="_______MAT56">#REF!</definedName>
    <definedName name="_______MAT57">#REF!</definedName>
    <definedName name="_______MAT58">#REF!</definedName>
    <definedName name="_______MAT59">#REF!</definedName>
    <definedName name="_______MAT6">#REF!</definedName>
    <definedName name="_______MAT60">#REF!</definedName>
    <definedName name="_______MAT61">#REF!</definedName>
    <definedName name="_______MAT62">#REF!</definedName>
    <definedName name="_______MAT63">#REF!</definedName>
    <definedName name="_______MAT64">#REF!</definedName>
    <definedName name="_______MAT65">#REF!</definedName>
    <definedName name="_______MAT66">#REF!</definedName>
    <definedName name="_______MAT67">#REF!</definedName>
    <definedName name="_______MAT68">#REF!</definedName>
    <definedName name="_______MAT69">#REF!</definedName>
    <definedName name="_______MAT7">#REF!</definedName>
    <definedName name="_______MAT70">#REF!</definedName>
    <definedName name="_______MAT71">#REF!</definedName>
    <definedName name="_______MAT72">#REF!</definedName>
    <definedName name="_______MAT73">#REF!</definedName>
    <definedName name="_______MAT74">#REF!</definedName>
    <definedName name="_______MAT75">#REF!</definedName>
    <definedName name="_______MAT76">#REF!</definedName>
    <definedName name="_______MAT77">#REF!</definedName>
    <definedName name="_______MAT78">#REF!</definedName>
    <definedName name="_______MAT79">#REF!</definedName>
    <definedName name="_______MAT8">#REF!</definedName>
    <definedName name="_______MAT80">#REF!</definedName>
    <definedName name="_______MAT81">#REF!</definedName>
    <definedName name="_______MAT82">#REF!</definedName>
    <definedName name="_______MAT83">#REF!</definedName>
    <definedName name="_______MAT84">#REF!</definedName>
    <definedName name="_______MAT85">#REF!</definedName>
    <definedName name="_______MAT86">#REF!</definedName>
    <definedName name="_______MAT87">#REF!</definedName>
    <definedName name="_______MAT88">#REF!</definedName>
    <definedName name="_______MAT89">#REF!</definedName>
    <definedName name="_______MAT9">#REF!</definedName>
    <definedName name="_______MAT90">#REF!</definedName>
    <definedName name="_______MAT91">#REF!</definedName>
    <definedName name="_______MAT92">#REF!</definedName>
    <definedName name="_______MAT93">#REF!</definedName>
    <definedName name="_______MAT94">#REF!</definedName>
    <definedName name="_______MAT95">#REF!</definedName>
    <definedName name="_______MAT96">#REF!</definedName>
    <definedName name="_______MAT97">#REF!</definedName>
    <definedName name="_______MAT98">#REF!</definedName>
    <definedName name="_______MAT99">#REF!</definedName>
    <definedName name="_______MO1">#REF!</definedName>
    <definedName name="_______MO10">#REF!</definedName>
    <definedName name="_______MO2">#REF!</definedName>
    <definedName name="_______MO3">#REF!</definedName>
    <definedName name="_______MO4">#REF!</definedName>
    <definedName name="_______MO5">#REF!</definedName>
    <definedName name="_______MO6">#REF!</definedName>
    <definedName name="_______MO7">#REF!</definedName>
    <definedName name="_______MO8">#REF!</definedName>
    <definedName name="_______MO9">#REF!</definedName>
    <definedName name="_______MV1">#REF!</definedName>
    <definedName name="_______MV10">#REF!</definedName>
    <definedName name="_______MV11">#REF!</definedName>
    <definedName name="_______MV12">#REF!</definedName>
    <definedName name="_______MV13">#REF!</definedName>
    <definedName name="_______MV14">#REF!</definedName>
    <definedName name="_______MV15">#REF!</definedName>
    <definedName name="_______MV16">#REF!</definedName>
    <definedName name="_______MV17">#REF!</definedName>
    <definedName name="_______MV18">#REF!</definedName>
    <definedName name="_______MV19">#REF!</definedName>
    <definedName name="_______MV2">#REF!</definedName>
    <definedName name="_______MV20">#REF!</definedName>
    <definedName name="_______MV3">#REF!</definedName>
    <definedName name="_______MV4">#REF!</definedName>
    <definedName name="_______MV5">#REF!</definedName>
    <definedName name="_______MV6">#REF!</definedName>
    <definedName name="_______MV7">#REF!</definedName>
    <definedName name="_______MV8">#REF!</definedName>
    <definedName name="_______MV9">#REF!</definedName>
    <definedName name="_______n3">#REF!</definedName>
    <definedName name="_______n4">#REF!</definedName>
    <definedName name="_______n5">#REF!</definedName>
    <definedName name="_______nyn7">#REF!</definedName>
    <definedName name="_______o4">#REF!</definedName>
    <definedName name="_______o5">#REF!</definedName>
    <definedName name="_______o6">#REF!</definedName>
    <definedName name="_______o7">#REF!</definedName>
    <definedName name="_______o8">#REF!</definedName>
    <definedName name="_______o9">#REF!</definedName>
    <definedName name="_______oa55">#REF!</definedName>
    <definedName name="_______p6">#REF!</definedName>
    <definedName name="_______p7">#REF!</definedName>
    <definedName name="_______p8">#REF!</definedName>
    <definedName name="_______Pa1" localSheetId="1">#REF!</definedName>
    <definedName name="_______Pa1">#N/A</definedName>
    <definedName name="_______Pa2" localSheetId="1">#REF!</definedName>
    <definedName name="_______Pa2">#N/A</definedName>
    <definedName name="_______Pa3" localSheetId="1">#REF!</definedName>
    <definedName name="_______Pa3">#N/A</definedName>
    <definedName name="_______Pa4" localSheetId="1">#REF!</definedName>
    <definedName name="_______Pa4">#N/A</definedName>
    <definedName name="_______PJ50">#REF!</definedName>
    <definedName name="_______pj51">#REF!</definedName>
    <definedName name="_______Po2">#REF!</definedName>
    <definedName name="_______POR1">#REF!</definedName>
    <definedName name="_______POR2">#REF!</definedName>
    <definedName name="_______POR3">#REF!</definedName>
    <definedName name="_______POR4">#REF!</definedName>
    <definedName name="_______POR5">#REF!</definedName>
    <definedName name="_______r" localSheetId="1">#REF!</definedName>
    <definedName name="_______r">#N/A</definedName>
    <definedName name="_______r4r">#REF!</definedName>
    <definedName name="_______rc">#REF!</definedName>
    <definedName name="_______rtu6">#REF!</definedName>
    <definedName name="_______s1">#REF!</definedName>
    <definedName name="_______s2">#REF!</definedName>
    <definedName name="_______s3">#REF!</definedName>
    <definedName name="_______s4">#REF!</definedName>
    <definedName name="_______s5">#REF!</definedName>
    <definedName name="_______s6">#REF!</definedName>
    <definedName name="_______s7">#REF!</definedName>
    <definedName name="_______SBC1">#REF!</definedName>
    <definedName name="_______SBC3">#REF!</definedName>
    <definedName name="_______SBC5">#REF!</definedName>
    <definedName name="_______ST166" localSheetId="1">#REF!</definedName>
    <definedName name="_______ST166">#N/A</definedName>
    <definedName name="_______t3">#REF!</definedName>
    <definedName name="_______t4">#REF!</definedName>
    <definedName name="_______t5">#REF!</definedName>
    <definedName name="_______t6">#REF!</definedName>
    <definedName name="_______t66">#REF!</definedName>
    <definedName name="_______t7">#REF!</definedName>
    <definedName name="_______t77">#REF!</definedName>
    <definedName name="_______t8">#REF!</definedName>
    <definedName name="_______t88">#REF!</definedName>
    <definedName name="_______t9">#REF!</definedName>
    <definedName name="_______t99">#REF!</definedName>
    <definedName name="_______TPE8016" localSheetId="1">#REF!</definedName>
    <definedName name="_______TPE8016">#N/A</definedName>
    <definedName name="_______TPE8020" localSheetId="1">#REF!</definedName>
    <definedName name="_______TPE8020">#N/A</definedName>
    <definedName name="_______TPE8025" localSheetId="1">#REF!</definedName>
    <definedName name="_______TPE8025">#N/A</definedName>
    <definedName name="_______TPN1002" localSheetId="1">#REF!</definedName>
    <definedName name="_______TPN1002">#N/A</definedName>
    <definedName name="_______TPN1003" localSheetId="1">#REF!</definedName>
    <definedName name="_______TPN1003">#N/A</definedName>
    <definedName name="_______TPN1004" localSheetId="1">#REF!</definedName>
    <definedName name="_______TPN1004">#N/A</definedName>
    <definedName name="_______TPN1006" localSheetId="1">#REF!</definedName>
    <definedName name="_______TPN1006">#N/A</definedName>
    <definedName name="_______TPN1008" localSheetId="1">#REF!</definedName>
    <definedName name="_______TPN1008">#N/A</definedName>
    <definedName name="_______TPN1202" localSheetId="1">#REF!</definedName>
    <definedName name="_______TPN1202">#N/A</definedName>
    <definedName name="_______TPN1203" localSheetId="1">#REF!</definedName>
    <definedName name="_______TPN1203">#N/A</definedName>
    <definedName name="_______TPN1204" localSheetId="1">#REF!</definedName>
    <definedName name="_______TPN1204">#N/A</definedName>
    <definedName name="_______TPN1206" localSheetId="1">#REF!</definedName>
    <definedName name="_______TPN1206">#N/A</definedName>
    <definedName name="_______TPN1208" localSheetId="1">#REF!</definedName>
    <definedName name="_______TPN1208">#N/A</definedName>
    <definedName name="_______TPN16012" localSheetId="1">#REF!</definedName>
    <definedName name="_______TPN16012">#N/A</definedName>
    <definedName name="_______TPN1602" localSheetId="1">#REF!</definedName>
    <definedName name="_______TPN1602">#N/A</definedName>
    <definedName name="_______TPN1603" localSheetId="1">#REF!</definedName>
    <definedName name="_______TPN1603">#N/A</definedName>
    <definedName name="_______TPN1604" localSheetId="1">#REF!</definedName>
    <definedName name="_______TPN1604">#N/A</definedName>
    <definedName name="_______TPN1606" localSheetId="1">#REF!</definedName>
    <definedName name="_______TPN1606">#N/A</definedName>
    <definedName name="_______TPN1608" localSheetId="1">#REF!</definedName>
    <definedName name="_______TPN1608">#N/A</definedName>
    <definedName name="_______TUZ22" localSheetId="1">#REF!</definedName>
    <definedName name="_______TUZ22">#N/A</definedName>
    <definedName name="_______TUZ36" localSheetId="1">#REF!</definedName>
    <definedName name="_______TUZ36">#N/A</definedName>
    <definedName name="_______TZ323" localSheetId="1">#REF!</definedName>
    <definedName name="_______TZ323">#N/A</definedName>
    <definedName name="_______TZ324" localSheetId="1">#REF!</definedName>
    <definedName name="_______TZ324">#N/A</definedName>
    <definedName name="_______u4">#REF!</definedName>
    <definedName name="_______u5">#REF!</definedName>
    <definedName name="_______u6">#REF!</definedName>
    <definedName name="_______u7">#REF!</definedName>
    <definedName name="_______u8">#REF!</definedName>
    <definedName name="_______u9">#REF!</definedName>
    <definedName name="_______ur7">#REF!</definedName>
    <definedName name="_______v2">#REF!</definedName>
    <definedName name="_______v3">#REF!</definedName>
    <definedName name="_______v4">#REF!</definedName>
    <definedName name="_______v5">#REF!</definedName>
    <definedName name="_______v6">#REF!</definedName>
    <definedName name="_______v7">#REF!</definedName>
    <definedName name="_______v8">#REF!</definedName>
    <definedName name="_______v9">#REF!</definedName>
    <definedName name="_______vfv4">#REF!</definedName>
    <definedName name="_______x1">#REF!</definedName>
    <definedName name="_______x2">#REF!</definedName>
    <definedName name="_______x3">#REF!</definedName>
    <definedName name="_______x4">#REF!</definedName>
    <definedName name="_______x5">#REF!</definedName>
    <definedName name="_______x6">#REF!</definedName>
    <definedName name="_______x7">#REF!</definedName>
    <definedName name="_______x8">#REF!</definedName>
    <definedName name="_______x9">#REF!</definedName>
    <definedName name="_______y1">#N/A</definedName>
    <definedName name="_______y2">#REF!</definedName>
    <definedName name="_______y3">#REF!</definedName>
    <definedName name="_______y4">#REF!</definedName>
    <definedName name="_______y5">#REF!</definedName>
    <definedName name="_______y6">#REF!</definedName>
    <definedName name="_______y7">#REF!</definedName>
    <definedName name="_______y8">#REF!</definedName>
    <definedName name="_______y9">#REF!</definedName>
    <definedName name="_______z1">#REF!</definedName>
    <definedName name="_______z2">#REF!</definedName>
    <definedName name="_______z3">#REF!</definedName>
    <definedName name="_______z4">#REF!</definedName>
    <definedName name="_______z5">#REF!</definedName>
    <definedName name="_______z6">#REF!</definedName>
    <definedName name="______A1">#REF!</definedName>
    <definedName name="______A17000">#REF!</definedName>
    <definedName name="______A20000">#REF!</definedName>
    <definedName name="______a3">#REF!</definedName>
    <definedName name="______A30000">#REF!</definedName>
    <definedName name="______a4">#REF!</definedName>
    <definedName name="______a5">#REF!</definedName>
    <definedName name="______a6">#REF!</definedName>
    <definedName name="______AFC1">#REF!</definedName>
    <definedName name="______AFC3">#REF!</definedName>
    <definedName name="______AFC5">#REF!</definedName>
    <definedName name="______AIU1">#REF!</definedName>
    <definedName name="______AIU2">#REF!</definedName>
    <definedName name="______APU221">#REF!</definedName>
    <definedName name="______APU465">#REF!</definedName>
    <definedName name="______B136044">#REF!</definedName>
    <definedName name="______B150019">#REF!</definedName>
    <definedName name="______B195381">#REF!</definedName>
    <definedName name="______b2">#REF!</definedName>
    <definedName name="______b3">#REF!</definedName>
    <definedName name="______b4">#REF!</definedName>
    <definedName name="______b5">#REF!</definedName>
    <definedName name="______b6">#REF!</definedName>
    <definedName name="______b7">#REF!</definedName>
    <definedName name="______b8">#REF!</definedName>
    <definedName name="______bb9">#REF!</definedName>
    <definedName name="______bgb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od1">#REF!</definedName>
    <definedName name="______D119353">#REF!</definedName>
    <definedName name="______D151661">#REF!</definedName>
    <definedName name="______EQP1">#REF!</definedName>
    <definedName name="______EQP10">#REF!</definedName>
    <definedName name="______EQP11">#REF!</definedName>
    <definedName name="______EQP12">#REF!</definedName>
    <definedName name="______EQP13">#REF!</definedName>
    <definedName name="______EQP14">#REF!</definedName>
    <definedName name="______EQP15">#REF!</definedName>
    <definedName name="______EQP16">#REF!</definedName>
    <definedName name="______EQP17">#REF!</definedName>
    <definedName name="______EQP18">#REF!</definedName>
    <definedName name="______EQP19">#REF!</definedName>
    <definedName name="______EQP2">#REF!</definedName>
    <definedName name="______EQP20">#REF!</definedName>
    <definedName name="______eqp27">#REF!</definedName>
    <definedName name="______EQP3">#REF!</definedName>
    <definedName name="______EQP4">#REF!</definedName>
    <definedName name="______EQP5">#REF!</definedName>
    <definedName name="______EQP6">#REF!</definedName>
    <definedName name="______EQP7">#REF!</definedName>
    <definedName name="______EQP8">#REF!</definedName>
    <definedName name="______EQP9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F206218">#REF!</definedName>
    <definedName name="______f211166">#REF!</definedName>
    <definedName name="______fei1">#REF!</definedName>
    <definedName name="______fei10">#REF!</definedName>
    <definedName name="______fei11">#REF!</definedName>
    <definedName name="______fei12">#REF!</definedName>
    <definedName name="______fei13">#REF!</definedName>
    <definedName name="______fei14">#REF!</definedName>
    <definedName name="______fei15">#REF!</definedName>
    <definedName name="______fei16">#REF!</definedName>
    <definedName name="______fei17">#REF!</definedName>
    <definedName name="______fei18">#REF!</definedName>
    <definedName name="______fei19">#REF!</definedName>
    <definedName name="______fei2">#REF!</definedName>
    <definedName name="______fei3">#REF!</definedName>
    <definedName name="______fei4">#REF!</definedName>
    <definedName name="______fei5">#REF!</definedName>
    <definedName name="______fei6">#REF!</definedName>
    <definedName name="______fei7">#REF!</definedName>
    <definedName name="______fei8">#REF!</definedName>
    <definedName name="______fei9">#REF!</definedName>
    <definedName name="______G1">#REF!</definedName>
    <definedName name="______g2">#REF!</definedName>
    <definedName name="______g3">#REF!</definedName>
    <definedName name="______g4">#REF!</definedName>
    <definedName name="______g5">#REF!</definedName>
    <definedName name="______g6">#REF!</definedName>
    <definedName name="______g7">#REF!</definedName>
    <definedName name="______GR1">#REF!</definedName>
    <definedName name="______gtr4">#REF!</definedName>
    <definedName name="______h2">#REF!</definedName>
    <definedName name="______h3">#REF!</definedName>
    <definedName name="______h4">#REF!</definedName>
    <definedName name="______h5">#REF!</definedName>
    <definedName name="______h6">#REF!</definedName>
    <definedName name="______h7">#REF!</definedName>
    <definedName name="______h8">#REF!</definedName>
    <definedName name="______hfh7">#REF!</definedName>
    <definedName name="______i1">#REF!</definedName>
    <definedName name="______i4">#REF!</definedName>
    <definedName name="______i5">#REF!</definedName>
    <definedName name="______i6">#REF!</definedName>
    <definedName name="______i7">#REF!</definedName>
    <definedName name="______i77">#REF!</definedName>
    <definedName name="______i8">#REF!</definedName>
    <definedName name="______i9">#REF!</definedName>
    <definedName name="______INF1">#REF!</definedName>
    <definedName name="______IPC2002">#REF!</definedName>
    <definedName name="______k3">#REF!</definedName>
    <definedName name="______k4">#REF!</definedName>
    <definedName name="______k5">#REF!</definedName>
    <definedName name="______k6">#REF!</definedName>
    <definedName name="______k7">#REF!</definedName>
    <definedName name="______k8">#REF!</definedName>
    <definedName name="______k9">#REF!</definedName>
    <definedName name="______kjk6">#REF!</definedName>
    <definedName name="______m3">#REF!</definedName>
    <definedName name="______m4">#REF!</definedName>
    <definedName name="______m5">#REF!</definedName>
    <definedName name="______m6">#REF!</definedName>
    <definedName name="______m7">#REF!</definedName>
    <definedName name="______m8">#REF!</definedName>
    <definedName name="______m9">#REF!</definedName>
    <definedName name="______MA2">#REF!</definedName>
    <definedName name="______MAT1">#REF!</definedName>
    <definedName name="______MAT10">#REF!</definedName>
    <definedName name="______MAT100">#REF!</definedName>
    <definedName name="______MAT101">#REF!</definedName>
    <definedName name="______MAT102">#REF!</definedName>
    <definedName name="______MAT103">#REF!</definedName>
    <definedName name="______MAT104">#REF!</definedName>
    <definedName name="______MAT105">#REF!</definedName>
    <definedName name="______MAT106">#REF!</definedName>
    <definedName name="______MAT107">#REF!</definedName>
    <definedName name="______MAT108">#REF!</definedName>
    <definedName name="______MAT109">#REF!</definedName>
    <definedName name="______MAT11">#REF!</definedName>
    <definedName name="______MAT110">#REF!</definedName>
    <definedName name="______MAT111">#REF!</definedName>
    <definedName name="______MAT112">#REF!</definedName>
    <definedName name="______MAT113">#REF!</definedName>
    <definedName name="______MAT114">#REF!</definedName>
    <definedName name="______MAT115">#REF!</definedName>
    <definedName name="______MAT116">#REF!</definedName>
    <definedName name="______MAT117">#REF!</definedName>
    <definedName name="______MAT118">#REF!</definedName>
    <definedName name="______MAT119">#REF!</definedName>
    <definedName name="______MAT12">#REF!</definedName>
    <definedName name="______MAT120">#REF!</definedName>
    <definedName name="______MAT121">#REF!</definedName>
    <definedName name="______MAT122">#REF!</definedName>
    <definedName name="______MAT123">#REF!</definedName>
    <definedName name="______MAT124">#REF!</definedName>
    <definedName name="______MAT125">#REF!</definedName>
    <definedName name="______MAT126">#REF!</definedName>
    <definedName name="______MAT127">#REF!</definedName>
    <definedName name="______MAT128">#REF!</definedName>
    <definedName name="______MAT129">#REF!</definedName>
    <definedName name="______MAT13">#REF!</definedName>
    <definedName name="______MAT130">#REF!</definedName>
    <definedName name="______MAT131">#REF!</definedName>
    <definedName name="______MAT132">#REF!</definedName>
    <definedName name="______MAT133">#REF!</definedName>
    <definedName name="______MAT134">#REF!</definedName>
    <definedName name="______MAT135">#REF!</definedName>
    <definedName name="______MAT136">#REF!</definedName>
    <definedName name="______MAT137">#REF!</definedName>
    <definedName name="______MAT138">#REF!</definedName>
    <definedName name="______MAT139">#REF!</definedName>
    <definedName name="______MAT14">#REF!</definedName>
    <definedName name="______MAT140">#REF!</definedName>
    <definedName name="______MAT141">#REF!</definedName>
    <definedName name="______MAT142">#REF!</definedName>
    <definedName name="______MAT143">#REF!</definedName>
    <definedName name="______MAT144">#REF!</definedName>
    <definedName name="______MAT145">#REF!</definedName>
    <definedName name="______MAT146">#REF!</definedName>
    <definedName name="______MAT147">#REF!</definedName>
    <definedName name="______MAT148">#REF!</definedName>
    <definedName name="______MAT149">#REF!</definedName>
    <definedName name="______MAT15">#REF!</definedName>
    <definedName name="______MAT150">#REF!</definedName>
    <definedName name="______MAT151">#REF!</definedName>
    <definedName name="______MAT152">#REF!</definedName>
    <definedName name="______MAT153">#REF!</definedName>
    <definedName name="______MAT154">#REF!</definedName>
    <definedName name="______MAT155">#REF!</definedName>
    <definedName name="______MAT156">#REF!</definedName>
    <definedName name="______MAT157">#REF!</definedName>
    <definedName name="______MAT158">#REF!</definedName>
    <definedName name="______MAT159">#REF!</definedName>
    <definedName name="______MAT16">#REF!</definedName>
    <definedName name="______MAT160">#REF!</definedName>
    <definedName name="______MAT161">#REF!</definedName>
    <definedName name="______MAT162">#REF!</definedName>
    <definedName name="______MAT163">#REF!</definedName>
    <definedName name="______MAT164">#REF!</definedName>
    <definedName name="______MAT165">#REF!</definedName>
    <definedName name="______MAT166">#REF!</definedName>
    <definedName name="______MAT17">#REF!</definedName>
    <definedName name="______MAT18">#REF!</definedName>
    <definedName name="______MAT19">#REF!</definedName>
    <definedName name="______MAT2">#REF!</definedName>
    <definedName name="______MAT20">#REF!</definedName>
    <definedName name="______MAT21">#REF!</definedName>
    <definedName name="______MAT22">#REF!</definedName>
    <definedName name="______MAT23">#REF!</definedName>
    <definedName name="______MAT24">#REF!</definedName>
    <definedName name="______MAT25">#REF!</definedName>
    <definedName name="______MAT26">#REF!</definedName>
    <definedName name="______MAT27">#REF!</definedName>
    <definedName name="______MAT28">#REF!</definedName>
    <definedName name="______MAT29">#REF!</definedName>
    <definedName name="______MAT3">#REF!</definedName>
    <definedName name="______MAT30">#REF!</definedName>
    <definedName name="______MAT31">#REF!</definedName>
    <definedName name="______MAT32">#REF!</definedName>
    <definedName name="______MAT33">#REF!</definedName>
    <definedName name="______MAT34">#REF!</definedName>
    <definedName name="______MAT35">#REF!</definedName>
    <definedName name="______MAT36">#REF!</definedName>
    <definedName name="______MAT37">#REF!</definedName>
    <definedName name="______MAT38">#REF!</definedName>
    <definedName name="______MAT39">#REF!</definedName>
    <definedName name="______MAT4">#REF!</definedName>
    <definedName name="______MAT40">#REF!</definedName>
    <definedName name="______MAT41">#REF!</definedName>
    <definedName name="______MAT42">#REF!</definedName>
    <definedName name="______MAT43">#REF!</definedName>
    <definedName name="______MAT44">#REF!</definedName>
    <definedName name="______MAT45">#REF!</definedName>
    <definedName name="______MAT46">#REF!</definedName>
    <definedName name="______MAT47">#REF!</definedName>
    <definedName name="______MAT48">#REF!</definedName>
    <definedName name="______MAT49">#REF!</definedName>
    <definedName name="______MAT5">#REF!</definedName>
    <definedName name="______MAT50">#REF!</definedName>
    <definedName name="______MAT51">#REF!</definedName>
    <definedName name="______MAT52">#REF!</definedName>
    <definedName name="______MAT53">#REF!</definedName>
    <definedName name="______MAT54">#REF!</definedName>
    <definedName name="______MAT55">#REF!</definedName>
    <definedName name="______MAT56">#REF!</definedName>
    <definedName name="______MAT57">#REF!</definedName>
    <definedName name="______MAT58">#REF!</definedName>
    <definedName name="______MAT59">#REF!</definedName>
    <definedName name="______MAT6">#REF!</definedName>
    <definedName name="______MAT60">#REF!</definedName>
    <definedName name="______MAT61">#REF!</definedName>
    <definedName name="______MAT62">#REF!</definedName>
    <definedName name="______MAT63">#REF!</definedName>
    <definedName name="______MAT64">#REF!</definedName>
    <definedName name="______MAT65">#REF!</definedName>
    <definedName name="______MAT66">#REF!</definedName>
    <definedName name="______MAT67">#REF!</definedName>
    <definedName name="______MAT68">#REF!</definedName>
    <definedName name="______MAT69">#REF!</definedName>
    <definedName name="______MAT7">#REF!</definedName>
    <definedName name="______MAT70">#REF!</definedName>
    <definedName name="______MAT71">#REF!</definedName>
    <definedName name="______MAT72">#REF!</definedName>
    <definedName name="______MAT73">#REF!</definedName>
    <definedName name="______MAT74">#REF!</definedName>
    <definedName name="______MAT75">#REF!</definedName>
    <definedName name="______MAT76">#REF!</definedName>
    <definedName name="______MAT77">#REF!</definedName>
    <definedName name="______MAT78">#REF!</definedName>
    <definedName name="______MAT79">#REF!</definedName>
    <definedName name="______MAT8">#REF!</definedName>
    <definedName name="______MAT80">#REF!</definedName>
    <definedName name="______MAT81">#REF!</definedName>
    <definedName name="______MAT82">#REF!</definedName>
    <definedName name="______MAT83">#REF!</definedName>
    <definedName name="______MAT84">#REF!</definedName>
    <definedName name="______MAT85">#REF!</definedName>
    <definedName name="______MAT86">#REF!</definedName>
    <definedName name="______MAT87">#REF!</definedName>
    <definedName name="______MAT88">#REF!</definedName>
    <definedName name="______MAT89">#REF!</definedName>
    <definedName name="______MAT9">#REF!</definedName>
    <definedName name="______MAT90">#REF!</definedName>
    <definedName name="______MAT91">#REF!</definedName>
    <definedName name="______MAT92">#REF!</definedName>
    <definedName name="______MAT93">#REF!</definedName>
    <definedName name="______MAT94">#REF!</definedName>
    <definedName name="______MAT95">#REF!</definedName>
    <definedName name="______MAT96">#REF!</definedName>
    <definedName name="______MAT97">#REF!</definedName>
    <definedName name="______MAT98">#REF!</definedName>
    <definedName name="______MAT99">#REF!</definedName>
    <definedName name="______MO1">#REF!</definedName>
    <definedName name="______MO10">#REF!</definedName>
    <definedName name="______MO2">#REF!</definedName>
    <definedName name="______MO3">#REF!</definedName>
    <definedName name="______MO4">#REF!</definedName>
    <definedName name="______MO5">#REF!</definedName>
    <definedName name="______MO6">#REF!</definedName>
    <definedName name="______MO7">#REF!</definedName>
    <definedName name="______MO8">#REF!</definedName>
    <definedName name="______MO9">#REF!</definedName>
    <definedName name="______MV1">#REF!</definedName>
    <definedName name="______MV10">#REF!</definedName>
    <definedName name="______MV11">#REF!</definedName>
    <definedName name="______MV12">#REF!</definedName>
    <definedName name="______MV13">#REF!</definedName>
    <definedName name="______MV14">#REF!</definedName>
    <definedName name="______MV15">#REF!</definedName>
    <definedName name="______MV16">#REF!</definedName>
    <definedName name="______MV17">#REF!</definedName>
    <definedName name="______MV18">#REF!</definedName>
    <definedName name="______MV19">#REF!</definedName>
    <definedName name="______MV2">#REF!</definedName>
    <definedName name="______MV20">#REF!</definedName>
    <definedName name="______MV3">#REF!</definedName>
    <definedName name="______MV4">#REF!</definedName>
    <definedName name="______MV5">#REF!</definedName>
    <definedName name="______MV6">#REF!</definedName>
    <definedName name="______MV7">#REF!</definedName>
    <definedName name="______MV8">#REF!</definedName>
    <definedName name="______MV9">#REF!</definedName>
    <definedName name="______n3">#REF!</definedName>
    <definedName name="______n4">#REF!</definedName>
    <definedName name="______n5">#REF!</definedName>
    <definedName name="______nyn7">#REF!</definedName>
    <definedName name="______o4">#REF!</definedName>
    <definedName name="______o5">#REF!</definedName>
    <definedName name="______o6">#REF!</definedName>
    <definedName name="______o7">#REF!</definedName>
    <definedName name="______o8">#REF!</definedName>
    <definedName name="______o9">#REF!</definedName>
    <definedName name="______oa55">#REF!</definedName>
    <definedName name="______p6">#REF!</definedName>
    <definedName name="______p7">#REF!</definedName>
    <definedName name="______p8">#REF!</definedName>
    <definedName name="______Pa1" localSheetId="1">#REF!</definedName>
    <definedName name="______Pa1">#N/A</definedName>
    <definedName name="______Pa2" localSheetId="1">#REF!</definedName>
    <definedName name="______Pa2">#N/A</definedName>
    <definedName name="______Pa3" localSheetId="1">#REF!</definedName>
    <definedName name="______Pa3">#N/A</definedName>
    <definedName name="______Pa4" localSheetId="1">#REF!</definedName>
    <definedName name="______Pa4">#N/A</definedName>
    <definedName name="______PJ50">#REF!</definedName>
    <definedName name="______pj51">#REF!</definedName>
    <definedName name="______Po2">#REF!</definedName>
    <definedName name="______POR1">#REF!</definedName>
    <definedName name="______POR2">#REF!</definedName>
    <definedName name="______POR3">#REF!</definedName>
    <definedName name="______POR4">#REF!</definedName>
    <definedName name="______POR5">#REF!</definedName>
    <definedName name="______r" localSheetId="1">#REF!</definedName>
    <definedName name="______r">#N/A</definedName>
    <definedName name="______r4r">#REF!</definedName>
    <definedName name="______rc">#REF!</definedName>
    <definedName name="______rtu6">#REF!</definedName>
    <definedName name="______s1">#REF!</definedName>
    <definedName name="______s2">#REF!</definedName>
    <definedName name="______s3">#REF!</definedName>
    <definedName name="______s4">#REF!</definedName>
    <definedName name="______s5">#REF!</definedName>
    <definedName name="______s6">#REF!</definedName>
    <definedName name="______s7">#REF!</definedName>
    <definedName name="______SBC1">#REF!</definedName>
    <definedName name="______SBC3">#REF!</definedName>
    <definedName name="______SBC5">#REF!</definedName>
    <definedName name="______ST166" localSheetId="1">#REF!</definedName>
    <definedName name="______ST166">#N/A</definedName>
    <definedName name="______t3">#REF!</definedName>
    <definedName name="______t4">#REF!</definedName>
    <definedName name="______t5">#REF!</definedName>
    <definedName name="______t6">#REF!</definedName>
    <definedName name="______t66">#REF!</definedName>
    <definedName name="______t7">#REF!</definedName>
    <definedName name="______t77">#REF!</definedName>
    <definedName name="______t8">#REF!</definedName>
    <definedName name="______t88">#REF!</definedName>
    <definedName name="______t9">#REF!</definedName>
    <definedName name="______t99">#REF!</definedName>
    <definedName name="______TPE8016" localSheetId="1">#REF!</definedName>
    <definedName name="______TPE8016">#N/A</definedName>
    <definedName name="______TPE8020" localSheetId="1">#REF!</definedName>
    <definedName name="______TPE8020">#N/A</definedName>
    <definedName name="______TPE8025" localSheetId="1">#REF!</definedName>
    <definedName name="______TPE8025">#N/A</definedName>
    <definedName name="______TPN1002" localSheetId="1">#REF!</definedName>
    <definedName name="______TPN1002">#N/A</definedName>
    <definedName name="______TPN1003" localSheetId="1">#REF!</definedName>
    <definedName name="______TPN1003">#N/A</definedName>
    <definedName name="______TPN1004" localSheetId="1">#REF!</definedName>
    <definedName name="______TPN1004">#N/A</definedName>
    <definedName name="______TPN1006" localSheetId="1">#REF!</definedName>
    <definedName name="______TPN1006">#N/A</definedName>
    <definedName name="______TPN1008" localSheetId="1">#REF!</definedName>
    <definedName name="______TPN1008">#N/A</definedName>
    <definedName name="______TPN1202" localSheetId="1">#REF!</definedName>
    <definedName name="______TPN1202">#N/A</definedName>
    <definedName name="______TPN1203" localSheetId="1">#REF!</definedName>
    <definedName name="______TPN1203">#N/A</definedName>
    <definedName name="______TPN1204" localSheetId="1">#REF!</definedName>
    <definedName name="______TPN1204">#N/A</definedName>
    <definedName name="______TPN1206" localSheetId="1">#REF!</definedName>
    <definedName name="______TPN1206">#N/A</definedName>
    <definedName name="______TPN1208" localSheetId="1">#REF!</definedName>
    <definedName name="______TPN1208">#N/A</definedName>
    <definedName name="______TPN16012" localSheetId="1">#REF!</definedName>
    <definedName name="______TPN16012">#N/A</definedName>
    <definedName name="______TPN1602" localSheetId="1">#REF!</definedName>
    <definedName name="______TPN1602">#N/A</definedName>
    <definedName name="______TPN1603" localSheetId="1">#REF!</definedName>
    <definedName name="______TPN1603">#N/A</definedName>
    <definedName name="______TPN1604" localSheetId="1">#REF!</definedName>
    <definedName name="______TPN1604">#N/A</definedName>
    <definedName name="______TPN1606" localSheetId="1">#REF!</definedName>
    <definedName name="______TPN1606">#N/A</definedName>
    <definedName name="______TPN1608" localSheetId="1">#REF!</definedName>
    <definedName name="______TPN1608">#N/A</definedName>
    <definedName name="______TUZ22" localSheetId="1">#REF!</definedName>
    <definedName name="______TUZ22">#N/A</definedName>
    <definedName name="______TUZ36" localSheetId="1">#REF!</definedName>
    <definedName name="______TUZ36">#N/A</definedName>
    <definedName name="______TZ212">#REF!</definedName>
    <definedName name="______TZ323" localSheetId="1">#REF!</definedName>
    <definedName name="______TZ323">#N/A</definedName>
    <definedName name="______TZ324" localSheetId="1">#REF!</definedName>
    <definedName name="______TZ324">#N/A</definedName>
    <definedName name="______u4">#REF!</definedName>
    <definedName name="______u5">#REF!</definedName>
    <definedName name="______u6">#REF!</definedName>
    <definedName name="______u7">#REF!</definedName>
    <definedName name="______u8">#REF!</definedName>
    <definedName name="______u9">#REF!</definedName>
    <definedName name="______ur7">#REF!</definedName>
    <definedName name="______v1">#N/A</definedName>
    <definedName name="______v2">#REF!</definedName>
    <definedName name="______v3">#REF!</definedName>
    <definedName name="______v4">#REF!</definedName>
    <definedName name="______v5">#REF!</definedName>
    <definedName name="______v6">#REF!</definedName>
    <definedName name="______v7">#REF!</definedName>
    <definedName name="______v8">#REF!</definedName>
    <definedName name="______v9">#REF!</definedName>
    <definedName name="______vfv4">#REF!</definedName>
    <definedName name="______w1">#N/A</definedName>
    <definedName name="______w2">#N/A</definedName>
    <definedName name="______w3">#REF!</definedName>
    <definedName name="______w4">#REF!</definedName>
    <definedName name="______w5">#REF!</definedName>
    <definedName name="______w6">Scheduled_Payment+Extra_Payment</definedName>
    <definedName name="______w7">#REF!</definedName>
    <definedName name="______x1">#REF!</definedName>
    <definedName name="______x2">#REF!</definedName>
    <definedName name="______x3">#REF!</definedName>
    <definedName name="______x4">#REF!</definedName>
    <definedName name="______x5">#REF!</definedName>
    <definedName name="______x6">#REF!</definedName>
    <definedName name="______x7">#REF!</definedName>
    <definedName name="______x8">#REF!</definedName>
    <definedName name="______x9">#REF!</definedName>
    <definedName name="______y2">#REF!</definedName>
    <definedName name="______y3">#REF!</definedName>
    <definedName name="______y4">#REF!</definedName>
    <definedName name="______y5">#REF!</definedName>
    <definedName name="______y6">#REF!</definedName>
    <definedName name="______y7">#REF!</definedName>
    <definedName name="______y8">#REF!</definedName>
    <definedName name="______y9">#REF!</definedName>
    <definedName name="______z1">#REF!</definedName>
    <definedName name="______z2">#REF!</definedName>
    <definedName name="______z3">#REF!</definedName>
    <definedName name="______z4">#REF!</definedName>
    <definedName name="______z5">#REF!</definedName>
    <definedName name="______z6">#REF!</definedName>
    <definedName name="______z7">#REF!</definedName>
    <definedName name="_____A1">#REF!</definedName>
    <definedName name="_____A17000">#REF!</definedName>
    <definedName name="_____A20000">#REF!</definedName>
    <definedName name="_____a3">#REF!</definedName>
    <definedName name="_____A30000">#REF!</definedName>
    <definedName name="_____a4">#REF!</definedName>
    <definedName name="_____a5">#REF!</definedName>
    <definedName name="_____a6">#REF!</definedName>
    <definedName name="_____adi1">#REF!</definedName>
    <definedName name="_____adi2">#REF!</definedName>
    <definedName name="_____ADM4">#REF!</definedName>
    <definedName name="_____ADP1">#REF!</definedName>
    <definedName name="_____AFC1">#REF!</definedName>
    <definedName name="_____AFC3">#REF!</definedName>
    <definedName name="_____AFC5">#REF!</definedName>
    <definedName name="_____AIU1">#REF!</definedName>
    <definedName name="_____AIU2">#REF!</definedName>
    <definedName name="_____APU221">#REF!</definedName>
    <definedName name="_____APU465">#REF!</definedName>
    <definedName name="_____B104445">#REF!</definedName>
    <definedName name="_____B136044">#REF!</definedName>
    <definedName name="_____B150019">#REF!</definedName>
    <definedName name="_____b2">#REF!</definedName>
    <definedName name="_____b3">#REF!</definedName>
    <definedName name="_____b4">#REF!</definedName>
    <definedName name="_____b5">#REF!</definedName>
    <definedName name="_____b6">#REF!</definedName>
    <definedName name="_____b7">#REF!</definedName>
    <definedName name="_____b8">#REF!</definedName>
    <definedName name="_____BAZ10">#REF!</definedName>
    <definedName name="_____bb9">#REF!</definedName>
    <definedName name="_____bgb5">#REF!</definedName>
    <definedName name="_____BGC1">#REF!</definedName>
    <definedName name="_____BGC3">#REF!</definedName>
    <definedName name="_____BGC5">#REF!</definedName>
    <definedName name="_____BLO20">#REF!</definedName>
    <definedName name="_____C2254JH">#REF!</definedName>
    <definedName name="_____C2256JH">#REF!</definedName>
    <definedName name="_____C452JH">#REF!</definedName>
    <definedName name="_____C903L">#REF!</definedName>
    <definedName name="_____CAC1">#REF!</definedName>
    <definedName name="_____CAC3">#REF!</definedName>
    <definedName name="_____CAC5">#REF!</definedName>
    <definedName name="_____CAN28">#REF!</definedName>
    <definedName name="_____Cod1">#REF!</definedName>
    <definedName name="_____CUA44">#REF!</definedName>
    <definedName name="_____EEF110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27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TF315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YB02">#REF!</definedName>
    <definedName name="_____FYB03">#REF!</definedName>
    <definedName name="_____FYB10">#REF!</definedName>
    <definedName name="_____G1">#REF!</definedName>
    <definedName name="_____g2">#REF!</definedName>
    <definedName name="_____g3">#REF!</definedName>
    <definedName name="_____g4">#REF!</definedName>
    <definedName name="_____g5">#REF!</definedName>
    <definedName name="_____g6">#REF!</definedName>
    <definedName name="_____g7">#REF!</definedName>
    <definedName name="_____GR1">#REF!</definedName>
    <definedName name="_____gtr4">#REF!</definedName>
    <definedName name="_____h2">#REF!</definedName>
    <definedName name="_____h3">#REF!</definedName>
    <definedName name="_____h4">#REF!</definedName>
    <definedName name="_____h5">#REF!</definedName>
    <definedName name="_____h6">#REF!</definedName>
    <definedName name="_____h7">#REF!</definedName>
    <definedName name="_____h8">#REF!</definedName>
    <definedName name="_____hfh7">#REF!</definedName>
    <definedName name="_____i1">#REF!</definedName>
    <definedName name="_____i4">#REF!</definedName>
    <definedName name="_____i5">#REF!</definedName>
    <definedName name="_____i6">#REF!</definedName>
    <definedName name="_____i7">#REF!</definedName>
    <definedName name="_____i77">#REF!</definedName>
    <definedName name="_____i8">#REF!</definedName>
    <definedName name="_____i9">#REF!</definedName>
    <definedName name="_____INF1">#REF!</definedName>
    <definedName name="_____IPC2002">#REF!</definedName>
    <definedName name="_____ITM4">#REF!</definedName>
    <definedName name="_____k3">#REF!</definedName>
    <definedName name="_____k4">#REF!</definedName>
    <definedName name="_____k5">#REF!</definedName>
    <definedName name="_____k6">#REF!</definedName>
    <definedName name="_____k7">#REF!</definedName>
    <definedName name="_____k8">#REF!</definedName>
    <definedName name="_____k9">#REF!</definedName>
    <definedName name="_____kjk6">#REF!</definedName>
    <definedName name="_____LA124">#REF!</definedName>
    <definedName name="_____LAC18">#REF!</definedName>
    <definedName name="_____m3">#REF!</definedName>
    <definedName name="_____m4">#REF!</definedName>
    <definedName name="_____m5">#REF!</definedName>
    <definedName name="_____m6">#REF!</definedName>
    <definedName name="_____m7">#REF!</definedName>
    <definedName name="_____m8">#REF!</definedName>
    <definedName name="_____m9">#REF!</definedName>
    <definedName name="_____MA2">#REF!</definedName>
    <definedName name="_____MAT1">#REF!</definedName>
    <definedName name="_____MAT10">#REF!</definedName>
    <definedName name="_____MAT100">#REF!</definedName>
    <definedName name="_____MAT101">#REF!</definedName>
    <definedName name="_____MAT102">#REF!</definedName>
    <definedName name="_____MAT103">#REF!</definedName>
    <definedName name="_____MAT104">#REF!</definedName>
    <definedName name="_____MAT105">#REF!</definedName>
    <definedName name="_____MAT106">#REF!</definedName>
    <definedName name="_____MAT107">#REF!</definedName>
    <definedName name="_____MAT108">#REF!</definedName>
    <definedName name="_____MAT109">#REF!</definedName>
    <definedName name="_____MAT11">#REF!</definedName>
    <definedName name="_____MAT110">#REF!</definedName>
    <definedName name="_____MAT111">#REF!</definedName>
    <definedName name="_____MAT112">#REF!</definedName>
    <definedName name="_____MAT113">#REF!</definedName>
    <definedName name="_____MAT114">#REF!</definedName>
    <definedName name="_____MAT115">#REF!</definedName>
    <definedName name="_____MAT116">#REF!</definedName>
    <definedName name="_____MAT117">#REF!</definedName>
    <definedName name="_____MAT118">#REF!</definedName>
    <definedName name="_____MAT119">#REF!</definedName>
    <definedName name="_____MAT12">#REF!</definedName>
    <definedName name="_____MAT120">#REF!</definedName>
    <definedName name="_____MAT121">#REF!</definedName>
    <definedName name="_____MAT122">#REF!</definedName>
    <definedName name="_____MAT123">#REF!</definedName>
    <definedName name="_____MAT124">#REF!</definedName>
    <definedName name="_____MAT125">#REF!</definedName>
    <definedName name="_____MAT126">#REF!</definedName>
    <definedName name="_____MAT127">#REF!</definedName>
    <definedName name="_____MAT128">#REF!</definedName>
    <definedName name="_____MAT129">#REF!</definedName>
    <definedName name="_____MAT13">#REF!</definedName>
    <definedName name="_____MAT130">#REF!</definedName>
    <definedName name="_____MAT131">#REF!</definedName>
    <definedName name="_____MAT132">#REF!</definedName>
    <definedName name="_____MAT133">#REF!</definedName>
    <definedName name="_____MAT134">#REF!</definedName>
    <definedName name="_____MAT135">#REF!</definedName>
    <definedName name="_____MAT136">#REF!</definedName>
    <definedName name="_____MAT137">#REF!</definedName>
    <definedName name="_____MAT138">#REF!</definedName>
    <definedName name="_____MAT139">#REF!</definedName>
    <definedName name="_____MAT14">#REF!</definedName>
    <definedName name="_____MAT140">#REF!</definedName>
    <definedName name="_____MAT141">#REF!</definedName>
    <definedName name="_____MAT142">#REF!</definedName>
    <definedName name="_____MAT143">#REF!</definedName>
    <definedName name="_____MAT144">#REF!</definedName>
    <definedName name="_____MAT145">#REF!</definedName>
    <definedName name="_____MAT146">#REF!</definedName>
    <definedName name="_____MAT147">#REF!</definedName>
    <definedName name="_____MAT148">#REF!</definedName>
    <definedName name="_____MAT149">#REF!</definedName>
    <definedName name="_____MAT15">#REF!</definedName>
    <definedName name="_____MAT150">#REF!</definedName>
    <definedName name="_____MAT151">#REF!</definedName>
    <definedName name="_____MAT152">#REF!</definedName>
    <definedName name="_____MAT153">#REF!</definedName>
    <definedName name="_____MAT154">#REF!</definedName>
    <definedName name="_____MAT155">#REF!</definedName>
    <definedName name="_____MAT156">#REF!</definedName>
    <definedName name="_____MAT157">#REF!</definedName>
    <definedName name="_____MAT158">#REF!</definedName>
    <definedName name="_____MAT159">#REF!</definedName>
    <definedName name="_____MAT16">#REF!</definedName>
    <definedName name="_____MAT160">#REF!</definedName>
    <definedName name="_____MAT161">#REF!</definedName>
    <definedName name="_____MAT162">#REF!</definedName>
    <definedName name="_____MAT163">#REF!</definedName>
    <definedName name="_____MAT164">#REF!</definedName>
    <definedName name="_____MAT165">#REF!</definedName>
    <definedName name="_____MAT166">#REF!</definedName>
    <definedName name="_____MAT17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38">#REF!</definedName>
    <definedName name="_____MAT39">#REF!</definedName>
    <definedName name="_____MAT4">#REF!</definedName>
    <definedName name="_____MAT40">#REF!</definedName>
    <definedName name="_____MAT41">#REF!</definedName>
    <definedName name="_____MAT42">#REF!</definedName>
    <definedName name="_____MAT43">#REF!</definedName>
    <definedName name="_____MAT44">#REF!</definedName>
    <definedName name="_____MAT45">#REF!</definedName>
    <definedName name="_____MAT46">#REF!</definedName>
    <definedName name="_____MAT47">#REF!</definedName>
    <definedName name="_____MAT48">#REF!</definedName>
    <definedName name="_____MAT49">#REF!</definedName>
    <definedName name="_____MAT5">#REF!</definedName>
    <definedName name="_____MAT50">#REF!</definedName>
    <definedName name="_____MAT51">#REF!</definedName>
    <definedName name="_____MAT52">#REF!</definedName>
    <definedName name="_____MAT53">#REF!</definedName>
    <definedName name="_____MAT54">#REF!</definedName>
    <definedName name="_____MAT55">#REF!</definedName>
    <definedName name="_____MAT56">#REF!</definedName>
    <definedName name="_____MAT57">#REF!</definedName>
    <definedName name="_____MAT58">#REF!</definedName>
    <definedName name="_____MAT59">#REF!</definedName>
    <definedName name="_____MAT6">#REF!</definedName>
    <definedName name="_____MAT60">#REF!</definedName>
    <definedName name="_____MAT61">#REF!</definedName>
    <definedName name="_____MAT62">#REF!</definedName>
    <definedName name="_____MAT63">#REF!</definedName>
    <definedName name="_____MAT64">#REF!</definedName>
    <definedName name="_____MAT65">#REF!</definedName>
    <definedName name="_____MAT66">#REF!</definedName>
    <definedName name="_____MAT67">#REF!</definedName>
    <definedName name="_____MAT68">#REF!</definedName>
    <definedName name="_____MAT69">#REF!</definedName>
    <definedName name="_____MAT7">#REF!</definedName>
    <definedName name="_____MAT70">#REF!</definedName>
    <definedName name="_____MAT71">#REF!</definedName>
    <definedName name="_____MAT72">#REF!</definedName>
    <definedName name="_____MAT73">#REF!</definedName>
    <definedName name="_____MAT74">#REF!</definedName>
    <definedName name="_____MAT75">#REF!</definedName>
    <definedName name="_____MAT76">#REF!</definedName>
    <definedName name="_____MAT77">#REF!</definedName>
    <definedName name="_____MAT78">#REF!</definedName>
    <definedName name="_____MAT79">#REF!</definedName>
    <definedName name="_____MAT8">#REF!</definedName>
    <definedName name="_____MAT80">#REF!</definedName>
    <definedName name="_____MAT81">#REF!</definedName>
    <definedName name="_____MAT82">#REF!</definedName>
    <definedName name="_____MAT83">#REF!</definedName>
    <definedName name="_____MAT84">#REF!</definedName>
    <definedName name="_____MAT85">#REF!</definedName>
    <definedName name="_____MAT86">#REF!</definedName>
    <definedName name="_____MAT87">#REF!</definedName>
    <definedName name="_____MAT88">#REF!</definedName>
    <definedName name="_____MAT89">#REF!</definedName>
    <definedName name="_____MAT9">#REF!</definedName>
    <definedName name="_____MAT90">#REF!</definedName>
    <definedName name="_____MAT91">#REF!</definedName>
    <definedName name="_____MAT92">#REF!</definedName>
    <definedName name="_____MAT93">#REF!</definedName>
    <definedName name="_____MAT94">#REF!</definedName>
    <definedName name="_____MAT95">#REF!</definedName>
    <definedName name="_____MAT96">#REF!</definedName>
    <definedName name="_____MAT97">#REF!</definedName>
    <definedName name="_____MAT98">#REF!</definedName>
    <definedName name="_____MAT99">#REF!</definedName>
    <definedName name="_____mes1">#REF!</definedName>
    <definedName name="_____Mes2">#REF!</definedName>
    <definedName name="_____Mes3">#REF!</definedName>
    <definedName name="_____MO1">#REF!</definedName>
    <definedName name="_____MO10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4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n3">#REF!</definedName>
    <definedName name="_____n4">#REF!</definedName>
    <definedName name="_____n5">#REF!</definedName>
    <definedName name="_____nyn7">#REF!</definedName>
    <definedName name="_____o4">#REF!</definedName>
    <definedName name="_____o5">#REF!</definedName>
    <definedName name="_____o6">#REF!</definedName>
    <definedName name="_____o7">#REF!</definedName>
    <definedName name="_____o8">#REF!</definedName>
    <definedName name="_____o9">#REF!</definedName>
    <definedName name="_____oa55">#REF!</definedName>
    <definedName name="_____p6">#REF!</definedName>
    <definedName name="_____p7">#REF!</definedName>
    <definedName name="_____p8">#REF!</definedName>
    <definedName name="_____Pa1" localSheetId="1">#REF!</definedName>
    <definedName name="_____Pa1">#N/A</definedName>
    <definedName name="_____Pa2" localSheetId="1">#REF!</definedName>
    <definedName name="_____Pa2">#N/A</definedName>
    <definedName name="_____Pa3" localSheetId="1">#REF!</definedName>
    <definedName name="_____Pa3">#N/A</definedName>
    <definedName name="_____Pa4" localSheetId="1">#REF!</definedName>
    <definedName name="_____Pa4">#N/A</definedName>
    <definedName name="_____PJ50">#REF!</definedName>
    <definedName name="_____pj51">#REF!</definedName>
    <definedName name="_____Po2">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_PR1">#REF!</definedName>
    <definedName name="_____r" localSheetId="1">#REF!</definedName>
    <definedName name="_____r">#N/A</definedName>
    <definedName name="_____R42JH">#REF!</definedName>
    <definedName name="_____R43JH">#REF!</definedName>
    <definedName name="_____r4r">#REF!</definedName>
    <definedName name="_____R63BB">#REF!</definedName>
    <definedName name="_____R63JH">#REF!</definedName>
    <definedName name="_____rc">#REF!</definedName>
    <definedName name="_____rtu6">#REF!</definedName>
    <definedName name="_____s1">#REF!</definedName>
    <definedName name="_____s2">#REF!</definedName>
    <definedName name="_____s3">#REF!</definedName>
    <definedName name="_____s4">#REF!</definedName>
    <definedName name="_____s5">#REF!</definedName>
    <definedName name="_____s6">#REF!</definedName>
    <definedName name="_____s7">#REF!</definedName>
    <definedName name="_____SBC1">#REF!</definedName>
    <definedName name="_____SBC3">#REF!</definedName>
    <definedName name="_____SBC5">#REF!</definedName>
    <definedName name="_____ST166" localSheetId="1">#REF!</definedName>
    <definedName name="_____ST166">#N/A</definedName>
    <definedName name="_____ST186">#REF!</definedName>
    <definedName name="_____ST206">#REF!</definedName>
    <definedName name="_____ST86">#REF!</definedName>
    <definedName name="_____t3">#REF!</definedName>
    <definedName name="_____t4">#REF!</definedName>
    <definedName name="_____t5">#REF!</definedName>
    <definedName name="_____t6">#REF!</definedName>
    <definedName name="_____t66">#REF!</definedName>
    <definedName name="_____t7">#REF!</definedName>
    <definedName name="_____t77">#REF!</definedName>
    <definedName name="_____t8">#REF!</definedName>
    <definedName name="_____t88">#REF!</definedName>
    <definedName name="_____t9">#REF!</definedName>
    <definedName name="_____t99">#REF!</definedName>
    <definedName name="_____TAP2">#REF!</definedName>
    <definedName name="_____TEE1">#REF!</definedName>
    <definedName name="_____TEE2">#REF!</definedName>
    <definedName name="_____TEE32">#REF!</definedName>
    <definedName name="_____TEE33">#REF!</definedName>
    <definedName name="_____TEP44">#REF!</definedName>
    <definedName name="_____TES44">#REF!</definedName>
    <definedName name="_____TES64">#REF!</definedName>
    <definedName name="_____TPE1132">#REF!</definedName>
    <definedName name="_____TPE1331">#REF!</definedName>
    <definedName name="_____TPE1702">#REF!</definedName>
    <definedName name="_____TPE1703">#REF!</definedName>
    <definedName name="_____TPE1704">#REF!</definedName>
    <definedName name="_____TPE1706">#REF!</definedName>
    <definedName name="_____TPE1708">#REF!</definedName>
    <definedName name="_____TPE1710">#REF!</definedName>
    <definedName name="_____TPE1735">#REF!</definedName>
    <definedName name="_____TPE1763">#REF!</definedName>
    <definedName name="_____TPE1790">#REF!</definedName>
    <definedName name="_____TPE8016" localSheetId="1">#REF!</definedName>
    <definedName name="_____TPE8016">#N/A</definedName>
    <definedName name="_____TPE8020" localSheetId="1">#REF!</definedName>
    <definedName name="_____TPE8020">#N/A</definedName>
    <definedName name="_____TPE8025" localSheetId="1">#REF!</definedName>
    <definedName name="_____TPE8025">#N/A</definedName>
    <definedName name="_____TPN1002" localSheetId="1">#REF!</definedName>
    <definedName name="_____TPN1002">#N/A</definedName>
    <definedName name="_____TPN1003" localSheetId="1">#REF!</definedName>
    <definedName name="_____TPN1003">#N/A</definedName>
    <definedName name="_____TPN1004" localSheetId="1">#REF!</definedName>
    <definedName name="_____TPN1004">#N/A</definedName>
    <definedName name="_____TPN1006" localSheetId="1">#REF!</definedName>
    <definedName name="_____TPN1006">#N/A</definedName>
    <definedName name="_____TPN1008" localSheetId="1">#REF!</definedName>
    <definedName name="_____TPN1008">#N/A</definedName>
    <definedName name="_____TPN1202" localSheetId="1">#REF!</definedName>
    <definedName name="_____TPN1202">#N/A</definedName>
    <definedName name="_____TPN1203" localSheetId="1">#REF!</definedName>
    <definedName name="_____TPN1203">#N/A</definedName>
    <definedName name="_____TPN1204" localSheetId="1">#REF!</definedName>
    <definedName name="_____TPN1204">#N/A</definedName>
    <definedName name="_____TPN1206" localSheetId="1">#REF!</definedName>
    <definedName name="_____TPN1206">#N/A</definedName>
    <definedName name="_____TPN1208" localSheetId="1">#REF!</definedName>
    <definedName name="_____TPN1208">#N/A</definedName>
    <definedName name="_____TPN16012" localSheetId="1">#REF!</definedName>
    <definedName name="_____TPN16012">#N/A</definedName>
    <definedName name="_____TPN1602" localSheetId="1">#REF!</definedName>
    <definedName name="_____TPN1602">#N/A</definedName>
    <definedName name="_____TPN1603" localSheetId="1">#REF!</definedName>
    <definedName name="_____TPN1603">#N/A</definedName>
    <definedName name="_____TPN1604" localSheetId="1">#REF!</definedName>
    <definedName name="_____TPN1604">#N/A</definedName>
    <definedName name="_____TPN1606" localSheetId="1">#REF!</definedName>
    <definedName name="_____TPN1606">#N/A</definedName>
    <definedName name="_____TPN1608" localSheetId="1">#REF!</definedName>
    <definedName name="_____TPN1608">#N/A</definedName>
    <definedName name="_____TUZ22" localSheetId="1">#REF!</definedName>
    <definedName name="_____TUZ22">#N/A</definedName>
    <definedName name="_____TUZ36" localSheetId="1">#REF!</definedName>
    <definedName name="_____TUZ36">#N/A</definedName>
    <definedName name="_____TZ212">#REF!</definedName>
    <definedName name="_____TZ213">#REF!</definedName>
    <definedName name="_____TZ214">#REF!</definedName>
    <definedName name="_____TZ216">#REF!</definedName>
    <definedName name="_____TZ218">#REF!</definedName>
    <definedName name="_____TZ225">#REF!</definedName>
    <definedName name="_____TZ2610">#REF!</definedName>
    <definedName name="_____TZ2612">#REF!</definedName>
    <definedName name="_____TZ2616">#REF!</definedName>
    <definedName name="_____TZ262">#REF!</definedName>
    <definedName name="_____TZ263">#REF!</definedName>
    <definedName name="_____TZ264">#REF!</definedName>
    <definedName name="_____TZ266">#REF!</definedName>
    <definedName name="_____TZ268">#REF!</definedName>
    <definedName name="_____TZ323" localSheetId="1">#REF!</definedName>
    <definedName name="_____TZ323">#N/A</definedName>
    <definedName name="_____TZ324" localSheetId="1">#REF!</definedName>
    <definedName name="_____TZ324">#N/A</definedName>
    <definedName name="_____TZ32510">#REF!</definedName>
    <definedName name="_____TZ32512">#REF!</definedName>
    <definedName name="_____TZ3253">#REF!</definedName>
    <definedName name="_____TZ3254">#REF!</definedName>
    <definedName name="_____TZ3256">#REF!</definedName>
    <definedName name="_____TZ4110">#REF!</definedName>
    <definedName name="_____TZ4112">#REF!</definedName>
    <definedName name="_____TZ414">#REF!</definedName>
    <definedName name="_____TZ416">#REF!</definedName>
    <definedName name="_____TZ418">#REF!</definedName>
    <definedName name="_____u4">#REF!</definedName>
    <definedName name="_____u5">#REF!</definedName>
    <definedName name="_____u6">#REF!</definedName>
    <definedName name="_____u7">#REF!</definedName>
    <definedName name="_____u8">#REF!</definedName>
    <definedName name="_____u9">#REF!</definedName>
    <definedName name="_____UDD06">#REF!</definedName>
    <definedName name="_____UDD08">#REF!</definedName>
    <definedName name="_____UNI32">#REF!</definedName>
    <definedName name="_____ur7">#REF!</definedName>
    <definedName name="_____v1">#N/A</definedName>
    <definedName name="_____v2">#REF!</definedName>
    <definedName name="_____v3">#REF!</definedName>
    <definedName name="_____v4">#REF!</definedName>
    <definedName name="_____v5">#REF!</definedName>
    <definedName name="_____v6">#REF!</definedName>
    <definedName name="_____v7">#REF!</definedName>
    <definedName name="_____v8">#REF!</definedName>
    <definedName name="_____v9">#REF!</definedName>
    <definedName name="_____vfv4">#REF!</definedName>
    <definedName name="_____w1">#N/A</definedName>
    <definedName name="_____w2">#N/A</definedName>
    <definedName name="_____w3">#REF!</definedName>
    <definedName name="_____w4">#REF!</definedName>
    <definedName name="_____w5">#REF!</definedName>
    <definedName name="_____w6">Scheduled_Payment+Extra_Payment</definedName>
    <definedName name="_____w7">#REF!</definedName>
    <definedName name="_____x1">#REF!</definedName>
    <definedName name="_____x2">#REF!</definedName>
    <definedName name="_____x3">#REF!</definedName>
    <definedName name="_____x4">#REF!</definedName>
    <definedName name="_____x5">#REF!</definedName>
    <definedName name="_____x6">#REF!</definedName>
    <definedName name="_____x7">#REF!</definedName>
    <definedName name="_____x8">#REF!</definedName>
    <definedName name="_____x9">#REF!</definedName>
    <definedName name="_____y1">#N/A</definedName>
    <definedName name="_____y2">#REF!</definedName>
    <definedName name="_____y3">#REF!</definedName>
    <definedName name="_____y4">#REF!</definedName>
    <definedName name="_____y5">#REF!</definedName>
    <definedName name="_____y6">#REF!</definedName>
    <definedName name="_____y7">#REF!</definedName>
    <definedName name="_____y8">#REF!</definedName>
    <definedName name="_____y9">#REF!</definedName>
    <definedName name="_____z1">#REF!</definedName>
    <definedName name="_____z2">#REF!</definedName>
    <definedName name="_____z3">#REF!</definedName>
    <definedName name="_____z4">#REF!</definedName>
    <definedName name="_____z5">#REF!</definedName>
    <definedName name="_____z6">#REF!</definedName>
    <definedName name="_____z7">#REF!</definedName>
    <definedName name="____A1">#REF!</definedName>
    <definedName name="____A17000">#REF!</definedName>
    <definedName name="____A20000">#REF!</definedName>
    <definedName name="____a3">#REF!</definedName>
    <definedName name="____A30000">#REF!</definedName>
    <definedName name="____a4">#REF!</definedName>
    <definedName name="____a5">#REF!</definedName>
    <definedName name="____a6">#REF!</definedName>
    <definedName name="____ADH12">#REF!</definedName>
    <definedName name="____adi1">#REF!</definedName>
    <definedName name="____adi2">#REF!</definedName>
    <definedName name="____ADM12">#REF!</definedName>
    <definedName name="____ADM2">#REF!</definedName>
    <definedName name="____ADM3">#REF!</definedName>
    <definedName name="____ADM4">#REF!</definedName>
    <definedName name="____ADP1">#REF!</definedName>
    <definedName name="____AFC1">#REF!</definedName>
    <definedName name="____AFC3">#REF!</definedName>
    <definedName name="____AFC5">#REF!</definedName>
    <definedName name="____AIU1">#REF!</definedName>
    <definedName name="____AIU2">#REF!</definedName>
    <definedName name="____APU221">#REF!</definedName>
    <definedName name="____APU465">#REF!</definedName>
    <definedName name="____B104445">#REF!</definedName>
    <definedName name="____b2">#REF!</definedName>
    <definedName name="____b3">#REF!</definedName>
    <definedName name="____b4">#REF!</definedName>
    <definedName name="____b5">#REF!</definedName>
    <definedName name="____b6">#REF!</definedName>
    <definedName name="____b7">#REF!</definedName>
    <definedName name="____b8">#REF!</definedName>
    <definedName name="____BAZ10">#REF!</definedName>
    <definedName name="____bb9">#REF!</definedName>
    <definedName name="____bgb5">#REF!</definedName>
    <definedName name="____BGC1">#REF!</definedName>
    <definedName name="____BGC3">#REF!</definedName>
    <definedName name="____BGC5">#REF!</definedName>
    <definedName name="____BLO20">#REF!</definedName>
    <definedName name="____C2254JH">#REF!</definedName>
    <definedName name="____C2256JH">#REF!</definedName>
    <definedName name="____C452JH">#REF!</definedName>
    <definedName name="____C903L">#REF!</definedName>
    <definedName name="____C908J">#REF!</definedName>
    <definedName name="____CAC1">#REF!</definedName>
    <definedName name="____CAC3">#REF!</definedName>
    <definedName name="____CAC5">#REF!</definedName>
    <definedName name="____CAN28">#REF!</definedName>
    <definedName name="____Cod1">#REF!</definedName>
    <definedName name="____CON123">#REF!</definedName>
    <definedName name="____CUA44">#REF!</definedName>
    <definedName name="____D151661">#REF!</definedName>
    <definedName name="____EEF110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27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TF315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">#REF!</definedName>
    <definedName name="____F206218">#REF!</definedName>
    <definedName name="____f211166">#REF!</definedName>
    <definedName name="____FEC5">#REF!,#REF!</definedName>
    <definedName name="____fei1">#REF!</definedName>
    <definedName name="____fei10">#REF!</definedName>
    <definedName name="____fei11">#REF!</definedName>
    <definedName name="____fei12">#REF!</definedName>
    <definedName name="____fei13">#REF!</definedName>
    <definedName name="____fei14">#REF!</definedName>
    <definedName name="____fei15">#REF!</definedName>
    <definedName name="____fei16">#REF!</definedName>
    <definedName name="____fei17">#REF!</definedName>
    <definedName name="____fei18">#REF!</definedName>
    <definedName name="____fei19">#REF!</definedName>
    <definedName name="____fei2">#REF!</definedName>
    <definedName name="____fei3">#REF!</definedName>
    <definedName name="____fei4">#REF!</definedName>
    <definedName name="____fei5">#REF!</definedName>
    <definedName name="____fei6">#REF!</definedName>
    <definedName name="____fei7">#REF!</definedName>
    <definedName name="____fei8">#REF!</definedName>
    <definedName name="____fei9">#REF!</definedName>
    <definedName name="____FYB02">#REF!</definedName>
    <definedName name="____FYB03">#REF!</definedName>
    <definedName name="____FYB04">#REF!</definedName>
    <definedName name="____FYB08">#REF!</definedName>
    <definedName name="____FYB10">#REF!</definedName>
    <definedName name="____G1">#REF!</definedName>
    <definedName name="____g2">#REF!</definedName>
    <definedName name="____g3">#REF!</definedName>
    <definedName name="____g4">#REF!</definedName>
    <definedName name="____g5">#REF!</definedName>
    <definedName name="____g6">#REF!</definedName>
    <definedName name="____g7">#REF!</definedName>
    <definedName name="____GR1">#REF!</definedName>
    <definedName name="____gtr4">#REF!</definedName>
    <definedName name="____h2">#REF!</definedName>
    <definedName name="____h3">#REF!</definedName>
    <definedName name="____h4">#REF!</definedName>
    <definedName name="____h5">#REF!</definedName>
    <definedName name="____h6">#REF!</definedName>
    <definedName name="____h7">#REF!</definedName>
    <definedName name="____h8">#REF!</definedName>
    <definedName name="____hfh7">#REF!</definedName>
    <definedName name="____HUM1">#REF!</definedName>
    <definedName name="____HUM2">#REF!</definedName>
    <definedName name="____i1">#REF!</definedName>
    <definedName name="____i4">#REF!</definedName>
    <definedName name="____i5">#REF!</definedName>
    <definedName name="____i6">#REF!</definedName>
    <definedName name="____i7">#REF!</definedName>
    <definedName name="____i77">#REF!</definedName>
    <definedName name="____i8">#REF!</definedName>
    <definedName name="____i9">#REF!</definedName>
    <definedName name="____INF1">#REF!</definedName>
    <definedName name="____IPC2002">#REF!</definedName>
    <definedName name="____ITM4">#REF!</definedName>
    <definedName name="____k3">#REF!</definedName>
    <definedName name="____k4">#REF!</definedName>
    <definedName name="____k5">#REF!</definedName>
    <definedName name="____k6">#REF!</definedName>
    <definedName name="____k7">#REF!</definedName>
    <definedName name="____k8">#REF!</definedName>
    <definedName name="____k9">#REF!</definedName>
    <definedName name="____kjk6">#REF!</definedName>
    <definedName name="____LA124">#REF!</definedName>
    <definedName name="____LAC18">#REF!</definedName>
    <definedName name="____M14">#REF!</definedName>
    <definedName name="____m3">#REF!</definedName>
    <definedName name="____m4">#REF!</definedName>
    <definedName name="____m5">#REF!</definedName>
    <definedName name="____m6">#REF!</definedName>
    <definedName name="____m7">#REF!</definedName>
    <definedName name="____m8">#REF!</definedName>
    <definedName name="____m9">#REF!</definedName>
    <definedName name="____MA2">#REF!</definedName>
    <definedName name="____MAT1">#REF!</definedName>
    <definedName name="____MAT10">#REF!</definedName>
    <definedName name="____MAT100">#REF!</definedName>
    <definedName name="____MAT101">#REF!</definedName>
    <definedName name="____MAT102">#REF!</definedName>
    <definedName name="____MAT103">#REF!</definedName>
    <definedName name="____MAT104">#REF!</definedName>
    <definedName name="____MAT105">#REF!</definedName>
    <definedName name="____MAT106">#REF!</definedName>
    <definedName name="____MAT107">#REF!</definedName>
    <definedName name="____MAT108">#REF!</definedName>
    <definedName name="____MAT109">#REF!</definedName>
    <definedName name="____MAT11">#REF!</definedName>
    <definedName name="____MAT110">#REF!</definedName>
    <definedName name="____MAT111">#REF!</definedName>
    <definedName name="____MAT1111">#REF!</definedName>
    <definedName name="____MAT112">#REF!</definedName>
    <definedName name="____MAT113">#REF!</definedName>
    <definedName name="____MAT114">#REF!</definedName>
    <definedName name="____MAT115">#REF!</definedName>
    <definedName name="____MAT116">#REF!</definedName>
    <definedName name="____MAT117">#REF!</definedName>
    <definedName name="____MAT118">#REF!</definedName>
    <definedName name="____MAT119">#REF!</definedName>
    <definedName name="____MAT12">#REF!</definedName>
    <definedName name="____MAT120">#REF!</definedName>
    <definedName name="____MAT121">#REF!</definedName>
    <definedName name="____MAT122">#REF!</definedName>
    <definedName name="____MAT123">#REF!</definedName>
    <definedName name="____MAT124">#REF!</definedName>
    <definedName name="____MAT125">#REF!</definedName>
    <definedName name="____MAT126">#REF!</definedName>
    <definedName name="____MAT127">#REF!</definedName>
    <definedName name="____MAT128">#REF!</definedName>
    <definedName name="____MAT129">#REF!</definedName>
    <definedName name="____MAT13">#REF!</definedName>
    <definedName name="____MAT130">#REF!</definedName>
    <definedName name="____MAT131">#REF!</definedName>
    <definedName name="____MAT132">#REF!</definedName>
    <definedName name="____MAT133">#REF!</definedName>
    <definedName name="____MAT134">#REF!</definedName>
    <definedName name="____MAT135">#REF!</definedName>
    <definedName name="____MAT136">#REF!</definedName>
    <definedName name="____MAT137">#REF!</definedName>
    <definedName name="____MAT138">#REF!</definedName>
    <definedName name="____MAT139">#REF!</definedName>
    <definedName name="____MAT14">#REF!</definedName>
    <definedName name="____MAT140">#REF!</definedName>
    <definedName name="____MAT141">#REF!</definedName>
    <definedName name="____MAT142">#REF!</definedName>
    <definedName name="____MAT143">#REF!</definedName>
    <definedName name="____MAT144">#REF!</definedName>
    <definedName name="____MAT145">#REF!</definedName>
    <definedName name="____MAT146">#REF!</definedName>
    <definedName name="____MAT147">#REF!</definedName>
    <definedName name="____MAT148">#REF!</definedName>
    <definedName name="____MAT149">#REF!</definedName>
    <definedName name="____MAT15">#REF!</definedName>
    <definedName name="____MAT150">#REF!</definedName>
    <definedName name="____MAT151">#REF!</definedName>
    <definedName name="____MAT152">#REF!</definedName>
    <definedName name="____MAT153">#REF!</definedName>
    <definedName name="____MAT154">#REF!</definedName>
    <definedName name="____MAT155">#REF!</definedName>
    <definedName name="____MAT156">#REF!</definedName>
    <definedName name="____MAT157">#REF!</definedName>
    <definedName name="____MAT158">#REF!</definedName>
    <definedName name="____MAT159">#REF!</definedName>
    <definedName name="____MAT16">#REF!</definedName>
    <definedName name="____MAT160">#REF!</definedName>
    <definedName name="____MAT161">#REF!</definedName>
    <definedName name="____MAT162">#REF!</definedName>
    <definedName name="____MAT163">#REF!</definedName>
    <definedName name="____MAT164">#REF!</definedName>
    <definedName name="____MAT165">#REF!</definedName>
    <definedName name="____MAT16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41">#REF!</definedName>
    <definedName name="____MAT42">#REF!</definedName>
    <definedName name="____MAT43">#REF!</definedName>
    <definedName name="____MAT44">#REF!</definedName>
    <definedName name="____MAT45">#REF!</definedName>
    <definedName name="____MAT46">#REF!</definedName>
    <definedName name="____MAT47">#REF!</definedName>
    <definedName name="____MAT48">#REF!</definedName>
    <definedName name="____MAT49">#REF!</definedName>
    <definedName name="____MAT5">#REF!</definedName>
    <definedName name="____MAT50">#REF!</definedName>
    <definedName name="____MAT51">#REF!</definedName>
    <definedName name="____MAT52">#REF!</definedName>
    <definedName name="____MAT53">#REF!</definedName>
    <definedName name="____MAT54">#REF!</definedName>
    <definedName name="____MAT55">#REF!</definedName>
    <definedName name="____MAT56">#REF!</definedName>
    <definedName name="____MAT57">#REF!</definedName>
    <definedName name="____MAT58">#REF!</definedName>
    <definedName name="____MAT59">#REF!</definedName>
    <definedName name="____MAT6">#REF!</definedName>
    <definedName name="____MAT60">#REF!</definedName>
    <definedName name="____MAT61">#REF!</definedName>
    <definedName name="____MAT62">#REF!</definedName>
    <definedName name="____MAT63">#REF!</definedName>
    <definedName name="____MAT64">#REF!</definedName>
    <definedName name="____MAT65">#REF!</definedName>
    <definedName name="____MAT66">#REF!</definedName>
    <definedName name="____MAT67">#REF!</definedName>
    <definedName name="____MAT68">#REF!</definedName>
    <definedName name="____MAT69">#REF!</definedName>
    <definedName name="____MAT7">#REF!</definedName>
    <definedName name="____MAT70">#REF!</definedName>
    <definedName name="____MAT71">#REF!</definedName>
    <definedName name="____MAT72">#REF!</definedName>
    <definedName name="____MAT73">#REF!</definedName>
    <definedName name="____MAT74">#REF!</definedName>
    <definedName name="____MAT75">#REF!</definedName>
    <definedName name="____MAT76">#REF!</definedName>
    <definedName name="____MAT77">#REF!</definedName>
    <definedName name="____MAT78">#REF!</definedName>
    <definedName name="____MAT79">#REF!</definedName>
    <definedName name="____MAT8">#REF!</definedName>
    <definedName name="____MAT80">#REF!</definedName>
    <definedName name="____MAT81">#REF!</definedName>
    <definedName name="____MAT82">#REF!</definedName>
    <definedName name="____MAT83">#REF!</definedName>
    <definedName name="____MAT832">#REF!</definedName>
    <definedName name="____MAT84">#REF!</definedName>
    <definedName name="____MAT85">#REF!</definedName>
    <definedName name="____MAT86">#REF!</definedName>
    <definedName name="____MAT87">#REF!</definedName>
    <definedName name="____MAT88">#REF!</definedName>
    <definedName name="____MAT89">#REF!</definedName>
    <definedName name="____MAT9">#REF!</definedName>
    <definedName name="____MAT90">#REF!</definedName>
    <definedName name="____MAT91">#REF!</definedName>
    <definedName name="____MAT92">#REF!</definedName>
    <definedName name="____MAT93">#REF!</definedName>
    <definedName name="____MAT94">#REF!</definedName>
    <definedName name="____MAT95">#REF!</definedName>
    <definedName name="____MAT96">#REF!</definedName>
    <definedName name="____MAT97">#REF!</definedName>
    <definedName name="____MAT98">#REF!</definedName>
    <definedName name="____MAT99">#REF!</definedName>
    <definedName name="____MAY88">#REF!</definedName>
    <definedName name="____mes1">#REF!</definedName>
    <definedName name="____Mes2">#REF!</definedName>
    <definedName name="____Mes3">#REF!</definedName>
    <definedName name="____mmm">#REF!</definedName>
    <definedName name="____MO1">#REF!</definedName>
    <definedName name="____MO10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ON1">#REF!</definedName>
    <definedName name="____MON2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n3">#REF!</definedName>
    <definedName name="____n4">#REF!</definedName>
    <definedName name="____n5">#REF!</definedName>
    <definedName name="____nyn7">#REF!</definedName>
    <definedName name="____o4">#REF!</definedName>
    <definedName name="____o5">#REF!</definedName>
    <definedName name="____o6">#REF!</definedName>
    <definedName name="____o7">#REF!</definedName>
    <definedName name="____o8">#REF!</definedName>
    <definedName name="____o9">#REF!</definedName>
    <definedName name="____oa55">#REF!</definedName>
    <definedName name="____p6">#REF!</definedName>
    <definedName name="____p7">#REF!</definedName>
    <definedName name="____p8">#REF!</definedName>
    <definedName name="____Pa1" localSheetId="1">#REF!</definedName>
    <definedName name="____Pa1">#N/A</definedName>
    <definedName name="____Pa2" localSheetId="1">#REF!</definedName>
    <definedName name="____Pa2">#N/A</definedName>
    <definedName name="____Pa3" localSheetId="1">#REF!</definedName>
    <definedName name="____Pa3">#N/A</definedName>
    <definedName name="____Pa4" localSheetId="1">#REF!</definedName>
    <definedName name="____Pa4">#N/A</definedName>
    <definedName name="____PJ50">#REF!</definedName>
    <definedName name="____pj51">#REF!</definedName>
    <definedName name="____pl1">#REF!</definedName>
    <definedName name="____pl2">#REF!</definedName>
    <definedName name="____Po2">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_PR1">#REF!</definedName>
    <definedName name="____R" localSheetId="1" hidden="1">{#N/A,#N/A,FALSE,"GRAFICO";#N/A,#N/A,FALSE,"CAJA (2)";#N/A,#N/A,FALSE,"TERCEROS-PROMEDIO";#N/A,#N/A,FALSE,"CAJA";#N/A,#N/A,FALSE,"INGRESOS1995-2003";#N/A,#N/A,FALSE,"GASTOS1995-2003"}</definedName>
    <definedName name="____r">#N/A</definedName>
    <definedName name="____R1210JH">#REF!</definedName>
    <definedName name="____R32EL">#REF!</definedName>
    <definedName name="____R32JH">#REF!</definedName>
    <definedName name="____R42JH">#REF!</definedName>
    <definedName name="____R43JH">#REF!</definedName>
    <definedName name="____r4r">#REF!</definedName>
    <definedName name="____R63BB">#REF!</definedName>
    <definedName name="____R63JH">#REF!</definedName>
    <definedName name="____R64BB">#REF!</definedName>
    <definedName name="____R64JH">#REF!</definedName>
    <definedName name="____R83JH">#REF!</definedName>
    <definedName name="____R84JH">#REF!</definedName>
    <definedName name="____R86JH">#REF!</definedName>
    <definedName name="____rc">#REF!</definedName>
    <definedName name="____RED32">#REF!</definedName>
    <definedName name="____REP21">#REF!</definedName>
    <definedName name="____REP42">#REF!</definedName>
    <definedName name="____REP43">#REF!</definedName>
    <definedName name="____RES64">#REF!</definedName>
    <definedName name="____rtu6">#REF!</definedName>
    <definedName name="____s1">#REF!</definedName>
    <definedName name="____s2">#REF!</definedName>
    <definedName name="____s3">#REF!</definedName>
    <definedName name="____s4">#REF!</definedName>
    <definedName name="____s5">#REF!</definedName>
    <definedName name="____s6">#REF!</definedName>
    <definedName name="____s7">#REF!</definedName>
    <definedName name="____SBC1">#REF!</definedName>
    <definedName name="____SBC3">#REF!</definedName>
    <definedName name="____SBC5">#REF!</definedName>
    <definedName name="____ST106">#REF!</definedName>
    <definedName name="____ST126">#REF!</definedName>
    <definedName name="____ST146">#REF!</definedName>
    <definedName name="____ST166" localSheetId="1">#REF!</definedName>
    <definedName name="____ST166">#N/A</definedName>
    <definedName name="____ST186">#REF!</definedName>
    <definedName name="____ST206">#REF!</definedName>
    <definedName name="____ST86">#REF!</definedName>
    <definedName name="____sub1">#REF!</definedName>
    <definedName name="____sub2">#REF!</definedName>
    <definedName name="____sub3">#REF!</definedName>
    <definedName name="____sub4">#REF!</definedName>
    <definedName name="____sub5">#REF!</definedName>
    <definedName name="____sub6">#REF!</definedName>
    <definedName name="____sub7">#REF!</definedName>
    <definedName name="____t3">#REF!</definedName>
    <definedName name="____t4">#REF!</definedName>
    <definedName name="____t5">#REF!</definedName>
    <definedName name="____t6">#REF!</definedName>
    <definedName name="____t66">#REF!</definedName>
    <definedName name="____t7">#REF!</definedName>
    <definedName name="____t77">#REF!</definedName>
    <definedName name="____t8">#REF!</definedName>
    <definedName name="____t88">#REF!</definedName>
    <definedName name="____t9">#REF!</definedName>
    <definedName name="____t99">#REF!</definedName>
    <definedName name="____TA1">#REF!</definedName>
    <definedName name="____TA2">#REF!</definedName>
    <definedName name="____TA3">#REF!</definedName>
    <definedName name="____TA4">#REF!</definedName>
    <definedName name="____TA5">#REF!</definedName>
    <definedName name="____TA6">#REF!</definedName>
    <definedName name="____TA7">#REF!</definedName>
    <definedName name="____TA8">#REF!</definedName>
    <definedName name="____TA9">#REF!</definedName>
    <definedName name="____TAP2">#REF!</definedName>
    <definedName name="____TEE1">#REF!</definedName>
    <definedName name="____TEE2">#REF!</definedName>
    <definedName name="____TEE32">#REF!</definedName>
    <definedName name="____TEE33">#REF!</definedName>
    <definedName name="____TEP44">#REF!</definedName>
    <definedName name="____TES44">#REF!</definedName>
    <definedName name="____TES64">#REF!</definedName>
    <definedName name="____TES66">#REF!</definedName>
    <definedName name="____THF12">#REF!</definedName>
    <definedName name="____TPE1132">#REF!</definedName>
    <definedName name="____TPE12">#REF!</definedName>
    <definedName name="____TPE1331">#REF!</definedName>
    <definedName name="____TPE1701">#REF!</definedName>
    <definedName name="____TPE1702">#REF!</definedName>
    <definedName name="____TPE1703">#REF!</definedName>
    <definedName name="____TPE1704">#REF!</definedName>
    <definedName name="____TPE1706">#REF!</definedName>
    <definedName name="____TPE1708">#REF!</definedName>
    <definedName name="____TPE1710">#REF!</definedName>
    <definedName name="____TPE1735">#REF!</definedName>
    <definedName name="____TPE1763">#REF!</definedName>
    <definedName name="____TPE1790">#REF!</definedName>
    <definedName name="____TPE8016" localSheetId="1">#REF!</definedName>
    <definedName name="____TPE8016">#N/A</definedName>
    <definedName name="____TPE8020" localSheetId="1">#REF!</definedName>
    <definedName name="____TPE8020">#N/A</definedName>
    <definedName name="____TPE8025" localSheetId="1">#REF!</definedName>
    <definedName name="____TPE8025">#N/A</definedName>
    <definedName name="____TPF12">#REF!</definedName>
    <definedName name="____TPN1002" localSheetId="1">#REF!</definedName>
    <definedName name="____TPN1002">#N/A</definedName>
    <definedName name="____TPN1003" localSheetId="1">#REF!</definedName>
    <definedName name="____TPN1003">#N/A</definedName>
    <definedName name="____TPN1004" localSheetId="1">#REF!</definedName>
    <definedName name="____TPN1004">#N/A</definedName>
    <definedName name="____TPN1006" localSheetId="1">#REF!</definedName>
    <definedName name="____TPN1006">#N/A</definedName>
    <definedName name="____TPN1008" localSheetId="1">#REF!</definedName>
    <definedName name="____TPN1008">#N/A</definedName>
    <definedName name="____TPN1202" localSheetId="1">#REF!</definedName>
    <definedName name="____TPN1202">#N/A</definedName>
    <definedName name="____TPN1203" localSheetId="1">#REF!</definedName>
    <definedName name="____TPN1203">#N/A</definedName>
    <definedName name="____TPN1204" localSheetId="1">#REF!</definedName>
    <definedName name="____TPN1204">#N/A</definedName>
    <definedName name="____TPN1206" localSheetId="1">#REF!</definedName>
    <definedName name="____TPN1206">#N/A</definedName>
    <definedName name="____TPN1208" localSheetId="1">#REF!</definedName>
    <definedName name="____TPN1208">#N/A</definedName>
    <definedName name="____TPN16012" localSheetId="1">#REF!</definedName>
    <definedName name="____TPN16012">#N/A</definedName>
    <definedName name="____TPN1602" localSheetId="1">#REF!</definedName>
    <definedName name="____TPN1602">#N/A</definedName>
    <definedName name="____TPN1603" localSheetId="1">#REF!</definedName>
    <definedName name="____TPN1603">#N/A</definedName>
    <definedName name="____TPN1604" localSheetId="1">#REF!</definedName>
    <definedName name="____TPN1604">#N/A</definedName>
    <definedName name="____TPN1606" localSheetId="1">#REF!</definedName>
    <definedName name="____TPN1606">#N/A</definedName>
    <definedName name="____TPN1608" localSheetId="1">#REF!</definedName>
    <definedName name="____TPN1608">#N/A</definedName>
    <definedName name="____TR114">#REF!</definedName>
    <definedName name="____TUZ22" localSheetId="1">#REF!</definedName>
    <definedName name="____TUZ22">#N/A</definedName>
    <definedName name="____TUZ36" localSheetId="1">#REF!</definedName>
    <definedName name="____TUZ36">#N/A</definedName>
    <definedName name="____TZ2110">#REF!</definedName>
    <definedName name="____TZ2112">#REF!</definedName>
    <definedName name="____TZ2114">#REF!</definedName>
    <definedName name="____TZ2116">#REF!</definedName>
    <definedName name="____TZ212">#REF!</definedName>
    <definedName name="____TZ213">#REF!</definedName>
    <definedName name="____TZ214">#REF!</definedName>
    <definedName name="____TZ216">#REF!</definedName>
    <definedName name="____TZ218">#REF!</definedName>
    <definedName name="____TZ225">#REF!</definedName>
    <definedName name="____TZ2610">#REF!</definedName>
    <definedName name="____TZ2612">#REF!</definedName>
    <definedName name="____TZ2616">#REF!</definedName>
    <definedName name="____TZ262">#REF!</definedName>
    <definedName name="____TZ263">#REF!</definedName>
    <definedName name="____TZ264">#REF!</definedName>
    <definedName name="____TZ266">#REF!</definedName>
    <definedName name="____TZ268">#REF!</definedName>
    <definedName name="____TZ323" localSheetId="1">#REF!</definedName>
    <definedName name="____TZ323">#N/A</definedName>
    <definedName name="____TZ324" localSheetId="1">#REF!</definedName>
    <definedName name="____TZ324">#N/A</definedName>
    <definedName name="____TZ32510">#REF!</definedName>
    <definedName name="____TZ32512">#REF!</definedName>
    <definedName name="____TZ3253">#REF!</definedName>
    <definedName name="____TZ3254">#REF!</definedName>
    <definedName name="____TZ3256">#REF!</definedName>
    <definedName name="____TZ3258">#REF!</definedName>
    <definedName name="____TZ4110">#REF!</definedName>
    <definedName name="____TZ4112">#REF!</definedName>
    <definedName name="____TZ414">#REF!</definedName>
    <definedName name="____TZ416">#REF!</definedName>
    <definedName name="____TZ418">#REF!</definedName>
    <definedName name="____u4">#REF!</definedName>
    <definedName name="____u5">#REF!</definedName>
    <definedName name="____u6">#REF!</definedName>
    <definedName name="____u7">#REF!</definedName>
    <definedName name="____u8">#REF!</definedName>
    <definedName name="____u9">#REF!</definedName>
    <definedName name="____UDD06">#REF!</definedName>
    <definedName name="____UDD08">#REF!</definedName>
    <definedName name="____UNI32">#REF!</definedName>
    <definedName name="____ur7">#REF!</definedName>
    <definedName name="____v1">#N/A</definedName>
    <definedName name="____v2">#REF!</definedName>
    <definedName name="____v3">#REF!</definedName>
    <definedName name="____v4">#REF!</definedName>
    <definedName name="____v5">#REF!</definedName>
    <definedName name="____v6">#REF!</definedName>
    <definedName name="____v7">#REF!</definedName>
    <definedName name="____v8">#REF!</definedName>
    <definedName name="____v9">#REF!</definedName>
    <definedName name="____vfv4">#REF!</definedName>
    <definedName name="____w1">#N/A</definedName>
    <definedName name="____w2">#N/A</definedName>
    <definedName name="____w3">#REF!</definedName>
    <definedName name="____w4">#REF!</definedName>
    <definedName name="____w5">#REF!</definedName>
    <definedName name="____w6">Scheduled_Payment+Extra_Payment</definedName>
    <definedName name="____w7">#REF!</definedName>
    <definedName name="____x1">#REF!</definedName>
    <definedName name="____x2">#REF!</definedName>
    <definedName name="____x3">#REF!</definedName>
    <definedName name="____x4">#REF!</definedName>
    <definedName name="____x5">#REF!</definedName>
    <definedName name="____x6">#REF!</definedName>
    <definedName name="____x7">#REF!</definedName>
    <definedName name="____x8">#REF!</definedName>
    <definedName name="____x9">#REF!</definedName>
    <definedName name="____xz2">#REF!</definedName>
    <definedName name="____y1">#N/A</definedName>
    <definedName name="____y2">#REF!</definedName>
    <definedName name="____y3">#REF!</definedName>
    <definedName name="____y4">#REF!</definedName>
    <definedName name="____y5">#REF!</definedName>
    <definedName name="____y6">#REF!</definedName>
    <definedName name="____y7">#REF!</definedName>
    <definedName name="____y8">#REF!</definedName>
    <definedName name="____y9">#REF!</definedName>
    <definedName name="____z1">#REF!</definedName>
    <definedName name="____z2">#REF!</definedName>
    <definedName name="____z3">#REF!</definedName>
    <definedName name="____z4">#REF!</definedName>
    <definedName name="____z5">#REF!</definedName>
    <definedName name="____z6">#REF!</definedName>
    <definedName name="____z7">#REF!</definedName>
    <definedName name="___1Sin_nombre">#REF!</definedName>
    <definedName name="___A1">#REF!</definedName>
    <definedName name="___A17000">#REF!</definedName>
    <definedName name="___A20000">#REF!</definedName>
    <definedName name="___a3">#REF!</definedName>
    <definedName name="___A30000">#REF!</definedName>
    <definedName name="___a4">#REF!</definedName>
    <definedName name="___a5">#REF!</definedName>
    <definedName name="___a6">#REF!</definedName>
    <definedName name="___ADH12">#REF!</definedName>
    <definedName name="___adi1">#REF!</definedName>
    <definedName name="___Adi2">#REF!</definedName>
    <definedName name="___Adi3">#REF!</definedName>
    <definedName name="___ADM12">#REF!</definedName>
    <definedName name="___ADM2">#REF!</definedName>
    <definedName name="___ADM3">#REF!</definedName>
    <definedName name="___ADM4">#REF!</definedName>
    <definedName name="___ADP1">#REF!</definedName>
    <definedName name="___Ady1">#REF!</definedName>
    <definedName name="___Ady2">#REF!</definedName>
    <definedName name="___Ady3">#REF!</definedName>
    <definedName name="___AFC1">#REF!</definedName>
    <definedName name="___AFC3">#REF!</definedName>
    <definedName name="___AFC5">#REF!</definedName>
    <definedName name="___AIU1">#REF!</definedName>
    <definedName name="___AIU2">#REF!</definedName>
    <definedName name="___Alt2">#REF!</definedName>
    <definedName name="___Alt3">#REF!</definedName>
    <definedName name="___And1">#REF!</definedName>
    <definedName name="___And2">#REF!</definedName>
    <definedName name="___And3">#REF!</definedName>
    <definedName name="___Ant2">#REF!</definedName>
    <definedName name="___Ant3">#REF!</definedName>
    <definedName name="___APU221">#REF!</definedName>
    <definedName name="___APU465">#REF!</definedName>
    <definedName name="___B104445">#REF!</definedName>
    <definedName name="___b2">#REF!</definedName>
    <definedName name="___b3">#REF!</definedName>
    <definedName name="___b4">#REF!</definedName>
    <definedName name="___b5">#REF!</definedName>
    <definedName name="___b6">#REF!</definedName>
    <definedName name="___b7">#REF!</definedName>
    <definedName name="___b8">#REF!</definedName>
    <definedName name="___BAZ10">#REF!</definedName>
    <definedName name="___bb9">#REF!</definedName>
    <definedName name="___bgb5">#REF!</definedName>
    <definedName name="___BGC1">#REF!</definedName>
    <definedName name="___BGC3">#REF!</definedName>
    <definedName name="___BGC5">#REF!</definedName>
    <definedName name="___BLO20">#REF!</definedName>
    <definedName name="___C2254JH">#REF!</definedName>
    <definedName name="___C2256JH">#REF!</definedName>
    <definedName name="___C452JH">#REF!</definedName>
    <definedName name="___C903L">#REF!</definedName>
    <definedName name="___C908J">#REF!</definedName>
    <definedName name="___CAC1">#REF!</definedName>
    <definedName name="___CAC3">#REF!</definedName>
    <definedName name="___CAC5">#REF!</definedName>
    <definedName name="___CAN28">#REF!</definedName>
    <definedName name="___Cod1">#REF!</definedName>
    <definedName name="___Con1">#REF!</definedName>
    <definedName name="___CON123">#REF!</definedName>
    <definedName name="___Con2">#REF!</definedName>
    <definedName name="___Con3">#REF!</definedName>
    <definedName name="___CUA44">#REF!</definedName>
    <definedName name="___EEF110">#REF!</definedName>
    <definedName name="___Ega2">#REF!</definedName>
    <definedName name="___Ega3">#REF!</definedName>
    <definedName name="___Ele2">#REF!</definedName>
    <definedName name="___Ele3">#REF!</definedName>
    <definedName name="___Epm2">#REF!</definedName>
    <definedName name="___Epm3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F315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#REF!</definedName>
    <definedName name="___FEC5">#REF!,#REF!</definedName>
    <definedName name="___FYB02">#REF!</definedName>
    <definedName name="___FYB03">#REF!</definedName>
    <definedName name="___FYB04">#REF!</definedName>
    <definedName name="___FYB08">#REF!</definedName>
    <definedName name="___FYB10">#REF!</definedName>
    <definedName name="___G1">#REF!</definedName>
    <definedName name="___g2">#REF!</definedName>
    <definedName name="___g3">#REF!</definedName>
    <definedName name="___g4">#REF!</definedName>
    <definedName name="___g5">#REF!</definedName>
    <definedName name="___g6">#REF!</definedName>
    <definedName name="___g7">#REF!</definedName>
    <definedName name="___GR1">#REF!</definedName>
    <definedName name="___gtr4">#REF!</definedName>
    <definedName name="___h2">#REF!</definedName>
    <definedName name="___h3">#REF!</definedName>
    <definedName name="___h4">#REF!</definedName>
    <definedName name="___h5">#REF!</definedName>
    <definedName name="___h6">#REF!</definedName>
    <definedName name="___h7">#REF!</definedName>
    <definedName name="___h8">#REF!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>#REF!</definedName>
    <definedName name="___HUM1">#REF!</definedName>
    <definedName name="___HUM2">#REF!</definedName>
    <definedName name="___i1">#REF!</definedName>
    <definedName name="___i4">#REF!</definedName>
    <definedName name="___i5">#REF!</definedName>
    <definedName name="___i6">#REF!</definedName>
    <definedName name="___i7">#REF!</definedName>
    <definedName name="___i77">#REF!</definedName>
    <definedName name="___i8">#REF!</definedName>
    <definedName name="___i9">#REF!</definedName>
    <definedName name="___Inc1">#REF!</definedName>
    <definedName name="___Inc2">#REF!</definedName>
    <definedName name="___Inc3">#REF!</definedName>
    <definedName name="___INF1">#REF!</definedName>
    <definedName name="___Ing1">#REF!</definedName>
    <definedName name="___Ing2">#REF!</definedName>
    <definedName name="___Ing3">#REF!</definedName>
    <definedName name="___IPC2002">#REF!</definedName>
    <definedName name="___ITM4">#REF!</definedName>
    <definedName name="___Jai1">#REF!</definedName>
    <definedName name="___Jai2">#REF!</definedName>
    <definedName name="___Jai3">#REF!</definedName>
    <definedName name="___k3">#REF!</definedName>
    <definedName name="___k4">#REF!</definedName>
    <definedName name="___k5">#REF!</definedName>
    <definedName name="___k6">#REF!</definedName>
    <definedName name="___k7">#REF!</definedName>
    <definedName name="___k8">#REF!</definedName>
    <definedName name="___k9">#REF!</definedName>
    <definedName name="___kjk6">#REF!</definedName>
    <definedName name="___LA124">#REF!</definedName>
    <definedName name="___LAC18">#REF!</definedName>
    <definedName name="___M14">#REF!</definedName>
    <definedName name="___m3">#REF!</definedName>
    <definedName name="___m4">#REF!</definedName>
    <definedName name="___m5">#REF!</definedName>
    <definedName name="___m6">#REF!</definedName>
    <definedName name="___m7">#REF!</definedName>
    <definedName name="___m8">#REF!</definedName>
    <definedName name="___m9">#REF!</definedName>
    <definedName name="___MA2">#REF!</definedName>
    <definedName name="___MA3">#REF!</definedName>
    <definedName name="___MAMAM">#REF!</definedName>
    <definedName name="___MAT1">#REF!</definedName>
    <definedName name="___MAT10">#REF!</definedName>
    <definedName name="___MAT100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11">#REF!</definedName>
    <definedName name="___MAT112">#REF!</definedName>
    <definedName name="___MAT113">#REF!</definedName>
    <definedName name="___MAT114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>#REF!</definedName>
    <definedName name="___MAT73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32">#REF!</definedName>
    <definedName name="___MAT84">#REF!</definedName>
    <definedName name="___MAT85">#REF!</definedName>
    <definedName name="___MAT86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AY88">#REF!</definedName>
    <definedName name="___MB1">#REF!</definedName>
    <definedName name="___MB2">#REF!</definedName>
    <definedName name="___MB3">#REF!</definedName>
    <definedName name="___mes1">#REF!</definedName>
    <definedName name="___Mes2">#REF!</definedName>
    <definedName name="___Mes3">#REF!</definedName>
    <definedName name="___MO1">#REF!</definedName>
    <definedName name="___MO10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n3">#REF!</definedName>
    <definedName name="___n4">#REF!</definedName>
    <definedName name="___n5">#REF!</definedName>
    <definedName name="___nyn7">#REF!</definedName>
    <definedName name="___o4">#REF!</definedName>
    <definedName name="___o5">#REF!</definedName>
    <definedName name="___o6">#REF!</definedName>
    <definedName name="___o7">#REF!</definedName>
    <definedName name="___o8">#REF!</definedName>
    <definedName name="___o9">#REF!</definedName>
    <definedName name="___oa55">#REF!</definedName>
    <definedName name="___OCT2">#REF!</definedName>
    <definedName name="___Ope1">#REF!</definedName>
    <definedName name="___Ope2">#REF!</definedName>
    <definedName name="___Ope3">#REF!</definedName>
    <definedName name="___p6">#REF!</definedName>
    <definedName name="___p7">#REF!</definedName>
    <definedName name="___p8">#REF!</definedName>
    <definedName name="___Pa1" localSheetId="1">#REF!</definedName>
    <definedName name="___Pa1">#N/A</definedName>
    <definedName name="___Pa2" localSheetId="1">#REF!</definedName>
    <definedName name="___Pa2">#N/A</definedName>
    <definedName name="___Pa3" localSheetId="1">#REF!</definedName>
    <definedName name="___Pa3">#N/A</definedName>
    <definedName name="___Pa4" localSheetId="1">#REF!</definedName>
    <definedName name="___Pa4">#N/A</definedName>
    <definedName name="___Pae1">#REF!</definedName>
    <definedName name="___Pae2">#REF!</definedName>
    <definedName name="___Pae3">#REF!</definedName>
    <definedName name="___PJ50">#REF!</definedName>
    <definedName name="___pj51">#REF!</definedName>
    <definedName name="___pl1">#REF!</definedName>
    <definedName name="___pl2">#REF!</definedName>
    <definedName name="___Po2">#REF!</definedName>
    <definedName name="___POR1">#REF!</definedName>
    <definedName name="___POR2">#REF!</definedName>
    <definedName name="___POR3">#REF!</definedName>
    <definedName name="___POR4">#REF!</definedName>
    <definedName name="___POR5">#REF!</definedName>
    <definedName name="___PR1">#REF!</definedName>
    <definedName name="___R" localSheetId="1" hidden="1">{#N/A,#N/A,FALSE,"GRAFICO";#N/A,#N/A,FALSE,"CAJA (2)";#N/A,#N/A,FALSE,"TERCEROS-PROMEDIO";#N/A,#N/A,FALSE,"CAJA";#N/A,#N/A,FALSE,"INGRESOS1995-2003";#N/A,#N/A,FALSE,"GASTOS1995-2003"}</definedName>
    <definedName name="___r">#N/A</definedName>
    <definedName name="___R1210JH">#REF!</definedName>
    <definedName name="___R32EL">#REF!</definedName>
    <definedName name="___R32JH">#REF!</definedName>
    <definedName name="___R42JH">#REF!</definedName>
    <definedName name="___R43JH">#REF!</definedName>
    <definedName name="___r4r">#REF!</definedName>
    <definedName name="___R63BB">#REF!</definedName>
    <definedName name="___R63JH">#REF!</definedName>
    <definedName name="___R64BB">#REF!</definedName>
    <definedName name="___R64JH">#REF!</definedName>
    <definedName name="___R83JH">#REF!</definedName>
    <definedName name="___R84JH">#REF!</definedName>
    <definedName name="___R86JH">#REF!</definedName>
    <definedName name="___rc">#REF!</definedName>
    <definedName name="___Red1">#REF!</definedName>
    <definedName name="___Red2">#REF!</definedName>
    <definedName name="___Red3">#REF!</definedName>
    <definedName name="___RED32">#REF!</definedName>
    <definedName name="___REP21">#REF!</definedName>
    <definedName name="___REP42">#REF!</definedName>
    <definedName name="___REP43">#REF!</definedName>
    <definedName name="___RES64">#REF!</definedName>
    <definedName name="___rtu6">#REF!</definedName>
    <definedName name="___s1">#REF!</definedName>
    <definedName name="___s2">#REF!</definedName>
    <definedName name="___s3">#REF!</definedName>
    <definedName name="___s4">#REF!</definedName>
    <definedName name="___s5">#REF!</definedName>
    <definedName name="___s6">#REF!</definedName>
    <definedName name="___s7">#REF!</definedName>
    <definedName name="___SBC1">#REF!</definedName>
    <definedName name="___SBC3">#REF!</definedName>
    <definedName name="___SBC5">#REF!</definedName>
    <definedName name="___ST106">#REF!</definedName>
    <definedName name="___ST126">#REF!</definedName>
    <definedName name="___ST146">#REF!</definedName>
    <definedName name="___ST166" localSheetId="1">#REF!</definedName>
    <definedName name="___ST166">#N/A</definedName>
    <definedName name="___ST186">#REF!</definedName>
    <definedName name="___ST206">#REF!</definedName>
    <definedName name="___ST86">#REF!</definedName>
    <definedName name="___Sum3">#REF!</definedName>
    <definedName name="___t3">#REF!</definedName>
    <definedName name="___t4">#REF!</definedName>
    <definedName name="___t5">#REF!</definedName>
    <definedName name="___t6">#REF!</definedName>
    <definedName name="___t66">#REF!</definedName>
    <definedName name="___t7">#REF!</definedName>
    <definedName name="___t77">#REF!</definedName>
    <definedName name="___t8">#REF!</definedName>
    <definedName name="___t88">#REF!</definedName>
    <definedName name="___t9">#REF!</definedName>
    <definedName name="___t99">#REF!</definedName>
    <definedName name="___TA1">#REF!</definedName>
    <definedName name="___TA2">#REF!</definedName>
    <definedName name="___TA3">#REF!</definedName>
    <definedName name="___TA4">#REF!</definedName>
    <definedName name="___TA5">#REF!</definedName>
    <definedName name="___TA6">#REF!</definedName>
    <definedName name="___TA7">#REF!</definedName>
    <definedName name="___TA8">#REF!</definedName>
    <definedName name="___TA9">#REF!</definedName>
    <definedName name="___TAP2">#REF!</definedName>
    <definedName name="___TEE1">#REF!</definedName>
    <definedName name="___TEE2">#REF!</definedName>
    <definedName name="___TEE32">#REF!</definedName>
    <definedName name="___TEE33">#REF!</definedName>
    <definedName name="___TEP44">#REF!</definedName>
    <definedName name="___TES44">#REF!</definedName>
    <definedName name="___TES64">#REF!</definedName>
    <definedName name="___TES66">#REF!</definedName>
    <definedName name="___THF12">#REF!</definedName>
    <definedName name="___TPE1132">#REF!</definedName>
    <definedName name="___TPE12">#REF!</definedName>
    <definedName name="___TPE1331">#REF!</definedName>
    <definedName name="___TPE1701">#REF!</definedName>
    <definedName name="___TPE1702">#REF!</definedName>
    <definedName name="___TPE1703">#REF!</definedName>
    <definedName name="___TPE1704">#REF!</definedName>
    <definedName name="___TPE1706">#REF!</definedName>
    <definedName name="___TPE1708">#REF!</definedName>
    <definedName name="___TPE1710">#REF!</definedName>
    <definedName name="___TPE1735">#REF!</definedName>
    <definedName name="___TPE1763">#REF!</definedName>
    <definedName name="___TPE1790">#REF!</definedName>
    <definedName name="___TPE8016" localSheetId="1">#REF!</definedName>
    <definedName name="___TPE8016">#N/A</definedName>
    <definedName name="___TPE8020" localSheetId="1">#REF!</definedName>
    <definedName name="___TPE8020">#N/A</definedName>
    <definedName name="___TPE8025" localSheetId="1">#REF!</definedName>
    <definedName name="___TPE8025">#N/A</definedName>
    <definedName name="___TPF12">#REF!</definedName>
    <definedName name="___TPN1002" localSheetId="1">#REF!</definedName>
    <definedName name="___TPN1002">#N/A</definedName>
    <definedName name="___TPN1003" localSheetId="1">#REF!</definedName>
    <definedName name="___TPN1003">#N/A</definedName>
    <definedName name="___TPN1004" localSheetId="1">#REF!</definedName>
    <definedName name="___TPN1004">#N/A</definedName>
    <definedName name="___TPN1006" localSheetId="1">#REF!</definedName>
    <definedName name="___TPN1006">#N/A</definedName>
    <definedName name="___TPN1008" localSheetId="1">#REF!</definedName>
    <definedName name="___TPN1008">#N/A</definedName>
    <definedName name="___TPN1202" localSheetId="1">#REF!</definedName>
    <definedName name="___TPN1202">#N/A</definedName>
    <definedName name="___TPN1203" localSheetId="1">#REF!</definedName>
    <definedName name="___TPN1203">#N/A</definedName>
    <definedName name="___TPN1204" localSheetId="1">#REF!</definedName>
    <definedName name="___TPN1204">#N/A</definedName>
    <definedName name="___TPN1206" localSheetId="1">#REF!</definedName>
    <definedName name="___TPN1206">#N/A</definedName>
    <definedName name="___TPN1208" localSheetId="1">#REF!</definedName>
    <definedName name="___TPN1208">#N/A</definedName>
    <definedName name="___TPN16012" localSheetId="1">#REF!</definedName>
    <definedName name="___TPN16012">#N/A</definedName>
    <definedName name="___TPN1602" localSheetId="1">#REF!</definedName>
    <definedName name="___TPN1602">#N/A</definedName>
    <definedName name="___TPN1603" localSheetId="1">#REF!</definedName>
    <definedName name="___TPN1603">#N/A</definedName>
    <definedName name="___TPN1604" localSheetId="1">#REF!</definedName>
    <definedName name="___TPN1604">#N/A</definedName>
    <definedName name="___TPN1606" localSheetId="1">#REF!</definedName>
    <definedName name="___TPN1606">#N/A</definedName>
    <definedName name="___TPN1608" localSheetId="1">#REF!</definedName>
    <definedName name="___TPN1608">#N/A</definedName>
    <definedName name="___TR114">#REF!</definedName>
    <definedName name="___Tra1">#REF!</definedName>
    <definedName name="___Tra2">#REF!</definedName>
    <definedName name="___Tra3">#REF!</definedName>
    <definedName name="___TUZ22" localSheetId="1">#REF!</definedName>
    <definedName name="___TUZ22">#N/A</definedName>
    <definedName name="___TUZ36" localSheetId="1">#REF!</definedName>
    <definedName name="___TUZ36">#N/A</definedName>
    <definedName name="___TZ2110">#REF!</definedName>
    <definedName name="___TZ2112">#REF!</definedName>
    <definedName name="___TZ2114">#REF!</definedName>
    <definedName name="___TZ2116">#REF!</definedName>
    <definedName name="___TZ212">#REF!</definedName>
    <definedName name="___TZ213">#REF!</definedName>
    <definedName name="___TZ214">#REF!</definedName>
    <definedName name="___TZ216">#REF!</definedName>
    <definedName name="___TZ218">#REF!</definedName>
    <definedName name="___TZ225">#REF!</definedName>
    <definedName name="___TZ2610">#REF!</definedName>
    <definedName name="___TZ2612">#REF!</definedName>
    <definedName name="___TZ2616">#REF!</definedName>
    <definedName name="___TZ262">#REF!</definedName>
    <definedName name="___TZ263">#REF!</definedName>
    <definedName name="___TZ264">#REF!</definedName>
    <definedName name="___TZ266">#REF!</definedName>
    <definedName name="___TZ268">#REF!</definedName>
    <definedName name="___TZ323" localSheetId="1">#REF!</definedName>
    <definedName name="___TZ323">#N/A</definedName>
    <definedName name="___TZ324" localSheetId="1">#REF!</definedName>
    <definedName name="___TZ324">#N/A</definedName>
    <definedName name="___TZ32510">#REF!</definedName>
    <definedName name="___TZ32512">#REF!</definedName>
    <definedName name="___TZ3253">#REF!</definedName>
    <definedName name="___TZ3254">#REF!</definedName>
    <definedName name="___TZ3256">#REF!</definedName>
    <definedName name="___TZ3258">#REF!</definedName>
    <definedName name="___TZ4110">#REF!</definedName>
    <definedName name="___TZ4112">#REF!</definedName>
    <definedName name="___TZ414">#REF!</definedName>
    <definedName name="___TZ416">#REF!</definedName>
    <definedName name="___TZ418">#REF!</definedName>
    <definedName name="___u4">#REF!</definedName>
    <definedName name="___u5">#REF!</definedName>
    <definedName name="___u6">#REF!</definedName>
    <definedName name="___u7">#REF!</definedName>
    <definedName name="___u8">#REF!</definedName>
    <definedName name="___u9">#REF!</definedName>
    <definedName name="___UDD06">#REF!</definedName>
    <definedName name="___UDD08">#REF!</definedName>
    <definedName name="___UNI32">#REF!</definedName>
    <definedName name="___ur7">#REF!</definedName>
    <definedName name="___v1">#REF!</definedName>
    <definedName name="___v2">#REF!</definedName>
    <definedName name="___v3">#REF!</definedName>
    <definedName name="___v4">#REF!</definedName>
    <definedName name="___v5">#REF!</definedName>
    <definedName name="___v6">#REF!</definedName>
    <definedName name="___v7">#REF!</definedName>
    <definedName name="___v8">#REF!</definedName>
    <definedName name="___v9">#REF!</definedName>
    <definedName name="___vfv4">#REF!</definedName>
    <definedName name="___w1">#REF!</definedName>
    <definedName name="___w2">#REF!</definedName>
    <definedName name="___w3">#REF!</definedName>
    <definedName name="___w4">#REF!</definedName>
    <definedName name="___w5">#REF!</definedName>
    <definedName name="___w6">Scheduled_Payment+Extra_Payment</definedName>
    <definedName name="___w7">#REF!</definedName>
    <definedName name="___x1">#REF!</definedName>
    <definedName name="___x2">#REF!</definedName>
    <definedName name="___x3">#REF!</definedName>
    <definedName name="___x4">#REF!</definedName>
    <definedName name="___x5">#REF!</definedName>
    <definedName name="___x6">#REF!</definedName>
    <definedName name="___x7">#REF!</definedName>
    <definedName name="___x8">#REF!</definedName>
    <definedName name="___x9">#REF!</definedName>
    <definedName name="___xlnm._FilterDatabase">#REF!</definedName>
    <definedName name="___xlnm._FilterDatabase_1">#REF!</definedName>
    <definedName name="___xlnm._FilterDatabase_1_1">#REF!</definedName>
    <definedName name="___xlnm._FilterDatabase_1_2">#REF!</definedName>
    <definedName name="___xlnm.Print_Area">"#N/A"</definedName>
    <definedName name="___xz2">#REF!</definedName>
    <definedName name="___y1">#REF!</definedName>
    <definedName name="___y2">#REF!</definedName>
    <definedName name="___y3">#REF!</definedName>
    <definedName name="___y4">#REF!</definedName>
    <definedName name="___y5">#REF!</definedName>
    <definedName name="___y6">#REF!</definedName>
    <definedName name="___y7">#REF!</definedName>
    <definedName name="___y8">#REF!</definedName>
    <definedName name="___y9">#REF!</definedName>
    <definedName name="___z1">#REF!</definedName>
    <definedName name="___z2">#REF!</definedName>
    <definedName name="___z3">#REF!</definedName>
    <definedName name="___z4">#REF!</definedName>
    <definedName name="___z5">#REF!</definedName>
    <definedName name="___z6">#REF!</definedName>
    <definedName name="___z7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F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Sin_nombre">#REF!</definedName>
    <definedName name="__A1">#REF!</definedName>
    <definedName name="__A17000">#REF!</definedName>
    <definedName name="__A20000">#REF!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H12">#REF!</definedName>
    <definedName name="__adi1">#REF!</definedName>
    <definedName name="__adi2">#REF!</definedName>
    <definedName name="__ADM12">#REF!</definedName>
    <definedName name="__ADM2">#REF!</definedName>
    <definedName name="__ADM3">#REF!</definedName>
    <definedName name="__ADM4">#REF!</definedName>
    <definedName name="__ADP1">#REF!</definedName>
    <definedName name="__AFC1">#REF!</definedName>
    <definedName name="__AFC3">#REF!</definedName>
    <definedName name="__AFC5">#REF!</definedName>
    <definedName name="__AIU1">#REF!</definedName>
    <definedName name="__aiu2">#REF!</definedName>
    <definedName name="__APU221">#REF!</definedName>
    <definedName name="__APU465">#REF!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AZ10">#REF!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BLO20">#REF!</definedName>
    <definedName name="__C2254JH">#REF!</definedName>
    <definedName name="__C2256JH">#REF!</definedName>
    <definedName name="__C452JH">#REF!</definedName>
    <definedName name="__C903L">#REF!</definedName>
    <definedName name="__C908J">#REF!</definedName>
    <definedName name="__CAC1">#REF!</definedName>
    <definedName name="__CAC3">#REF!</definedName>
    <definedName name="__CAC5">#REF!</definedName>
    <definedName name="__CAN28">#REF!</definedName>
    <definedName name="__Cod1">#REF!</definedName>
    <definedName name="__CON123">#REF!</definedName>
    <definedName name="__CUA44">#REF!</definedName>
    <definedName name="__DEC1">#REF!</definedName>
    <definedName name="__DEC12">#REF!</definedName>
    <definedName name="__EEF110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F315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#N/A</definedName>
    <definedName name="__FEC5">#REF!,#REF!</definedName>
    <definedName name="__fei7">#REF!</definedName>
    <definedName name="__fei8">#REF!</definedName>
    <definedName name="__fei9">#REF!</definedName>
    <definedName name="__FS01">#N/A</definedName>
    <definedName name="__FYB02">#REF!</definedName>
    <definedName name="__FYB03">#REF!</definedName>
    <definedName name="__FYB04">#REF!</definedName>
    <definedName name="__FYB08">#REF!</definedName>
    <definedName name="__FYB10">#REF!</definedName>
    <definedName name="__G1">#REF!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HUM1">#REF!</definedName>
    <definedName name="__HUM2">#REF!</definedName>
    <definedName name="__i1">#REF!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ITM4">#REF!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A124">#REF!</definedName>
    <definedName name="__LAC18">#REF!</definedName>
    <definedName name="__LAI25">#REF!</definedName>
    <definedName name="__M14">#REF!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A3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32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88">#REF!</definedName>
    <definedName name="__mes1">#REF!</definedName>
    <definedName name="__Mes2">#REF!</definedName>
    <definedName name="__Mes3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N1">#REF!</definedName>
    <definedName name="__MON2">#REF!</definedName>
    <definedName name="__mun2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1">#REF!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ac2002">#REF!</definedName>
    <definedName name="__Nac2003">#REF!</definedName>
    <definedName name="__Nal2002">#REF!</definedName>
    <definedName name="__Nal2003">#REF!</definedName>
    <definedName name="__nO">IF(#REF!*#REF!*#REF!*#REF!&gt;0,1,0)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l1">#REF!</definedName>
    <definedName name="__pl2">#REF!</definedName>
    <definedName name="__Po2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1">#REF!</definedName>
    <definedName name="__R" localSheetId="1">#REF!</definedName>
    <definedName name="__r">#N/A</definedName>
    <definedName name="__R1210JH">#REF!</definedName>
    <definedName name="__R32EL">#REF!</definedName>
    <definedName name="__R32JH">#REF!</definedName>
    <definedName name="__R42JH">#REF!</definedName>
    <definedName name="__R43JH">#REF!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63BB">#REF!</definedName>
    <definedName name="__R63JH">#REF!</definedName>
    <definedName name="__R64BB">#REF!</definedName>
    <definedName name="__R64JH">#REF!</definedName>
    <definedName name="__R83JH">#REF!</definedName>
    <definedName name="__R84JH">#REF!</definedName>
    <definedName name="__R86JH">#REF!</definedName>
    <definedName name="__rc">#REF!</definedName>
    <definedName name="__RED32">#REF!</definedName>
    <definedName name="__ref4">#REF!</definedName>
    <definedName name="__REP21">#REF!</definedName>
    <definedName name="__REP42">#REF!</definedName>
    <definedName name="__REP43">#REF!</definedName>
    <definedName name="__RES64">#REF!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ST106">#REF!</definedName>
    <definedName name="__ST126">#REF!</definedName>
    <definedName name="__ST146">#REF!</definedName>
    <definedName name="__ST166" localSheetId="1">#REF!</definedName>
    <definedName name="__ST166">#N/A</definedName>
    <definedName name="__ST186">#REF!</definedName>
    <definedName name="__ST206">#REF!</definedName>
    <definedName name="__ST86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sub6">#REF!</definedName>
    <definedName name="__sub7">#REF!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TA1">#REF!</definedName>
    <definedName name="__TA2">#REF!</definedName>
    <definedName name="__TA3">#REF!</definedName>
    <definedName name="__TA4">#REF!</definedName>
    <definedName name="__TA5">#REF!</definedName>
    <definedName name="__TA6">#REF!</definedName>
    <definedName name="__TA7">#REF!</definedName>
    <definedName name="__TA8">#REF!</definedName>
    <definedName name="__TA9">#REF!</definedName>
    <definedName name="__tab1">#REF!</definedName>
    <definedName name="__tab2">#REF!</definedName>
    <definedName name="__tab3">#REF!</definedName>
    <definedName name="__TAB4">#REF!</definedName>
    <definedName name="__TAP2">#REF!</definedName>
    <definedName name="__TEE1">#REF!</definedName>
    <definedName name="__TEE2">#REF!</definedName>
    <definedName name="__TEE32">#REF!</definedName>
    <definedName name="__TEE33">#REF!</definedName>
    <definedName name="__TEP44">#REF!</definedName>
    <definedName name="__TES44">#REF!</definedName>
    <definedName name="__TES64">#REF!</definedName>
    <definedName name="__TES66">#REF!</definedName>
    <definedName name="__THF12">#REF!</definedName>
    <definedName name="__THF128">#REF!</definedName>
    <definedName name="__TPE1132">#REF!</definedName>
    <definedName name="__TPE12">#REF!</definedName>
    <definedName name="__TPE1331">#REF!</definedName>
    <definedName name="__TPE1701">#REF!</definedName>
    <definedName name="__TPE1702">#REF!</definedName>
    <definedName name="__TPE1703">#REF!</definedName>
    <definedName name="__TPE1704">#REF!</definedName>
    <definedName name="__TPE1706">#REF!</definedName>
    <definedName name="__TPE1708">#REF!</definedName>
    <definedName name="__TPE1710">#REF!</definedName>
    <definedName name="__TPE1735">#REF!</definedName>
    <definedName name="__TPE1763">#REF!</definedName>
    <definedName name="__TPE1790">#REF!</definedName>
    <definedName name="__TPE8016" localSheetId="1">#REF!</definedName>
    <definedName name="__TPE8016">#N/A</definedName>
    <definedName name="__TPE8020" localSheetId="1">#REF!</definedName>
    <definedName name="__TPE8020">#N/A</definedName>
    <definedName name="__TPE8025" localSheetId="1">#REF!</definedName>
    <definedName name="__TPE8025">#N/A</definedName>
    <definedName name="__TPF12">#REF!</definedName>
    <definedName name="__TPN1002" localSheetId="1">#REF!</definedName>
    <definedName name="__TPN1002">#N/A</definedName>
    <definedName name="__TPN1003" localSheetId="1">#REF!</definedName>
    <definedName name="__TPN1003">#N/A</definedName>
    <definedName name="__TPN1004" localSheetId="1">#REF!</definedName>
    <definedName name="__TPN1004">#N/A</definedName>
    <definedName name="__TPN1006" localSheetId="1">#REF!</definedName>
    <definedName name="__TPN1006">#N/A</definedName>
    <definedName name="__TPN1008" localSheetId="1">#REF!</definedName>
    <definedName name="__TPN1008">#N/A</definedName>
    <definedName name="__TPN1202" localSheetId="1">#REF!</definedName>
    <definedName name="__TPN1202">#N/A</definedName>
    <definedName name="__TPN1203" localSheetId="1">#REF!</definedName>
    <definedName name="__TPN1203">#N/A</definedName>
    <definedName name="__TPN1204" localSheetId="1">#REF!</definedName>
    <definedName name="__TPN1204">#N/A</definedName>
    <definedName name="__TPN1206" localSheetId="1">#REF!</definedName>
    <definedName name="__TPN1206">#N/A</definedName>
    <definedName name="__TPN1208" localSheetId="1">#REF!</definedName>
    <definedName name="__TPN1208">#N/A</definedName>
    <definedName name="__TPN16012" localSheetId="1">#REF!</definedName>
    <definedName name="__TPN16012">#N/A</definedName>
    <definedName name="__TPN1602" localSheetId="1">#REF!</definedName>
    <definedName name="__TPN1602">#N/A</definedName>
    <definedName name="__TPN1603" localSheetId="1">#REF!</definedName>
    <definedName name="__TPN1603">#N/A</definedName>
    <definedName name="__TPN1604" localSheetId="1">#REF!</definedName>
    <definedName name="__TPN1604">#N/A</definedName>
    <definedName name="__TPN1606" localSheetId="1">#REF!</definedName>
    <definedName name="__TPN1606">#N/A</definedName>
    <definedName name="__TPN1608" localSheetId="1">#REF!</definedName>
    <definedName name="__TPN1608">#N/A</definedName>
    <definedName name="__TR114">#REF!</definedName>
    <definedName name="__TUZ22">#REF!</definedName>
    <definedName name="__TUZ36">#REF!</definedName>
    <definedName name="__TZ2110">#REF!</definedName>
    <definedName name="__TZ2112">#REF!</definedName>
    <definedName name="__TZ2114">#REF!</definedName>
    <definedName name="__TZ2116">#REF!</definedName>
    <definedName name="__TZ212">#REF!</definedName>
    <definedName name="__TZ213">#REF!</definedName>
    <definedName name="__TZ214">#REF!</definedName>
    <definedName name="__TZ216">#REF!</definedName>
    <definedName name="__TZ218">#REF!</definedName>
    <definedName name="__TZ225">#REF!</definedName>
    <definedName name="__TZ2610">#REF!</definedName>
    <definedName name="__TZ2612">#REF!</definedName>
    <definedName name="__TZ2616">#REF!</definedName>
    <definedName name="__TZ262">#REF!</definedName>
    <definedName name="__TZ263">#REF!</definedName>
    <definedName name="__TZ264">#REF!</definedName>
    <definedName name="__TZ266">#REF!</definedName>
    <definedName name="__TZ268">#REF!</definedName>
    <definedName name="__TZ323">#REF!</definedName>
    <definedName name="__TZ324">#REF!</definedName>
    <definedName name="__TZ32510">#REF!</definedName>
    <definedName name="__TZ32512">#REF!</definedName>
    <definedName name="__TZ3253">#REF!</definedName>
    <definedName name="__TZ3254">#REF!</definedName>
    <definedName name="__TZ3256">#REF!</definedName>
    <definedName name="__TZ3258">#REF!</definedName>
    <definedName name="__TZ4110">#REF!</definedName>
    <definedName name="__TZ4112">#REF!</definedName>
    <definedName name="__TZ414">#REF!</definedName>
    <definedName name="__TZ416">#REF!</definedName>
    <definedName name="__TZ418">#REF!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DD06">#REF!</definedName>
    <definedName name="__UDD08">#REF!</definedName>
    <definedName name="__UNI32">#REF!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#REF!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w1">#REF!</definedName>
    <definedName name="__w2">#REF!</definedName>
    <definedName name="__w3">#REF!</definedName>
    <definedName name="__w4">#REF!</definedName>
    <definedName name="__w5">#REF!</definedName>
    <definedName name="__w6">Scheduled_Payment+Extra_Payment</definedName>
    <definedName name="__w7">#REF!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">NA()</definedName>
    <definedName name="__xz2">#REF!</definedName>
    <definedName name="__y1">#REF!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_z7">#REF!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___xlnm._FilterDatabase_1">#REF!</definedName>
    <definedName name="_1__123Graph_ACart_Utilidad" hidden="1">#REF!</definedName>
    <definedName name="_10_EQP11_1">#REF!</definedName>
    <definedName name="_10_PR64_500_–_PR_69_541.49">#REF!</definedName>
    <definedName name="_100_MAT2_1">#REF!</definedName>
    <definedName name="_101_MAT2_1_1">#REF!</definedName>
    <definedName name="_102_MAT2_1_1_1">#REF!</definedName>
    <definedName name="_103_MAT20_1">#REF!</definedName>
    <definedName name="_104_MAT20_1_1">#REF!</definedName>
    <definedName name="_105_MAT20_1_1_1">#REF!</definedName>
    <definedName name="_106_MAT21_1">#REF!</definedName>
    <definedName name="_107_MAT21_1_1">#REF!</definedName>
    <definedName name="_108_MAT21_1_1_1">#REF!</definedName>
    <definedName name="_109_MAT22_1">#REF!</definedName>
    <definedName name="_11_EQP11_1_1">#REF!</definedName>
    <definedName name="_110_MAT22_1_1">#REF!</definedName>
    <definedName name="_111_MAT22_1_1_1">#REF!</definedName>
    <definedName name="_112_MAT23_1">#REF!</definedName>
    <definedName name="_113_MAT23_1_1">#REF!</definedName>
    <definedName name="_114_MAT23_1_1_1">#REF!</definedName>
    <definedName name="_115_MAT24_1">#REF!</definedName>
    <definedName name="_116_MAT24_1_1">#REF!</definedName>
    <definedName name="_117_MAT24_1_1_1">#REF!</definedName>
    <definedName name="_118_MAT25_1">#REF!</definedName>
    <definedName name="_119_MAT25_1_1">#REF!</definedName>
    <definedName name="_12_EQP11_1_1_1">#REF!</definedName>
    <definedName name="_120_MAT25_1_1_1">#REF!</definedName>
    <definedName name="_121_MAT26_1">#REF!</definedName>
    <definedName name="_122_MAT26_1_1">#REF!</definedName>
    <definedName name="_123" hidden="1">#REF!</definedName>
    <definedName name="_123_MAT26_1_1_1">#REF!</definedName>
    <definedName name="_124_MAT27_1">#REF!</definedName>
    <definedName name="_125_MAT27_1_1">#REF!</definedName>
    <definedName name="_126_MAT27_1_1_1">#REF!</definedName>
    <definedName name="_127_MAT28_1">#REF!</definedName>
    <definedName name="_128_MAT28_1_1">#REF!</definedName>
    <definedName name="_129_MAT28_1_1_1">#REF!</definedName>
    <definedName name="_13_1_6">#REF!</definedName>
    <definedName name="_13_EQP12_1">#REF!</definedName>
    <definedName name="_130_MAT29_1">#REF!</definedName>
    <definedName name="_131_MAT29_1_1">#REF!</definedName>
    <definedName name="_132_MAT29_1_1_1">#REF!</definedName>
    <definedName name="_133_MAT3_1">#REF!</definedName>
    <definedName name="_134_MAT3_1_1">#REF!</definedName>
    <definedName name="_135_MAT3_1_1_1">#REF!</definedName>
    <definedName name="_136_MAT30_1">#REF!</definedName>
    <definedName name="_137_MAT30_1_1">#REF!</definedName>
    <definedName name="_138_MAT30_1_1_1">#REF!</definedName>
    <definedName name="_139_MAT31_1">#REF!</definedName>
    <definedName name="_14_EQP12_1_1">#REF!</definedName>
    <definedName name="_140_MAT31_1_1">#REF!</definedName>
    <definedName name="_141_MAT31_1_1_1">#REF!</definedName>
    <definedName name="_142_MAT32_1">#REF!</definedName>
    <definedName name="_143_MAT32_1_1">#REF!</definedName>
    <definedName name="_144_MAT32_1_1_1">#REF!</definedName>
    <definedName name="_145_MAT33_1">#REF!</definedName>
    <definedName name="_146_MAT33_1_1">#REF!</definedName>
    <definedName name="_147_MAT33_1_1_1">#REF!</definedName>
    <definedName name="_148_MAT34_1">#REF!</definedName>
    <definedName name="_149_MAT34_1_1">#REF!</definedName>
    <definedName name="_15_EQP12_1_1_1">#REF!</definedName>
    <definedName name="_150_MAT34_1_1_1">#REF!</definedName>
    <definedName name="_151_MAT35_1">#REF!</definedName>
    <definedName name="_152_MAT35_1_1">#REF!</definedName>
    <definedName name="_153_MAT35_1_1_1">#REF!</definedName>
    <definedName name="_154_MAT36_1">#REF!</definedName>
    <definedName name="_155_MAT36_1_1">#REF!</definedName>
    <definedName name="_156_MAT36_1_1_1">#REF!</definedName>
    <definedName name="_157_MAT37_1">#REF!</definedName>
    <definedName name="_158_MAT37_1_1">#REF!</definedName>
    <definedName name="_159_MAT37_1_1_1">#REF!</definedName>
    <definedName name="_16_EQP13_1">#REF!</definedName>
    <definedName name="_160_MAT38_1">#REF!</definedName>
    <definedName name="_161_MAT38_1_1">#REF!</definedName>
    <definedName name="_162_MAT38_1_1_1">#REF!</definedName>
    <definedName name="_163_MAT39_1">#REF!</definedName>
    <definedName name="_164_MAT39_1_1">#REF!</definedName>
    <definedName name="_165_MAT39_1_1_1">#REF!</definedName>
    <definedName name="_166_MAT4_1">#REF!</definedName>
    <definedName name="_167_MAT4_1_1">#REF!</definedName>
    <definedName name="_168_MAT4_1_1_1">#REF!</definedName>
    <definedName name="_169_MAT40_1">#REF!</definedName>
    <definedName name="_17_EQP13_1_1">#REF!</definedName>
    <definedName name="_170_MAT40_1_1">#REF!</definedName>
    <definedName name="_171_MAT40_1_1_1">#REF!</definedName>
    <definedName name="_172_MAT5_1">#REF!</definedName>
    <definedName name="_173_MAT5_1_1">#REF!</definedName>
    <definedName name="_174_MAT5_1_1_1">#REF!</definedName>
    <definedName name="_175_MAT6_1">#REF!</definedName>
    <definedName name="_176_MAT6_1_1">#REF!</definedName>
    <definedName name="_177_MAT6_1_1_1">#REF!</definedName>
    <definedName name="_178_MAT7_1">#REF!</definedName>
    <definedName name="_179_MAT7_1_1">#REF!</definedName>
    <definedName name="_18_EQP13_1_1_1">#REF!</definedName>
    <definedName name="_180_MAT7_1_1_1">#REF!</definedName>
    <definedName name="_181_MAT8_1">#REF!</definedName>
    <definedName name="_182_MAT8_1_1">#REF!</definedName>
    <definedName name="_183_MAT8_1_1_1">#REF!</definedName>
    <definedName name="_184_MAT9_1">#REF!</definedName>
    <definedName name="_185_MAT9_1_1">#REF!</definedName>
    <definedName name="_186_MAT9_1_1_1">#REF!</definedName>
    <definedName name="_187_MO1_1">#REF!</definedName>
    <definedName name="_188_MO1_1_1">#REF!</definedName>
    <definedName name="_189_MO1_1_1_1">#REF!</definedName>
    <definedName name="_19_EQP14_1">#REF!</definedName>
    <definedName name="_190_MO10_1">#REF!</definedName>
    <definedName name="_191_MO10_1_1">#REF!</definedName>
    <definedName name="_192_MO10_1_1_1">#REF!</definedName>
    <definedName name="_193_MO2_1">#REF!</definedName>
    <definedName name="_194_MO2_1_1">#REF!</definedName>
    <definedName name="_195_MO2_1_1_1">#REF!</definedName>
    <definedName name="_196_MO3_1">#REF!</definedName>
    <definedName name="_197_MO3_1_1">#REF!</definedName>
    <definedName name="_198_MO3_1_1_1">#REF!</definedName>
    <definedName name="_199_MO4_1">#REF!</definedName>
    <definedName name="_1Sin_nombre">#REF!</definedName>
    <definedName name="_2___xlnm._FilterDatabase_1_1">#REF!</definedName>
    <definedName name="_2__123Graph_BCart_Utilidad" hidden="1">#REF!</definedName>
    <definedName name="_20_EQP14_1_1">#REF!</definedName>
    <definedName name="_200_MO4_1_1">#REF!</definedName>
    <definedName name="_201_MO4_1_1_1">#REF!</definedName>
    <definedName name="_202_MO5_1">#REF!</definedName>
    <definedName name="_203_MO5_1_1">#REF!</definedName>
    <definedName name="_204_MO5_1_1_1">#REF!</definedName>
    <definedName name="_205_MO6_1">#REF!</definedName>
    <definedName name="_206_MO6_1_1">#REF!</definedName>
    <definedName name="_207_MO6_1_1_1">#REF!</definedName>
    <definedName name="_208_MO7_1">#REF!</definedName>
    <definedName name="_209_MO7_1_1">#REF!</definedName>
    <definedName name="_21_EQP14_1_1_1">#REF!</definedName>
    <definedName name="_210_MO7_1_1_1">#REF!</definedName>
    <definedName name="_211_MO8_1">#REF!</definedName>
    <definedName name="_212_MO8_1_1">#REF!</definedName>
    <definedName name="_213_MO8_1_1_1">#REF!</definedName>
    <definedName name="_214_MO9_1">#REF!</definedName>
    <definedName name="_215_MO9_1_1">#REF!</definedName>
    <definedName name="_216_MO9_1_1_1">#REF!</definedName>
    <definedName name="_217_MV1_1">#REF!</definedName>
    <definedName name="_218_MV1_1_1">#REF!</definedName>
    <definedName name="_219_MV1_1_1_1">#REF!</definedName>
    <definedName name="_22_EQP15_1">#REF!</definedName>
    <definedName name="_220_MV10_1">#REF!</definedName>
    <definedName name="_221_MV10_1_1">#REF!</definedName>
    <definedName name="_222_MV10_1_1_1">#REF!</definedName>
    <definedName name="_223_MV11_1">#REF!</definedName>
    <definedName name="_224_MV11_1_1">#REF!</definedName>
    <definedName name="_225_MV11_1_1_1">#REF!</definedName>
    <definedName name="_226_MV12_1">#REF!</definedName>
    <definedName name="_227_MV12_1_1">#REF!</definedName>
    <definedName name="_228_MV12_1_1_1">#REF!</definedName>
    <definedName name="_229_MV13_1">#REF!</definedName>
    <definedName name="_23_EQP15_1_1">#REF!</definedName>
    <definedName name="_230_MV13_1_1">#REF!</definedName>
    <definedName name="_231_MV13_1_1_1">#REF!</definedName>
    <definedName name="_232_MV14_1">#REF!</definedName>
    <definedName name="_233_MV14_1_1">#REF!</definedName>
    <definedName name="_234_MV14_1_1_1">#REF!</definedName>
    <definedName name="_235_MV15_1">#REF!</definedName>
    <definedName name="_236_MV15_1_1">#REF!</definedName>
    <definedName name="_237_MV15_1_1_1">#REF!</definedName>
    <definedName name="_238_MV16_1">#REF!</definedName>
    <definedName name="_239_MV16_1_1">#REF!</definedName>
    <definedName name="_24_EQP15_1_1_1">#REF!</definedName>
    <definedName name="_240_MV16_1_1_1">#REF!</definedName>
    <definedName name="_241_MV17_1">#REF!</definedName>
    <definedName name="_242_MV17_1_1">#REF!</definedName>
    <definedName name="_243_MV17_1_1_1">#REF!</definedName>
    <definedName name="_244_MV18_1">#REF!</definedName>
    <definedName name="_245_MV18_1_1">#REF!</definedName>
    <definedName name="_246_MV18_1_1_1">#REF!</definedName>
    <definedName name="_247_MV19_1">#REF!</definedName>
    <definedName name="_248_MV19_1_1">#REF!</definedName>
    <definedName name="_249_MV19_1_1_1">#REF!</definedName>
    <definedName name="_25_EQP16_1">#REF!</definedName>
    <definedName name="_250_MV2_1">#REF!</definedName>
    <definedName name="_251_MV2_1_1">#REF!</definedName>
    <definedName name="_252_MV2_1_1_1">#REF!</definedName>
    <definedName name="_253_MV20_1">#REF!</definedName>
    <definedName name="_254_MV20_1_1">#REF!</definedName>
    <definedName name="_255_MV20_1_1_1">#REF!</definedName>
    <definedName name="_256_MV3_1">#REF!</definedName>
    <definedName name="_257_MV3_1_1">#REF!</definedName>
    <definedName name="_258_MV3_1_1_1">#REF!</definedName>
    <definedName name="_259_MV4_1">#REF!</definedName>
    <definedName name="_26_EQP16_1_1">#REF!</definedName>
    <definedName name="_260_MV4_1_1">#REF!</definedName>
    <definedName name="_261_MV4_1_1_1">#REF!</definedName>
    <definedName name="_262_MV5_1">#REF!</definedName>
    <definedName name="_263_MV5_1_1">#REF!</definedName>
    <definedName name="_264_MV5_1_1_1">#REF!</definedName>
    <definedName name="_265_MV6_1">#REF!</definedName>
    <definedName name="_266_MV6_1_1">#REF!</definedName>
    <definedName name="_267_MV6_1_1_1">#REF!</definedName>
    <definedName name="_268_MV7_1">#REF!</definedName>
    <definedName name="_269_MV7_1_1">#REF!</definedName>
    <definedName name="_27_EQP16_1_1_1">#REF!</definedName>
    <definedName name="_270_MV7_1_1_1">#REF!</definedName>
    <definedName name="_271_MV8_1">#REF!</definedName>
    <definedName name="_272_MV8_1_1">#REF!</definedName>
    <definedName name="_273_MV8_1_1_1">#REF!</definedName>
    <definedName name="_274_MV9_1">#REF!</definedName>
    <definedName name="_275_MV9_1_1">#REF!</definedName>
    <definedName name="_276_MV9_1_1_1">#REF!</definedName>
    <definedName name="_277_POR1_1">#REF!</definedName>
    <definedName name="_278_POR1_1_1">#REF!</definedName>
    <definedName name="_279_POR1_1_1_1">#REF!</definedName>
    <definedName name="_28_EQP17_1">#REF!</definedName>
    <definedName name="_280_POR2_1">#REF!</definedName>
    <definedName name="_281_POR2_1_1">#REF!</definedName>
    <definedName name="_282_POR2_1_1_1">#REF!</definedName>
    <definedName name="_283_POR3_1">#REF!</definedName>
    <definedName name="_284_POR3_1_1">#REF!</definedName>
    <definedName name="_285_POR3_1_1_1">#REF!</definedName>
    <definedName name="_286_POR4_1">#REF!</definedName>
    <definedName name="_287_POR4_1_1">#REF!</definedName>
    <definedName name="_288_POR4_1_1_1">#REF!</definedName>
    <definedName name="_289_POR5_1">#REF!</definedName>
    <definedName name="_29_EQP17_1_1">#REF!</definedName>
    <definedName name="_290_POR5_1_1">#REF!</definedName>
    <definedName name="_291_POR5_1_1_1">#REF!</definedName>
    <definedName name="_292_TEE3_1">#REF!</definedName>
    <definedName name="_293_TEE3_1_1">#REF!</definedName>
    <definedName name="_294_TEE3_1_1_1">#REF!</definedName>
    <definedName name="_295_TEE4_1">#REF!</definedName>
    <definedName name="_296_TEE4_1_1">#REF!</definedName>
    <definedName name="_297_TEE4_1_1_1">#REF!</definedName>
    <definedName name="_298_TEE6_1">#REF!</definedName>
    <definedName name="_299_TEE6_1_1">#REF!</definedName>
    <definedName name="_3___xlnm._FilterDatabase_1_1_1">#REF!</definedName>
    <definedName name="_3__123Graph_CCart_Utilidad" hidden="1">#REF!</definedName>
    <definedName name="_30_EQP17_1_1_1">#REF!</definedName>
    <definedName name="_300_TEE6_1_1_1">#REF!</definedName>
    <definedName name="_301_UG3_1">#REF!</definedName>
    <definedName name="_302_UG3_1_1">#REF!</definedName>
    <definedName name="_303_UG3_1_1_1">#REF!</definedName>
    <definedName name="_304_UG4_1">#REF!</definedName>
    <definedName name="_305_UG4_1_1">#REF!</definedName>
    <definedName name="_306_UG4_1_1_1">#REF!</definedName>
    <definedName name="_307_UG6_1">#REF!</definedName>
    <definedName name="_308_UG6_1_1">#REF!</definedName>
    <definedName name="_309_UG6_1_1_1">#REF!</definedName>
    <definedName name="_31_EQP18_1">#REF!</definedName>
    <definedName name="_310_UG8_1">#REF!</definedName>
    <definedName name="_311_UG8_1_1">#REF!</definedName>
    <definedName name="_312_UG8_1_1_1">#REF!</definedName>
    <definedName name="_313A_1">#REF!</definedName>
    <definedName name="_314A_1_1">#REF!</definedName>
    <definedName name="_315A_1_1_1">#REF!</definedName>
    <definedName name="_316A_IMPRESIÓN_IM_1">#REF!</definedName>
    <definedName name="_317A_IMPRESIÓN_IM_1_1">#REF!</definedName>
    <definedName name="_318A_IMPRESIÓN_IM_1_1_1">#REF!</definedName>
    <definedName name="_319acero_1">#REF!</definedName>
    <definedName name="_32_EQP18_1_1">#REF!</definedName>
    <definedName name="_320acero_1_1">#REF!</definedName>
    <definedName name="_321acero_1_1_1">#REF!</definedName>
    <definedName name="_322ACOMETIDA3_1">#REF!</definedName>
    <definedName name="_323ACOMETIDA3_1_1">#REF!</definedName>
    <definedName name="_324ACOMETIDA3_1_1_1">#REF!</definedName>
    <definedName name="_325ACOMETIDA4_1">#REF!</definedName>
    <definedName name="_326ACOMETIDA4_1_1">#REF!</definedName>
    <definedName name="_327ACOMETIDA4_1_1_1">#REF!</definedName>
    <definedName name="_328AIU_1">#REF!</definedName>
    <definedName name="_329AIU_1_1">#REF!</definedName>
    <definedName name="_33_EQP18_1_1_1">#REF!</definedName>
    <definedName name="_330AIU_1_1_1">#REF!</definedName>
    <definedName name="_331ANDENES_1">#REF!</definedName>
    <definedName name="_332ANDENES_1_1">#REF!</definedName>
    <definedName name="_333ANDENES_1_1_1">#REF!</definedName>
    <definedName name="_334anillo_1">#REF!</definedName>
    <definedName name="_335anillo_1_1">#REF!</definedName>
    <definedName name="_336anillo_1_1_1">#REF!</definedName>
    <definedName name="_337ANTI_1">#REF!</definedName>
    <definedName name="_338ANTI_1_1">#REF!</definedName>
    <definedName name="_339ANTI_1_1_1">#REF!</definedName>
    <definedName name="_34_EQP19_1">#REF!</definedName>
    <definedName name="_340AREA__M2_1">#REF!</definedName>
    <definedName name="_341AREA__M2_1_1">#REF!</definedName>
    <definedName name="_342AREA__M2_1_1_1">#REF!</definedName>
    <definedName name="_343ARENAARCILLA_1">#REF!</definedName>
    <definedName name="_344ARENAARCILLA_1_1">#REF!</definedName>
    <definedName name="_345ARENAARCILLA_1_1_1">#REF!</definedName>
    <definedName name="_346ATRAQUE_1">#REF!</definedName>
    <definedName name="_347ATRAQUE_1_1">#REF!</definedName>
    <definedName name="_348ATRAQUE_1_1_1">#REF!</definedName>
    <definedName name="_349BaseDatos_1">#REF!</definedName>
    <definedName name="_35_EQP19_1_1">#REF!</definedName>
    <definedName name="_350BaseDatos_1_1">#REF!</definedName>
    <definedName name="_351BaseDatos_1_1_1">#REF!</definedName>
    <definedName name="_352CAJA_1">#REF!</definedName>
    <definedName name="_353CAJA_1_1">#REF!</definedName>
    <definedName name="_354CAJA_1_1_1">#REF!</definedName>
    <definedName name="_355cajainspeccion_1">#REF!</definedName>
    <definedName name="_356cajainspeccion_1_1">#REF!</definedName>
    <definedName name="_357cajainspeccion_1_1_1">#REF!</definedName>
    <definedName name="_358CAMAARENA_1">#REF!</definedName>
    <definedName name="_359CAMAARENA_1_1">#REF!</definedName>
    <definedName name="_36_EQP19_1_1_1">#REF!</definedName>
    <definedName name="_360CAMAARENA_1_1_1">#REF!</definedName>
    <definedName name="_361codo160x90_1">#REF!</definedName>
    <definedName name="_362codo160x90_1_1">#REF!</definedName>
    <definedName name="_363codo160x90_1_1_1">#REF!</definedName>
    <definedName name="_364CODO16X11_1">#REF!</definedName>
    <definedName name="_365CODO16X11_1_1">#REF!</definedName>
    <definedName name="_366CODO16X11_1_1_1">#REF!</definedName>
    <definedName name="_367CODO16X45_1">#REF!</definedName>
    <definedName name="_368CODO16X45_1_1">#REF!</definedName>
    <definedName name="_369CODO16X45_1_1_1">#REF!</definedName>
    <definedName name="_37_EQP2_1">#REF!</definedName>
    <definedName name="_370CODO16X90_1">#REF!</definedName>
    <definedName name="_371CODO16X90_1_1">#REF!</definedName>
    <definedName name="_372CODO16X90_1_1_1">#REF!</definedName>
    <definedName name="_373CODO3_1">#REF!</definedName>
    <definedName name="_374CODO3_1_1">#REF!</definedName>
    <definedName name="_375CODO3_1_1_1">#REF!</definedName>
    <definedName name="_376CODO3X11_1">#REF!</definedName>
    <definedName name="_377CODO3X11_1_1">#REF!</definedName>
    <definedName name="_378CODO3X11_1_1_1">#REF!</definedName>
    <definedName name="_379CODO3X45_1">#REF!</definedName>
    <definedName name="_38_EQP2_1_1">#REF!</definedName>
    <definedName name="_380CODO3X45_1_1">#REF!</definedName>
    <definedName name="_381CODO3X45_1_1_1">#REF!</definedName>
    <definedName name="_382CODO3X90_1">#REF!</definedName>
    <definedName name="_383CODO3X90_1_1">#REF!</definedName>
    <definedName name="_384CODO3X90_1_1_1">#REF!</definedName>
    <definedName name="_385CODO4X90_1">#REF!</definedName>
    <definedName name="_386CODO4X90_1_1">#REF!</definedName>
    <definedName name="_387CODO4X90_1_1_1">#REF!</definedName>
    <definedName name="_388CODO6X22_1">#REF!</definedName>
    <definedName name="_389CODO6X22_1_1">#REF!</definedName>
    <definedName name="_39_EQP2_1_1_1">#REF!</definedName>
    <definedName name="_390CODO6X22_1_1_1">#REF!</definedName>
    <definedName name="_391codo6x45nova_1">#REF!</definedName>
    <definedName name="_392codo6x45nova_1_1">#REF!</definedName>
    <definedName name="_393codo6x45nova_1_1_1">#REF!</definedName>
    <definedName name="_394CODO8X22_1">#REF!</definedName>
    <definedName name="_395CODO8X22_1_1">#REF!</definedName>
    <definedName name="_396CODO8X22_1_1_1">#REF!</definedName>
    <definedName name="_397CODO8X45_1">#REF!</definedName>
    <definedName name="_398CODO8X45_1_1">#REF!</definedName>
    <definedName name="_399CODO8X45_1_1_1">#REF!</definedName>
    <definedName name="_4__123Graph_LBL_ACart_Utilidad" hidden="1">#REF!</definedName>
    <definedName name="_4_EQP1_1">#REF!</definedName>
    <definedName name="_40_EQP20_1">#REF!</definedName>
    <definedName name="_400CODO8X90_1">#REF!</definedName>
    <definedName name="_401CODO8X90_1_1">#REF!</definedName>
    <definedName name="_402CODO8X90_1_1_1">#REF!</definedName>
    <definedName name="_403Compilado_1">#REF!</definedName>
    <definedName name="_404Compilado_1_1">#REF!</definedName>
    <definedName name="_405Compilado_1_1_1">#REF!</definedName>
    <definedName name="_406CONCRETOATRAQUE_1">#REF!</definedName>
    <definedName name="_407CONCRETOATRAQUE_1_1">#REF!</definedName>
    <definedName name="_408CONCRETOATRAQUE_1_1_1">#REF!</definedName>
    <definedName name="_409CONCRETOF_1">#REF!</definedName>
    <definedName name="_41_EQP20_1_1">#REF!</definedName>
    <definedName name="_410CONCRETOF_1_1">#REF!</definedName>
    <definedName name="_411CONCRETOF_1_1_1">#REF!</definedName>
    <definedName name="_412CPDO8X11_1">#REF!</definedName>
    <definedName name="_413CPDO8X11_1_1">#REF!</definedName>
    <definedName name="_414CPDO8X11_1_1_1">#REF!</definedName>
    <definedName name="_415CRUZ3_1">#REF!</definedName>
    <definedName name="_416CRUZ3_1_1">#REF!</definedName>
    <definedName name="_417CRUZ3_1_1_1">#REF!</definedName>
    <definedName name="_418CRUZ4_1">#REF!</definedName>
    <definedName name="_419CRUZ4_1_1">#REF!</definedName>
    <definedName name="_42_EQP20_1_1_1">#REF!</definedName>
    <definedName name="_420CRUZ4_1_1_1">#REF!</definedName>
    <definedName name="_421CRUZ4X3_1">#REF!</definedName>
    <definedName name="_422CRUZ4X3_1_1">#REF!</definedName>
    <definedName name="_423CRUZ4X3_1_1_1">#REF!</definedName>
    <definedName name="_424de_1">#REF!</definedName>
    <definedName name="_425de_1_1">#REF!</definedName>
    <definedName name="_426de_1_1_1">#REF!</definedName>
    <definedName name="_427DEMOLICION_1">#REF!</definedName>
    <definedName name="_428DEMOLICION_1_1">#REF!</definedName>
    <definedName name="_429DEMOLICION_1_1_1">#REF!</definedName>
    <definedName name="_42C">#REF!</definedName>
    <definedName name="_42D">#REF!</definedName>
    <definedName name="_42E">#REF!</definedName>
    <definedName name="_43_EQP3_1">#REF!</definedName>
    <definedName name="_430DEMOLICIONASFALTO_1">#REF!</definedName>
    <definedName name="_431DEMOLICIONASFALTO_1_1">#REF!</definedName>
    <definedName name="_432DEMOLICIONASFALTO_1_1_1">#REF!</definedName>
    <definedName name="_433DEMOLICIONCONCRETO_1">#REF!</definedName>
    <definedName name="_434DEMOLICIONCONCRETO_1_1">#REF!</definedName>
    <definedName name="_435DEMOLICIONCONCRETO_1_1_1">#REF!</definedName>
    <definedName name="_436Descripcion_1">#REF!</definedName>
    <definedName name="_437Descripcion_1_1">#REF!</definedName>
    <definedName name="_438Descripcion_1_1_1">#REF!</definedName>
    <definedName name="_439DIAS_1">#REF!</definedName>
    <definedName name="_44">#REF!</definedName>
    <definedName name="_44_EQP3_1_1">#REF!</definedName>
    <definedName name="_440DIAS_1_1">#REF!</definedName>
    <definedName name="_441DIAS_1_1_1">#REF!</definedName>
    <definedName name="_442entibado_1">#REF!</definedName>
    <definedName name="_443entibado_1_1">#REF!</definedName>
    <definedName name="_444entibado_1_1_1">#REF!</definedName>
    <definedName name="_445EXCAVACION_1">#REF!</definedName>
    <definedName name="_446EXCAVACION_1_1">#REF!</definedName>
    <definedName name="_447EXCAVACION_1_1_1">#REF!</definedName>
    <definedName name="_448excavacionmaquina_1">#REF!</definedName>
    <definedName name="_449excavacionmaquina_1_1">#REF!</definedName>
    <definedName name="_45_EQP3_1_1_1">#REF!</definedName>
    <definedName name="_450excavacionmaquina_1_1_1">#REF!</definedName>
    <definedName name="_451FECHA_1">#REF!</definedName>
    <definedName name="_452FECHA_1_1">#REF!</definedName>
    <definedName name="_453FECHA_1_1_1">#REF!</definedName>
    <definedName name="_454FOR_1">#REF!</definedName>
    <definedName name="_455FOR_1_1">#REF!</definedName>
    <definedName name="_456FOR_1_1_1">#REF!</definedName>
    <definedName name="_457HM_1">#REF!</definedName>
    <definedName name="_458HM_1_1">#REF!</definedName>
    <definedName name="_459HM_1_1_1">#REF!</definedName>
    <definedName name="_46_EQP4_1">#REF!</definedName>
    <definedName name="_460HORAS_1">#REF!</definedName>
    <definedName name="_461HORAS_1_1">#REF!</definedName>
    <definedName name="_462HORAS_1_1_1">#REF!</definedName>
    <definedName name="_463I_1">#REF!</definedName>
    <definedName name="_464I_1_1">#REF!</definedName>
    <definedName name="_465I_1_1_1">#REF!</definedName>
    <definedName name="_466IVA_1">#REF!</definedName>
    <definedName name="_467IVA_1_1">#REF!</definedName>
    <definedName name="_468IVA_1_1_1">#REF!</definedName>
    <definedName name="_469LOCALIZACION_1">#REF!</definedName>
    <definedName name="_47_EQP4_1_1">#REF!</definedName>
    <definedName name="_470LOCALIZACION_1_1">#REF!</definedName>
    <definedName name="_471LOCALIZACION_1_1_1">#REF!</definedName>
    <definedName name="_472MDC_1">#REF!</definedName>
    <definedName name="_473MDC_1_1">#REF!</definedName>
    <definedName name="_474MDC_1_1_1">#REF!</definedName>
    <definedName name="_475MM_1">#REF!</definedName>
    <definedName name="_476MM_1_1">#REF!</definedName>
    <definedName name="_477MM_1_1_1">#REF!</definedName>
    <definedName name="_478NOMBRE_1">#REF!</definedName>
    <definedName name="_479NOMBRE_1_1">#REF!</definedName>
    <definedName name="_48_EQP4_1_1_1">#REF!</definedName>
    <definedName name="_480NOMBRE_1_1_1">#REF!</definedName>
    <definedName name="_481NORTERO_1">#REF!</definedName>
    <definedName name="_482NORTERO_1_1">#REF!</definedName>
    <definedName name="_483NORTERO_1_1_1">#REF!</definedName>
    <definedName name="_484novafort160_1">#REF!</definedName>
    <definedName name="_485novafort160_1_1">#REF!</definedName>
    <definedName name="_486novafort160_1_1_1">#REF!</definedName>
    <definedName name="_487novafort200_1">#REF!</definedName>
    <definedName name="_488novafort200_1_1">#REF!</definedName>
    <definedName name="_489novafort200_1_1_1">#REF!</definedName>
    <definedName name="_49_EQP5_1">#REF!</definedName>
    <definedName name="_490PAVIMENTO_1">#REF!</definedName>
    <definedName name="_491PAVIMENTO_1_1">#REF!</definedName>
    <definedName name="_492PAVIMENTO_1_1_1">#REF!</definedName>
    <definedName name="_493PLACA_1">#REF!</definedName>
    <definedName name="_494PLACA_1_1">#REF!</definedName>
    <definedName name="_495PLACA_1_1_1">#REF!</definedName>
    <definedName name="_496placapozo_1">#REF!</definedName>
    <definedName name="_497placapozo_1_1">#REF!</definedName>
    <definedName name="_498placapozo_1_1_1">#REF!</definedName>
    <definedName name="_499pozo_1">#REF!</definedName>
    <definedName name="_5__123Graph_LBL_BCart_Utilidad" hidden="1">#REF!</definedName>
    <definedName name="_5_EQP1_1_1">#REF!</definedName>
    <definedName name="_50_EQP5_1_1">#REF!</definedName>
    <definedName name="_500pozo_1_1">#REF!</definedName>
    <definedName name="_501pozo_1_1_1">#REF!</definedName>
    <definedName name="_502PREST_1">#REF!</definedName>
    <definedName name="_503PREST_1_1">#REF!</definedName>
    <definedName name="_504PREST_1_1_1">#REF!</definedName>
    <definedName name="_505RECSUBBASE_1">#REF!</definedName>
    <definedName name="_506RECSUBBASE_1_1">#REF!</definedName>
    <definedName name="_507RECSUBBASE_1_1_1">#REF!</definedName>
    <definedName name="_508REDU4X3_1">#REF!</definedName>
    <definedName name="_509REDU4X3_1_1">#REF!</definedName>
    <definedName name="_51_EQP5_1_1_1">#REF!</definedName>
    <definedName name="_510REDU4X3_1_1_1">#REF!</definedName>
    <definedName name="_511REDU6X4_1">#REF!</definedName>
    <definedName name="_512REDU6X4_1_1">#REF!</definedName>
    <definedName name="_513REDU6X4_1_1_1">#REF!</definedName>
    <definedName name="_514REDU8X6_1">#REF!</definedName>
    <definedName name="_515REDU8X6_1_1">#REF!</definedName>
    <definedName name="_516REDU8X6_1_1_1">#REF!</definedName>
    <definedName name="_517RELLENO_1">#REF!</definedName>
    <definedName name="_518RELLENO_1_1">#REF!</definedName>
    <definedName name="_519RELLENO_1_1_1">#REF!</definedName>
    <definedName name="_52_EQP6_1">#REF!</definedName>
    <definedName name="_520RELLENOEXCAVACION_1">#REF!</definedName>
    <definedName name="_521RELLENOEXCAVACION_1_1">#REF!</definedName>
    <definedName name="_522RELLENOEXCAVACION_1_1_1">#REF!</definedName>
    <definedName name="_523RELLENOSELECCIONADO_1">#REF!</definedName>
    <definedName name="_524RELLENOSELECCIONADO_1_1">#REF!</definedName>
    <definedName name="_525RELLENOSELECCIONADO_1_1_1">#REF!</definedName>
    <definedName name="_526REPACOMETIDA3_1">#REF!</definedName>
    <definedName name="_527REPACOMETIDA3_1_1">#REF!</definedName>
    <definedName name="_528REPACOMETIDA3_1_1_1">#REF!</definedName>
    <definedName name="_529REPACOMETIDA4_1">#REF!</definedName>
    <definedName name="_53_EQP6_1_1">#REF!</definedName>
    <definedName name="_530REPACOMETIDA4_1_1">#REF!</definedName>
    <definedName name="_531REPACOMETIDA4_1_1_1">#REF!</definedName>
    <definedName name="_532RETIROESCOMBROS_1">#REF!</definedName>
    <definedName name="_533RETIROESCOMBROS_1_1">#REF!</definedName>
    <definedName name="_534RETIROESCOMBROS_1_1_1">#REF!</definedName>
    <definedName name="_535SBG_1">#REF!</definedName>
    <definedName name="_536SBG_1_1">#REF!</definedName>
    <definedName name="_537SBG_1_1_1">#REF!</definedName>
    <definedName name="_538SOBRANTES_1">#REF!</definedName>
    <definedName name="_539SOBRANTES_1_1">#REF!</definedName>
    <definedName name="_54_EQP6_1_1_1">#REF!</definedName>
    <definedName name="_540SOBRANTES_1_1_1">#REF!</definedName>
    <definedName name="_541SUBBASE_1">#REF!</definedName>
    <definedName name="_542SUBBASE_1_1">#REF!</definedName>
    <definedName name="_543SUBBASE_1_1_1">#REF!</definedName>
    <definedName name="_544T16US_1">#REF!</definedName>
    <definedName name="_545T16US_1_1">#REF!</definedName>
    <definedName name="_546T16US_1_1_1">#REF!</definedName>
    <definedName name="_547T3UP_1">#REF!</definedName>
    <definedName name="_548T3UP_1_1">#REF!</definedName>
    <definedName name="_549T3UP_1_1_1">#REF!</definedName>
    <definedName name="_55_EQP7_1">#REF!</definedName>
    <definedName name="_550T3UZ_1">#REF!</definedName>
    <definedName name="_551T3UZ_1_1">#REF!</definedName>
    <definedName name="_552T3UZ_1_1_1">#REF!</definedName>
    <definedName name="_553t4rde26_1">#REF!</definedName>
    <definedName name="_554t4rde26_1_1">#REF!</definedName>
    <definedName name="_555t4rde26_1_1_1">#REF!</definedName>
    <definedName name="_556T4UP_1">#REF!</definedName>
    <definedName name="_557T4UP_1_1">#REF!</definedName>
    <definedName name="_558T4UP_1_1_1">#REF!</definedName>
    <definedName name="_559T4UZ_1">#REF!</definedName>
    <definedName name="_56_EQP7_1_1">#REF!</definedName>
    <definedName name="_560T4UZ_1_1">#REF!</definedName>
    <definedName name="_561T4UZ_1_1_1">#REF!</definedName>
    <definedName name="_562T6UP_1">#REF!</definedName>
    <definedName name="_563T6UP_1_1">#REF!</definedName>
    <definedName name="_564T6UP_1_1_1">#REF!</definedName>
    <definedName name="_565T6UZ_1">#REF!</definedName>
    <definedName name="_566T6UZ_1_1">#REF!</definedName>
    <definedName name="_567T6UZ_1_1_1">#REF!</definedName>
    <definedName name="_568T8UZ_1">#REF!</definedName>
    <definedName name="_569T8UZ_1_1">#REF!</definedName>
    <definedName name="_57_EQP7_1_1_1">#REF!</definedName>
    <definedName name="_570T8UZ_1_1_1">#REF!</definedName>
    <definedName name="_571tapafondo_1">#REF!</definedName>
    <definedName name="_572tapafondo_1_1">#REF!</definedName>
    <definedName name="_573tapafondo_1_1_1">#REF!</definedName>
    <definedName name="_574tapapozo_1">#REF!</definedName>
    <definedName name="_575tapapozo_1_1">#REF!</definedName>
    <definedName name="_576tapapozo_1_1_1">#REF!</definedName>
    <definedName name="_577TAPON3_1">#REF!</definedName>
    <definedName name="_578TAPON3_1_1">#REF!</definedName>
    <definedName name="_579TAPON3_1_1_1">#REF!</definedName>
    <definedName name="_58_EQP8_1">#REF!</definedName>
    <definedName name="_580TAPON4_1">#REF!</definedName>
    <definedName name="_581TAPON4_1_1">#REF!</definedName>
    <definedName name="_582TAPON4_1_1_1">#REF!</definedName>
    <definedName name="_583TEE4X3_1">#REF!</definedName>
    <definedName name="_584TEE4X3_1_1">#REF!</definedName>
    <definedName name="_585TEE4X3_1_1_1">#REF!</definedName>
    <definedName name="_586TEE6A3_1">#REF!</definedName>
    <definedName name="_587TEE6A3_1_1">#REF!</definedName>
    <definedName name="_588TEE6A3_1_1_1">#REF!</definedName>
    <definedName name="_589TEE6X3_1">#REF!</definedName>
    <definedName name="_59_EQP8_1_1">#REF!</definedName>
    <definedName name="_590TEE6X3_1_1">#REF!</definedName>
    <definedName name="_591TEE6X3_1_1_1">#REF!</definedName>
    <definedName name="_592TEE8A6_1">#REF!</definedName>
    <definedName name="_593TEE8A6_1_1">#REF!</definedName>
    <definedName name="_594TEE8A6_1_1_1">#REF!</definedName>
    <definedName name="_595TEE8X3_1">#REF!</definedName>
    <definedName name="_596TEE8X3_1_1">#REF!</definedName>
    <definedName name="_597TEE8X3_1_1_1">#REF!</definedName>
    <definedName name="_598TEE8X4_1">#REF!</definedName>
    <definedName name="_599TEE8X4_1_1">#REF!</definedName>
    <definedName name="_6">#REF!</definedName>
    <definedName name="_6__123Graph_LBL_CCart_Utilidad" hidden="1">#REF!</definedName>
    <definedName name="_6_EQP1_1_1_1">#REF!</definedName>
    <definedName name="_60_EQP8_1_1_1">#REF!</definedName>
    <definedName name="_600TEE8X4_1_1_1">#REF!</definedName>
    <definedName name="_601TEE8X6_1">#REF!</definedName>
    <definedName name="_602TEE8X6_1_1">#REF!</definedName>
    <definedName name="_603TEE8X6_1_1_1">#REF!</definedName>
    <definedName name="_604TUBERIA3_1">#REF!</definedName>
    <definedName name="_605TUBERIA3_1_1">#REF!</definedName>
    <definedName name="_606TUBERIA3_1_1_1">#REF!</definedName>
    <definedName name="_607TUBERIA6_1">#REF!</definedName>
    <definedName name="_608TUBERIA6_1_1">#REF!</definedName>
    <definedName name="_609TUBERIA6_1_1_1">#REF!</definedName>
    <definedName name="_61_EQP9_1">#REF!</definedName>
    <definedName name="_610U_1">#REF!</definedName>
    <definedName name="_611U_1_1">#REF!</definedName>
    <definedName name="_612U_1_1_1">#REF!</definedName>
    <definedName name="_613U3UP_1">#REF!</definedName>
    <definedName name="_614U3UP_1_1">#REF!</definedName>
    <definedName name="_615U3UP_1_1_1">#REF!</definedName>
    <definedName name="_616U3UZ_1">#REF!</definedName>
    <definedName name="_617U3UZ_1_1">#REF!</definedName>
    <definedName name="_618U3UZ_1_1_1">#REF!</definedName>
    <definedName name="_619U4UP_1">#REF!</definedName>
    <definedName name="_62_EQP9_1_1">#REF!</definedName>
    <definedName name="_620U4UP_1_1">#REF!</definedName>
    <definedName name="_621U4UP_1_1_1">#REF!</definedName>
    <definedName name="_622U4UZ_1">#REF!</definedName>
    <definedName name="_623U4UZ_1_1">#REF!</definedName>
    <definedName name="_624U4UZ_1_1_1">#REF!</definedName>
    <definedName name="_625U6UP_1">#REF!</definedName>
    <definedName name="_626U6UP_1_1">#REF!</definedName>
    <definedName name="_627U6UP_1_1_1">#REF!</definedName>
    <definedName name="_628U6UZ_1">#REF!</definedName>
    <definedName name="_629U6UZ_1_1">#REF!</definedName>
    <definedName name="_63_EQP9_1_1_1">#REF!</definedName>
    <definedName name="_630U6UZ_1_1_1">#REF!</definedName>
    <definedName name="_631U8UP_1">#REF!</definedName>
    <definedName name="_632U8UP_1_1">#REF!</definedName>
    <definedName name="_633U8UP_1_1_1">#REF!</definedName>
    <definedName name="_634U8UZ_1">#REF!</definedName>
    <definedName name="_635U8UZ_1_1">#REF!</definedName>
    <definedName name="_636U8UZ_1_1_1">#REF!</definedName>
    <definedName name="_637UNION3_1">#REF!</definedName>
    <definedName name="_638UNION3_1_1">#REF!</definedName>
    <definedName name="_639UNION3_1_1_1">#REF!</definedName>
    <definedName name="_64_Fill_1">#REF!</definedName>
    <definedName name="_640UNION3PVC_1">#REF!</definedName>
    <definedName name="_641UNION3PVC_1_1">#REF!</definedName>
    <definedName name="_642UNION3PVC_1_1_1">#REF!</definedName>
    <definedName name="_643UNION6PVC_1">#REF!</definedName>
    <definedName name="_644UNION6PVC_1_1">#REF!</definedName>
    <definedName name="_645UNION6PVC_1_1_1">#REF!</definedName>
    <definedName name="_646UNION8_1">#REF!</definedName>
    <definedName name="_647UNION8_1_1">#REF!</definedName>
    <definedName name="_648UNION8_1_1_1">#REF!</definedName>
    <definedName name="_649UNION8PVC_1">#REF!</definedName>
    <definedName name="_65_Fill_1_1">#REF!</definedName>
    <definedName name="_650UNION8PVC_1_1">#REF!</definedName>
    <definedName name="_651UNION8PVC_1_1_1">#REF!</definedName>
    <definedName name="_652UNIONREPARACION_1">#REF!</definedName>
    <definedName name="_653UNIONREPARACION_1_1">#REF!</definedName>
    <definedName name="_654UNIONREPARACION_1_1_1">#REF!</definedName>
    <definedName name="_655UNIONREPARACION6_1">#REF!</definedName>
    <definedName name="_656UNIONREPARACION6_1_1">#REF!</definedName>
    <definedName name="_657UNIONREPARACION6_1_1_1">#REF!</definedName>
    <definedName name="_658UR3UP_1">#REF!</definedName>
    <definedName name="_659UR3UP_1_1">#REF!</definedName>
    <definedName name="_66_Fill_1_1_1">#REF!</definedName>
    <definedName name="_660UR3UP_1_1_1">#REF!</definedName>
    <definedName name="_661UR3UZ_1">#REF!</definedName>
    <definedName name="_662UR3UZ_1_1">#REF!</definedName>
    <definedName name="_663UR3UZ_1_1_1">#REF!</definedName>
    <definedName name="_664UR4UP_1">#REF!</definedName>
    <definedName name="_665UR4UP_1_1">#REF!</definedName>
    <definedName name="_666UR4UP_1_1_1">#REF!</definedName>
    <definedName name="_667UR4UZ_1">#REF!</definedName>
    <definedName name="_668UR4UZ_1_1">#REF!</definedName>
    <definedName name="_669UR4UZ_1_1_1">#REF!</definedName>
    <definedName name="_67_MAT1_1">#REF!</definedName>
    <definedName name="_670UR6UP_1">#REF!</definedName>
    <definedName name="_671UR6UP_1_1">#REF!</definedName>
    <definedName name="_672UR6UP_1_1_1">#REF!</definedName>
    <definedName name="_673UR6UZ_1">#REF!</definedName>
    <definedName name="_674UR6UZ_1_1">#REF!</definedName>
    <definedName name="_675UR6UZ_1_1_1">#REF!</definedName>
    <definedName name="_676UR8UP_1">#REF!</definedName>
    <definedName name="_677UR8UP_1_1">#REF!</definedName>
    <definedName name="_678UR8UP_1_1_1">#REF!</definedName>
    <definedName name="_679UR8UZ_1">#REF!</definedName>
    <definedName name="_68_MAT1_1_1">#REF!</definedName>
    <definedName name="_680UR8UZ_1_1">#REF!</definedName>
    <definedName name="_681UR8UZ_1_1_1">#REF!</definedName>
    <definedName name="_682Valor_1">#REF!</definedName>
    <definedName name="_683Valor_1_1">#REF!</definedName>
    <definedName name="_684Valor_1_1_1">#REF!</definedName>
    <definedName name="_685ValorTot_1">#REF!</definedName>
    <definedName name="_686ValorTot_1_1">#REF!</definedName>
    <definedName name="_687ValorTot_1_1_1">#REF!</definedName>
    <definedName name="_688VALVULA3_1">#REF!</definedName>
    <definedName name="_689VALVULA3_1_1">#REF!</definedName>
    <definedName name="_69_MAT1_1_1_1">#REF!</definedName>
    <definedName name="_690VALVULA3_1_1_1">#REF!</definedName>
    <definedName name="_691VALVULA4_1">#REF!</definedName>
    <definedName name="_692VALVULA4_1_1">#REF!</definedName>
    <definedName name="_693VALVULA4_1_1_1">#REF!</definedName>
    <definedName name="_694VALVULA6_1">#REF!</definedName>
    <definedName name="_695VALVULA6_1_1">#REF!</definedName>
    <definedName name="_696VALVULA6_1_1_1">#REF!</definedName>
    <definedName name="_697VALVULA8_1">#REF!</definedName>
    <definedName name="_698VALVULA8_1_1">#REF!</definedName>
    <definedName name="_699VALVULA8_1_1_1">#REF!</definedName>
    <definedName name="_7__123Graph_XCart_Utilidad" hidden="1">#REF!</definedName>
    <definedName name="_7_EQP10_1">#REF!</definedName>
    <definedName name="_70_MAT10_1">#REF!</definedName>
    <definedName name="_700VTOTAL_1">#REF!</definedName>
    <definedName name="_701VTOTAL_1_1">#REF!</definedName>
    <definedName name="_702VTOTAL_1_1_1">#REF!</definedName>
    <definedName name="_703yee200x160_1">#REF!</definedName>
    <definedName name="_704yee200x160_1_1">#REF!</definedName>
    <definedName name="_705yee200x160_1_1_1">#REF!</definedName>
    <definedName name="_71_MAT10_1_1">#REF!</definedName>
    <definedName name="_72_MAT10_1_1_1">#REF!</definedName>
    <definedName name="_73_MAT11_1">#REF!</definedName>
    <definedName name="_74_MAT11_1_1">#REF!</definedName>
    <definedName name="_75_MAT11_1_1_1">#REF!</definedName>
    <definedName name="_76_MAT12_1">#REF!</definedName>
    <definedName name="_77_MAT12_1_1">#REF!</definedName>
    <definedName name="_78_MAT12_1_1_1">#REF!</definedName>
    <definedName name="_79_MAT13_1">#REF!</definedName>
    <definedName name="_8_EQP10_1_1">#REF!</definedName>
    <definedName name="_80_MAT13_1_1">#REF!</definedName>
    <definedName name="_81_MAT13_1_1_1">#REF!</definedName>
    <definedName name="_82_MAT14_1">#REF!</definedName>
    <definedName name="_83_MAT14_1_1">#REF!</definedName>
    <definedName name="_84_MAT14_1_1_1">#REF!</definedName>
    <definedName name="_85_MAT15_1">#REF!</definedName>
    <definedName name="_86_MAT15_1_1">#REF!</definedName>
    <definedName name="_87_MAT15_1_1_1">#REF!</definedName>
    <definedName name="_88_MAT16_1">#REF!</definedName>
    <definedName name="_89_MAT16_1_1">#REF!</definedName>
    <definedName name="_9_EQP10_1_1_1">#REF!</definedName>
    <definedName name="_90_MAT16_1_1_1">#REF!</definedName>
    <definedName name="_91_MAT17_1">#REF!</definedName>
    <definedName name="_92_MAT17_1_1">#REF!</definedName>
    <definedName name="_93_MAT17_1_1_1">#REF!</definedName>
    <definedName name="_94_MAT18_1">#REF!</definedName>
    <definedName name="_95_MAT18_1_1">#REF!</definedName>
    <definedName name="_96_MAT18_1_1_1">#REF!</definedName>
    <definedName name="_97_MAT19_1">#REF!</definedName>
    <definedName name="_98_MAT19_1_1">#REF!</definedName>
    <definedName name="_99_MAT19_1_1_1">#REF!</definedName>
    <definedName name="_A">#REF!</definedName>
    <definedName name="_A1">#REF!</definedName>
    <definedName name="_A17000">#REF!</definedName>
    <definedName name="_A20000">#REF!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CT21">#REF!</definedName>
    <definedName name="_ADH12">#REF!</definedName>
    <definedName name="_adi1">#REF!</definedName>
    <definedName name="_Adi2">#REF!</definedName>
    <definedName name="_Adi3">#REF!</definedName>
    <definedName name="_ADM12">#REF!</definedName>
    <definedName name="_ADM2">#REF!</definedName>
    <definedName name="_ADM3">#REF!</definedName>
    <definedName name="_ADM4">#REF!</definedName>
    <definedName name="_ADP1">#REF!</definedName>
    <definedName name="_Ady1">#REF!</definedName>
    <definedName name="_Ady2">#REF!</definedName>
    <definedName name="_Ady3">#REF!</definedName>
    <definedName name="_AFC1">#REF!</definedName>
    <definedName name="_AFC3">#REF!</definedName>
    <definedName name="_AFC5">#REF!</definedName>
    <definedName name="_AIU1">#REF!</definedName>
    <definedName name="_AIU2">#REF!</definedName>
    <definedName name="_Alt2">#REF!</definedName>
    <definedName name="_Alt3">#REF!</definedName>
    <definedName name="_And1">#REF!</definedName>
    <definedName name="_And2">#REF!</definedName>
    <definedName name="_And3">#REF!</definedName>
    <definedName name="_Ant2">#REF!</definedName>
    <definedName name="_Ant3">#REF!</definedName>
    <definedName name="_ANTCORR">#REF!</definedName>
    <definedName name="_ANTICOR">#REF!</definedName>
    <definedName name="_apu2">#REF!</definedName>
    <definedName name="_APU221">#REF!</definedName>
    <definedName name="_APU222">#REF!</definedName>
    <definedName name="_APU3">#REF!</definedName>
    <definedName name="_APU465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LiveUpdatePeriod" hidden="1">-1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ReportOptionCustomItemsCount" hidden="1">0</definedName>
    <definedName name="_AtRisk_SimSetting_ReportOptionDataMode" hidden="1">1</definedName>
    <definedName name="_AtRisk_SimSetting_ReportOptionReportMultiSimType" hidden="1">1</definedName>
    <definedName name="_AtRisk_SimSetting_ReportOptionReportPlacement" hidden="1">1</definedName>
    <definedName name="_AtRisk_SimSetting_ReportOptionReportSelection" hidden="1">557</definedName>
    <definedName name="_AtRisk_SimSetting_ReportOptionReportsFileType" hidden="1">1</definedName>
    <definedName name="_AtRisk_SimSetting_ReportOptionSelectiveQR" hidden="1">FALSE</definedName>
    <definedName name="_AtRisk_SimSetting_ReportsList" hidden="1">557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">#REF!</definedName>
    <definedName name="_B104445">#REF!</definedName>
    <definedName name="_B136044">#REF!</definedName>
    <definedName name="_B150019">#REF!</definedName>
    <definedName name="_B195381">#REF!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229177">#REF!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AZ10">#REF!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BLO20">#REF!</definedName>
    <definedName name="_C">#REF!</definedName>
    <definedName name="_c111172">#REF!</definedName>
    <definedName name="_C2254JH">#REF!</definedName>
    <definedName name="_C2256JH">#REF!</definedName>
    <definedName name="_C452JH">#REF!</definedName>
    <definedName name="_C65580">#REF!</definedName>
    <definedName name="_C903L">#REF!</definedName>
    <definedName name="_C908J">#REF!</definedName>
    <definedName name="_CAC1">#REF!</definedName>
    <definedName name="_CAC3">#REF!</definedName>
    <definedName name="_CAC5">#REF!</definedName>
    <definedName name="_CAN28">#REF!</definedName>
    <definedName name="_CL65540">#REF!</definedName>
    <definedName name="_CL65550">#REF!</definedName>
    <definedName name="_CL65700">#REF!</definedName>
    <definedName name="_Cod1">#REF!</definedName>
    <definedName name="_Con1">#REF!</definedName>
    <definedName name="_CON123">#REF!</definedName>
    <definedName name="_Con2">#REF!</definedName>
    <definedName name="_Con3">#REF!</definedName>
    <definedName name="_CUA44">#REF!</definedName>
    <definedName name="_D119353">#REF!</definedName>
    <definedName name="_D151661">#REF!</definedName>
    <definedName name="_D84">#REF!</definedName>
    <definedName name="_DEC1">#REF!</definedName>
    <definedName name="_DEC12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ist_Bin" hidden="1">#REF!</definedName>
    <definedName name="_Dist_Values" hidden="1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EF110">#REF!</definedName>
    <definedName name="_Ega2">#REF!</definedName>
    <definedName name="_Ega3">#REF!</definedName>
    <definedName name="_Ele2">#REF!</definedName>
    <definedName name="_Ele3">#REF!</definedName>
    <definedName name="_ENTTEMP">#REF!</definedName>
    <definedName name="_Epm2">#REF!</definedName>
    <definedName name="_Epm3">#REF!</definedName>
    <definedName name="_EQP1">#REF!</definedName>
    <definedName name="_EQP1_1">NA()</definedName>
    <definedName name="_EQP1_1_1">#REF!</definedName>
    <definedName name="_EQP1_1_1_1">NA()</definedName>
    <definedName name="_EQP1_1_2">#REF!</definedName>
    <definedName name="_EQP10">#REF!</definedName>
    <definedName name="_EQP10_1">NA()</definedName>
    <definedName name="_EQP10_1_1">#REF!</definedName>
    <definedName name="_EQP10_1_1_1">NA()</definedName>
    <definedName name="_EQP10_1_2">#REF!</definedName>
    <definedName name="_EQP11">#REF!</definedName>
    <definedName name="_EQP11_1">NA()</definedName>
    <definedName name="_EQP11_1_1">#REF!</definedName>
    <definedName name="_EQP11_1_1_1">NA()</definedName>
    <definedName name="_EQP11_1_2">#REF!</definedName>
    <definedName name="_EQP12">#REF!</definedName>
    <definedName name="_EQP12_1">NA()</definedName>
    <definedName name="_EQP12_1_1">#REF!</definedName>
    <definedName name="_EQP12_1_1_1">NA()</definedName>
    <definedName name="_EQP12_1_2">#REF!</definedName>
    <definedName name="_EQP13">#REF!</definedName>
    <definedName name="_EQP13_1">NA()</definedName>
    <definedName name="_EQP13_1_1">#REF!</definedName>
    <definedName name="_EQP13_1_1_1">NA()</definedName>
    <definedName name="_EQP13_1_2">#REF!</definedName>
    <definedName name="_EQP14">#REF!</definedName>
    <definedName name="_EQP14_1">NA()</definedName>
    <definedName name="_EQP14_1_1">#REF!</definedName>
    <definedName name="_EQP14_1_1_1">NA()</definedName>
    <definedName name="_EQP14_1_2">#REF!</definedName>
    <definedName name="_EQP15">#REF!</definedName>
    <definedName name="_EQP15_1">NA()</definedName>
    <definedName name="_EQP15_1_1">#REF!</definedName>
    <definedName name="_EQP15_1_1_1">NA()</definedName>
    <definedName name="_EQP15_1_2">#REF!</definedName>
    <definedName name="_EQP16">#REF!</definedName>
    <definedName name="_EQP16_1">NA()</definedName>
    <definedName name="_EQP16_1_1">#REF!</definedName>
    <definedName name="_EQP16_1_1_1">NA()</definedName>
    <definedName name="_EQP16_1_2">#REF!</definedName>
    <definedName name="_EQP17">#REF!</definedName>
    <definedName name="_EQP17_1">NA()</definedName>
    <definedName name="_EQP17_1_1">#REF!</definedName>
    <definedName name="_EQP17_1_1_1">NA()</definedName>
    <definedName name="_EQP17_1_2">#REF!</definedName>
    <definedName name="_EQP18">#REF!</definedName>
    <definedName name="_EQP18_1">NA()</definedName>
    <definedName name="_EQP18_1_1">#REF!</definedName>
    <definedName name="_EQP18_1_1_1">NA()</definedName>
    <definedName name="_EQP18_1_2">#REF!</definedName>
    <definedName name="_EQP19">#REF!</definedName>
    <definedName name="_EQP19_1">NA()</definedName>
    <definedName name="_EQP19_1_1">#REF!</definedName>
    <definedName name="_EQP19_1_1_1">NA()</definedName>
    <definedName name="_EQP19_1_2">#REF!</definedName>
    <definedName name="_EQP2">#REF!</definedName>
    <definedName name="_EQP2_1">NA()</definedName>
    <definedName name="_EQP2_1_1">#REF!</definedName>
    <definedName name="_EQP2_1_1_1">NA()</definedName>
    <definedName name="_EQP2_1_2">#REF!</definedName>
    <definedName name="_EQP20">#REF!</definedName>
    <definedName name="_EQP20_1">NA()</definedName>
    <definedName name="_EQP20_1_1">#REF!</definedName>
    <definedName name="_EQP20_1_1_1">NA()</definedName>
    <definedName name="_EQP20_1_2">#REF!</definedName>
    <definedName name="_eqp27">#REF!</definedName>
    <definedName name="_EQP3">#REF!</definedName>
    <definedName name="_EQP3_1">NA()</definedName>
    <definedName name="_EQP3_1_1">#REF!</definedName>
    <definedName name="_EQP3_1_1_1">NA()</definedName>
    <definedName name="_EQP3_1_2">#REF!</definedName>
    <definedName name="_EQP4">#REF!</definedName>
    <definedName name="_EQP4_1">NA()</definedName>
    <definedName name="_EQP4_1_1">#REF!</definedName>
    <definedName name="_EQP4_1_1_1">NA()</definedName>
    <definedName name="_EQP4_1_2">#REF!</definedName>
    <definedName name="_EQP5">#REF!</definedName>
    <definedName name="_EQP5_1">NA()</definedName>
    <definedName name="_EQP5_1_1">#REF!</definedName>
    <definedName name="_EQP5_1_1_1">NA()</definedName>
    <definedName name="_EQP5_1_2">#REF!</definedName>
    <definedName name="_EQP6">#REF!</definedName>
    <definedName name="_EQP6_1">NA()</definedName>
    <definedName name="_EQP6_1_1">#REF!</definedName>
    <definedName name="_EQP6_1_1_1">NA()</definedName>
    <definedName name="_EQP6_1_2">#REF!</definedName>
    <definedName name="_EQP7">#REF!</definedName>
    <definedName name="_EQP7_1">NA()</definedName>
    <definedName name="_EQP7_1_1">#REF!</definedName>
    <definedName name="_EQP7_1_1_1">NA()</definedName>
    <definedName name="_EQP7_1_2">#REF!</definedName>
    <definedName name="_EQP8">#REF!</definedName>
    <definedName name="_EQP8_1">NA()</definedName>
    <definedName name="_EQP8_1_1">#REF!</definedName>
    <definedName name="_EQP8_1_1_1">NA()</definedName>
    <definedName name="_EQP8_1_2">#REF!</definedName>
    <definedName name="_EQP9">#REF!</definedName>
    <definedName name="_EQP9_1">NA()</definedName>
    <definedName name="_EQP9_1_1">#REF!</definedName>
    <definedName name="_EQP9_1_1_1">NA()</definedName>
    <definedName name="_EQP9_1_2">#REF!</definedName>
    <definedName name="_ESMMETAL">#REF!</definedName>
    <definedName name="_EST1">#REF!</definedName>
    <definedName name="_EST10">#REF!</definedName>
    <definedName name="_EST11">#REF!</definedName>
    <definedName name="_EST11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F315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206218">#REF!</definedName>
    <definedName name="_f211166">#REF!</definedName>
    <definedName name="_fc">#REF!</definedName>
    <definedName name="_FEC5">#REF!,#REF!</definedName>
    <definedName name="_fei6">#REF!</definedName>
    <definedName name="_fei7">#REF!</definedName>
    <definedName name="_fei8">#REF!</definedName>
    <definedName name="_fei9">#REF!</definedName>
    <definedName name="_Fill" hidden="1">#REF!</definedName>
    <definedName name="_Fill_1">NA()</definedName>
    <definedName name="_Fill_1_1">#REF!</definedName>
    <definedName name="_Fill_1_1_1">NA()</definedName>
    <definedName name="_Fill_1_2">#REF!</definedName>
    <definedName name="_xlnm._FilterDatabase" hidden="1">#REF!</definedName>
    <definedName name="_FOR1">#REF!</definedName>
    <definedName name="_FS01">#N/A</definedName>
    <definedName name="_FYB02">#REF!</definedName>
    <definedName name="_FYB03">#REF!</definedName>
    <definedName name="_FYB04">#REF!</definedName>
    <definedName name="_FYB08">#REF!</definedName>
    <definedName name="_FYB10">#REF!</definedName>
    <definedName name="_G1">#REF!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eo4000">#REF!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UM1">#REF!</definedName>
    <definedName name="_HUM2">#REF!</definedName>
    <definedName name="_i1">#REF!</definedName>
    <definedName name="_i126554">#REF!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GOLDENS">#REF!</definedName>
    <definedName name="_IGOLIMP">#REF!</definedName>
    <definedName name="_Inc1">#REF!</definedName>
    <definedName name="_Inc2">#REF!</definedName>
    <definedName name="_Inc3">#REF!</definedName>
    <definedName name="_INF1">#REF!</definedName>
    <definedName name="_Ing1">#REF!</definedName>
    <definedName name="_Ing2">#REF!</definedName>
    <definedName name="_Ing3">#REF!</definedName>
    <definedName name="_IPC2002">#REF!</definedName>
    <definedName name="_ITM4">#REF!</definedName>
    <definedName name="_Jai1">#REF!</definedName>
    <definedName name="_Jai2">#REF!</definedName>
    <definedName name="_Jai3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124">#REF!</definedName>
    <definedName name="_LA1524">#REF!</definedName>
    <definedName name="_lac1">#REF!</definedName>
    <definedName name="_LAC18">#REF!</definedName>
    <definedName name="_lac2">#REF!</definedName>
    <definedName name="_lac3">#REF!</definedName>
    <definedName name="_lac4">#REF!</definedName>
    <definedName name="_lac5">#REF!</definedName>
    <definedName name="_lar03">#REF!</definedName>
    <definedName name="_LARG">#REF!</definedName>
    <definedName name="_M14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3">#REF!</definedName>
    <definedName name="_MAT1">#REF!</definedName>
    <definedName name="_MAT1_1">NA()</definedName>
    <definedName name="_MAT1_1_1">#REF!</definedName>
    <definedName name="_MAT1_1_1_1">NA()</definedName>
    <definedName name="_MAT1_1_2">#REF!</definedName>
    <definedName name="_MAT10">#REF!</definedName>
    <definedName name="_MAT10_1">NA()</definedName>
    <definedName name="_MAT10_1_1">#REF!</definedName>
    <definedName name="_MAT10_1_1_1">NA()</definedName>
    <definedName name="_MAT10_1_2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_1">NA()</definedName>
    <definedName name="_MAT11_1_1">#REF!</definedName>
    <definedName name="_MAT11_1_1_1">NA()</definedName>
    <definedName name="_MAT11_1_2">#REF!</definedName>
    <definedName name="_MAT110">#REF!</definedName>
    <definedName name="_MAT111">#REF!</definedName>
    <definedName name="_MAT1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_1">NA()</definedName>
    <definedName name="_MAT12_1_1">#REF!</definedName>
    <definedName name="_MAT12_1_1_1">NA()</definedName>
    <definedName name="_MAT12_1_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_1">NA()</definedName>
    <definedName name="_MAT13_1_1">#REF!</definedName>
    <definedName name="_MAT13_1_1_1">NA()</definedName>
    <definedName name="_MAT13_1_2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_1">NA()</definedName>
    <definedName name="_MAT14_1_1">#REF!</definedName>
    <definedName name="_MAT14_1_1_1">NA()</definedName>
    <definedName name="_MAT14_1_2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_1">NA()</definedName>
    <definedName name="_MAT15_1_1">#REF!</definedName>
    <definedName name="_MAT15_1_1_1">NA()</definedName>
    <definedName name="_MAT15_1_2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_1">NA()</definedName>
    <definedName name="_MAT16_1_1">#REF!</definedName>
    <definedName name="_MAT16_1_1_1">NA()</definedName>
    <definedName name="_MAT16_1_2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_1">NA()</definedName>
    <definedName name="_MAT17_1_1">#REF!</definedName>
    <definedName name="_MAT17_1_1_1">NA()</definedName>
    <definedName name="_MAT17_1_2">#REF!</definedName>
    <definedName name="_MAT170">#REF!</definedName>
    <definedName name="_MAT171">#REF!</definedName>
    <definedName name="_MAT18">#REF!</definedName>
    <definedName name="_MAT18_1">NA()</definedName>
    <definedName name="_MAT18_1_1">#REF!</definedName>
    <definedName name="_MAT18_1_1_1">NA()</definedName>
    <definedName name="_MAT18_1_2">#REF!</definedName>
    <definedName name="_MAT19">#REF!</definedName>
    <definedName name="_MAT19_1">NA()</definedName>
    <definedName name="_MAT19_1_1">#REF!</definedName>
    <definedName name="_MAT19_1_1_1">NA()</definedName>
    <definedName name="_MAT19_1_2">#REF!</definedName>
    <definedName name="_MAT2">#REF!</definedName>
    <definedName name="_MAT2_1">NA()</definedName>
    <definedName name="_MAT2_1_1">#REF!</definedName>
    <definedName name="_MAT2_1_1_1">NA()</definedName>
    <definedName name="_MAT2_1_2">#REF!</definedName>
    <definedName name="_MAT20">#REF!</definedName>
    <definedName name="_MAT20_1">NA()</definedName>
    <definedName name="_MAT20_1_1">#REF!</definedName>
    <definedName name="_MAT20_1_1_1">NA()</definedName>
    <definedName name="_MAT20_1_2">#REF!</definedName>
    <definedName name="_MAT21">#REF!</definedName>
    <definedName name="_MAT21_1">NA()</definedName>
    <definedName name="_MAT21_1_1">#REF!</definedName>
    <definedName name="_MAT21_1_1_1">NA()</definedName>
    <definedName name="_MAT21_1_2">#REF!</definedName>
    <definedName name="_MAT22">#REF!</definedName>
    <definedName name="_MAT22_1">NA()</definedName>
    <definedName name="_MAT22_1_1">#REF!</definedName>
    <definedName name="_MAT22_1_1_1">NA()</definedName>
    <definedName name="_MAT22_1_2">#REF!</definedName>
    <definedName name="_MAT23">#REF!</definedName>
    <definedName name="_MAT23_1">NA()</definedName>
    <definedName name="_MAT23_1_1">#REF!</definedName>
    <definedName name="_MAT23_1_1_1">NA()</definedName>
    <definedName name="_MAT23_1_2">#REF!</definedName>
    <definedName name="_MAT24">#REF!</definedName>
    <definedName name="_MAT24_1">NA()</definedName>
    <definedName name="_MAT24_1_1">#REF!</definedName>
    <definedName name="_MAT24_1_1_1">NA()</definedName>
    <definedName name="_MAT24_1_2">#REF!</definedName>
    <definedName name="_MAT25">#REF!</definedName>
    <definedName name="_MAT25_1">NA()</definedName>
    <definedName name="_MAT25_1_1">#REF!</definedName>
    <definedName name="_MAT25_1_1_1">NA()</definedName>
    <definedName name="_MAT25_1_2">#REF!</definedName>
    <definedName name="_MAT26">#REF!</definedName>
    <definedName name="_MAT26_1">NA()</definedName>
    <definedName name="_MAT26_1_1">#REF!</definedName>
    <definedName name="_MAT26_1_1_1">NA()</definedName>
    <definedName name="_MAT26_1_2">#REF!</definedName>
    <definedName name="_MAT27">#REF!</definedName>
    <definedName name="_MAT27_1">NA()</definedName>
    <definedName name="_MAT27_1_1">#REF!</definedName>
    <definedName name="_MAT27_1_1_1">NA()</definedName>
    <definedName name="_MAT27_1_2">#REF!</definedName>
    <definedName name="_MAT28">#REF!</definedName>
    <definedName name="_MAT28_1">NA()</definedName>
    <definedName name="_MAT28_1_1">#REF!</definedName>
    <definedName name="_MAT28_1_1_1">NA()</definedName>
    <definedName name="_MAT28_1_2">#REF!</definedName>
    <definedName name="_MAT29">#REF!</definedName>
    <definedName name="_MAT29_1">NA()</definedName>
    <definedName name="_MAT29_1_1">#REF!</definedName>
    <definedName name="_MAT29_1_1_1">NA()</definedName>
    <definedName name="_MAT29_1_2">#REF!</definedName>
    <definedName name="_MAT3">#REF!</definedName>
    <definedName name="_MAT3_1">NA()</definedName>
    <definedName name="_MAT3_1_1">#REF!</definedName>
    <definedName name="_MAT3_1_1_1">NA()</definedName>
    <definedName name="_MAT3_1_2">#REF!</definedName>
    <definedName name="_MAT30">#REF!</definedName>
    <definedName name="_MAT30_1">NA()</definedName>
    <definedName name="_MAT30_1_1">#REF!</definedName>
    <definedName name="_MAT30_1_1_1">NA()</definedName>
    <definedName name="_MAT30_1_2">#REF!</definedName>
    <definedName name="_MAT31">#REF!</definedName>
    <definedName name="_MAT31_1">NA()</definedName>
    <definedName name="_MAT31_1_1">#REF!</definedName>
    <definedName name="_MAT31_1_1_1">NA()</definedName>
    <definedName name="_MAT31_1_2">#REF!</definedName>
    <definedName name="_MAT32">#REF!</definedName>
    <definedName name="_MAT32_1">NA()</definedName>
    <definedName name="_MAT32_1_1">#REF!</definedName>
    <definedName name="_MAT32_1_1_1">NA()</definedName>
    <definedName name="_MAT32_1_2">#REF!</definedName>
    <definedName name="_MAT33">#REF!</definedName>
    <definedName name="_MAT33_1">NA()</definedName>
    <definedName name="_MAT33_1_1">#REF!</definedName>
    <definedName name="_MAT33_1_1_1">NA()</definedName>
    <definedName name="_MAT33_1_2">#REF!</definedName>
    <definedName name="_MAT34">#REF!</definedName>
    <definedName name="_MAT34_1">NA()</definedName>
    <definedName name="_MAT34_1_1">#REF!</definedName>
    <definedName name="_MAT34_1_1_1">NA()</definedName>
    <definedName name="_MAT34_1_2">#REF!</definedName>
    <definedName name="_MAT35">#REF!</definedName>
    <definedName name="_MAT35_1">NA()</definedName>
    <definedName name="_MAT35_1_1">#REF!</definedName>
    <definedName name="_MAT35_1_1_1">NA()</definedName>
    <definedName name="_MAT35_1_2">#REF!</definedName>
    <definedName name="_MAT36">#REF!</definedName>
    <definedName name="_MAT36_1">NA()</definedName>
    <definedName name="_MAT36_1_1">#REF!</definedName>
    <definedName name="_MAT36_1_1_1">NA()</definedName>
    <definedName name="_MAT36_1_2">#REF!</definedName>
    <definedName name="_MAT37">#REF!</definedName>
    <definedName name="_MAT37_1">NA()</definedName>
    <definedName name="_MAT37_1_1">#REF!</definedName>
    <definedName name="_MAT37_1_1_1">NA()</definedName>
    <definedName name="_MAT37_1_2">#REF!</definedName>
    <definedName name="_MAT38">#REF!</definedName>
    <definedName name="_MAT38_1">NA()</definedName>
    <definedName name="_MAT38_1_1">#REF!</definedName>
    <definedName name="_MAT38_1_1_1">NA()</definedName>
    <definedName name="_MAT38_1_2">#REF!</definedName>
    <definedName name="_MAT39">#REF!</definedName>
    <definedName name="_MAT39_1">NA()</definedName>
    <definedName name="_MAT39_1_1">#REF!</definedName>
    <definedName name="_MAT39_1_1_1">NA()</definedName>
    <definedName name="_MAT39_1_2">#REF!</definedName>
    <definedName name="_MAT4">#REF!</definedName>
    <definedName name="_MAT4_1">NA()</definedName>
    <definedName name="_MAT4_1_1">#REF!</definedName>
    <definedName name="_MAT4_1_1_1">NA()</definedName>
    <definedName name="_MAT4_1_2">#REF!</definedName>
    <definedName name="_MAT40">#REF!</definedName>
    <definedName name="_MAT40_1">NA()</definedName>
    <definedName name="_MAT40_1_1">#REF!</definedName>
    <definedName name="_MAT40_1_1_1">NA()</definedName>
    <definedName name="_MAT40_1_2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_1">NA()</definedName>
    <definedName name="_MAT5_1_1">#REF!</definedName>
    <definedName name="_MAT5_1_1_1">NA()</definedName>
    <definedName name="_MAT5_1_2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_1">NA()</definedName>
    <definedName name="_MAT6_1_1">#REF!</definedName>
    <definedName name="_MAT6_1_1_1">NA()</definedName>
    <definedName name="_MAT6_1_2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_1">NA()</definedName>
    <definedName name="_MAT7_1_1">#REF!</definedName>
    <definedName name="_MAT7_1_1_1">NA()</definedName>
    <definedName name="_MAT7_1_2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_1">NA()</definedName>
    <definedName name="_MAT8_1_1">#REF!</definedName>
    <definedName name="_MAT8_1_1_1">NA()</definedName>
    <definedName name="_MAT8_1_2">#REF!</definedName>
    <definedName name="_MAT80">#REF!</definedName>
    <definedName name="_MAT81">#REF!</definedName>
    <definedName name="_MAT82">#REF!</definedName>
    <definedName name="_MAT83">#REF!</definedName>
    <definedName name="_MAT832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_1">NA()</definedName>
    <definedName name="_MAT9_1_1">#REF!</definedName>
    <definedName name="_MAT9_1_1_1">NA()</definedName>
    <definedName name="_MAT9_1_2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TMIX">#REF!</definedName>
    <definedName name="_MAY88">#REF!</definedName>
    <definedName name="_MB1">#REF!</definedName>
    <definedName name="_MB2">#REF!</definedName>
    <definedName name="_MB3">#REF!</definedName>
    <definedName name="_mdc1">#REF!</definedName>
    <definedName name="_mdc2">#REF!</definedName>
    <definedName name="_MO1">#REF!</definedName>
    <definedName name="_MO1_1">NA()</definedName>
    <definedName name="_MO1_1_1">#REF!</definedName>
    <definedName name="_MO1_1_1_1">NA()</definedName>
    <definedName name="_MO1_1_2">#REF!</definedName>
    <definedName name="_MO10">#REF!</definedName>
    <definedName name="_MO10_1">NA()</definedName>
    <definedName name="_MO10_1_1">#REF!</definedName>
    <definedName name="_MO10_1_1_1">NA()</definedName>
    <definedName name="_MO10_1_2">#REF!</definedName>
    <definedName name="_MO2">#REF!</definedName>
    <definedName name="_MO2_1">NA()</definedName>
    <definedName name="_MO2_1_1">#REF!</definedName>
    <definedName name="_MO2_1_1_1">NA()</definedName>
    <definedName name="_MO2_1_2">#REF!</definedName>
    <definedName name="_MO3">#REF!</definedName>
    <definedName name="_MO3_1">NA()</definedName>
    <definedName name="_MO3_1_1">#REF!</definedName>
    <definedName name="_MO3_1_1_1">NA()</definedName>
    <definedName name="_MO3_1_2">#REF!</definedName>
    <definedName name="_MO4">#REF!</definedName>
    <definedName name="_MO4_1">NA()</definedName>
    <definedName name="_MO4_1_1">#REF!</definedName>
    <definedName name="_MO4_1_1_1">NA()</definedName>
    <definedName name="_MO4_1_2">#REF!</definedName>
    <definedName name="_MO5">#REF!</definedName>
    <definedName name="_MO5_1">NA()</definedName>
    <definedName name="_MO5_1_1">#REF!</definedName>
    <definedName name="_MO5_1_1_1">NA()</definedName>
    <definedName name="_MO5_1_2">#REF!</definedName>
    <definedName name="_MO6">#REF!</definedName>
    <definedName name="_MO6_1">NA()</definedName>
    <definedName name="_MO6_1_1">#REF!</definedName>
    <definedName name="_MO6_1_1_1">NA()</definedName>
    <definedName name="_MO6_1_2">#REF!</definedName>
    <definedName name="_MO7">#REF!</definedName>
    <definedName name="_MO7_1">NA()</definedName>
    <definedName name="_MO7_1_1">#REF!</definedName>
    <definedName name="_MO7_1_1_1">NA()</definedName>
    <definedName name="_MO7_1_2">#REF!</definedName>
    <definedName name="_MO8">#REF!</definedName>
    <definedName name="_MO8_1">NA()</definedName>
    <definedName name="_MO8_1_1">#REF!</definedName>
    <definedName name="_MO8_1_1_1">NA()</definedName>
    <definedName name="_MO8_1_2">#REF!</definedName>
    <definedName name="_MO9">#REF!</definedName>
    <definedName name="_MO9_1">NA()</definedName>
    <definedName name="_MO9_1_1">#REF!</definedName>
    <definedName name="_MO9_1_1_1">NA()</definedName>
    <definedName name="_MO9_1_2">#REF!</definedName>
    <definedName name="_MON1">#REF!</definedName>
    <definedName name="_MON2">#REF!</definedName>
    <definedName name="_mun2">#REF!</definedName>
    <definedName name="_MV1">#REF!</definedName>
    <definedName name="_MV1_1">NA()</definedName>
    <definedName name="_MV1_1_1">#REF!</definedName>
    <definedName name="_MV1_1_1_1">NA()</definedName>
    <definedName name="_MV1_1_2">#REF!</definedName>
    <definedName name="_MV10">#REF!</definedName>
    <definedName name="_MV10_1">NA()</definedName>
    <definedName name="_MV10_1_1">#REF!</definedName>
    <definedName name="_MV10_1_1_1">NA()</definedName>
    <definedName name="_MV10_1_2">#REF!</definedName>
    <definedName name="_MV11">#REF!</definedName>
    <definedName name="_MV11_1">NA()</definedName>
    <definedName name="_MV11_1_1">#REF!</definedName>
    <definedName name="_MV11_1_1_1">NA()</definedName>
    <definedName name="_MV11_1_2">#REF!</definedName>
    <definedName name="_MV12">#REF!</definedName>
    <definedName name="_MV12_1">NA()</definedName>
    <definedName name="_MV12_1_1">#REF!</definedName>
    <definedName name="_MV12_1_1_1">NA()</definedName>
    <definedName name="_MV12_1_2">#REF!</definedName>
    <definedName name="_MV13">#REF!</definedName>
    <definedName name="_MV13_1">NA()</definedName>
    <definedName name="_MV13_1_1">#REF!</definedName>
    <definedName name="_MV13_1_1_1">NA()</definedName>
    <definedName name="_MV13_1_2">#REF!</definedName>
    <definedName name="_MV14">#REF!</definedName>
    <definedName name="_MV14_1">NA()</definedName>
    <definedName name="_MV14_1_1">#REF!</definedName>
    <definedName name="_MV14_1_1_1">NA()</definedName>
    <definedName name="_MV14_1_2">#REF!</definedName>
    <definedName name="_MV15">#REF!</definedName>
    <definedName name="_MV15_1">NA()</definedName>
    <definedName name="_MV15_1_1">#REF!</definedName>
    <definedName name="_MV15_1_1_1">NA()</definedName>
    <definedName name="_MV15_1_2">#REF!</definedName>
    <definedName name="_MV16">#REF!</definedName>
    <definedName name="_MV16_1">NA()</definedName>
    <definedName name="_MV16_1_1">#REF!</definedName>
    <definedName name="_MV16_1_1_1">NA()</definedName>
    <definedName name="_MV16_1_2">#REF!</definedName>
    <definedName name="_MV17">#REF!</definedName>
    <definedName name="_MV17_1">NA()</definedName>
    <definedName name="_MV17_1_1">#REF!</definedName>
    <definedName name="_MV17_1_1_1">NA()</definedName>
    <definedName name="_MV17_1_2">#REF!</definedName>
    <definedName name="_MV18">#REF!</definedName>
    <definedName name="_MV18_1">NA()</definedName>
    <definedName name="_MV18_1_1">#REF!</definedName>
    <definedName name="_MV18_1_1_1">NA()</definedName>
    <definedName name="_MV18_1_2">#REF!</definedName>
    <definedName name="_MV19">#REF!</definedName>
    <definedName name="_MV19_1">NA()</definedName>
    <definedName name="_MV19_1_1">#REF!</definedName>
    <definedName name="_MV19_1_1_1">NA()</definedName>
    <definedName name="_MV19_1_2">#REF!</definedName>
    <definedName name="_MV2">#REF!</definedName>
    <definedName name="_MV2_1">NA()</definedName>
    <definedName name="_MV2_1_1">#REF!</definedName>
    <definedName name="_MV2_1_1_1">NA()</definedName>
    <definedName name="_MV2_1_2">#REF!</definedName>
    <definedName name="_MV20">#REF!</definedName>
    <definedName name="_MV20_1">NA()</definedName>
    <definedName name="_MV20_1_1">#REF!</definedName>
    <definedName name="_MV20_1_1_1">NA()</definedName>
    <definedName name="_MV20_1_2">#REF!</definedName>
    <definedName name="_MV3">#REF!</definedName>
    <definedName name="_MV3_1">NA()</definedName>
    <definedName name="_MV3_1_1">#REF!</definedName>
    <definedName name="_MV3_1_1_1">NA()</definedName>
    <definedName name="_MV3_1_2">#REF!</definedName>
    <definedName name="_MV4">#REF!</definedName>
    <definedName name="_MV4_1">NA()</definedName>
    <definedName name="_MV4_1_1">#REF!</definedName>
    <definedName name="_MV4_1_1_1">NA()</definedName>
    <definedName name="_MV4_1_2">#REF!</definedName>
    <definedName name="_MV5">#REF!</definedName>
    <definedName name="_MV5_1">NA()</definedName>
    <definedName name="_MV5_1_1">#REF!</definedName>
    <definedName name="_MV5_1_1_1">NA()</definedName>
    <definedName name="_MV5_1_2">#REF!</definedName>
    <definedName name="_MV6">#REF!</definedName>
    <definedName name="_MV6_1">NA()</definedName>
    <definedName name="_MV6_1_1">#REF!</definedName>
    <definedName name="_MV6_1_1_1">NA()</definedName>
    <definedName name="_MV6_1_2">#REF!</definedName>
    <definedName name="_MV7">#REF!</definedName>
    <definedName name="_MV7_1">NA()</definedName>
    <definedName name="_MV7_1_1">#REF!</definedName>
    <definedName name="_MV7_1_1_1">NA()</definedName>
    <definedName name="_MV7_1_2">#REF!</definedName>
    <definedName name="_MV8">#REF!</definedName>
    <definedName name="_MV8_1">NA()</definedName>
    <definedName name="_MV8_1_1">#REF!</definedName>
    <definedName name="_MV8_1_1_1">NA()</definedName>
    <definedName name="_MV8_1_2">#REF!</definedName>
    <definedName name="_MV9">#REF!</definedName>
    <definedName name="_MV9_1">NA()</definedName>
    <definedName name="_MV9_1_1">#REF!</definedName>
    <definedName name="_MV9_1_1_1">NA()</definedName>
    <definedName name="_MV9_1_2">#REF!</definedName>
    <definedName name="_N">#REF!</definedName>
    <definedName name="_n1">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ac2002">#REF!</definedName>
    <definedName name="_Nac2003">#REF!</definedName>
    <definedName name="_Nal2002">#REF!</definedName>
    <definedName name="_Nal2003">#REF!</definedName>
    <definedName name="_NEC1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#REF!</definedName>
    <definedName name="_OCT2">#REF!</definedName>
    <definedName name="_OF">#REF!</definedName>
    <definedName name="_Ope1">#REF!</definedName>
    <definedName name="_Ope2">#REF!</definedName>
    <definedName name="_Ope3">#REF!</definedName>
    <definedName name="_Order1" localSheetId="1" hidden="1">255</definedName>
    <definedName name="_Order1" hidden="1">0</definedName>
    <definedName name="_Order2" localSheetId="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e1">#REF!</definedName>
    <definedName name="_Pae2">#REF!</definedName>
    <definedName name="_Pae3">#REF!</definedName>
    <definedName name="_PAL">#REF!</definedName>
    <definedName name="_Parse_Out" hidden="1">#REF!</definedName>
    <definedName name="_PCG1">#REF!</definedName>
    <definedName name="_PG1">#REF!</definedName>
    <definedName name="_PG10">#REF!</definedName>
    <definedName name="_PG11">#REF!</definedName>
    <definedName name="_PG12">#REF!</definedName>
    <definedName name="_PG2">#REF!</definedName>
    <definedName name="_PG3">#REF!</definedName>
    <definedName name="_PG4">#REF!</definedName>
    <definedName name="_PG5">#REF!</definedName>
    <definedName name="_PG6">#REF!</definedName>
    <definedName name="_PG7">#REF!</definedName>
    <definedName name="_PG8">#REF!</definedName>
    <definedName name="_PG9">#REF!</definedName>
    <definedName name="_PJ50">#REF!</definedName>
    <definedName name="_pj51">#REF!</definedName>
    <definedName name="_pl1">#REF!</definedName>
    <definedName name="_pl2">#REF!</definedName>
    <definedName name="_PLASTNEG">#REF!</definedName>
    <definedName name="_Po2">#REF!</definedName>
    <definedName name="_POR1">#REF!</definedName>
    <definedName name="_POR1_1">NA()</definedName>
    <definedName name="_POR1_1_1">#REF!</definedName>
    <definedName name="_POR1_1_1_1">NA()</definedName>
    <definedName name="_POR1_1_2">#REF!</definedName>
    <definedName name="_POR2">#REF!</definedName>
    <definedName name="_POR2_1">NA()</definedName>
    <definedName name="_POR2_1_1">#REF!</definedName>
    <definedName name="_POR2_1_1_1">NA()</definedName>
    <definedName name="_POR2_1_2">#REF!</definedName>
    <definedName name="_POR3">#REF!</definedName>
    <definedName name="_POR3_1">NA()</definedName>
    <definedName name="_POR3_1_1">#REF!</definedName>
    <definedName name="_POR3_1_1_1">NA()</definedName>
    <definedName name="_POR3_1_2">#REF!</definedName>
    <definedName name="_POR4">#REF!</definedName>
    <definedName name="_POR4_1">NA()</definedName>
    <definedName name="_POR4_1_1">#REF!</definedName>
    <definedName name="_POR4_1_1_1">NA()</definedName>
    <definedName name="_POR4_1_2">#REF!</definedName>
    <definedName name="_POR5">#REF!</definedName>
    <definedName name="_POR5_1">NA()</definedName>
    <definedName name="_POR5_1_1">#REF!</definedName>
    <definedName name="_POR5_1_1_1">NA()</definedName>
    <definedName name="_POR5_1_2">#REF!</definedName>
    <definedName name="_PR1">#REF!</definedName>
    <definedName name="_PRE1">#N/A</definedName>
    <definedName name="_r" localSheetId="1">#REF!</definedName>
    <definedName name="_r">#N/A</definedName>
    <definedName name="_R108BB">#REF!</definedName>
    <definedName name="_R1210JH">#REF!</definedName>
    <definedName name="_R126EXBB">#REF!</definedName>
    <definedName name="_R32EL">#REF!</definedName>
    <definedName name="_R32JH">#REF!</definedName>
    <definedName name="_R42JH">#REF!</definedName>
    <definedName name="_R43JH">#REF!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63BB">#REF!</definedName>
    <definedName name="_R63JH">#REF!</definedName>
    <definedName name="_R64BB">#REF!</definedName>
    <definedName name="_R64JH">#REF!</definedName>
    <definedName name="_R83JH">#REF!</definedName>
    <definedName name="_R84JH">#REF!</definedName>
    <definedName name="_R86JH">#REF!</definedName>
    <definedName name="_RAS">#REF!</definedName>
    <definedName name="_rc">#REF!</definedName>
    <definedName name="_Red1">#REF!</definedName>
    <definedName name="_Red2">#REF!</definedName>
    <definedName name="_Red3">#REF!</definedName>
    <definedName name="_RED32">#REF!</definedName>
    <definedName name="_ref4">#REF!</definedName>
    <definedName name="_relacionprecios">#REF!</definedName>
    <definedName name="_REP21">#REF!</definedName>
    <definedName name="_REP42">#REF!</definedName>
    <definedName name="_REP43">#REF!</definedName>
    <definedName name="_RES64">#REF!</definedName>
    <definedName name="_rf8">#REF!</definedName>
    <definedName name="_RF9">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" hidden="1">#REF!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IKADUR">#REF!</definedName>
    <definedName name="_SMMLV">#REF!</definedName>
    <definedName name="_Sort" hidden="1">#REF!</definedName>
    <definedName name="_Sort1" hidden="1">#REF!</definedName>
    <definedName name="_srn001">#REF!</definedName>
    <definedName name="_ST106">#REF!</definedName>
    <definedName name="_ST1226">#REF!</definedName>
    <definedName name="_ST126">#REF!</definedName>
    <definedName name="_ST146">#REF!</definedName>
    <definedName name="_ST166">#REF!</definedName>
    <definedName name="_ST186">#REF!</definedName>
    <definedName name="_ST206">#REF!</definedName>
    <definedName name="_ST86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b6">#REF!</definedName>
    <definedName name="_sub7">#REF!</definedName>
    <definedName name="_Sum3">#REF!</definedName>
    <definedName name="_supert">#REF!</definedName>
    <definedName name="_SY104">#REF!</definedName>
    <definedName name="_SY106">#REF!</definedName>
    <definedName name="_SY124">#REF!</definedName>
    <definedName name="_SY126">#REF!</definedName>
    <definedName name="_SY164">#REF!</definedName>
    <definedName name="_SY166">#REF!</definedName>
    <definedName name="_SY186">#REF!</definedName>
    <definedName name="_SY206">#REF!</definedName>
    <definedName name="_SY64">#REF!</definedName>
    <definedName name="_SY84">#REF!</definedName>
    <definedName name="_SY86">#REF!</definedName>
    <definedName name="_T22JH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32JH">#REF!</definedName>
    <definedName name="_T33JH">#REF!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42JH">#REF!</definedName>
    <definedName name="_T43JH">#REF!</definedName>
    <definedName name="_T44JH">#REF!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2JH">#REF!</definedName>
    <definedName name="_T63JH">#REF!</definedName>
    <definedName name="_T64JH">#REF!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66JH">#REF!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4JH">#REF!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88EB">#REF!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1">#REF!</definedName>
    <definedName name="_TA2">#REF!</definedName>
    <definedName name="_TA3">#REF!</definedName>
    <definedName name="_TA4">#REF!</definedName>
    <definedName name="_TA5">#REF!</definedName>
    <definedName name="_TA6">#REF!</definedName>
    <definedName name="_TA7">#REF!</definedName>
    <definedName name="_TA8">#REF!</definedName>
    <definedName name="_TA9">#REF!</definedName>
    <definedName name="_tab1">#REF!</definedName>
    <definedName name="_tab2">#REF!</definedName>
    <definedName name="_tab3">#REF!</definedName>
    <definedName name="_TAB4">#REF!</definedName>
    <definedName name="_TABLA">#REF!</definedName>
    <definedName name="_Table1_Out" hidden="1">#REF!</definedName>
    <definedName name="_Table2_In2" hidden="1">#REF!</definedName>
    <definedName name="_Table2_Out" hidden="1">#REF!</definedName>
    <definedName name="_TACOM">#REF!</definedName>
    <definedName name="_TACOR">#REF!</definedName>
    <definedName name="_TAP2">#REF!</definedName>
    <definedName name="_TAPAM">#REF!</definedName>
    <definedName name="_TASP1">#REF!</definedName>
    <definedName name="_TASP2">#REF!</definedName>
    <definedName name="_TASR4">#REF!</definedName>
    <definedName name="_TEE1">#REF!</definedName>
    <definedName name="_TEE2">#REF!</definedName>
    <definedName name="_TEE3">#REF!</definedName>
    <definedName name="_TEE3_1">NA()</definedName>
    <definedName name="_TEE3_1_1">#REF!</definedName>
    <definedName name="_TEE3_1_1_1">NA()</definedName>
    <definedName name="_TEE3_1_2">#REF!</definedName>
    <definedName name="_TEE32">#REF!</definedName>
    <definedName name="_TEE33">#REF!</definedName>
    <definedName name="_TEE4">#REF!</definedName>
    <definedName name="_TEE4_1">NA()</definedName>
    <definedName name="_TEE4_1_1">#REF!</definedName>
    <definedName name="_TEE4_1_1_1">NA()</definedName>
    <definedName name="_TEE4_1_2">#REF!</definedName>
    <definedName name="_TEE6">#REF!</definedName>
    <definedName name="_TEE6_1">NA()</definedName>
    <definedName name="_TEE6_1_1">#REF!</definedName>
    <definedName name="_TEE6_1_1_1">NA()</definedName>
    <definedName name="_TEE6_1_2">#REF!</definedName>
    <definedName name="_TEJAB">#REF!</definedName>
    <definedName name="_TEJAJ">#REF!</definedName>
    <definedName name="_TELEP">#REF!</definedName>
    <definedName name="_TEP22">#REF!</definedName>
    <definedName name="_TEP44">#REF!</definedName>
    <definedName name="_TES44">#REF!</definedName>
    <definedName name="_TES64">#REF!</definedName>
    <definedName name="_TES66">#REF!</definedName>
    <definedName name="_TGALV">#REF!</definedName>
    <definedName name="_TH10J">#REF!</definedName>
    <definedName name="_THF12">#REF!</definedName>
    <definedName name="_THF128">#REF!</definedName>
    <definedName name="_THF6JH">#REF!</definedName>
    <definedName name="_THF6RO">#REF!</definedName>
    <definedName name="_THF8JH">#REF!</definedName>
    <definedName name="_TNL24">#REF!</definedName>
    <definedName name="_TNL27">#REF!</definedName>
    <definedName name="_TNL30">#REF!</definedName>
    <definedName name="_TNL33">#REF!</definedName>
    <definedName name="_TNL36">#REF!</definedName>
    <definedName name="_TNL39">#REF!</definedName>
    <definedName name="_TNL42">#REF!</definedName>
    <definedName name="_TNL45">#REF!</definedName>
    <definedName name="_TNL48">#REF!</definedName>
    <definedName name="_TNL51">#REF!</definedName>
    <definedName name="_TNL54">#REF!</definedName>
    <definedName name="_TNL60">#REF!</definedName>
    <definedName name="_TNOV10">#REF!</definedName>
    <definedName name="_TNOV12">#REF!</definedName>
    <definedName name="_TNOV16">#REF!</definedName>
    <definedName name="_TNOV18">#REF!</definedName>
    <definedName name="_TNOV20">#REF!</definedName>
    <definedName name="_TNOV6">#REF!</definedName>
    <definedName name="_TNOV8">#REF!</definedName>
    <definedName name="_TORNI">#REF!</definedName>
    <definedName name="_TPE1132">#REF!</definedName>
    <definedName name="_TPE12">#REF!</definedName>
    <definedName name="_TPE1331">#REF!</definedName>
    <definedName name="_TPE1701">#REF!</definedName>
    <definedName name="_TPE1702">#REF!</definedName>
    <definedName name="_TPE1703">#REF!</definedName>
    <definedName name="_TPE1704">#REF!</definedName>
    <definedName name="_TPE1706">#REF!</definedName>
    <definedName name="_TPE1708">#REF!</definedName>
    <definedName name="_TPE1710">#REF!</definedName>
    <definedName name="_TPE1735">#REF!</definedName>
    <definedName name="_TPE1763">#REF!</definedName>
    <definedName name="_TPE1790">#REF!</definedName>
    <definedName name="_TPE8016">#REF!</definedName>
    <definedName name="_TPE8020">#REF!</definedName>
    <definedName name="_TPE8025">#REF!</definedName>
    <definedName name="_TPF12">#REF!</definedName>
    <definedName name="_TPN1002">#REF!</definedName>
    <definedName name="_TPN1003">#REF!</definedName>
    <definedName name="_TPN1004">#REF!</definedName>
    <definedName name="_TPN1006">#REF!</definedName>
    <definedName name="_TPN10075">#REF!</definedName>
    <definedName name="_TPN1008">#REF!</definedName>
    <definedName name="_TPN1010">#REF!</definedName>
    <definedName name="_TPN1012">#REF!</definedName>
    <definedName name="_TPN1202">#REF!</definedName>
    <definedName name="_TPN1203">#REF!</definedName>
    <definedName name="_TPN1204">#REF!</definedName>
    <definedName name="_TPN1206">#REF!</definedName>
    <definedName name="_TPN1208">#REF!</definedName>
    <definedName name="_TPN1210">#REF!</definedName>
    <definedName name="_TPN1212">#REF!</definedName>
    <definedName name="_TPN1225">#REF!</definedName>
    <definedName name="_TPN1232">#REF!</definedName>
    <definedName name="_TPN16012">#REF!</definedName>
    <definedName name="_TPN1602">#REF!</definedName>
    <definedName name="_TPN1603">#REF!</definedName>
    <definedName name="_TPN1604">#REF!</definedName>
    <definedName name="_TPN1606">#REF!</definedName>
    <definedName name="_TPN1608">#REF!</definedName>
    <definedName name="_TPN1610">#REF!</definedName>
    <definedName name="_TPN1611">#REF!</definedName>
    <definedName name="_TPN2096">#REF!</definedName>
    <definedName name="_TPVCME">#REF!</definedName>
    <definedName name="_TPVCP1">#REF!</definedName>
    <definedName name="_TR114">#REF!</definedName>
    <definedName name="_Tra1">#REF!</definedName>
    <definedName name="_Tra2">#REF!</definedName>
    <definedName name="_Tra3">#REF!</definedName>
    <definedName name="_TRANAG">#REF!</definedName>
    <definedName name="_TRANAR">#REF!</definedName>
    <definedName name="_TRANS">#REF!</definedName>
    <definedName name="_TRI15">#REF!</definedName>
    <definedName name="_TRI16">#REF!</definedName>
    <definedName name="_TRI17">#REF!</definedName>
    <definedName name="_TRI18">#REF!</definedName>
    <definedName name="_TRI19">#REF!</definedName>
    <definedName name="_TRI20">#REF!</definedName>
    <definedName name="_TRI21">#REF!</definedName>
    <definedName name="_TRI22">#REF!</definedName>
    <definedName name="_TRI23">#REF!</definedName>
    <definedName name="_TRI25">#REF!</definedName>
    <definedName name="_TRI26">#REF!</definedName>
    <definedName name="_TRI27">#REF!</definedName>
    <definedName name="_TRI28">#REF!</definedName>
    <definedName name="_TRI29">#REF!</definedName>
    <definedName name="_TRI30">#REF!</definedName>
    <definedName name="_TRI31">#REF!</definedName>
    <definedName name="_TRI32">#REF!</definedName>
    <definedName name="_TRI33">#REF!</definedName>
    <definedName name="_TRI47">#REF!</definedName>
    <definedName name="_TRITM">#REF!</definedName>
    <definedName name="_TRITU">#REF!</definedName>
    <definedName name="_TUAC12">#REF!</definedName>
    <definedName name="_tub91">#REF!</definedName>
    <definedName name="_TUBS3">#REF!</definedName>
    <definedName name="_TUBS4">#REF!</definedName>
    <definedName name="_TUBS6">#REF!</definedName>
    <definedName name="_TUZ22">#REF!</definedName>
    <definedName name="_TUZ36">#REF!</definedName>
    <definedName name="_TZ13">#REF!</definedName>
    <definedName name="_TZ131">#REF!</definedName>
    <definedName name="_TZ132">#REF!</definedName>
    <definedName name="_TZ133">#REF!</definedName>
    <definedName name="_TZ134">#REF!</definedName>
    <definedName name="_TZ135">#REF!</definedName>
    <definedName name="_TZ136">#REF!</definedName>
    <definedName name="_TZ137">#REF!</definedName>
    <definedName name="_TZ138">#REF!</definedName>
    <definedName name="_TZ2110">#REF!</definedName>
    <definedName name="_TZ2112">#REF!</definedName>
    <definedName name="_TZ2114">#REF!</definedName>
    <definedName name="_TZ2116">#REF!</definedName>
    <definedName name="_TZ212">#REF!</definedName>
    <definedName name="_TZ213">#REF!</definedName>
    <definedName name="_TZ214">#REF!</definedName>
    <definedName name="_TZ216">#REF!</definedName>
    <definedName name="_TZ218">#REF!</definedName>
    <definedName name="_TZ225">#REF!</definedName>
    <definedName name="_TZ2610">#REF!</definedName>
    <definedName name="_TZ2612">#REF!</definedName>
    <definedName name="_TZ2616">#REF!</definedName>
    <definedName name="_TZ262">#REF!</definedName>
    <definedName name="_TZ263">#REF!</definedName>
    <definedName name="_TZ264">#REF!</definedName>
    <definedName name="_TZ266">#REF!</definedName>
    <definedName name="_TZ268">#REF!</definedName>
    <definedName name="_TZ323">#REF!</definedName>
    <definedName name="_TZ324">#REF!</definedName>
    <definedName name="_TZ32510">#REF!</definedName>
    <definedName name="_TZ32512">#REF!</definedName>
    <definedName name="_TZ3253">#REF!</definedName>
    <definedName name="_TZ3254">#REF!</definedName>
    <definedName name="_TZ3256">#REF!</definedName>
    <definedName name="_TZ3258">#REF!</definedName>
    <definedName name="_TZ4110">#REF!</definedName>
    <definedName name="_TZ4112">#REF!</definedName>
    <definedName name="_TZ414">#REF!</definedName>
    <definedName name="_TZ416">#REF!</definedName>
    <definedName name="_TZ418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ALU">#REF!</definedName>
    <definedName name="_UDD06">#REF!</definedName>
    <definedName name="_UDD08">#REF!</definedName>
    <definedName name="_UG3">#REF!</definedName>
    <definedName name="_UG3_1">NA()</definedName>
    <definedName name="_UG3_1_1">#REF!</definedName>
    <definedName name="_UG3_1_1_1">NA()</definedName>
    <definedName name="_UG3_1_2">#REF!</definedName>
    <definedName name="_UG4">#REF!</definedName>
    <definedName name="_UG4_1">NA()</definedName>
    <definedName name="_UG4_1_1">#REF!</definedName>
    <definedName name="_UG4_1_1_1">NA()</definedName>
    <definedName name="_UG4_1_2">#REF!</definedName>
    <definedName name="_UG6">#REF!</definedName>
    <definedName name="_UG6_1">NA()</definedName>
    <definedName name="_UG6_1_1">#REF!</definedName>
    <definedName name="_UG6_1_1_1">NA()</definedName>
    <definedName name="_UG6_1_2">#REF!</definedName>
    <definedName name="_UG8">#REF!</definedName>
    <definedName name="_UG8_1">NA()</definedName>
    <definedName name="_UG8_1_1">#REF!</definedName>
    <definedName name="_UG8_1_1_1">NA()</definedName>
    <definedName name="_UG8_1_2">#REF!</definedName>
    <definedName name="_UNI32">#REF!</definedName>
    <definedName name="_UNL24">#REF!</definedName>
    <definedName name="_UNL27">#REF!</definedName>
    <definedName name="_UNL30">#REF!</definedName>
    <definedName name="_UNL33">#REF!</definedName>
    <definedName name="_UNL36">#REF!</definedName>
    <definedName name="_UNL39">#REF!</definedName>
    <definedName name="_UNL42">#REF!</definedName>
    <definedName name="_UNL45">#REF!</definedName>
    <definedName name="_UNL48">#REF!</definedName>
    <definedName name="_UNL51">#REF!</definedName>
    <definedName name="_UNL54">#REF!</definedName>
    <definedName name="_UNL60">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URAP10">#REF!</definedName>
    <definedName name="_URAP2">#REF!</definedName>
    <definedName name="_URAP3">#REF!</definedName>
    <definedName name="_URAP4">#REF!</definedName>
    <definedName name="_URAP6">#REF!</definedName>
    <definedName name="_UREP215">#REF!</definedName>
    <definedName name="_UREP3">#REF!</definedName>
    <definedName name="_UREP4">#REF!</definedName>
    <definedName name="_UREP6">#REF!</definedName>
    <definedName name="_v1">#REF!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LMA4">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AJE">#REF!</definedName>
    <definedName name="_VIBGA">#REF!</definedName>
    <definedName name="_VIBRCOM">#REF!</definedName>
    <definedName name="_VIBRE">#REF!</definedName>
    <definedName name="_VIDRI">#REF!</definedName>
    <definedName name="_VOLQUETA">#REF!</definedName>
    <definedName name="_w1">#REF!</definedName>
    <definedName name="_w2">#REF!</definedName>
    <definedName name="_w3">#REF!</definedName>
    <definedName name="_w4">#REF!</definedName>
    <definedName name="_w5">#REF!</definedName>
    <definedName name="_w6">Scheduled_Payment+Extra_Payment</definedName>
    <definedName name="_w7">#REF!</definedName>
    <definedName name="_WASHP">#REF!</definedName>
    <definedName name="_ws">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#REF!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22EL">#REF!</definedName>
    <definedName name="_Y22JH">#REF!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33JH">#REF!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44EL">#REF!</definedName>
    <definedName name="_Y44JH">#REF!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#REF!</definedName>
    <definedName name="´b5016">#REF!</definedName>
    <definedName name="a">#REF!</definedName>
    <definedName name="A.1">#REF!</definedName>
    <definedName name="A.PVC">#REF!</definedName>
    <definedName name="A_1">NA()</definedName>
    <definedName name="A_1_1">#REF!</definedName>
    <definedName name="A_1_1_1">NA()</definedName>
    <definedName name="A_1_2">#REF!</definedName>
    <definedName name="A_impresión_IM">#REF!</definedName>
    <definedName name="A_IMPRESIÓN_IM_1">NA()</definedName>
    <definedName name="A_IMPRESIÓN_IM_1_1">#REF!</definedName>
    <definedName name="A_IMPRESIÓN_IM_1_1_1">NA()</definedName>
    <definedName name="A_IMPRESIÓN_IM_1_2">#REF!</definedName>
    <definedName name="A_IMPRESIÚN_IM">#REF!</definedName>
    <definedName name="A000">#REF!</definedName>
    <definedName name="a1..056">#REF!</definedName>
    <definedName name="A1S">#REF!</definedName>
    <definedName name="A1XO56">#REF!</definedName>
    <definedName name="A230.">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S">#REF!</definedName>
    <definedName name="A40FI">#REF!</definedName>
    <definedName name="A40LI">#REF!</definedName>
    <definedName name="A60FI">#REF!</definedName>
    <definedName name="A60FI1">#REF!</definedName>
    <definedName name="A8.09">#REF!</definedName>
    <definedName name="aa">#REF!</definedName>
    <definedName name="AAA">#REF!</definedName>
    <definedName name="aaaa">#REF!</definedName>
    <definedName name="AAAAA">#REF!</definedName>
    <definedName name="aaaaaa">#REF!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c">#REF!</definedName>
    <definedName name="ABFIN">#REF!</definedName>
    <definedName name="ABG">#REF!</definedName>
    <definedName name="ABIN">#REF!</definedName>
    <definedName name="ABRIL">#REF!</definedName>
    <definedName name="absc">#REF!</definedName>
    <definedName name="absc_">#REF!</definedName>
    <definedName name="absc_1">#REF!</definedName>
    <definedName name="absc1">#REF!</definedName>
    <definedName name="ABSC2">#REF!</definedName>
    <definedName name="ABSCF">#REF!</definedName>
    <definedName name="ABSCI">#REF!</definedName>
    <definedName name="ac">#REF!</definedName>
    <definedName name="ACABADO">#REF!</definedName>
    <definedName name="ACARREO">#REF!</definedName>
    <definedName name="ACARREO_INTERNO_AGREGADOS">#REF!</definedName>
    <definedName name="ACARREO_INTERNO_CEMENTO">#REF!</definedName>
    <definedName name="ACARREO_INTERNO_CONCRETOPREPARADO">#REF!</definedName>
    <definedName name="ACARRH">#REF!</definedName>
    <definedName name="ACAT22">#REF!</definedName>
    <definedName name="AccessDatabase" hidden="1">"A:\SAIN.mdb"</definedName>
    <definedName name="acci">#REF!</definedName>
    <definedName name="ace">#REF!</definedName>
    <definedName name="Acefy4200">#REF!</definedName>
    <definedName name="ACEITES">#REF!,#REF!,#REF!,#REF!,#REF!</definedName>
    <definedName name="ACER">#REF!</definedName>
    <definedName name="ACERFIG">#REF!</definedName>
    <definedName name="Acero">INDEX(#REF!,MATCH(#REF!,#REF!,0))</definedName>
    <definedName name="acero_1">NA()</definedName>
    <definedName name="acero_1_1">#REF!</definedName>
    <definedName name="acero_1_1_1">NA()</definedName>
    <definedName name="acero_1_2">#REF!</definedName>
    <definedName name="ACERO_APU_S_T_I">#REF!</definedName>
    <definedName name="Acero_corrugado">#REF!</definedName>
    <definedName name="Acero_pdr60">#REF!</definedName>
    <definedName name="ACOM">#REF!</definedName>
    <definedName name="ACOMETIDA3">#REF!</definedName>
    <definedName name="ACOMETIDA3_1">NA()</definedName>
    <definedName name="ACOMETIDA3_1_1">#REF!</definedName>
    <definedName name="ACOMETIDA3_1_1_1">NA()</definedName>
    <definedName name="ACOMETIDA3_1_2">#REF!</definedName>
    <definedName name="ACOMETIDA4">#REF!</definedName>
    <definedName name="ACOMETIDA4_1">NA()</definedName>
    <definedName name="ACOMETIDA4_1_1">#REF!</definedName>
    <definedName name="ACOMETIDA4_1_1_1">NA()</definedName>
    <definedName name="ACOMETIDA4_1_2">#REF!</definedName>
    <definedName name="ACOMETIDAS">#REF!</definedName>
    <definedName name="ACOND">#REF!</definedName>
    <definedName name="ACONDP">#REF!</definedName>
    <definedName name="Acopla_sanitario_grival">#REF!</definedName>
    <definedName name="ACPM">#REF!</definedName>
    <definedName name="Acta">#REF!</definedName>
    <definedName name="Acta1">#REF!</definedName>
    <definedName name="acta10">#REF!</definedName>
    <definedName name="ACTA11">#REF!</definedName>
    <definedName name="ACTA12">#REF!</definedName>
    <definedName name="ACTA13">#REF!</definedName>
    <definedName name="ACTA14">#REF!</definedName>
    <definedName name="ACTA15">#REF!</definedName>
    <definedName name="ACTA16">#REF!</definedName>
    <definedName name="ACTA17">#REF!</definedName>
    <definedName name="ACTA18">#REF!</definedName>
    <definedName name="ACTA19">#REF!</definedName>
    <definedName name="ACTA2">#REF!</definedName>
    <definedName name="ACTA20">#REF!</definedName>
    <definedName name="ACTA21">#REF!</definedName>
    <definedName name="ACTA22">#REF!</definedName>
    <definedName name="ACTA23">#REF!</definedName>
    <definedName name="ACTA24">#REF!</definedName>
    <definedName name="ACTA25">#REF!</definedName>
    <definedName name="ACTA26">#REF!</definedName>
    <definedName name="ACTA27">#REF!</definedName>
    <definedName name="ACTA28">#REF!</definedName>
    <definedName name="ACTA29">#REF!</definedName>
    <definedName name="ACTA30">#REF!</definedName>
    <definedName name="ACTA31">#REF!</definedName>
    <definedName name="ACTA32">#REF!</definedName>
    <definedName name="ACTA33">#REF!</definedName>
    <definedName name="ACTA34">#REF!</definedName>
    <definedName name="ACTA35">#REF!</definedName>
    <definedName name="ACTA36">#REF!</definedName>
    <definedName name="acta37">#REF!</definedName>
    <definedName name="ACTA38">#REF!</definedName>
    <definedName name="ACTA39">#REF!</definedName>
    <definedName name="ACTA4">#REF!</definedName>
    <definedName name="ACTA40">#REF!</definedName>
    <definedName name="ACTA41">#REF!</definedName>
    <definedName name="ACTA5">#REF!</definedName>
    <definedName name="ACTA6">#REF!</definedName>
    <definedName name="ACTA7">#REF!</definedName>
    <definedName name="ACTA8">#REF!</definedName>
    <definedName name="ACTA9">#REF!</definedName>
    <definedName name="ACTAAJUSTE3">#REF!</definedName>
    <definedName name="ACTADECONSOLIDADO2">#REF!</definedName>
    <definedName name="ACTAEXTRA4">#REF!</definedName>
    <definedName name="actas">#REF!</definedName>
    <definedName name="ACTIVIDAD">#REF!</definedName>
    <definedName name="ACTIVIDADES">#REF!</definedName>
    <definedName name="actual">#REF!</definedName>
    <definedName name="acueducto">#REF!</definedName>
    <definedName name="Acumulado">#REF!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>#REF!</definedName>
    <definedName name="ADADA">#REF!</definedName>
    <definedName name="Adaptador_pvc">#REF!</definedName>
    <definedName name="Adaptador_pvc_1">#REF!</definedName>
    <definedName name="Adaptador_pvc_1_2">#REF!</definedName>
    <definedName name="Adaptador_pvc_2">#REF!</definedName>
    <definedName name="adasd">#REF!</definedName>
    <definedName name="adasdaqsdasd">#REF!</definedName>
    <definedName name="adasdasdasda">#REF!</definedName>
    <definedName name="adasdasdasdadsads">#REF!</definedName>
    <definedName name="ADFADFA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HES">#REF!</definedName>
    <definedName name="ADI">#REF!</definedName>
    <definedName name="ADM">#REF!</definedName>
    <definedName name="ADMINISTRACION">#REF!</definedName>
    <definedName name="ADMINISTRADOR">#REF!</definedName>
    <definedName name="ADMINISTRADOR_VIAL__ARMANDO_SANCHEZ_SANCHEZ">#REF!</definedName>
    <definedName name="ADMM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">#REF!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asdasd">#REF!</definedName>
    <definedName name="ADUA105">#REF!</definedName>
    <definedName name="ADUA106">#REF!</definedName>
    <definedName name="ADUA107">#REF!</definedName>
    <definedName name="ADUA108">#REF!</definedName>
    <definedName name="ADUA5">#REF!</definedName>
    <definedName name="ADUA6">#REF!</definedName>
    <definedName name="ADUA7">#REF!</definedName>
    <definedName name="ADUA8">#REF!</definedName>
    <definedName name="ADUANAS">#REF!</definedName>
    <definedName name="Ae">#REF!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">#REF!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IRMADO">#REF!</definedName>
    <definedName name="Afranio">#REF!</definedName>
    <definedName name="Ag">#REF!</definedName>
    <definedName name="agd">#REF!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osto">#REF!</definedName>
    <definedName name="Agregado_Grueso">#REF!</definedName>
    <definedName name="AGRICOLA">#REF!</definedName>
    <definedName name="AGUA">#REF!</definedName>
    <definedName name="ah">#REF!</definedName>
    <definedName name="ahe">#REF!</definedName>
    <definedName name="Ai">#REF!</definedName>
    <definedName name="aire">#REF!,#REF!</definedName>
    <definedName name="AIRE_ACOND_ITEM">#REF!,#REF!</definedName>
    <definedName name="AIRE_ACOND_VALOR">#REF!,#REF!</definedName>
    <definedName name="AIRE_ACONDICIONADO">#REF!</definedName>
    <definedName name="Aire_Acondicionado_Inverter_12000_btu">#REF!</definedName>
    <definedName name="Aire_Acondicionado_Inverter_9000_btu">#REF!</definedName>
    <definedName name="AIU">#REF!</definedName>
    <definedName name="AIU_">#REF!</definedName>
    <definedName name="AIU_1">#REF!</definedName>
    <definedName name="AIU_1_1">#REF!</definedName>
    <definedName name="AIU_1_1_1">NA()</definedName>
    <definedName name="AIU_1_2">#REF!</definedName>
    <definedName name="aiu_10">#REF!</definedName>
    <definedName name="AIU_2">#REF!</definedName>
    <definedName name="aiu_2_10">#REF!</definedName>
    <definedName name="aiu_4">#REF!</definedName>
    <definedName name="aiu_4_10">#REF!</definedName>
    <definedName name="AIUA">#REF!</definedName>
    <definedName name="AIUK">#REF!</definedName>
    <definedName name="AIUL">#REF!</definedName>
    <definedName name="aiun">#REF!</definedName>
    <definedName name="aj">#REF!</definedName>
    <definedName name="Ajizal">#REF!</definedName>
    <definedName name="AjustDelAIU">#REF!</definedName>
    <definedName name="Ak">#REF!</definedName>
    <definedName name="akljdslKDBJ">#REF!</definedName>
    <definedName name="alambre">#REF!</definedName>
    <definedName name="Alambre_de_pua_calibre_14">#REF!</definedName>
    <definedName name="Alambre_N_12">#REF!</definedName>
    <definedName name="Alambre_N_14">#REF!</definedName>
    <definedName name="Alambre_negro">#REF!</definedName>
    <definedName name="ALAMBRE_PUA_CALIBRE14">#REF!</definedName>
    <definedName name="alambre14">#REF!</definedName>
    <definedName name="alambrecal14">#REF!</definedName>
    <definedName name="ALANR">#REF!</definedName>
    <definedName name="alc">#REF!</definedName>
    <definedName name="alcantarillado">#REF!</definedName>
    <definedName name="ALE">#REF!</definedName>
    <definedName name="ALIV487">#REF!</definedName>
    <definedName name="Almacenista">#REF!</definedName>
    <definedName name="ALPUA">#REF!</definedName>
    <definedName name="ALTA">3</definedName>
    <definedName name="ALUMBRADO_TOMACORRIENTES">#REF!</definedName>
    <definedName name="Am">#REF!</definedName>
    <definedName name="ambiental" localSheetId="1" hidden="1">{"TAB1",#N/A,TRUE,"GENERAL";"TAB2",#N/A,TRUE,"GENERAL";"TAB3",#N/A,TRUE,"GENERAL";"TAB4",#N/A,TRUE,"GENERAL";"TAB5",#N/A,TRUE,"GENERAL"}</definedName>
    <definedName name="ambiental" hidden="1">{"TAB1",#N/A,TRUE,"GENERAL";"TAB2",#N/A,TRUE,"GENERAL";"TAB3",#N/A,TRUE,"GENERAL";"TAB4",#N/A,TRUE,"GENERAL";"TAB5",#N/A,TRUE,"GENERAL"}</definedName>
    <definedName name="amen">#REF!</definedName>
    <definedName name="AN">#REF!</definedName>
    <definedName name="ANALI">#REF!</definedName>
    <definedName name="ANALIS">#REF!</definedName>
    <definedName name="ANALISIS">#REF!</definedName>
    <definedName name="ANCLAJE">#REF!</definedName>
    <definedName name="ANDAM">#REF!</definedName>
    <definedName name="Andamios">#REF!</definedName>
    <definedName name="ANDENES">#REF!</definedName>
    <definedName name="ANDENES_1">NA()</definedName>
    <definedName name="ANDENES_1_1">#REF!</definedName>
    <definedName name="ANDENES_1_1_1">NA()</definedName>
    <definedName name="ANDENES_1_2">#REF!</definedName>
    <definedName name="ANDINO">#REF!</definedName>
    <definedName name="ANE">#REF!</definedName>
    <definedName name="Angebotsdatum">#REF!</definedName>
    <definedName name="angulo_6_metros_3__16_x_2_pulgadas_g___50">#REF!</definedName>
    <definedName name="Angulo_de_platina__1_x1_x1_8">#REF!</definedName>
    <definedName name="anillo">#REF!</definedName>
    <definedName name="anillo_1">NA()</definedName>
    <definedName name="anillo_1_1">#REF!</definedName>
    <definedName name="anillo_1_1_1">NA()</definedName>
    <definedName name="anillo_1_2">#REF!</definedName>
    <definedName name="anscount" hidden="1">1</definedName>
    <definedName name="ANTBNK">#REF!</definedName>
    <definedName name="ANTI">#REF!</definedName>
    <definedName name="ANTI_1">NA()</definedName>
    <definedName name="ANTI_1_1">#REF!</definedName>
    <definedName name="ANTI_1_1_1">NA()</definedName>
    <definedName name="ANTI_1_2">#REF!</definedName>
    <definedName name="ANTIC">#REF!</definedName>
    <definedName name="ANTICIPO">#REF!</definedName>
    <definedName name="Anticorrosivo">#REF!</definedName>
    <definedName name="antisol">#REF!</definedName>
    <definedName name="ANTONIA">#N/A</definedName>
    <definedName name="ANTRA">#REF!</definedName>
    <definedName name="Añ">#REF!</definedName>
    <definedName name="AÑO">#REF!</definedName>
    <definedName name="año1">#REF!</definedName>
    <definedName name="Años_préstamo">#REF!</definedName>
    <definedName name="AÑOWUIE">#REF!</definedName>
    <definedName name="ao">#REF!</definedName>
    <definedName name="Ap">#REF!</definedName>
    <definedName name="AP7U1">#REF!</definedName>
    <definedName name="APACONCRETO">#REF!</definedName>
    <definedName name="APALECHADA">#REF!</definedName>
    <definedName name="APAMORTERO">#REF!</definedName>
    <definedName name="APARAT_SAN_INCRUST_ITEM">#REF!</definedName>
    <definedName name="APARAT_SANIT_ITEM">#REF!,#REF!,#REF!,#REF!</definedName>
    <definedName name="APARAT_SANIT_VALOR">#REF!,#REF!,#REF!,#REF!</definedName>
    <definedName name="APARATOS_MUEBLES_MESONES_ESPEJOS">#REF!</definedName>
    <definedName name="APARATOSSAN">#REF!,#REF!,#REF!,#REF!</definedName>
    <definedName name="APB">#REF!</definedName>
    <definedName name="apu">#REF!</definedName>
    <definedName name="APU_AUX">#REF!</definedName>
    <definedName name="APU_AUXILIARES">#REF!</definedName>
    <definedName name="APU_directos">#REF!</definedName>
    <definedName name="APU221.1">#REF!</definedName>
    <definedName name="APU221.2">#REF!</definedName>
    <definedName name="APU5P">#REF!</definedName>
    <definedName name="APUEDIF">#REF!</definedName>
    <definedName name="APUOU">#REF!</definedName>
    <definedName name="APUS">#REF!</definedName>
    <definedName name="APUSENDEROSVILLALILIAM">#REF!</definedName>
    <definedName name="Aq">#REF!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">#REF!</definedName>
    <definedName name="ARANA">#REF!</definedName>
    <definedName name="arbol">#REF!</definedName>
    <definedName name="arbolunmetro">#REF!</definedName>
    <definedName name="are">#REF!</definedName>
    <definedName name="area">#REF!</definedName>
    <definedName name="AREA__M2">#REF!</definedName>
    <definedName name="AREA__M2_1">NA()</definedName>
    <definedName name="AREA__M2_1_1">#REF!</definedName>
    <definedName name="AREA__M2_1_1_1">NA()</definedName>
    <definedName name="AREA__M2_1_2">#REF!</definedName>
    <definedName name="Area_canal">#REF!</definedName>
    <definedName name="Área_de_Cantidades">#REF!</definedName>
    <definedName name="_xlnm.Extract">#REF!</definedName>
    <definedName name="_xlnm.Print_Area">#REF!</definedName>
    <definedName name="ARELC">#REF!</definedName>
    <definedName name="ARELF">#REF!</definedName>
    <definedName name="ARENA">#REF!</definedName>
    <definedName name="ARENA_CONCRETO">#REF!</definedName>
    <definedName name="ARENA_PEGA">#REF!</definedName>
    <definedName name="ARENAARCILLA">#REF!</definedName>
    <definedName name="ARENAARCILLA_1">NA()</definedName>
    <definedName name="ARENAARCILLA_1_1">#REF!</definedName>
    <definedName name="ARENAARCILLA_1_1_1">NA()</definedName>
    <definedName name="ARENAARCILLA_1_2">#REF!</definedName>
    <definedName name="Arenag">#REF!</definedName>
    <definedName name="ARENC">#REF!</definedName>
    <definedName name="ARENI">#REF!</definedName>
    <definedName name="ARENILLA">#REF!</definedName>
    <definedName name="ARENP">#REF!</definedName>
    <definedName name="Arial">#REF!</definedName>
    <definedName name="armuve">#N/A</definedName>
    <definedName name="ARP">#REF!</definedName>
    <definedName name="ARRENDAM1" localSheetId="1" hidden="1">{#N/A,#N/A,FALSE,"Aging Summary";#N/A,#N/A,FALSE,"Ratio Analysis";#N/A,#N/A,FALSE,"Test 120 Day Accts";#N/A,#N/A,FALSE,"Tickmarks"}</definedName>
    <definedName name="ARRENDAM1" hidden="1">{#N/A,#N/A,FALSE,"Aging Summary";#N/A,#N/A,FALSE,"Ratio Analysis";#N/A,#N/A,FALSE,"Test 120 Day Accts";#N/A,#N/A,FALSE,"Tickmarks"}</definedName>
    <definedName name="ARRENDAMIENTO" localSheetId="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RT">#REF!</definedName>
    <definedName name="articulos">#REF!</definedName>
    <definedName name="ARTURO">#REF!</definedName>
    <definedName name="ARU">#REF!</definedName>
    <definedName name="as">#REF!</definedName>
    <definedName name="AS2DocOpenMode" hidden="1">"AS2DocumentEdit"</definedName>
    <definedName name="asas">#REF!</definedName>
    <definedName name="asasasa">#REF!</definedName>
    <definedName name="asasasas">#REF!</definedName>
    <definedName name="asasasasa">#REF!</definedName>
    <definedName name="asasasasas">#REF!</definedName>
    <definedName name="asasdasd">#REF!</definedName>
    <definedName name="ASB">#REF!</definedName>
    <definedName name="ASCENSORES_ITEM">#REF!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asdasdasd">#REF!</definedName>
    <definedName name="asddsad">#REF!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#N/A</definedName>
    <definedName name="asdfñk">#N/A</definedName>
    <definedName name="ASF" hidden="1">#REF!</definedName>
    <definedName name="ASFALTO">#REF!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kjdbcñajkb">#REF!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>#REF!</definedName>
    <definedName name="ass" hidden="1">#REF!</definedName>
    <definedName name="at">#REF!</definedName>
    <definedName name="ATRAQUE">#REF!</definedName>
    <definedName name="ATRAQUE_1">NA()</definedName>
    <definedName name="ATRAQUE_1_1">#REF!</definedName>
    <definedName name="ATRAQUE_1_1_1">NA()</definedName>
    <definedName name="ATRAQUE_1_2">#REF!</definedName>
    <definedName name="au">#REF!</definedName>
    <definedName name="AUFTRAG">#REF!</definedName>
    <definedName name="AUFTRAGTIT">#REF!</definedName>
    <definedName name="aui">#REF!</definedName>
    <definedName name="AUP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WDWEF">#REF!</definedName>
    <definedName name="ax">#REF!</definedName>
    <definedName name="ay">#REF!</definedName>
    <definedName name="ayu">#REF!</definedName>
    <definedName name="AYUDA">#REF!</definedName>
    <definedName name="AYUDA_">#REF!</definedName>
    <definedName name="AYUDANTE">#REF!</definedName>
    <definedName name="AYUDR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>#REF!</definedName>
    <definedName name="B.T1">#REF!</definedName>
    <definedName name="B_impresión_IM">#REF!</definedName>
    <definedName name="B_T1">#REF!</definedName>
    <definedName name="Ba">#REF!</definedName>
    <definedName name="BAJA">1</definedName>
    <definedName name="balance">#REF!</definedName>
    <definedName name="BANCO">#REF!</definedName>
    <definedName name="band">#REF!</definedName>
    <definedName name="bandera">#REF!</definedName>
    <definedName name="BARA">#REF!</definedName>
    <definedName name="BARATO">#REF!</definedName>
    <definedName name="BASE">#REF!</definedName>
    <definedName name="BASE_APU">#REF!</definedName>
    <definedName name="Base_datos_IM">#REF!</definedName>
    <definedName name="BASE_GRANULAR">#REF!</definedName>
    <definedName name="base_VaR">#REF!</definedName>
    <definedName name="BASEAPU">#REF!</definedName>
    <definedName name="BaseDatos">#REF!</definedName>
    <definedName name="BaseDatos_1">NA()</definedName>
    <definedName name="BaseDatos_1_1">#REF!</definedName>
    <definedName name="BaseDatos_1_1_1">NA()</definedName>
    <definedName name="BaseDatos_1_2">#REF!</definedName>
    <definedName name="BASEDATOSMATERIALES">#REF!</definedName>
    <definedName name="_xlnm.Database">#REF!</definedName>
    <definedName name="BaSEdEdATOS1">#REF!</definedName>
    <definedName name="BASEG">#REF!</definedName>
    <definedName name="BASICO">#REF!</definedName>
    <definedName name="bb">#REF!</definedName>
    <definedName name="BBA">#REF!</definedName>
    <definedName name="bbb">#REF!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BBB">#REF!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LICITACION">#REF!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">#REF!</definedName>
    <definedName name="BEBEBEB">#REF!</definedName>
    <definedName name="Beg_Bal">#REF!</definedName>
    <definedName name="beneficios">#REF!</definedName>
    <definedName name="beneficios_24">#REF!</definedName>
    <definedName name="beneficios_26">#REF!</definedName>
    <definedName name="beneficios_27">#REF!</definedName>
    <definedName name="beneficios_5">#REF!</definedName>
    <definedName name="beneficios_6">#REF!</definedName>
    <definedName name="beneficios_7">#REF!</definedName>
    <definedName name="Bf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">#REF!</definedName>
    <definedName name="bhjk">#REF!</definedName>
    <definedName name="BHT">#REF!</definedName>
    <definedName name="Bi">#REF!</definedName>
    <definedName name="bicel">#REF!</definedName>
    <definedName name="bimestre">#REF!</definedName>
    <definedName name="BISCO">#REF!</definedName>
    <definedName name="BJHVVHGH">DATE(YEAR(Loan_Start),MONTH(Loan_Start)+Payment_Number,DAY(Loan_Start))</definedName>
    <definedName name="Bk">#REF!</definedName>
    <definedName name="bl">#REF!</definedName>
    <definedName name="blanco">#REF!</definedName>
    <definedName name="BLOCT">#REF!</definedName>
    <definedName name="bloque">#REF!</definedName>
    <definedName name="BLOQUE_DE_ARCILLA_H5">#REF!</definedName>
    <definedName name="Bloque_N4">#REF!</definedName>
    <definedName name="bloquefin1">#REF!</definedName>
    <definedName name="bloquefin2">#REF!</definedName>
    <definedName name="Bm">#REF!</definedName>
    <definedName name="bn">#REF!</definedName>
    <definedName name="BNK">#REF!</definedName>
    <definedName name="BNKFACT">#REF!</definedName>
    <definedName name="bnm">#REF!</definedName>
    <definedName name="BOBCAT">#REF!</definedName>
    <definedName name="BOLIVAR">#REF!</definedName>
    <definedName name="BOLIVAX">#REF!</definedName>
    <definedName name="BOLIVBC">#REF!</definedName>
    <definedName name="BOMBA">#REF!</definedName>
    <definedName name="BOPOJPHUOGUO">#REF!</definedName>
    <definedName name="BORDE1" localSheetId="1">#REF!</definedName>
    <definedName name="BORDE1">#N/A</definedName>
    <definedName name="BORDE2" localSheetId="1">#REF!</definedName>
    <definedName name="BORDE2">#N/A</definedName>
    <definedName name="BORDE3">#REF!</definedName>
    <definedName name="Bordevia">#REF!</definedName>
    <definedName name="BOTAD">#REF!</definedName>
    <definedName name="BOTADA">#REF!</definedName>
    <definedName name="BOTES">#REF!</definedName>
    <definedName name="BQ15X20X40">#REF!</definedName>
    <definedName name="BQBQBQBQBQB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_15_amp">#REF!</definedName>
    <definedName name="breaker_20_amp">#REF!</definedName>
    <definedName name="Breaker_Indus.Merlin_G.3x150A">#REF!</definedName>
    <definedName name="Brida">#REF!</definedName>
    <definedName name="Brilladora">#REF!</definedName>
    <definedName name="BRIQ">#REF!</definedName>
    <definedName name="BROCH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iltIn_Print_Titles___0">#REF!</definedName>
    <definedName name="BuiltIn_Print_Titles___0___0">#REF!</definedName>
    <definedName name="buld">#REF!</definedName>
    <definedName name="BULL">#REF!</definedName>
    <definedName name="Bulld50">#REF!</definedName>
    <definedName name="Bulld65e">#REF!</definedName>
    <definedName name="bulld65er">#REF!</definedName>
    <definedName name="BULLDOZ">#REF!</definedName>
    <definedName name="Bulldozer">#REF!</definedName>
    <definedName name="bustos">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WBBWB">#REF!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byhyj">#REF!</definedName>
    <definedName name="ç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A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>#REF!</definedName>
    <definedName name="C_LOM">#REF!</definedName>
    <definedName name="C_min">#REF!</definedName>
    <definedName name="C47.3">#REF!</definedName>
    <definedName name="C900.2">#REF!</definedName>
    <definedName name="C90445L">#REF!</definedName>
    <definedName name="ca">#REF!</definedName>
    <definedName name="caa">#REF!</definedName>
    <definedName name="CAB">#REF!</definedName>
    <definedName name="CABAL">#REF!</definedName>
    <definedName name="Caballete_thermo">#REF!</definedName>
    <definedName name="Cable__10">#REF!</definedName>
    <definedName name="Cable__12">#REF!</definedName>
    <definedName name="Cable__14">#REF!</definedName>
    <definedName name="Cable_cobre_N_2_thwn">#REF!</definedName>
    <definedName name="Cable_cobre_N_6">#REF!</definedName>
    <definedName name="Cable_N_2_desnudo">#REF!</definedName>
    <definedName name="Cable_n_8">#REF!</definedName>
    <definedName name="CABLEADO_ESTRUCTURADO">#REF!</definedName>
    <definedName name="Cables">#REF!</definedName>
    <definedName name="cadenero">#REF!</definedName>
    <definedName name="CAJA">#REF!</definedName>
    <definedName name="CAJA_1">NA()</definedName>
    <definedName name="CAJA_1_1">#REF!</definedName>
    <definedName name="CAJA_1_1_1">NA()</definedName>
    <definedName name="CAJA_1_2">#REF!</definedName>
    <definedName name="Caja_hexagonal_pvc">#REF!</definedName>
    <definedName name="CAJAC">#REF!</definedName>
    <definedName name="cajainspeccion">#REF!</definedName>
    <definedName name="cajainspeccion_1">NA()</definedName>
    <definedName name="cajainspeccion_1_1">#REF!</definedName>
    <definedName name="cajainspeccion_1_1_1">NA()</definedName>
    <definedName name="cajainspeccion_1_2">#REF!</definedName>
    <definedName name="Cajas_2_4">#REF!</definedName>
    <definedName name="Cajas_octogonales">#REF!</definedName>
    <definedName name="CAJAV">#REF!</definedName>
    <definedName name="CAJMI">#REF!</definedName>
    <definedName name="CAM_CAIDA">#REF!</definedName>
    <definedName name="CAMAARENA">#REF!</definedName>
    <definedName name="CAMAARENA_1">NA()</definedName>
    <definedName name="CAMAARENA_1_1">#REF!</definedName>
    <definedName name="CAMAARENA_1_1_1">NA()</definedName>
    <definedName name="CAMAARENA_1_2">#REF!</definedName>
    <definedName name="CAMBIO">!$G$9:$M$22</definedName>
    <definedName name="Camion_600">#REF!</definedName>
    <definedName name="CANADA">#REF!</definedName>
    <definedName name="CANAL">#REF!</definedName>
    <definedName name="cancha">#REF!</definedName>
    <definedName name="cang">#REF!</definedName>
    <definedName name="CANGU">#REF!</definedName>
    <definedName name="CANGURO">#REF!</definedName>
    <definedName name="CANT">#REF!</definedName>
    <definedName name="CANT_IT_APU">IFERROR(VLOOKUP(#REF!,#REF!,7,FALSE),"")</definedName>
    <definedName name="CANT_TOT">#REF!</definedName>
    <definedName name="CANT_TOT_PPTO">IFERROR(SUMPRODUCT(#REF!,--(MOD(COLUMN(#REF!),2)=0)),0)</definedName>
    <definedName name="CANT_Z_PPTO">IF(AND(#REF!="15",#REF!="Urbanismo",#REF!&lt;&gt;""),"",IF(AND(#REF!="16",#REF!="Urbanismo",#REF!&lt;&gt;""),1,IF(AND(#REF!="14",#REF!="Urbanismo"),"",IF(AND(#REF!="18-04",#REF!="Urbanismo"),"",IFERROR(VLOOKUP(#REF!,INDIRECT("CO_"&amp;#REF!),7,FALSE),0)))))</definedName>
    <definedName name="CANT1">#REF!</definedName>
    <definedName name="Cantidad">#REF!</definedName>
    <definedName name="CANTIDADES">#REF!</definedName>
    <definedName name="CAP">#REF!</definedName>
    <definedName name="Capacete_2">#REF!</definedName>
    <definedName name="capilla">#REF!</definedName>
    <definedName name="Capital">#REF!</definedName>
    <definedName name="capt">#REF!</definedName>
    <definedName name="CAPTACIÓN_POZO_COMPUERTAS">#REF!</definedName>
    <definedName name="Car">#REF!</definedName>
    <definedName name="CARA">#REF!</definedName>
    <definedName name="carg">#REF!</definedName>
    <definedName name="CARGAD">#REF!</definedName>
    <definedName name="CARGADOR">#REF!</definedName>
    <definedName name="CARGO">#REF!</definedName>
    <definedName name="CARGUER">#REF!</definedName>
    <definedName name="CARLOS">#REF!</definedName>
    <definedName name="CARO">#REF!</definedName>
    <definedName name="CAROL">#REF!</definedName>
    <definedName name="carol1">#REF!</definedName>
    <definedName name="CARRETERA">#REF!</definedName>
    <definedName name="CARRETERAS">#REF!</definedName>
    <definedName name="CARRO">#REF!</definedName>
    <definedName name="CARRTA">#REF!</definedName>
    <definedName name="carta">#REF!</definedName>
    <definedName name="Casa">#REF!</definedName>
    <definedName name="CASITA">#REF!</definedName>
    <definedName name="CASQ">#REF!</definedName>
    <definedName name="cata" localSheetId="1">#REF!</definedName>
    <definedName name="cata">#N/A</definedName>
    <definedName name="CATALIZADOR">#REF!</definedName>
    <definedName name="CATASTROFICO">20</definedName>
    <definedName name="CATD8">#REF!</definedName>
    <definedName name="CATEGORIA">#REF!</definedName>
    <definedName name="causa">#REF!</definedName>
    <definedName name="CB">#REF!</definedName>
    <definedName name="cc">#REF!</definedName>
    <definedName name="ccc">#REF!</definedName>
    <definedName name="cccc">#REF!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o210">#REF!</definedName>
    <definedName name="ccuuaa">#REF!</definedName>
    <definedName name="cd">#REF!</definedName>
    <definedName name="CD_DIR">#REF!</definedName>
    <definedName name="CD454JH">#REF!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dir">#REF!</definedName>
    <definedName name="cds" hidden="1">{#N/A,#N/A,FALSE,"sumi ";#N/A,#N/A,FALSE,"RESUMEN"}</definedName>
    <definedName name="Ce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_A">#REF!,#REF!,#REF!,#REF!,#REF!,#REF!,#REF!,#REF!,#REF!,#REF!,#REF!,#REF!,#REF!,#REF!,#REF!,#REF!,#REF!,#REF!,#REF!,#REF!,#REF!,#REF!,#REF!,#REF!,#REF!,#REF!,#REF!,#REF!</definedName>
    <definedName name="Celador">#REF!</definedName>
    <definedName name="cem">#REF!</definedName>
    <definedName name="CEMEG">#REF!</definedName>
    <definedName name="CEMENTO">#REF!</definedName>
    <definedName name="Cemento_Blanco">#REF!</definedName>
    <definedName name="CEMENTOGRIS_SACO50KG">#REF!</definedName>
    <definedName name="centro" localSheetId="1" hidden="1">{#N/A,#N/A,FALSE,"GRAFICO";#N/A,#N/A,FALSE,"CAJA (2)";#N/A,#N/A,FALSE,"TERCEROS-PROMEDIO";#N/A,#N/A,FALSE,"CAJA";#N/A,#N/A,FALSE,"INGRESOS1995-2003";#N/A,#N/A,FALSE,"GASTOS1995-2003"}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ra_para_pisos">#REF!</definedName>
    <definedName name="cerramento">#REF!</definedName>
    <definedName name="CERRAMIENTO_PROVISIONAL">#REF!</definedName>
    <definedName name="cerramientoprovisional">#REF!</definedName>
    <definedName name="cesped">#REF!</definedName>
    <definedName name="Cf">#REF!</definedName>
    <definedName name="Cg">#REF!</definedName>
    <definedName name="Ch">#REF!</definedName>
    <definedName name="CHAPA">#REF!</definedName>
    <definedName name="CHAZO_PUNTILLA_ANCLAJES">#REF!</definedName>
    <definedName name="Ci">#REF!</definedName>
    <definedName name="CIDCA1">#REF!</definedName>
    <definedName name="CIDCA2">#REF!</definedName>
    <definedName name="Cierrapuerta_hidraulico_ajustable_hasta_80_kilos">#REF!</definedName>
    <definedName name="CIF">#REF!</definedName>
    <definedName name="CIFUS">#REF!</definedName>
    <definedName name="CILIND">#REF!</definedName>
    <definedName name="CIM">#REF!</definedName>
    <definedName name="cindir">#REF!</definedName>
    <definedName name="CINTA">#REF!</definedName>
    <definedName name="CINTA_MALLA_ADHESIVA_X_90M">#REF!</definedName>
    <definedName name="Cinta_Schotch_super_33">#REF!</definedName>
    <definedName name="Cinta_scotch_23">#REF!</definedName>
    <definedName name="CINTAO22">#REF!</definedName>
    <definedName name="CIRCUITOS">#REF!</definedName>
    <definedName name="Ciudad">#REF!</definedName>
    <definedName name="Ciudades">#REF!</definedName>
    <definedName name="Cj">#REF!</definedName>
    <definedName name="Ck">#REF!</definedName>
    <definedName name="CL">#REF!</definedName>
    <definedName name="clase">#REF!</definedName>
    <definedName name="CLASIFIC">#REF!</definedName>
    <definedName name="CLAVO">#REF!</definedName>
    <definedName name="clcl">#REF!</definedName>
    <definedName name="Cll">#REF!</definedName>
    <definedName name="Cm">#REF!</definedName>
    <definedName name="CMMO">#REF!</definedName>
    <definedName name="CMMOA">#REF!</definedName>
    <definedName name="CMOac.p">#REF!</definedName>
    <definedName name="CMOac.p.ab">#REF!</definedName>
    <definedName name="CMOac2">#REF!</definedName>
    <definedName name="CMOac3">#REF!</definedName>
    <definedName name="CMOacDef">#REF!</definedName>
    <definedName name="CMOal">#REF!</definedName>
    <definedName name="CMOal.c">#REF!</definedName>
    <definedName name="CMOal.p">#REF!</definedName>
    <definedName name="CMOal2">#REF!</definedName>
    <definedName name="CMOal3">#REF!</definedName>
    <definedName name="CMOalDef">#REF!</definedName>
    <definedName name="CMOIop">#REF!</definedName>
    <definedName name="CMOIvigente">#REF!</definedName>
    <definedName name="CMOUsoAguaenBloque">#REF!</definedName>
    <definedName name="CMTac">#REF!</definedName>
    <definedName name="CMTacDef">#REF!</definedName>
    <definedName name="CMTal.sc">#REF!</definedName>
    <definedName name="CMTalDef">#REF!</definedName>
    <definedName name="CN">#REF!</definedName>
    <definedName name="Cñ">#REF!</definedName>
    <definedName name="co">#REF!</definedName>
    <definedName name="CO_con_acpm">#REF!</definedName>
    <definedName name="CO22JH">#REF!</definedName>
    <definedName name="CO23JH">#REF!</definedName>
    <definedName name="CO456JH">#REF!</definedName>
    <definedName name="CO458JH">#REF!</definedName>
    <definedName name="CO45S2">#REF!</definedName>
    <definedName name="CO45S3">#REF!</definedName>
    <definedName name="CO45S4">#REF!</definedName>
    <definedName name="CO45S6">#REF!</definedName>
    <definedName name="CO902JH">#REF!</definedName>
    <definedName name="CO903JH">#REF!</definedName>
    <definedName name="CO904JH">#REF!</definedName>
    <definedName name="CO906JH">#REF!</definedName>
    <definedName name="CO908JH">#REF!</definedName>
    <definedName name="CO90P4">#REF!</definedName>
    <definedName name="CO90S2">#REF!</definedName>
    <definedName name="CO90S3">#REF!</definedName>
    <definedName name="CO90S4">#REF!</definedName>
    <definedName name="CO90S6">#REF!</definedName>
    <definedName name="CO910JH">#REF!</definedName>
    <definedName name="CoBat" comment="Cota Batea para el dibujo de perfiles">OFFSET(#REF!,0,0,#REF!+1,1)</definedName>
    <definedName name="CobroSuspencion">"Elipse 8"</definedName>
    <definedName name="coche">#REF!</definedName>
    <definedName name="COCIF">#REF!</definedName>
    <definedName name="COCIF105">#REF!</definedName>
    <definedName name="COCIF106">#REF!</definedName>
    <definedName name="COCIF107">#REF!</definedName>
    <definedName name="COCIF108">#REF!</definedName>
    <definedName name="COCIF5">#REF!</definedName>
    <definedName name="COCIF6">#REF!</definedName>
    <definedName name="COCIF7">#REF!</definedName>
    <definedName name="COCIF8">#REF!</definedName>
    <definedName name="Cod">#REF!</definedName>
    <definedName name="CODIGO">#REF!</definedName>
    <definedName name="codigos">#REF!</definedName>
    <definedName name="CÓDIGOS_EQUIPOS">#REF!</definedName>
    <definedName name="CÓDIGOS_MANO_DE_OBRA">#REF!</definedName>
    <definedName name="CÓDIGOS_MATERIALES">#REF!</definedName>
    <definedName name="CÓDIGOS_SERVICIOS">#REF!</definedName>
    <definedName name="CÓDIGOS_TRANSPORTES">#REF!</definedName>
    <definedName name="codo160x90">#REF!</definedName>
    <definedName name="codo160x90_1">NA()</definedName>
    <definedName name="codo160x90_1_1">#REF!</definedName>
    <definedName name="codo160x90_1_1_1">NA()</definedName>
    <definedName name="codo160x90_1_2">#REF!</definedName>
    <definedName name="CODO16X11">#REF!</definedName>
    <definedName name="CODO16X11_1">NA()</definedName>
    <definedName name="CODO16X11_1_1">#REF!</definedName>
    <definedName name="CODO16X11_1_1_1">NA()</definedName>
    <definedName name="CODO16X11_1_2">#REF!</definedName>
    <definedName name="CODO16X45">#REF!</definedName>
    <definedName name="CODO16X45_1">NA()</definedName>
    <definedName name="CODO16X45_1_1">#REF!</definedName>
    <definedName name="CODO16X45_1_1_1">NA()</definedName>
    <definedName name="CODO16X45_1_2">#REF!</definedName>
    <definedName name="CODO16X90">#REF!</definedName>
    <definedName name="CODO16X90_1">NA()</definedName>
    <definedName name="CODO16X90_1_1">#REF!</definedName>
    <definedName name="CODO16X90_1_1_1">NA()</definedName>
    <definedName name="CODO16X90_1_2">#REF!</definedName>
    <definedName name="CODO3">#REF!</definedName>
    <definedName name="CODO3_1">NA()</definedName>
    <definedName name="CODO3_1_1">#REF!</definedName>
    <definedName name="CODO3_1_1_1">NA()</definedName>
    <definedName name="CODO3_1_2">#REF!</definedName>
    <definedName name="CODO3X11">#REF!</definedName>
    <definedName name="CODO3X11_1">NA()</definedName>
    <definedName name="CODO3X11_1_1">#REF!</definedName>
    <definedName name="CODO3X11_1_1_1">NA()</definedName>
    <definedName name="CODO3X11_1_2">#REF!</definedName>
    <definedName name="CODO3X45">#REF!</definedName>
    <definedName name="CODO3X45_1">NA()</definedName>
    <definedName name="CODO3X45_1_1">#REF!</definedName>
    <definedName name="CODO3X45_1_1_1">NA()</definedName>
    <definedName name="CODO3X45_1_2">#REF!</definedName>
    <definedName name="CODO3X90">#REF!</definedName>
    <definedName name="CODO3X90_1">NA()</definedName>
    <definedName name="CODO3X90_1_1">#REF!</definedName>
    <definedName name="CODO3X90_1_1_1">NA()</definedName>
    <definedName name="CODO3X90_1_2">#REF!</definedName>
    <definedName name="CODO4X90">#REF!</definedName>
    <definedName name="CODO4X90_1">NA()</definedName>
    <definedName name="CODO4X90_1_1">#REF!</definedName>
    <definedName name="CODO4X90_1_1_1">NA()</definedName>
    <definedName name="CODO4X90_1_2">#REF!</definedName>
    <definedName name="CODO6X22">#REF!</definedName>
    <definedName name="CODO6X22_1">NA()</definedName>
    <definedName name="CODO6X22_1_1">#REF!</definedName>
    <definedName name="CODO6X22_1_1_1">NA()</definedName>
    <definedName name="CODO6X22_1_2">#REF!</definedName>
    <definedName name="codo6x45nova">#REF!</definedName>
    <definedName name="codo6x45nova_1">NA()</definedName>
    <definedName name="codo6x45nova_1_1">#REF!</definedName>
    <definedName name="codo6x45nova_1_1_1">NA()</definedName>
    <definedName name="codo6x45nova_1_2">#REF!</definedName>
    <definedName name="CODO8X22">#REF!</definedName>
    <definedName name="CODO8X22_1">NA()</definedName>
    <definedName name="CODO8X22_1_1">#REF!</definedName>
    <definedName name="CODO8X22_1_1_1">NA()</definedName>
    <definedName name="CODO8X22_1_2">#REF!</definedName>
    <definedName name="CODO8X45">#REF!</definedName>
    <definedName name="CODO8X45_1">NA()</definedName>
    <definedName name="CODO8X45_1_1">#REF!</definedName>
    <definedName name="CODO8X45_1_1_1">NA()</definedName>
    <definedName name="CODO8X45_1_2">#REF!</definedName>
    <definedName name="CODO8X90">#REF!</definedName>
    <definedName name="CODO8X90_1">NA()</definedName>
    <definedName name="CODO8X90_1_1">#REF!</definedName>
    <definedName name="CODO8X90_1_1_1">NA()</definedName>
    <definedName name="CODO8X90_1_2">#REF!</definedName>
    <definedName name="CODOS">#REF!</definedName>
    <definedName name="Codos_PVC_3">#REF!</definedName>
    <definedName name="codos2">#REF!</definedName>
    <definedName name="COGA1">#REF!</definedName>
    <definedName name="COGA10">#REF!</definedName>
    <definedName name="COGA101">#REF!</definedName>
    <definedName name="COGA102">#REF!</definedName>
    <definedName name="COGA103">#REF!</definedName>
    <definedName name="COGA104">#REF!</definedName>
    <definedName name="COGA105">#REF!</definedName>
    <definedName name="COGA106">#REF!</definedName>
    <definedName name="COGA107">#REF!</definedName>
    <definedName name="COGA108">#REF!</definedName>
    <definedName name="COGA109">#REF!</definedName>
    <definedName name="COGA11">#REF!</definedName>
    <definedName name="COGA110">#REF!</definedName>
    <definedName name="COGA111">#REF!</definedName>
    <definedName name="COGA119">#REF!</definedName>
    <definedName name="COGA121">#REF!</definedName>
    <definedName name="COGA122">#REF!</definedName>
    <definedName name="COGA123">#REF!</definedName>
    <definedName name="COGA124">#REF!</definedName>
    <definedName name="COGA127">#REF!</definedName>
    <definedName name="COGA128">#REF!</definedName>
    <definedName name="COGA129">#REF!</definedName>
    <definedName name="COGA131">#REF!</definedName>
    <definedName name="COGA132">#REF!</definedName>
    <definedName name="COGA133">#REF!</definedName>
    <definedName name="COGA134">#REF!</definedName>
    <definedName name="COGA135">#REF!</definedName>
    <definedName name="COGA136">#REF!</definedName>
    <definedName name="COGA137">#REF!</definedName>
    <definedName name="COGA138">#REF!</definedName>
    <definedName name="COGA139">#REF!</definedName>
    <definedName name="COGA141">#REF!</definedName>
    <definedName name="COGA142">#REF!</definedName>
    <definedName name="COGA143">#REF!</definedName>
    <definedName name="COGA144">#REF!</definedName>
    <definedName name="COGA145">#REF!</definedName>
    <definedName name="COGA146">#REF!</definedName>
    <definedName name="COGA147">#REF!</definedName>
    <definedName name="COGA151">#REF!</definedName>
    <definedName name="COGA152">#REF!</definedName>
    <definedName name="COGA161">#REF!</definedName>
    <definedName name="COGA19">#REF!</definedName>
    <definedName name="COGA2">#REF!</definedName>
    <definedName name="COGA201">#REF!</definedName>
    <definedName name="COGA202">#REF!</definedName>
    <definedName name="COGA203">#REF!</definedName>
    <definedName name="COGA204">#REF!</definedName>
    <definedName name="COGA205">#REF!</definedName>
    <definedName name="COGA206">#REF!</definedName>
    <definedName name="COGA207">#REF!</definedName>
    <definedName name="COGA208">#REF!</definedName>
    <definedName name="COGA209">#REF!</definedName>
    <definedName name="COGA21">#REF!</definedName>
    <definedName name="COGA210">#REF!</definedName>
    <definedName name="COGA211">#REF!</definedName>
    <definedName name="COGA219">#REF!</definedName>
    <definedName name="COGA22">#REF!</definedName>
    <definedName name="COGA221">#REF!</definedName>
    <definedName name="COGA222">#REF!</definedName>
    <definedName name="COGA223">#REF!</definedName>
    <definedName name="COGA224">#REF!</definedName>
    <definedName name="COGA227">#REF!</definedName>
    <definedName name="COGA228">#REF!</definedName>
    <definedName name="COGA229">#REF!</definedName>
    <definedName name="COGA23">#REF!</definedName>
    <definedName name="COGA231">#REF!</definedName>
    <definedName name="COGA232">#REF!</definedName>
    <definedName name="COGA233">#REF!</definedName>
    <definedName name="COGA234">#REF!</definedName>
    <definedName name="COGA235">#REF!</definedName>
    <definedName name="COGA236">#REF!</definedName>
    <definedName name="COGA237">#REF!</definedName>
    <definedName name="COGA238">#REF!</definedName>
    <definedName name="COGA239">#REF!</definedName>
    <definedName name="COGA24">#REF!</definedName>
    <definedName name="COGA241">#REF!</definedName>
    <definedName name="COGA242">#REF!</definedName>
    <definedName name="COGA243">#REF!</definedName>
    <definedName name="COGA244">#REF!</definedName>
    <definedName name="COGA245">#REF!</definedName>
    <definedName name="COGA246">#REF!</definedName>
    <definedName name="COGA247">#REF!</definedName>
    <definedName name="COGA251">#REF!</definedName>
    <definedName name="COGA252">#REF!</definedName>
    <definedName name="COGA261">#REF!</definedName>
    <definedName name="COGA27">#REF!</definedName>
    <definedName name="COGA28">#REF!</definedName>
    <definedName name="COGA29">#REF!</definedName>
    <definedName name="COGA3">#REF!</definedName>
    <definedName name="COGA31">#REF!</definedName>
    <definedName name="COGA32">#REF!</definedName>
    <definedName name="COGA33">#REF!</definedName>
    <definedName name="COGA34">#REF!</definedName>
    <definedName name="COGA35">#REF!</definedName>
    <definedName name="COGA36">#REF!</definedName>
    <definedName name="COGA37">#REF!</definedName>
    <definedName name="COGA38">#REF!</definedName>
    <definedName name="COGA39">#REF!</definedName>
    <definedName name="COGA4">#REF!</definedName>
    <definedName name="COGA41">#REF!</definedName>
    <definedName name="COGA42">#REF!</definedName>
    <definedName name="COGA43">#REF!</definedName>
    <definedName name="COGA44">#REF!</definedName>
    <definedName name="COGA45">#REF!</definedName>
    <definedName name="COGA46">#REF!</definedName>
    <definedName name="COGA47">#REF!</definedName>
    <definedName name="COGA51">#REF!</definedName>
    <definedName name="COGA52">#REF!</definedName>
    <definedName name="COGA61">#REF!</definedName>
    <definedName name="COGA71">#REF!</definedName>
    <definedName name="COGA72">#REF!</definedName>
    <definedName name="COGA81">#REF!</definedName>
    <definedName name="COGA9">#REF!</definedName>
    <definedName name="COGAS">#REF!</definedName>
    <definedName name="COL">#REF!</definedName>
    <definedName name="COL_B">IF(LEFT(#REF!,5)=#REF!,"",(LEFT(#REF!,5)))</definedName>
    <definedName name="COL_C" localSheetId="1">IF(LG=2,"",LEFT(#REF!,2))</definedName>
    <definedName name="COL_C">IF(LG=2,"",LEFT(#REF!,2))</definedName>
    <definedName name="COL_L">IF(#REF!="",SUMIF(#REF!,#REF!,#REF!)/2,"")</definedName>
    <definedName name="COL_M_PPTO" localSheetId="1">IFERROR(IF(LG=2,"",IF(LG=5,SUMIF(#REF!,#REF!,#REF!),#REF!*#REF!)),"")</definedName>
    <definedName name="COL_M_PPTO">IFERROR(IF(LG=2,"",IF(LG=5,SUMIF(#REF!,#REF!,#REF!),#REF!*#REF!)),"")</definedName>
    <definedName name="COL_MO_APU">IFERROR(IF(#REF!="","",IF(VLOOKUP(#REF!,#REF!,9,FALSE)="",LEFT(#REF!,1),VLOOKUP(#REF!,#REF!,9,FALSE))),"")</definedName>
    <definedName name="COL_N_APU" localSheetId="1">IFERROR(IF(ISERROR(SEARCH("-",#REF!)),#REF!*(1+#REF!)*VLOOKUP(#REF!,#REF!,COLUMN(CANT_TOT)-COLUMN(AU!ITEMS)+1,FALSE),""),"")</definedName>
    <definedName name="COL_N_APU">#N/A</definedName>
    <definedName name="COL_O_PPTO" localSheetId="1">IF(LG=2,#REF!/CD_DIR,"")</definedName>
    <definedName name="COL_O_PPTO">IF(LG=2,#REF!/CD_DIR,"")</definedName>
    <definedName name="COLP">#REF!</definedName>
    <definedName name="ColTap">#REF!</definedName>
    <definedName name="COLUS">#REF!</definedName>
    <definedName name="COLUSDEF">#REF!</definedName>
    <definedName name="COM.LIM">#REF!</definedName>
    <definedName name="Combo_Sanitario_manantial_corona">#REF!</definedName>
    <definedName name="COMN1">#REF!</definedName>
    <definedName name="COMP">#REF!</definedName>
    <definedName name="Compilado">#REF!</definedName>
    <definedName name="Compilado_1">NA()</definedName>
    <definedName name="Compilado_1_1">#REF!</definedName>
    <definedName name="Compilado_1_1_1">NA()</definedName>
    <definedName name="Compilado_1_2">#REF!</definedName>
    <definedName name="compneu">#REF!</definedName>
    <definedName name="COMPR">#REF!</definedName>
    <definedName name="COMPRE">#REF!</definedName>
    <definedName name="COMPRESOR">#REF!</definedName>
    <definedName name="COMPROBANTE_DE_PAGO">#REF!</definedName>
    <definedName name="CON" hidden="1">#REF!</definedName>
    <definedName name="CON.FUN">#REF!</definedName>
    <definedName name="CON.LIM">#REF!</definedName>
    <definedName name="CON.POZ">#REF!</definedName>
    <definedName name="CON.TUB">#REF!</definedName>
    <definedName name="CON_HTA_APU">SUMIFS(#REF!,#REF!,#REF!,#REF!,"2")</definedName>
    <definedName name="conc">#REF!</definedName>
    <definedName name="Conc.2000">#REF!</definedName>
    <definedName name="Conc.2500">#REF!</definedName>
    <definedName name="Conc.3000">#REF!</definedName>
    <definedName name="Conc3">#REF!</definedName>
    <definedName name="CONCRET21CONCONCRETAD">#REF!</definedName>
    <definedName name="CONCRETO">#REF!</definedName>
    <definedName name="Concreto_3000_0.40">#REF!</definedName>
    <definedName name="Concreto_3000_PSI">#REF!</definedName>
    <definedName name="Concreto_4000">#REF!</definedName>
    <definedName name="Concreto_4000_0.40">#REF!</definedName>
    <definedName name="Concreto_4000_0.40_Auto">#REF!</definedName>
    <definedName name="Concreto_4000_0.40_Auto_Retrac_Fibra">#REF!</definedName>
    <definedName name="CONCRETO_F.C_4">#REF!</definedName>
    <definedName name="concreto_FC_2.2">#REF!</definedName>
    <definedName name="Concreto1_m">#REF!</definedName>
    <definedName name="CONCRETO123">#REF!</definedName>
    <definedName name="CONCRETO17_CONCONCRETADORA">#REF!</definedName>
    <definedName name="CONCRETO17_SINCONCRETADORA">#REF!</definedName>
    <definedName name="Concreto2_m">#REF!</definedName>
    <definedName name="CONCRETO21_CONCONCRETADORA">#REF!</definedName>
    <definedName name="CONCRETO21_SINCONCRETADORA">#REF!</definedName>
    <definedName name="CONCRETO24_CONCONCRETADORA">#REF!</definedName>
    <definedName name="CONCRETO24_SINCONCRETADORA">#REF!</definedName>
    <definedName name="CONCRETO28_CONCONCRETADORA">#REF!</definedName>
    <definedName name="CONCRETO28_SINCONCRETADORA">#REF!</definedName>
    <definedName name="Concreto3_m">#REF!</definedName>
    <definedName name="Concreto4_m">#REF!</definedName>
    <definedName name="Concreto5_m">#REF!</definedName>
    <definedName name="CONCRETOATRAQUE">#REF!</definedName>
    <definedName name="CONCRETOATRAQUE_1">NA()</definedName>
    <definedName name="CONCRETOATRAQUE_1_1">#REF!</definedName>
    <definedName name="CONCRETOATRAQUE_1_1_1">NA()</definedName>
    <definedName name="CONCRETOATRAQUE_1_2">#REF!</definedName>
    <definedName name="CONCRETOF">#REF!</definedName>
    <definedName name="CONCRETOF_1">NA()</definedName>
    <definedName name="CONCRETOF_1_1">#REF!</definedName>
    <definedName name="CONCRETOF_1_1_1">NA()</definedName>
    <definedName name="CONCRETOF_1_2">#REF!</definedName>
    <definedName name="concretopila">#REF!</definedName>
    <definedName name="CONCRETOS">#REF!</definedName>
    <definedName name="CONCRETOS_OBRAS_VARIAS">#REF!</definedName>
    <definedName name="conductor">#REF!</definedName>
    <definedName name="CONDUIT">#REF!</definedName>
    <definedName name="Conexion">#REF!</definedName>
    <definedName name="CONM1">#REF!</definedName>
    <definedName name="CONM2">#REF!</definedName>
    <definedName name="CONMI">#REF!</definedName>
    <definedName name="CONMX">#REF!</definedName>
    <definedName name="constante">#REF!</definedName>
    <definedName name="Consultor">#REF!</definedName>
    <definedName name="Contr._2">#REF!</definedName>
    <definedName name="Contr._3">#REF!</definedName>
    <definedName name="Contr._4">#REF!</definedName>
    <definedName name="Contr._5">#REF!</definedName>
    <definedName name="Contr._6">#REF!</definedName>
    <definedName name="Contr._7">#REF!</definedName>
    <definedName name="Contr._8">#REF!</definedName>
    <definedName name="Contr._9">#REF!</definedName>
    <definedName name="contra">#REF!</definedName>
    <definedName name="Contratante">#REF!</definedName>
    <definedName name="contratista">#REF!</definedName>
    <definedName name="CONTRATO">#REF!</definedName>
    <definedName name="Contreto_3000">#REF!</definedName>
    <definedName name="CONTROL1">#REF!</definedName>
    <definedName name="CONVENIO">#REF!</definedName>
    <definedName name="conversion">#REF!</definedName>
    <definedName name="copia">#REF!</definedName>
    <definedName name="copia1">#REF!</definedName>
    <definedName name="copiao4">#N/A</definedName>
    <definedName name="copiar">#REF!</definedName>
    <definedName name="CORDREN">#REF!</definedName>
    <definedName name="corri">#N/A</definedName>
    <definedName name="Corriente">#REF!</definedName>
    <definedName name="CORSUE">#REF!</definedName>
    <definedName name="CORTA">#REF!</definedName>
    <definedName name="CORTACER">#REF!</definedName>
    <definedName name="CORTACT">#REF!</definedName>
    <definedName name="COSBNK">#REF!</definedName>
    <definedName name="COSTES">#REF!</definedName>
    <definedName name="COSTMONEOR">#REF!</definedName>
    <definedName name="Costo">#REF!</definedName>
    <definedName name="COSTO_DIRECTO">#REF!</definedName>
    <definedName name="COSTO_TRANSPORTE">#REF!</definedName>
    <definedName name="costo1">#REF!</definedName>
    <definedName name="COSTO1US">#REF!</definedName>
    <definedName name="costo2">#REF!</definedName>
    <definedName name="COSTO21US">#REF!</definedName>
    <definedName name="COSTO22US">#REF!</definedName>
    <definedName name="COSTO23US">#REF!</definedName>
    <definedName name="COSTO24US">#REF!</definedName>
    <definedName name="COSTO27US">#REF!</definedName>
    <definedName name="COSTO28US">#REF!</definedName>
    <definedName name="COSTO2US">#REF!</definedName>
    <definedName name="COSTO31US">#REF!</definedName>
    <definedName name="COSTO32US">#REF!</definedName>
    <definedName name="COSTO33US">#REF!</definedName>
    <definedName name="COSTO34US">#REF!</definedName>
    <definedName name="COSTO35US">#REF!</definedName>
    <definedName name="COSTO36US">#REF!</definedName>
    <definedName name="COSTO37US">#REF!</definedName>
    <definedName name="COSTO38US">#REF!</definedName>
    <definedName name="COSTO3US">#REF!</definedName>
    <definedName name="COSTO4US">#REF!</definedName>
    <definedName name="COSTO9US">#REF!</definedName>
    <definedName name="COSTODIRECTO">#REF!</definedName>
    <definedName name="COSTOS">#REF!</definedName>
    <definedName name="COSTOS_DIRECTOS">#REF!</definedName>
    <definedName name="COSTOSUS">#REF!</definedName>
    <definedName name="COSTOT">#REF!</definedName>
    <definedName name="COSTOT1">#REF!</definedName>
    <definedName name="COSTOTUS">#REF!</definedName>
    <definedName name="cota">#REF!</definedName>
    <definedName name="COTAS">#REF!</definedName>
    <definedName name="COTIZACION">#REF!</definedName>
    <definedName name="COYLL">#REF!</definedName>
    <definedName name="cp">#REF!</definedName>
    <definedName name="CP1045PN10">#REF!</definedName>
    <definedName name="CP452L">#REF!</definedName>
    <definedName name="CP453L">#REF!</definedName>
    <definedName name="CP454L">#REF!</definedName>
    <definedName name="CP902L">#REF!</definedName>
    <definedName name="CP903L">#REF!</definedName>
    <definedName name="CP904L">#REF!</definedName>
    <definedName name="CPDO8X11">#REF!</definedName>
    <definedName name="CPDO8X11_1">NA()</definedName>
    <definedName name="CPDO8X11_1_1">#REF!</definedName>
    <definedName name="CPDO8X11_1_1_1">NA()</definedName>
    <definedName name="CPDO8X11_1_2">#REF!</definedName>
    <definedName name="CPVC_SOLD">#REF!</definedName>
    <definedName name="Cq">#REF!</definedName>
    <definedName name="Cr">#REF!</definedName>
    <definedName name="CR22JH">#REF!</definedName>
    <definedName name="CR42JH">#REF!</definedName>
    <definedName name="CR44JH">#REF!</definedName>
    <definedName name="CRAS">#REF!</definedName>
    <definedName name="credito_completa">#REF!</definedName>
    <definedName name="creditos">#REF!</definedName>
    <definedName name="_xlnm.Criteria" localSheetId="1" hidden="1">{#N/A,#N/A,FALSE,"GRAFICO";#N/A,#N/A,FALSE,"CAJA (2)";#N/A,#N/A,FALSE,"TERCEROS-PROMEDIO";#N/A,#N/A,FALSE,"CAJA";#N/A,#N/A,FALSE,"INGRESOS1995-2003";#N/A,#N/A,FALSE,"GASTOS1995-2003"}</definedName>
    <definedName name="_xlnm.Criteria">#N/A</definedName>
    <definedName name="Criterios_IM" localSheetId="1">#REF!</definedName>
    <definedName name="Criterios_IM">#N/A</definedName>
    <definedName name="Criticos">#REF!</definedName>
    <definedName name="CROMAS">#REF!</definedName>
    <definedName name="CROMAS1">#REF!</definedName>
    <definedName name="CRONO">#REF!</definedName>
    <definedName name="CRONOGRAMA">#REF!</definedName>
    <definedName name="crt" localSheetId="1" hidden="1">{#N/A,#N/A,FALSE,"GRAFICO";#N/A,#N/A,FALSE,"CAJA (2)";#N/A,#N/A,FALSE,"TERCEROS-PROMEDIO";#N/A,#N/A,FALSE,"CAJA";#N/A,#N/A,FALSE,"INGRESOS1995-2003";#N/A,#N/A,FALSE,"GASTOS1995-2003"}</definedName>
    <definedName name="crt" hidden="1">{#N/A,#N/A,FALSE,"GRAFICO";#N/A,#N/A,FALSE,"CAJA (2)";#N/A,#N/A,FALSE,"TERCEROS-PROMEDIO";#N/A,#N/A,FALSE,"CAJA";#N/A,#N/A,FALSE,"INGRESOS1995-2003";#N/A,#N/A,FALSE,"GASTOS1995-2003"}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Z3">#REF!</definedName>
    <definedName name="CRUZ3_1">NA()</definedName>
    <definedName name="CRUZ3_1_1">#REF!</definedName>
    <definedName name="CRUZ3_1_1_1">NA()</definedName>
    <definedName name="CRUZ3_1_2">#REF!</definedName>
    <definedName name="CRUZ4">#REF!</definedName>
    <definedName name="CRUZ4_1">NA()</definedName>
    <definedName name="CRUZ4_1_1">#REF!</definedName>
    <definedName name="CRUZ4_1_1_1">NA()</definedName>
    <definedName name="CRUZ4_1_2">#REF!</definedName>
    <definedName name="CRUZ4X3">#REF!</definedName>
    <definedName name="CRUZ4X3_1">NA()</definedName>
    <definedName name="CRUZ4X3_1_1">#REF!</definedName>
    <definedName name="CRUZ4X3_1_1_1">NA()</definedName>
    <definedName name="CRUZ4X3_1_2">#REF!</definedName>
    <definedName name="Cs">#REF!</definedName>
    <definedName name="CSIKA">#REF!</definedName>
    <definedName name="Ct">#REF!</definedName>
    <definedName name="CT070KG">#REF!</definedName>
    <definedName name="CT080KG">#REF!</definedName>
    <definedName name="CT110K">#REF!</definedName>
    <definedName name="CT110KG">#REF!</definedName>
    <definedName name="CT140K">#REF!</definedName>
    <definedName name="CT140KG">#REF!</definedName>
    <definedName name="CT170KG">#REF!</definedName>
    <definedName name="CT175KG">#REF!</definedName>
    <definedName name="CT180K">#REF!</definedName>
    <definedName name="CT180KG">#REF!</definedName>
    <definedName name="CT210K">#REF!</definedName>
    <definedName name="CT210KG">#REF!</definedName>
    <definedName name="CT245K">#REF!</definedName>
    <definedName name="CT245KG">#REF!</definedName>
    <definedName name="CT280KG">#REF!</definedName>
    <definedName name="CTA">#REF!</definedName>
    <definedName name="Ctd">#REF!</definedName>
    <definedName name="ctoin">#REF!</definedName>
    <definedName name="Cu">#REF!</definedName>
    <definedName name="CUA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pav">#REF!</definedName>
    <definedName name="CUADRILLA">#REF!</definedName>
    <definedName name="Cuadro">#REF!</definedName>
    <definedName name="CuadroIntermedio">#REF!</definedName>
    <definedName name="CuadroIntermedio1">#REF!</definedName>
    <definedName name="CUAL">#N/A</definedName>
    <definedName name="CUBS">#REF!</definedName>
    <definedName name="cUCA">#REF!</definedName>
    <definedName name="CUE">#REF!</definedName>
    <definedName name="CUENTA">#REF!</definedName>
    <definedName name="Cuentas7517">#REF!</definedName>
    <definedName name="Cuentas7537">#REF!</definedName>
    <definedName name="Cuentas7540">#REF!</definedName>
    <definedName name="Cuentas7545">#REF!</definedName>
    <definedName name="Cuentas7550">#REF!</definedName>
    <definedName name="Cuentas7560">#REF!</definedName>
    <definedName name="Cuentas7570">#REF!</definedName>
    <definedName name="CUER">#REF!</definedName>
    <definedName name="CUERDA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netavia">#REF!</definedName>
    <definedName name="Curva_conduit_pvc_1_2">#REF!</definedName>
    <definedName name="Curvas_1_2">#REF!</definedName>
    <definedName name="Curvas_2">#REF!</definedName>
    <definedName name="CV">#REF!</definedName>
    <definedName name="cv_51">#REF!</definedName>
    <definedName name="CVa">#REF!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wvu.ComparEneMar9697." hidden="1">#REF!,#REF!,#REF!,#REF!,#REF!,#REF!</definedName>
    <definedName name="Cwvu.EneFeb." hidden="1">#REF!,#REF!</definedName>
    <definedName name="Cwvu.EneMar." hidden="1">#REF!,#REF!,#REF!,#REF!</definedName>
    <definedName name="Cwvu.Formato._.Corto." hidden="1">#REF!,#REF!,#REF!,#REF!,#REF!,#REF!,#REF!,#REF!,#REF!,#REF!,#REF!,#REF!</definedName>
    <definedName name="Cwvu.Formato._.Total." hidden="1">#REF!,#REF!,#REF!</definedName>
    <definedName name="cx">#REF!</definedName>
    <definedName name="cy">#REF!</definedName>
    <definedName name="CYLL2">#REF!</definedName>
    <definedName name="CYLL2c">#REF!</definedName>
    <definedName name="CYLL3">#REF!</definedName>
    <definedName name="CYLL4">#REF!</definedName>
    <definedName name="CYLL6">#REF!</definedName>
    <definedName name="D">#REF!</definedName>
    <definedName name="D_EXT">#REF!</definedName>
    <definedName name="D_INT">#REF!</definedName>
    <definedName name="d_percápita">#REF!</definedName>
    <definedName name="d_PH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NI">#REF!</definedName>
    <definedName name="danny">#REF!</definedName>
    <definedName name="dario">#REF!</definedName>
    <definedName name="DARIPAVA_SOFTWARE_INC">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base">#REF!</definedName>
    <definedName name="datos">#REF!</definedName>
    <definedName name="DATOS_1">#REF!</definedName>
    <definedName name="Datos_ACOM" comment="Datos apra resumen Acom">#REF!</definedName>
    <definedName name="Datos_AcomActo">#REF!</definedName>
    <definedName name="Datos_G1">#REF!</definedName>
    <definedName name="Datos_G2">#REF!</definedName>
    <definedName name="Datos_RedActo">#REF!</definedName>
    <definedName name="Datos_REDES" comment="Datos para crear el Resumen Redes">#REF!</definedName>
    <definedName name="Datos_SW_G1">#REF!</definedName>
    <definedName name="Datos_SW_G2">#REF!</definedName>
    <definedName name="datos1">#REF!</definedName>
    <definedName name="datos2">#REF!</definedName>
    <definedName name="datos3">#REF!</definedName>
    <definedName name="datoseq">#REF!</definedName>
    <definedName name="datosx">#REF!</definedName>
    <definedName name="dbb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on">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>#REF!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">#REF!</definedName>
    <definedName name="DDDDDDDD">#REF!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df">#REF!</definedName>
    <definedName name="ddee">#REF!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">#REF!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jf">#REF!</definedName>
    <definedName name="de">#REF!</definedName>
    <definedName name="de_1">NA()</definedName>
    <definedName name="de_1_1">#REF!</definedName>
    <definedName name="de_1_1_1">NA()</definedName>
    <definedName name="de_1_2">#REF!</definedName>
    <definedName name="De_6">#REF!</definedName>
    <definedName name="De_8">#REF!</definedName>
    <definedName name="DEC">#REF!</definedName>
    <definedName name="decisión">#REF!</definedName>
    <definedName name="DECSAN">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O" localSheetId="1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f">#REF!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icit">#REF!</definedName>
    <definedName name="DEFLEXION_GG">#REF!</definedName>
    <definedName name="DEFLEXION_ID">#REF!</definedName>
    <definedName name="DEFLEXION_MM">#REF!</definedName>
    <definedName name="DEFLEXION_SS">#REF!</definedName>
    <definedName name="delin">#REF!</definedName>
    <definedName name="dem.pav">#REF!</definedName>
    <definedName name="DEMANDA">#REF!</definedName>
    <definedName name="demanto">#REF!</definedName>
    <definedName name="demanto_51">#REF!</definedName>
    <definedName name="demarc">#REF!</definedName>
    <definedName name="demolicion">#REF!</definedName>
    <definedName name="DEMOLICION_1">NA()</definedName>
    <definedName name="DEMOLICION_1_1">#REF!</definedName>
    <definedName name="DEMOLICION_1_1_1">NA()</definedName>
    <definedName name="DEMOLICION_1_2">#REF!</definedName>
    <definedName name="DEMOLICIONASFALTO">#REF!</definedName>
    <definedName name="DEMOLICIONASFALTO_1">NA()</definedName>
    <definedName name="DEMOLICIONASFALTO_1_1">#REF!</definedName>
    <definedName name="DEMOLICIONASFALTO_1_1_1">NA()</definedName>
    <definedName name="DEMOLICIONASFALTO_1_2">#REF!</definedName>
    <definedName name="DEMOLICIONCONCRETO">#REF!</definedName>
    <definedName name="DEMOLICIONCONCRETO_1">NA()</definedName>
    <definedName name="DEMOLICIONCONCRETO_1_1">#REF!</definedName>
    <definedName name="DEMOLICIONCONCRETO_1_1_1">NA()</definedName>
    <definedName name="DEMOLICIONCONCRETO_1_2">#REF!</definedName>
    <definedName name="DEMOLICIONPAVIMENTO">#REF!</definedName>
    <definedName name="den_1a">#REF!</definedName>
    <definedName name="den_2da">#REF!</definedName>
    <definedName name="den_aisl">#REF!</definedName>
    <definedName name="den_ch">#REF!</definedName>
    <definedName name="den_cond">#REF!</definedName>
    <definedName name="DENS">#REF!</definedName>
    <definedName name="DENSIDAD">#REF!</definedName>
    <definedName name="DER">#REF!</definedName>
    <definedName name="DERRUMBES111">#REF!</definedName>
    <definedName name="des">#N/A</definedName>
    <definedName name="DESC_APU" localSheetId="1">IF(LEN(#REF!)=2,VLOOKUP(#REF!,#REF!,2,FALSE),IF(#REF!="",IF(#REF!="",IF(#REF!="","",DIRECTO),""),AU!DESCRIPCION_APU))</definedName>
    <definedName name="DESC_APU">IF(LEN(#REF!)=2,VLOOKUP(#REF!,#REF!,2,FALSE),IF(#REF!="",IF(#REF!="",IF(#REF!="","",DIRECTO),""),DESCRIPCION_APU))</definedName>
    <definedName name="Desc_F">#REF!</definedName>
    <definedName name="Desc_F_Acc">#REF!</definedName>
    <definedName name="descapote" localSheetId="1" hidden="1">{"TAB1",#N/A,TRUE,"GENERAL";"TAB2",#N/A,TRUE,"GENERAL";"TAB3",#N/A,TRUE,"GENERAL";"TAB4",#N/A,TRUE,"GENERAL";"TAB5",#N/A,TRUE,"GENERAL"}</definedName>
    <definedName name="descapote" hidden="1">{"TAB1",#N/A,TRUE,"GENERAL";"TAB2",#N/A,TRUE,"GENERAL";"TAB3",#N/A,TRUE,"GENERAL";"TAB4",#N/A,TRUE,"GENERAL";"TAB5",#N/A,TRUE,"GENERAL"}</definedName>
    <definedName name="descapote.">#REF!</definedName>
    <definedName name="DESCARGA_FONDO">#REF!</definedName>
    <definedName name="descrip_mat">#REF!</definedName>
    <definedName name="Descripcion">#REF!</definedName>
    <definedName name="Descripción">#REF!</definedName>
    <definedName name="Descripcion_1">NA()</definedName>
    <definedName name="Descripcion_1_1">#REF!</definedName>
    <definedName name="Descripcion_1_1_1">NA()</definedName>
    <definedName name="Descripcion_1_2">#REF!</definedName>
    <definedName name="DESCRIPCION_APU" localSheetId="1">IF(ISERROR(SEARCH("-",#REF!,3)),INSUMO,[0]!ITEM)</definedName>
    <definedName name="DESCRIPCION_APU">#N/A</definedName>
    <definedName name="DESCRIPCION_EQUIPO">#REF!</definedName>
    <definedName name="DESEMBOLSOS">#REF!</definedName>
    <definedName name="DESFRE" localSheetId="1" hidden="1">{#N/A,#N/A,FALSE,"GRAFICO";#N/A,#N/A,FALSE,"CAJA (2)";#N/A,#N/A,FALSE,"TERCEROS-PROMEDIO";#N/A,#N/A,FALSE,"CAJA";#N/A,#N/A,FALSE,"INGRESOS1995-2003";#N/A,#N/A,FALSE,"GASTOS1995-2003"}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ign">#REF!</definedName>
    <definedName name="design2">#REF!</definedName>
    <definedName name="DESMOLD">#REF!</definedName>
    <definedName name="DevAnd">#REF!</definedName>
    <definedName name="DevBol">#REF!</definedName>
    <definedName name="DevCorS">#REF!</definedName>
    <definedName name="DevDM">#REF!</definedName>
    <definedName name="DevDolC">#REF!</definedName>
    <definedName name="DevFr">#REF!</definedName>
    <definedName name="DevFS">#REF!</definedName>
    <definedName name="DevLE">#REF!</definedName>
    <definedName name="DevPeso">#REF!</definedName>
    <definedName name="DevPta">#REF!</definedName>
    <definedName name="DevSol">#REF!</definedName>
    <definedName name="DevSucre">#REF!</definedName>
    <definedName name="DevYen">#REF!</definedName>
    <definedName name="DEX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">#REF!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">#REF!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2">#REF!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SDGDFG">#REF!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F">#REF!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hdh">#REF!</definedName>
    <definedName name="dghfs">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hp">#REF!</definedName>
    <definedName name="di">#REF!</definedName>
    <definedName name="DIA">#REF!</definedName>
    <definedName name="día">#REF!</definedName>
    <definedName name="Día_de_pago" localSheetId="1">DATE(YEAR(Inicio_prestamo),MONTH(Inicio_prestamo)+Payment_Number,DAY(Inicio_prestamo))</definedName>
    <definedName name="Día_de_pago">DATE(YEAR(Inicio_prestamo),MONTH(Inicio_prestamo)+Payment_Number,DAY(Inicio_prestamo))</definedName>
    <definedName name="DIAME">#REF!</definedName>
    <definedName name="diametros">#REF!</definedName>
    <definedName name="DiametrosCodos">#REF!</definedName>
    <definedName name="DIANA">#REF!</definedName>
    <definedName name="DIAS">#REF!</definedName>
    <definedName name="DIAS_1">NA()</definedName>
    <definedName name="DIAS_1_1">#REF!</definedName>
    <definedName name="DIAS_1_1_1">NA()</definedName>
    <definedName name="DIAS_1_2">#REF!</definedName>
    <definedName name="DIC">#REF!</definedName>
    <definedName name="diego">#REF!</definedName>
    <definedName name="diego1">#REF!</definedName>
    <definedName name="dife">#REF!</definedName>
    <definedName name="DIOGE">#REF!</definedName>
    <definedName name="DIRECCIÓN">#REF!</definedName>
    <definedName name="DIRECTO">"DIRECTO:  "&amp;TEXT(SUMIF(#REF!,#REF!,#REF!)/2,"#,##0")&amp;" / "&amp;VLOOKUP(#REF!,#REF!,3,FALSE)</definedName>
    <definedName name="DISCORT">#REF!</definedName>
    <definedName name="Diseñadores">#REF!</definedName>
    <definedName name="DISEÑOS">#REF!</definedName>
    <definedName name="DISOLV">#REF!</definedName>
    <definedName name="DistanciasPRS7801">#REF!</definedName>
    <definedName name="DistanciasPRS9003">#REF!</definedName>
    <definedName name="DistanciasPRS9004">#REF!</definedName>
    <definedName name="DISTRIBUCION" localSheetId="1" hidden="1">{#N/A,#N/A,FALSE,"GRAFICO";#N/A,#N/A,FALSE,"CAJA (2)";#N/A,#N/A,FALSE,"TERCEROS-PROMEDIO";#N/A,#N/A,FALSE,"CAJA";#N/A,#N/A,FALSE,"INGRESOS1995-2003";#N/A,#N/A,FALSE,"GASTOS1995-2003"}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IVERSOS">#REF!</definedName>
    <definedName name="dj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D">#REF!</definedName>
    <definedName name="do">#REF!</definedName>
    <definedName name="DOC">#REF!</definedName>
    <definedName name="dolar">#REF!</definedName>
    <definedName name="dólar">#REF!</definedName>
    <definedName name="dolar_10">#REF!</definedName>
    <definedName name="dolar_2">#REF!</definedName>
    <definedName name="dolar_2_10">#REF!</definedName>
    <definedName name="dolar_4">#REF!</definedName>
    <definedName name="dolar_4_10">#REF!</definedName>
    <definedName name="dolartyco">#REF!</definedName>
    <definedName name="DOLCAN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iciliaria">#REF!</definedName>
    <definedName name="DOR">#REF!</definedName>
    <definedName name="dos">#REF!</definedName>
    <definedName name="DOT">#REF!</definedName>
    <definedName name="DOTACION_SOLICITADA_POR_SECRETARIA_DE_SALUD___ASCENSORES">#REF!</definedName>
    <definedName name="Dp">#REF!</definedName>
    <definedName name="DPM">#REF!</definedName>
    <definedName name="DQ">#REF!</definedName>
    <definedName name="DR">#REF!</definedName>
    <definedName name="dren4">#REF!</definedName>
    <definedName name="drf">#REF!</definedName>
    <definedName name="drhdt">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 localSheetId="1">#REF!,#REF!,#REF!,#REF!,#REF!,#REF!,#REF!,#REF!,#REF!,#REF!,#REF!,#REF!,#REF!</definedName>
    <definedName name="DS">#REF!</definedName>
    <definedName name="DSA">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GASG">#REF!</definedName>
    <definedName name="Dsbcm">#REF!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_1">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>#REF!,#REF!,#REF!,#REF!,#REF!</definedName>
    <definedName name="dtocon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CTO">#REF!</definedName>
    <definedName name="Dv">#REF!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_03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bitda" localSheetId="1" hidden="1">{#N/A,#N/A,FALSE,"GRAFICO";#N/A,#N/A,FALSE,"CAJA (2)";#N/A,#N/A,FALSE,"TERCEROS-PROMEDIO";#N/A,#N/A,FALSE,"CAJA";#N/A,#N/A,FALSE,"INGRESOS1995-2003";#N/A,#N/A,FALSE,"GASTOS1995-2003"}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c">#REF!</definedName>
    <definedName name="ece">#REF!</definedName>
    <definedName name="ed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>Scheduled_Payment+Extra_Payment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l">#REF!</definedName>
    <definedName name="ELA">#REF!</definedName>
    <definedName name="Elec1">#REF!</definedName>
    <definedName name="Elec2">#REF!</definedName>
    <definedName name="Elec3">#REF!</definedName>
    <definedName name="Electricista">#REF!</definedName>
    <definedName name="ELECTRICO">#REF!</definedName>
    <definedName name="ELECTRICO_ITEM_ESTIMADO">#REF!</definedName>
    <definedName name="electrosoldada">#REF!</definedName>
    <definedName name="elementos">#REF!</definedName>
    <definedName name="ELLA">#REF!</definedName>
    <definedName name="emanto">#REF!</definedName>
    <definedName name="emanto_51">#REF!</definedName>
    <definedName name="EMBALSE">#REF!</definedName>
    <definedName name="eme">#N/A</definedName>
    <definedName name="EMPRESA">#REF!</definedName>
    <definedName name="emul">#REF!</definedName>
    <definedName name="Enchape_euro_o_corona">#REF!</definedName>
    <definedName name="Enchape_pisopared_baño">#REF!</definedName>
    <definedName name="ENCHAPES">#REF!,#REF!</definedName>
    <definedName name="ENCHAPES__REVOQUES_Y_PINTURA">#REF!</definedName>
    <definedName name="ENCHAPES_1">#REF!</definedName>
    <definedName name="ENCHAPES_ITEM">#REF!,#REF!,#REF!,#REF!</definedName>
    <definedName name="ENCHAPES_VALOR">#REF!,#REF!,#REF!</definedName>
    <definedName name="ENCHAPES2">#REF!,#REF!</definedName>
    <definedName name="End_Bal">#REF!</definedName>
    <definedName name="Ene">#REF!</definedName>
    <definedName name="Ene_C">#REF!</definedName>
    <definedName name="EneFeb">#REF!</definedName>
    <definedName name="ENERO">#REF!</definedName>
    <definedName name="ENEROA">#REF!</definedName>
    <definedName name="ENT.A1">#REF!</definedName>
    <definedName name="ENT.ESP">#REF!</definedName>
    <definedName name="ENT1_SEPT25">#REF!,#REF!,#REF!</definedName>
    <definedName name="ENTIB">#REF!</definedName>
    <definedName name="ENTIBADO">#REF!</definedName>
    <definedName name="entibado_1">NA()</definedName>
    <definedName name="entibado_1_1">#REF!</definedName>
    <definedName name="entibado_1_1_1">NA()</definedName>
    <definedName name="entibado_1_2">#REF!</definedName>
    <definedName name="ENTIDADES">#REF!</definedName>
    <definedName name="ENTRADASP">#REF!</definedName>
    <definedName name="EPS">#REF!</definedName>
    <definedName name="EQ">#REF!</definedName>
    <definedName name="EQPL">#REF!</definedName>
    <definedName name="EQSOLD">#REF!</definedName>
    <definedName name="EQSOLDAR">#REF!</definedName>
    <definedName name="EQUI">#REF!</definedName>
    <definedName name="EQUIPMAR">#REF!</definedName>
    <definedName name="EQUIPO">#REF!</definedName>
    <definedName name="EQUIPO_1">#REF!</definedName>
    <definedName name="Equipo_de_soldadura">#REF!</definedName>
    <definedName name="Equipo_de_topografia">#REF!</definedName>
    <definedName name="equipo1">#REF!</definedName>
    <definedName name="Equipos">#REF!</definedName>
    <definedName name="equipos_cargue">#REF!</definedName>
    <definedName name="Equipos_Macro">#REF!</definedName>
    <definedName name="EQUIPOTIT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">#REF!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>#N/A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CALAS">#REF!</definedName>
    <definedName name="ESCENARIO" localSheetId="1" hidden="1">{#N/A,#N/A,FALSE,"GRAFICO";#N/A,#N/A,FALSE,"CAJA (2)";#N/A,#N/A,FALSE,"TERCEROS-PROMEDIO";#N/A,#N/A,FALSE,"CAJA";#N/A,#N/A,FALSE,"INGRESOS1995-2003";#N/A,#N/A,FALSE,"GASTOS1995-2003"}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CUDO_MUNICIPIO_O_EMPRESA">#REF!</definedName>
    <definedName name="ESMALT">#REF!</definedName>
    <definedName name="ESMALTE3_1_ANTICORRO">#REF!</definedName>
    <definedName name="esp">#REF!</definedName>
    <definedName name="ESP_PAV">#REF!</definedName>
    <definedName name="Esp_PC">#REF!</definedName>
    <definedName name="ESP_PUB_VAR_CARP_MET_ITEM">#REF!,#REF!</definedName>
    <definedName name="ESP_PUB_VIAS_YPARQ_ITEM">#REF!</definedName>
    <definedName name="ESP_PUBLICO_EXT_ITEM">#REF!,#REF!,#REF!,#REF!,#REF!,#REF!,#REF!,#REF!,#REF!,#REF!,#REF!,#REF!,#REF!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0.1">#REF!</definedName>
    <definedName name="ESP225P">#REF!</definedName>
    <definedName name="ESP2S">#REF!</definedName>
    <definedName name="ESP320.1">#REF!</definedName>
    <definedName name="ESP330.1">#REF!</definedName>
    <definedName name="ESP330.1P">#REF!</definedName>
    <definedName name="ESP330.2">#REF!</definedName>
    <definedName name="ESP632.1P">#REF!</definedName>
    <definedName name="ESP632.4P">#REF!</definedName>
    <definedName name="ESP640.1.2">#REF!</definedName>
    <definedName name="ESP673.1">#REF!</definedName>
    <definedName name="ESP673.2">#REF!</definedName>
    <definedName name="ESP700.1">#REF!</definedName>
    <definedName name="ESPECIFICACION">#REF!</definedName>
    <definedName name="Especificación">#REF!</definedName>
    <definedName name="ESPECIFICACION2">#REF!</definedName>
    <definedName name="ESPECIFICACIOON">#REF!</definedName>
    <definedName name="ESPEJOS_ITEM">#REF!</definedName>
    <definedName name="ESPESOR">#REF!</definedName>
    <definedName name="ESPR">#REF!</definedName>
    <definedName name="ESPYUU">#REF!</definedName>
    <definedName name="Estabilidad">#REF!</definedName>
    <definedName name="Estabilidad2">#REF!</definedName>
    <definedName name="Estabilidad3">#REF!</definedName>
    <definedName name="ESTAC">#REF!</definedName>
    <definedName name="ESTACION">#REF!</definedName>
    <definedName name="ESTADO_ACUEDUCTO">#REF!</definedName>
    <definedName name="ESTADO_ALCANTARILLADO">#REF!</definedName>
    <definedName name="Estadocamara">#REF!</definedName>
    <definedName name="este" localSheetId="1" hidden="1">{"PYGT",#N/A,FALSE,"PYG";"ACTIT",#N/A,FALSE,"BCE_GRAL-ACTIVO";"PASIT",#N/A,FALSE,"BCE_GRAL-PASIVO-PATRIM";"CAJAT",#N/A,FALSE,"CAJA"}</definedName>
    <definedName name="este" hidden="1">{"PYGT",#N/A,FALSE,"PYG";"ACTIT",#N/A,FALSE,"BCE_GRAL-ACTIVO";"PASIT",#N/A,FALSE,"BCE_GRAL-PASIVO-PATRIM";"CAJAT",#N/A,FALSE,"CAJA"}</definedName>
    <definedName name="ESTEWW" localSheetId="1" hidden="1">{#N/A,#N/A,FALSE,"GRAFICO";#N/A,#N/A,FALSE,"CAJA (2)";#N/A,#N/A,FALSE,"TERCEROS-PROMEDIO";#N/A,#N/A,FALSE,"CAJA";#N/A,#N/A,FALSE,"INGRESOS1995-2003";#N/A,#N/A,FALSE,"GASTOS1995-2003"}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OP" localSheetId="1">#REF!</definedName>
    <definedName name="ESTOP">#N/A</definedName>
    <definedName name="estre" localSheetId="1" hidden="1">{#N/A,#N/A,FALSE,"GRAFICO";#N/A,#N/A,FALSE,"CAJA (2)";#N/A,#N/A,FALSE,"TERCEROS-PROMEDIO";#N/A,#N/A,FALSE,"CAJA";#N/A,#N/A,FALSE,"INGRESOS1995-2003";#N/A,#N/A,FALSE,"GASTOS1995-2003"}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_ITEM">#REF!</definedName>
    <definedName name="ESTRUCTURA">#REF!,#REF!,#REF!,#REF!,#REF!,#REF!,#REF!,#REF!,#REF!,#REF!,#REF!,#REF!,#REF!</definedName>
    <definedName name="ESTRUCTURAL">#REF!</definedName>
    <definedName name="Estuco_gl">#REF!</definedName>
    <definedName name="et">#REF!</definedName>
    <definedName name="ETAPA1">#REF!</definedName>
    <definedName name="ETAPA2">#REF!</definedName>
    <definedName name="ETAPA3">#REF!</definedName>
    <definedName name="ETAPA4">#REF!</definedName>
    <definedName name="Eternit__8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ffg">#REF!</definedName>
    <definedName name="ETOPOGRAFIA">#REF!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V">#REF!</definedName>
    <definedName name="EV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 localSheetId="1">NA()</definedName>
    <definedName name="exc">#REF!</definedName>
    <definedName name="EXC.POZ">#REF!</definedName>
    <definedName name="EXC.ZAN">#REF!</definedName>
    <definedName name="EXC_12">NA()</definedName>
    <definedName name="excavacion">#REF!</definedName>
    <definedName name="EXCAVACION_1">NA()</definedName>
    <definedName name="EXCAVACION_1_1">#REF!</definedName>
    <definedName name="EXCAVACION_1_1_1">NA()</definedName>
    <definedName name="EXCAVACION_1_2">#REF!</definedName>
    <definedName name="EXCAVACION_Y_RETIRO_DE_MATERIAL">#REF!</definedName>
    <definedName name="excavacionmaquina">#REF!</definedName>
    <definedName name="excavacionmaquina_1">NA()</definedName>
    <definedName name="excavacionmaquina_1_1">#REF!</definedName>
    <definedName name="excavacionmaquina_1_1_1">NA()</definedName>
    <definedName name="excavacionmaquina_1_2">#REF!</definedName>
    <definedName name="exCEL">#REF!</definedName>
    <definedName name="exCEL_51">#REF!</definedName>
    <definedName name="Excel_BuiltIn__FilterDatabase">#REF!</definedName>
    <definedName name="Excel_BuiltIn__FilterDatabase_5_1">#REF!</definedName>
    <definedName name="Excel_BuiltIn__FilterDatabase_5_1_10">#REF!</definedName>
    <definedName name="Excel_BuiltIn__FilterDatabase_5_1_2">#REF!</definedName>
    <definedName name="Excel_BuiltIn__FilterDatabase_5_1_2_10">#REF!</definedName>
    <definedName name="Excel_BuiltIn__FilterDatabase_5_1_4">#REF!</definedName>
    <definedName name="Excel_BuiltIn__FilterDatabase_5_1_4_10">#REF!</definedName>
    <definedName name="Excel_BuiltIn__FilterDatabase_7">#REF!</definedName>
    <definedName name="Excel_BuiltIn_Consolidate_Area">NA()</definedName>
    <definedName name="Excel_BuiltIn_Consolidate_Area_1">NA()</definedName>
    <definedName name="Excel_BuiltIn_Database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10">#REF!</definedName>
    <definedName name="Excel_Builtin_Print_Area_15_X">#REF!</definedName>
    <definedName name="Excel_BuiltIn_Print_Area_2_1">#REF!</definedName>
    <definedName name="Excel_BuiltIn_Print_Area_2_1_1">#REF!</definedName>
    <definedName name="Excel_BuiltIn_Print_Area_2_1_1_10">#REF!</definedName>
    <definedName name="Excel_BuiltIn_Print_Area_2_1_10">#REF!</definedName>
    <definedName name="Excel_BuiltIn_Print_Area_2_1_2">#REF!</definedName>
    <definedName name="Excel_BuiltIn_Print_Area_2_1_2_10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4">#REF!</definedName>
    <definedName name="Excel_BuiltIn_Print_Area_4_1">#REF!</definedName>
    <definedName name="Excel_BuiltIn_Print_Area_4_1_1">#REF!</definedName>
    <definedName name="Excel_BuiltIn_Print_Area_4_1_2">#REF!</definedName>
    <definedName name="Excel_BuiltIn_Print_Area_5">#REF!</definedName>
    <definedName name="Excel_BuiltIn_Print_Area_5_1">#REF!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Area_7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_1">#REF!</definedName>
    <definedName name="Excel_BuiltIn_Print_Titles_2_1_10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>#REF!</definedName>
    <definedName name="Existencia">#REF!</definedName>
    <definedName name="extra">#REF!</definedName>
    <definedName name="Extra_Pay">#REF!</definedName>
    <definedName name="EXTRA2">#REF!</definedName>
    <definedName name="EXTRA3">#REF!</definedName>
    <definedName name="EXTRA5">#REF!</definedName>
    <definedName name="EXTRA6">#REF!</definedName>
    <definedName name="EXTRA7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6.2.1.4">#REF!</definedName>
    <definedName name="fa">#REF!</definedName>
    <definedName name="FABI">Scheduled_Payment+Extra_Payment</definedName>
    <definedName name="FABIAN">#N/A</definedName>
    <definedName name="FAC" hidden="1">#REF!</definedName>
    <definedName name="FACHADA_ITEM">#REF!</definedName>
    <definedName name="FACIL">#REF!</definedName>
    <definedName name="FACN">#REF!</definedName>
    <definedName name="FACT">#REF!</definedName>
    <definedName name="factor">#REF!</definedName>
    <definedName name="Factor_1.55">#REF!</definedName>
    <definedName name="Factor_NAL">#REF!</definedName>
    <definedName name="FACTOR_PRESTACIONAL">#REF!</definedName>
    <definedName name="Factor_Sonic">#REF!</definedName>
    <definedName name="Factor1.55">#REF!</definedName>
    <definedName name="Factor2.1">#REF!</definedName>
    <definedName name="factor3">#REF!</definedName>
    <definedName name="FACTOR4">#REF!</definedName>
    <definedName name="FACTOR5">#REF!</definedName>
    <definedName name="factura">#REF!</definedName>
    <definedName name="FACTURADO">#REF!</definedName>
    <definedName name="fafssdfasfd">#REF!</definedName>
    <definedName name="FALTANTES1">#REF!</definedName>
    <definedName name="Fax">#REF!</definedName>
    <definedName name="fb">#REF!</definedName>
    <definedName name="fd">#REF!</definedName>
    <definedName name="fda">#REF!</definedName>
    <definedName name="fdadsfa">#REF!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d">#REF!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>#REF!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SDHSGH">#REF!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#REF!</definedName>
    <definedName name="Feb">#REF!</definedName>
    <definedName name="Feb_C">#REF!</definedName>
    <definedName name="FEBRERO">#REF!</definedName>
    <definedName name="FEC">#REF!</definedName>
    <definedName name="FECH">#REF!</definedName>
    <definedName name="FECHA">#REF!</definedName>
    <definedName name="FECHA_1">NA()</definedName>
    <definedName name="FECHA_1_1">#REF!</definedName>
    <definedName name="FECHA_1_1_1">NA()</definedName>
    <definedName name="FECHA_1_2">#REF!</definedName>
    <definedName name="Fecha_de_pago">#REF!</definedName>
    <definedName name="FECHA5">#REF!,#REF!</definedName>
    <definedName name="FEGG">#REF!</definedName>
    <definedName name="FENREO">#REF!</definedName>
    <definedName name="fer">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>#REF!</definedName>
    <definedName name="Festivos">#REF!</definedName>
    <definedName name="fevenad1">#REF!</definedName>
    <definedName name="fevenad2">#REF!</definedName>
    <definedName name="fevenin">#REF!</definedName>
    <definedName name="ff">#REF!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" hidden="1">#REF!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">#REF!</definedName>
    <definedName name="ffffff">#N/A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fg">#REF!</definedName>
    <definedName name="fgg">#REF!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JGHGF">#REF!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>#REF!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hfhjgf">#REF!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DUCIASOCTUBRE" localSheetId="1" hidden="1">{#N/A,#N/A,FALSE,"Aging Summary";#N/A,#N/A,FALSE,"Ratio Analysis";#N/A,#N/A,FALSE,"Test 120 Day Accts";#N/A,#N/A,FALSE,"Tickmarks"}</definedName>
    <definedName name="FIDUCIASOCTUBRE" hidden="1">{#N/A,#N/A,FALSE,"Aging Summary";#N/A,#N/A,FALSE,"Ratio Analysis";#N/A,#N/A,FALSE,"Test 120 Day Accts";#N/A,#N/A,FALSE,"Tickmarks"}</definedName>
    <definedName name="FIELT">#REF!</definedName>
    <definedName name="fijamix">#REF!</definedName>
    <definedName name="Fila_de_encabezado">ROW(#REF!)</definedName>
    <definedName name="Fill" hidden="1">#REF!</definedName>
    <definedName name="filt">#REF!</definedName>
    <definedName name="fin">#REF!</definedName>
    <definedName name="Fin_de_semana">#REF!</definedName>
    <definedName name="final">#REF!</definedName>
    <definedName name="final2">#REF!</definedName>
    <definedName name="Finaliza">#REF!</definedName>
    <definedName name="FINANC">#REF!</definedName>
    <definedName name="FINANCIACION">#N/A</definedName>
    <definedName name="Finequipo">#REF!</definedName>
    <definedName name="FinequipoPrecios">#REF!</definedName>
    <definedName name="FinEVW">#REF!</definedName>
    <definedName name="FINI">#REF!</definedName>
    <definedName name="Finisher">#REF!</definedName>
    <definedName name="Finitems">#REF!</definedName>
    <definedName name="firma">#REF!</definedName>
    <definedName name="fk">#REF!</definedName>
    <definedName name="flq">#REF!</definedName>
    <definedName name="FLUID">#REF!</definedName>
    <definedName name="Flujo">#REF!</definedName>
    <definedName name="Flujo2">#REF!</definedName>
    <definedName name="Flujo3">#REF!</definedName>
    <definedName name="fm">#REF!</definedName>
    <definedName name="Fmonc">#REF!</definedName>
    <definedName name="fnfdkns" hidden="1">#REF!</definedName>
    <definedName name="FOBO105">#REF!</definedName>
    <definedName name="FOBO105US">#REF!</definedName>
    <definedName name="FOBO106">#REF!</definedName>
    <definedName name="FOBO106US">#REF!</definedName>
    <definedName name="FOBO107">#REF!</definedName>
    <definedName name="FOBO107US">#REF!</definedName>
    <definedName name="FOBO108">#REF!</definedName>
    <definedName name="FOBO108US">#REF!</definedName>
    <definedName name="FOBO5">#REF!</definedName>
    <definedName name="FOBO5US">#REF!</definedName>
    <definedName name="FOBO6">#REF!</definedName>
    <definedName name="FOBO6US">#REF!</definedName>
    <definedName name="FOBO7">#REF!</definedName>
    <definedName name="FOBO7US">#REF!</definedName>
    <definedName name="FOBO8">#REF!</definedName>
    <definedName name="FOBO8US">#REF!</definedName>
    <definedName name="fomulario3">#REF!</definedName>
    <definedName name="Fondo">#REF!</definedName>
    <definedName name="FONDO2">#REF!</definedName>
    <definedName name="FONDO2_10">#REF!</definedName>
    <definedName name="FONDO2_2">#REF!</definedName>
    <definedName name="FONDO2_2_10">#REF!</definedName>
    <definedName name="FONDO2_4">#REF!</definedName>
    <definedName name="FONDO2_4_10">#REF!</definedName>
    <definedName name="FONDOPEN">#REF!</definedName>
    <definedName name="FOR">#REF!</definedName>
    <definedName name="FOR_1">NA()</definedName>
    <definedName name="FOR_1_1">#REF!</definedName>
    <definedName name="FOR_1_1_1">NA()</definedName>
    <definedName name="FOR_1_2">#REF!</definedName>
    <definedName name="form">#REF!</definedName>
    <definedName name="FORM3">#REF!</definedName>
    <definedName name="FORMA">#REF!</definedName>
    <definedName name="FORMA_">#REF!</definedName>
    <definedName name="FORMALE">#REF!</definedName>
    <definedName name="Formaleta">#REF!</definedName>
    <definedName name="FORMALETAMURO_015_030_ALTURA1">#REF!</definedName>
    <definedName name="Formaletas">#REF!</definedName>
    <definedName name="Formato">#REF!</definedName>
    <definedName name="FORMH">#REF!</definedName>
    <definedName name="FORMM">#REF!</definedName>
    <definedName name="formu">#REF!</definedName>
    <definedName name="Formulario">+#REF!</definedName>
    <definedName name="formularioCantidades">#REF!</definedName>
    <definedName name="FOTO">#REF!</definedName>
    <definedName name="FOTOS">#REF!</definedName>
    <definedName name="FPmonc">#REF!</definedName>
    <definedName name="FPprof">#REF!</definedName>
    <definedName name="FPrestacional">#REF!+#REF!</definedName>
    <definedName name="Fpro">#REF!</definedName>
    <definedName name="FRANCIA">#REF!</definedName>
    <definedName name="FRANCO">#REF!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">#REF!</definedName>
    <definedName name="fred">#REF!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EV" localSheetId="1" hidden="1">{"PYGT",#N/A,FALSE,"PYG";"ACTIT",#N/A,FALSE,"BCE_GRAL-ACTIVO";"PASIT",#N/A,FALSE,"BCE_GRAL-PASIVO-PATRIM";"CAJAT",#N/A,FALSE,"CAJA"}</definedName>
    <definedName name="FREV" hidden="1">{"PYGT",#N/A,FALSE,"PYG";"ACTIT",#N/A,FALSE,"BCE_GRAL-ACTIVO";"PASIT",#N/A,FALSE,"BCE_GRAL-PASIVO-PATRIM";"CAJAT",#N/A,FALSE,"CAJA"}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#REF!</definedName>
    <definedName name="fsda">#REF!,#REF!</definedName>
    <definedName name="ft">#REF!</definedName>
    <definedName name="ftr">#REF!</definedName>
    <definedName name="fty">#REF!</definedName>
    <definedName name="fu">#REF!</definedName>
    <definedName name="fue">#REF!</definedName>
    <definedName name="Full_Print">#REF!</definedName>
    <definedName name="fv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._Importación">#REF!</definedName>
    <definedName name="ga">#REF!</definedName>
    <definedName name="GAJ">#REF!</definedName>
    <definedName name="GAS_MEDICINAL">#REF!</definedName>
    <definedName name="GASO" localSheetId="1">#REF!</definedName>
    <definedName name="GASO">#N/A</definedName>
    <definedName name="Gastos" localSheetId="1" hidden="1">{#N/A,#N/A,FALSE,"GRAFICO";#N/A,#N/A,FALSE,"CAJA (2)";#N/A,#N/A,FALSE,"TERCEROS-PROMEDIO";#N/A,#N/A,FALSE,"CAJA";#N/A,#N/A,FALSE,"INGRESOS1995-2003";#N/A,#N/A,FALSE,"GASTOS1995-2003"}</definedName>
    <definedName name="Gastos" hidden="1">{#N/A,#N/A,FALSE,"GRAFICO";#N/A,#N/A,FALSE,"CAJA (2)";#N/A,#N/A,FALSE,"TERCEROS-PROMEDIO";#N/A,#N/A,FALSE,"CAJA";#N/A,#N/A,FALSE,"INGRESOS1995-2003";#N/A,#N/A,FALSE,"GASTOS1995-2003"}</definedName>
    <definedName name="GATO">#REF!</definedName>
    <definedName name="gavion">#REF!</definedName>
    <definedName name="gb">#REF!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vhntgyjn">#REF!</definedName>
    <definedName name="gc">#REF!</definedName>
    <definedName name="gd">#REF!</definedName>
    <definedName name="gddfgdfgdf">#REF!</definedName>
    <definedName name="gdfhadhadffhad">#REF!</definedName>
    <definedName name="GDG56_">#REF!</definedName>
    <definedName name="gdj">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o">#REF!</definedName>
    <definedName name="GEOD4">#REF!</definedName>
    <definedName name="geodren">#REF!</definedName>
    <definedName name="geomalla">#REF!</definedName>
    <definedName name="GEOT">#REF!</definedName>
    <definedName name="Geotex">#REF!</definedName>
    <definedName name="geotextil">#REF!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>#REF!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#N/A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g">#REF!</definedName>
    <definedName name="GGGGGGGGGGGGGGGGGGG">#REF!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IUGEfhohpfjdpsaj" hidden="1">#REF!</definedName>
    <definedName name="ghjf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S">#REF!</definedName>
    <definedName name="ghu">#REF!</definedName>
    <definedName name="ghyju">#REF!</definedName>
    <definedName name="Gi">#REF!</definedName>
    <definedName name="giova">#REF!</definedName>
    <definedName name="GIRON">#REF!</definedName>
    <definedName name="gj">#REF!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jkhlkhjkñjñlk">#REF!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#REF!</definedName>
    <definedName name="gmt">#REF!</definedName>
    <definedName name="gmvsa">#REF!</definedName>
    <definedName name="gn">#REF!</definedName>
    <definedName name="gnm">#REF!</definedName>
    <definedName name="gñ">#REF!</definedName>
    <definedName name="GOL">#REF!</definedName>
    <definedName name="GOLAZO">#REF!</definedName>
    <definedName name="gp">#REF!</definedName>
    <definedName name="GPP">#REF!</definedName>
    <definedName name="GPS">#REF!</definedName>
    <definedName name="GRAB">#REF!</definedName>
    <definedName name="_xlnm.Recorder">#REF!</definedName>
    <definedName name="GRAD">#REF!</definedName>
    <definedName name="GRADA">#REF!</definedName>
    <definedName name="gradacion">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">#REF!</definedName>
    <definedName name="Grama_verde">#REF!</definedName>
    <definedName name="graNo">#REF!</definedName>
    <definedName name="GRAP">#REF!</definedName>
    <definedName name="grapas">#REF!</definedName>
    <definedName name="GRAV2">#REF!</definedName>
    <definedName name="GRAV3">#REF!</definedName>
    <definedName name="GRAV4">#REF!</definedName>
    <definedName name="Grava">#REF!</definedName>
    <definedName name="GRAVILLA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IAS_ITEM">#REF!</definedName>
    <definedName name="gr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e">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v">#REF!</definedName>
    <definedName name="Gw">#REF!</definedName>
    <definedName name="gy">#REF!</definedName>
    <definedName name="H">#REF!</definedName>
    <definedName name="h.EXC">#REF!</definedName>
    <definedName name="h.LOM">#REF!</definedName>
    <definedName name="H.LOMO">#REF!</definedName>
    <definedName name="h.POZ">#REF!</definedName>
    <definedName name="H_AA">VLOOKUP(#REF!,#REF!,9,FALSE)</definedName>
    <definedName name="H_EL">VLOOKUP(#REF!,#REF!,6,FALSE)</definedName>
    <definedName name="H_HI">VLOOKUP(#REF!,#REF!,7,FALSE)</definedName>
    <definedName name="H5917Ç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>#REF!</definedName>
    <definedName name="HABITANTES">#REF!</definedName>
    <definedName name="HACER">#REF!</definedName>
    <definedName name="Hb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C78MH">#REF!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#REF!</definedName>
    <definedName name="hernan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#REF!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G">#REF!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j">#REF!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SANITARIO_RED_DE_GAS">#REF!</definedName>
    <definedName name="HIDROSANITYGAS_ITEM">#REF!</definedName>
    <definedName name="Hierro">#REF!</definedName>
    <definedName name="hij">#REF!</definedName>
    <definedName name="hijo">#REF!</definedName>
    <definedName name="hit">#REF!</definedName>
    <definedName name="hj">#REF!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JHJ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k">#REF!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>#N/A</definedName>
    <definedName name="hl">#REF!</definedName>
    <definedName name="HM">#REF!</definedName>
    <definedName name="HM_1">NA()</definedName>
    <definedName name="HM_1_1">#REF!</definedName>
    <definedName name="HM_1_1_1">NA()</definedName>
    <definedName name="HM_1_2">#REF!</definedName>
    <definedName name="HM3EB">#REF!</definedName>
    <definedName name="HM3JH">#REF!</definedName>
    <definedName name="HMHF3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ha" localSheetId="1" hidden="1">{"PYGT",#N/A,FALSE,"PYG";"ACTIT",#N/A,FALSE,"BCE_GRAL-ACTIVO";"PASIT",#N/A,FALSE,"BCE_GRAL-PASIVO-PATRIM";"CAJAT",#N/A,FALSE,"CAJA"}</definedName>
    <definedName name="hoha" hidden="1">{"PYGT",#N/A,FALSE,"PYG";"ACTIT",#N/A,FALSE,"BCE_GRAL-ACTIVO";"PASIT",#N/A,FALSE,"BCE_GRAL-PASIVO-PATRIM";"CAJAT",#N/A,FALSE,"CAJA"}</definedName>
    <definedName name="HOJA">DATE(YEAR([0]!Loan_Start),MONTH([0]!Loan_Start)+Payment_Number,DAY([0]!Loan_Start))</definedName>
    <definedName name="Hoja_Dis">#REF!</definedName>
    <definedName name="Hoja_Dis_All">#REF!</definedName>
    <definedName name="Hoja_Dis_Com">#REF!</definedName>
    <definedName name="Hoja_Dis_out">#REF!</definedName>
    <definedName name="Hoja_Dis_Ver">#REF!</definedName>
    <definedName name="HOJA1">#REF!</definedName>
    <definedName name="HOJA444">DATE(YEAR([0]!Loan_Start),MONTH([0]!Loan_Start)+Payment_Number,DAY([0]!Loan_Start))</definedName>
    <definedName name="HOJA6">#REF!</definedName>
    <definedName name="HOJA8">#REF!</definedName>
    <definedName name="HOJACALCULO">#REF!</definedName>
    <definedName name="HOLA">#REF!</definedName>
    <definedName name="HOR">#REF!</definedName>
    <definedName name="HORA">#REF!</definedName>
    <definedName name="HORA2">#REF!</definedName>
    <definedName name="HORALL">#REF!</definedName>
    <definedName name="HORAS">#REF!</definedName>
    <definedName name="HORAS_1">NA()</definedName>
    <definedName name="HORAS_1_1">#REF!</definedName>
    <definedName name="HORAS_1_1_1">NA()</definedName>
    <definedName name="HORAS_1_2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#REF!</definedName>
    <definedName name="horat2">#REF!</definedName>
    <definedName name="HORAVIBRO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75MH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localSheetId="1" hidden="1">{"'PACÍFICO12'!$A$1:$E$6"}</definedName>
    <definedName name="HTML_Control" hidden="1">{"'PACÍFICO12'!$A$1:$E$6"}</definedName>
    <definedName name="HTML_Control2" localSheetId="1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"PACÍFICO12"</definedName>
    <definedName name="HTML_LastUpdate" hidden="1">"11/12/01"</definedName>
    <definedName name="HTML_LineAfter" hidden="1">FALSE</definedName>
    <definedName name="HTML_LineBefore" hidden="1">FALSE</definedName>
    <definedName name="HTML_Name" hidden="1">"GERENCIA DE SISTEMAS"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"\\Sap1002264\c\COMPAQ\HTML.htm"</definedName>
    <definedName name="HTML_PathTemplate" hidden="1">"C:\Verificacion\&lt;!--##Table##--&gt;"</definedName>
    <definedName name="HTML_Title" hidden="1">"Planeacion 2002-cto11"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UN">#REF!</definedName>
    <definedName name="HY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_1">NA()</definedName>
    <definedName name="I_1_1">#REF!</definedName>
    <definedName name="I_1_1_1">NA()</definedName>
    <definedName name="I_1_2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d_alfabeto">#REF!</definedName>
    <definedName name="id_equipo">#REF!</definedName>
    <definedName name="id_equipo2">#REF!</definedName>
    <definedName name="id_equipo3">#REF!</definedName>
    <definedName name="ID_EQUIPOS">#REF!</definedName>
    <definedName name="ID_EQUIPOS1">#REF!</definedName>
    <definedName name="id_mano_de_obra">#REF!</definedName>
    <definedName name="ID_MANODEOBRA">#REF!</definedName>
    <definedName name="ID_MATERIALES">#REF!</definedName>
    <definedName name="id_materiales3">#REF!</definedName>
    <definedName name="IF">#REF!</definedName>
    <definedName name="ig">#REF!</definedName>
    <definedName name="iglesia">#REF!</definedName>
    <definedName name="ii">#REF!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">#REF!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hidden="1">#REF!</definedName>
    <definedName name="IM" hidden="1">#REF!</definedName>
    <definedName name="imagenaltavoces1">#N/A</definedName>
    <definedName name="imagenaltavoces2">#N/A</definedName>
    <definedName name="imagenaltavocesemp">#N/A</definedName>
    <definedName name="imagencam">#N/A</definedName>
    <definedName name="IMAGENDVR">#N/A</definedName>
    <definedName name="imagenfuentes">#N/A</definedName>
    <definedName name="imagenreceivers">#N/A</definedName>
    <definedName name="imagenreproductores">#N/A</definedName>
    <definedName name="imagensubwooferac">#N/A</definedName>
    <definedName name="IMP">#REF!</definedName>
    <definedName name="Impacto">#REF!</definedName>
    <definedName name="IMPER">#REF!</definedName>
    <definedName name="IMPOR">#REF!</definedName>
    <definedName name="Importe_del_préstamo">#REF!</definedName>
    <definedName name="IMPRE">#REF!</definedName>
    <definedName name="Impresión_completa">#REF!</definedName>
    <definedName name="IMPREV">#REF!</definedName>
    <definedName name="IMPREVISTOS">#REF!</definedName>
    <definedName name="IMPRI">#REF!</definedName>
    <definedName name="IN" hidden="1">#REF!</definedName>
    <definedName name="IN_10_11">#REF!</definedName>
    <definedName name="IN_11_12">#REF!</definedName>
    <definedName name="INCLUS">#REF!</definedName>
    <definedName name="INCOEQUIPOS">#REF!</definedName>
    <definedName name="INCOEQUIPOS1">#REF!</definedName>
    <definedName name="INCRUST">#REF!,#REF!,#REF!,#REF!,#REF!</definedName>
    <definedName name="IND">#N/A</definedName>
    <definedName name="IND_CALIDAD">#REF!</definedName>
    <definedName name="INDI">#REF!</definedName>
    <definedName name="INDICE">#REF!</definedName>
    <definedName name="indirectos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G">#REF!</definedName>
    <definedName name="INFO">#REF!</definedName>
    <definedName name="informe">#REF!</definedName>
    <definedName name="Ing">#REF!</definedName>
    <definedName name="Ingeniero">#REF!</definedName>
    <definedName name="Ingeo1">#REF!</definedName>
    <definedName name="Ingeo2">#REF!</definedName>
    <definedName name="Ingeo3">#REF!</definedName>
    <definedName name="inicial">#REF!</definedName>
    <definedName name="Inicio">#REF!</definedName>
    <definedName name="Inicio_prestamo">#REF!</definedName>
    <definedName name="Inlin1">#REF!</definedName>
    <definedName name="Inlin2">#REF!</definedName>
    <definedName name="Inlin3">#REF!</definedName>
    <definedName name="InMB1">#REF!</definedName>
    <definedName name="InMB2">#REF!</definedName>
    <definedName name="InMB3">#REF!</definedName>
    <definedName name="inme">#REF!</definedName>
    <definedName name="INMEL">#REF!</definedName>
    <definedName name="Instalacion">#REF!</definedName>
    <definedName name="Instalación_TM_incluye15Breake">#REF!</definedName>
    <definedName name="instalador_hidrosanitario">#REF!</definedName>
    <definedName name="INSU">#REF!</definedName>
    <definedName name="INSUMO">VLOOKUP(#REF!,#REF!,2,FALSE)</definedName>
    <definedName name="INSUMOS" localSheetId="1">#REF!</definedName>
    <definedName name="INSUMOS">#N/A</definedName>
    <definedName name="Insumos_auxiliares">#REF!</definedName>
    <definedName name="Insumos_basicos">#REF!</definedName>
    <definedName name="INSUMOS_ENSAYOS">#REF!</definedName>
    <definedName name="INSUMOS_EQUIPOS">#REF!</definedName>
    <definedName name="INSUMOS_MANO_DE_OBRA">#REF!</definedName>
    <definedName name="INSUMOS_MATERIALES">#REF!</definedName>
    <definedName name="INSUMOS_SERVICIOS">#REF!</definedName>
    <definedName name="INSUMOS_TRANSPORTES">#REF!</definedName>
    <definedName name="INSUMOS2">#REF!</definedName>
    <definedName name="Int">#REF!</definedName>
    <definedName name="Int_acum">#REF!</definedName>
    <definedName name="InTap">#REF!</definedName>
    <definedName name="Interés_total">#REF!</definedName>
    <definedName name="Interest_Rate">#REF!</definedName>
    <definedName name="Interruptor_de_presencia___WattStopper">OFFSET(#REF!,0,0,36-26,1)</definedName>
    <definedName name="Interruptor_Doble">#REF!</definedName>
    <definedName name="Interruptor_sencillo">#REF!</definedName>
    <definedName name="INTERv">#REF!</definedName>
    <definedName name="Interventoria">#REF!</definedName>
    <definedName name="IntVal">#REF!</definedName>
    <definedName name="INV">#REF!</definedName>
    <definedName name="INV_11">#REF!</definedName>
    <definedName name="io">#REF!</definedName>
    <definedName name="io0ioprhyi0i90ryi90">#REF!</definedName>
    <definedName name="IOUHH">#N/A</definedName>
    <definedName name="ir">#REF!</definedName>
    <definedName name="irrigador">#REF!</definedName>
    <definedName name="it.">#REF!</definedName>
    <definedName name="ITE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6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#REF!</definedName>
    <definedName name="ITEM230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">#REF!</definedName>
    <definedName name="item320">#REF!</definedName>
    <definedName name="item320.2">#REF!</definedName>
    <definedName name="ITEM330">#REF!</definedName>
    <definedName name="item330.1">#REF!</definedName>
    <definedName name="ITEM4">#REF!</definedName>
    <definedName name="ITEM410">#REF!</definedName>
    <definedName name="ITEM420">#REF!</definedName>
    <definedName name="ITEM450">#REF!</definedName>
    <definedName name="item450.2P">#REF!</definedName>
    <definedName name="item600.1">#REF!</definedName>
    <definedName name="ITEM610">#REF!</definedName>
    <definedName name="item610.1">#REF!</definedName>
    <definedName name="item610.2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2">#REF!</definedName>
    <definedName name="ITEM7.3">#REF!</definedName>
    <definedName name="ITEM7.5">#REF!</definedName>
    <definedName name="item700.1">#REF!</definedName>
    <definedName name="ITEM704">#REF!</definedName>
    <definedName name="item710.1">#REF!</definedName>
    <definedName name="item710.2">#REF!</definedName>
    <definedName name="ITEM720">#REF!</definedName>
    <definedName name="item730.1">#REF!</definedName>
    <definedName name="item730.2">#REF!</definedName>
    <definedName name="item730.2.4">#REF!</definedName>
    <definedName name="ITEM900">#REF!</definedName>
    <definedName name="item900.2">#REF!</definedName>
    <definedName name="ItemCodos">#REF!</definedName>
    <definedName name="ITEMES">#REF!</definedName>
    <definedName name="ITEMS" localSheetId="1">#REF!</definedName>
    <definedName name="ITEMS">#N/A</definedName>
    <definedName name="Ítems">#REF!</definedName>
    <definedName name="ITEMS_DEF">#REF!</definedName>
    <definedName name="itemscasa">#REF!</definedName>
    <definedName name="itemspresa">#REF!</definedName>
    <definedName name="ITEN320">#REF!</definedName>
    <definedName name="Iterar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1">NA()</definedName>
    <definedName name="IVA_1_1">#REF!</definedName>
    <definedName name="IVA_1_1_1">NA()</definedName>
    <definedName name="IVA_1_2">#REF!</definedName>
    <definedName name="iva_10">#REF!</definedName>
    <definedName name="iva_2">#REF!</definedName>
    <definedName name="iva_2_10">#REF!</definedName>
    <definedName name="iva_4">#REF!</definedName>
    <definedName name="iva_4_10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IZ">#REF!</definedName>
    <definedName name="IZQ">#REF!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AMO2">#REF!</definedName>
    <definedName name="JAMOC">#REF!</definedName>
    <definedName name="JAMOL">#REF!</definedName>
    <definedName name="janet">#REF!</definedName>
    <definedName name="JAPON">#REF!</definedName>
    <definedName name="Jb">#REF!</definedName>
    <definedName name="Jc">#REF!</definedName>
    <definedName name="JCGR">#REF!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fjkd">#REF!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hdh" hidden="1">#REF!</definedName>
    <definedName name="Je">#REF!</definedName>
    <definedName name="JEFEINM">#REF!</definedName>
    <definedName name="jev">#REF!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">#REF!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>#REF!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#REF!</definedName>
    <definedName name="jjjjj">#REF!</definedName>
    <definedName name="jjjjjjjjj">#REF!</definedName>
    <definedName name="JJJJJJJJJJJJJJJJJJJJ">#REF!</definedName>
    <definedName name="jjjjjjjjjjjjjjjjjjjjjjjjjjjjjjjjjjj">#REF!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JKJK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localSheetId="1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#N/A</definedName>
    <definedName name="JOTA">NA()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ubfil">#REF!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">#REF!</definedName>
    <definedName name="jui">#REF!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Ago">#REF!</definedName>
    <definedName name="JulAgo_C">#REF!</definedName>
    <definedName name="jun">#REF!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1" hidden="1">{"PYGT",#N/A,FALSE,"PYG";"ACTIT",#N/A,FALSE,"BCE_GRAL-ACTIVO";"PASIT",#N/A,FALSE,"BCE_GRAL-PASIVO-PATRIM";"CAJAT",#N/A,FALSE,"CAJA"}</definedName>
    <definedName name="K" hidden="1">{"PYGT",#N/A,FALSE,"PYG";"ACTIT",#N/A,FALSE,"BCE_GRAL-ACTIVO";"PASIT",#N/A,FALSE,"BCE_GRAL-PASIVO-PATRIM";"CAJAT",#N/A,FALSE,"CAJA"}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6f3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KAKA">#REF!</definedName>
    <definedName name="Kennwort">#REF!</definedName>
    <definedName name="KFOBUS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hidden="1">#REF!</definedName>
    <definedName name="KKK">#REF!</definedName>
    <definedName name="kk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jkl">#REF!</definedName>
    <definedName name="KLJKLMDS">#REF!</definedName>
    <definedName name="klklk">#REF!</definedName>
    <definedName name="kñy">#REF!</definedName>
    <definedName name="KO" hidden="1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U">#REF!</definedName>
    <definedName name="kuh">#REF!</definedName>
    <definedName name="Kunde">#REF!</definedName>
    <definedName name="kuy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_">#REF!</definedName>
    <definedName name="L_L">#REF!</definedName>
    <definedName name="L_TUB">#REF!</definedName>
    <definedName name="la">#REF!</definedName>
    <definedName name="LAD">#REF!</definedName>
    <definedName name="LADO">#REF!</definedName>
    <definedName name="Lamina_superboard">#REF!</definedName>
    <definedName name="Lamparas_2_48">#REF!</definedName>
    <definedName name="LARGUE">#REF!</definedName>
    <definedName name="Last_Row">#REF!</definedName>
    <definedName name="Lavaplatos">#REF!</definedName>
    <definedName name="Lb">#REF!</definedName>
    <definedName name="Ld">#REF!</definedName>
    <definedName name="LE">#REF!</definedName>
    <definedName name="LECHA">#REF!</definedName>
    <definedName name="Lechada_juntas">#REF!</definedName>
    <definedName name="LENCY">#REF!</definedName>
    <definedName name="LEVE">5</definedName>
    <definedName name="Lf">#REF!</definedName>
    <definedName name="LG">LEN(#REF!)</definedName>
    <definedName name="Lh">#REF!</definedName>
    <definedName name="Li">#REF!</definedName>
    <definedName name="lia">#REF!</definedName>
    <definedName name="LICITACION">#REF!</definedName>
    <definedName name="LICITACION_PUBLICA">#REF!</definedName>
    <definedName name="LIDA">#REF!</definedName>
    <definedName name="LIJA">#REF!</definedName>
    <definedName name="Limatesa_thermo">#REF!</definedName>
    <definedName name="LIMO_DELAZONA">#REF!</definedName>
    <definedName name="LIMP">#REF!</definedName>
    <definedName name="LIMPIO">#REF!</definedName>
    <definedName name="LINA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>#REF!</definedName>
    <definedName name="LisaCodSAO">#REF!</definedName>
    <definedName name="lista">#REF!</definedName>
    <definedName name="LISTA_EQ">#REF!</definedName>
    <definedName name="LISTA_HE">#REF!</definedName>
    <definedName name="LISTA_MA">#REF!</definedName>
    <definedName name="LISTA_MO">#REF!</definedName>
    <definedName name="LISTA_OT">#REF!</definedName>
    <definedName name="listaaccaud">OFFSET(#REF!,0,0,20-3,1)</definedName>
    <definedName name="listaaccesorioshai">OFFSET(#REF!,0,0,4,1)</definedName>
    <definedName name="listaacop">OFFSET(#REF!,0,0,52-48,1)</definedName>
    <definedName name="listaadicionalescamaras">OFFSET(#REF!,0,0,13-3,1)</definedName>
    <definedName name="listaadseg">OFFSET(#REF!,0,0,120-58,1)</definedName>
    <definedName name="listaaltavoces1">OFFSET(#REF!,0,0,130,1)</definedName>
    <definedName name="listaaltavoces2">OFFSET(#REF!,0,0,130,1)</definedName>
    <definedName name="listaaltavocesemp">OFFSET(#REF!,0,0,80,1)</definedName>
    <definedName name="Listaasesores">OFFSET(#REF!,0,0,16-10,1)</definedName>
    <definedName name="listabaterias">OFFSET(#REF!,0,0,3,1)</definedName>
    <definedName name="listacableado">OFFSET(#REF!,0,0,96-3,1)</definedName>
    <definedName name="listacajas">OFFSET(#REF!,0,0,15,1)</definedName>
    <definedName name="listacamaras">OFFSET(#REF!,0,0,13-3,1)</definedName>
    <definedName name="Listacanti">#REF!</definedName>
    <definedName name="ListaCantidad">#REF!</definedName>
    <definedName name="Listacerebros">OFFSET(#REF!,0,0,4,1)</definedName>
    <definedName name="listacerseg">OFFSET(#REF!,0,0,8-3,1)</definedName>
    <definedName name="listaconesc">OFFSET(#REF!,0,0,36-26,1)</definedName>
    <definedName name="listaconmutai">OFFSET(#REF!,0,0,25-21,1)</definedName>
    <definedName name="listacontrol4">OFFSET(#REF!,0,0,60.1)</definedName>
    <definedName name="listadimmers">OFFSET(#REF!,0,0,13-3,1)</definedName>
    <definedName name="LISTADO">#REF!</definedName>
    <definedName name="Listado_de_materiales">#REF!</definedName>
    <definedName name="listaDVR">OFFSET(#REF!,0,0,14,1)</definedName>
    <definedName name="listafuentes">OFFSET(#REF!,0,0,12,1)</definedName>
    <definedName name="listagabinetes">OFFSET(#REF!,0,0,5,1)</definedName>
    <definedName name="listailumi">OFFSET(#REF!,0,0,60-3,1)</definedName>
    <definedName name="listainfrarrojos">OFFSET(#REF!,0,0,154-119,1)</definedName>
    <definedName name="listainterfaces">OFFSET(#REF!,0,0,43-3,1)</definedName>
    <definedName name="listaintpre">OFFSET(#REF!,0,0,47-37,1)</definedName>
    <definedName name="ListaItem">#REF!</definedName>
    <definedName name="listakitauddis">OFFSET(#REF!,0,0,30-3,1)</definedName>
    <definedName name="listamagneticos">#REF!</definedName>
    <definedName name="listaonoff">OFFSET(#REF!,0,0,20-14,1)</definedName>
    <definedName name="listaplapot">OFFSET(#REF!,0,0,13-3,1)</definedName>
    <definedName name="listaprecios">#REF!</definedName>
    <definedName name="Listapromo">OFFSET(#REF!,0,0,9,1)</definedName>
    <definedName name="listapulsador">OFFSET(#REF!,0,0,118-88,1)</definedName>
    <definedName name="listareceivers">OFFSET(#REF!,0,0,60,1)</definedName>
    <definedName name="listareles">OFFSET(#REF!,0,0,3,1)</definedName>
    <definedName name="listareproductores">OFFSET(#REF!,0,0,10,1)</definedName>
    <definedName name="listasensores">OFFSET(#REF!,0,0,66-30,1)</definedName>
    <definedName name="listasisina">OFFSET(#REF!,0,0,47-28,1)</definedName>
    <definedName name="listasubpas">OFFSET(#REF!,0,0,6-3,1)</definedName>
    <definedName name="listasubwooferac">OFFSET(#REF!,0,0,12,1)</definedName>
    <definedName name="listasuiches">OFFSET(#REF!,0,0,43-28,1)</definedName>
    <definedName name="listasuichesvarios">OFFSET(#REF!,0,0,89-60,1)</definedName>
    <definedName name="listatapasdeco">OFFSET(#REF!,0,0,65-44,1)</definedName>
    <definedName name="listatecaud">OFFSET(#REF!,0,0,43-32,1)</definedName>
    <definedName name="listatomamesa">OFFSET(#REF!,0,0,27,1)</definedName>
    <definedName name="listatomas">OFFSET(#REF!,0,0,11-3,1)</definedName>
    <definedName name="listatomasgfci">OFFSET(#REF!,0,0,17-12,1)</definedName>
    <definedName name="listatomatelefono">OFFSET(#REF!,0,0,22-18,1)</definedName>
    <definedName name="listatomatv">OFFSET(#REF!,0,0,27-23,1)</definedName>
    <definedName name="listatransfor">OFFSET(#REF!,0,0,3,1)</definedName>
    <definedName name="ListaUni">#REF!</definedName>
    <definedName name="listequi">#REF!</definedName>
    <definedName name="listmat">#REF!</definedName>
    <definedName name="LISTO">#REF!</definedName>
    <definedName name="LISTON">#REF!</definedName>
    <definedName name="Liston_2_4">#REF!</definedName>
    <definedName name="Liston_2x2">#REF!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C12">#REF!</definedName>
    <definedName name="LLANTAS">#REF!</definedName>
    <definedName name="LLAP12">#REF!</definedName>
    <definedName name="lleno">#REF!</definedName>
    <definedName name="LLENOS">#REF!</definedName>
    <definedName name="lll">#REF!</definedName>
    <definedName name="LLLL">#REF!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">#REF!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n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1">#REF!</definedName>
    <definedName name="LOCA2">#REF!</definedName>
    <definedName name="LOCALIZACION">#REF!</definedName>
    <definedName name="LOCALIZACION_1">NA()</definedName>
    <definedName name="LOCALIZACION_1_1">#REF!</definedName>
    <definedName name="LOCALIZACION_1_1_1">NA()</definedName>
    <definedName name="LOCALIZACION_1_2">#REF!</definedName>
    <definedName name="LOCALIZACION_Y_REPLANTEO">#REF!</definedName>
    <definedName name="LOCALIZACIÓN_Y_REPLANTEO._ESTRUCTURAS">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GO">#N/A</definedName>
    <definedName name="LOI">#REF!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">#REF!</definedName>
    <definedName name="longitud">#REF!</definedName>
    <definedName name="Longitud1">#REF!</definedName>
    <definedName name="Longitud2">#REF!</definedName>
    <definedName name="LongitudTubo">#REF!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OSAAREA">#REF!</definedName>
    <definedName name="LOSATIPO">#REF!</definedName>
    <definedName name="LosPrecios">#REF!</definedName>
    <definedName name="LosPreciosTit">#REF!</definedName>
    <definedName name="louujhvh">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sttros">#REF!</definedName>
    <definedName name="Lt">#REF!</definedName>
    <definedName name="Lu">#REF!</definedName>
    <definedName name="LUBRI">#REF!</definedName>
    <definedName name="Lubricante">#REF!</definedName>
    <definedName name="lucy">#REF!</definedName>
    <definedName name="lun">#REF!</definedName>
    <definedName name="LUNA">#REF!</definedName>
    <definedName name="LUPVC">#REF!</definedName>
    <definedName name="LUPVC_">#REF!</definedName>
    <definedName name="LUPVT">#REF!</definedName>
    <definedName name="luz">#REF!</definedName>
    <definedName name="Lz">#REF!</definedName>
    <definedName name="M">#REF!</definedName>
    <definedName name="M.O.">#REF!</definedName>
    <definedName name="M120K">#REF!</definedName>
    <definedName name="M240K">#REF!</definedName>
    <definedName name="M280K">#REF!</definedName>
    <definedName name="MA">#REF!</definedName>
    <definedName name="MAAT">#REF!</definedName>
    <definedName name="mac">#REF!</definedName>
    <definedName name="MADCJ">#REF!</definedName>
    <definedName name="Maestro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kro1">#REF!</definedName>
    <definedName name="MAL">#REF!&lt;2.5</definedName>
    <definedName name="MAL_1">#REF!</definedName>
    <definedName name="malla">#REF!</definedName>
    <definedName name="Malla_4x4">#REF!</definedName>
    <definedName name="Malla_Electrosoldada">#REF!</definedName>
    <definedName name="MALO">#REF!&lt;2.5</definedName>
    <definedName name="MALO_1">#REF!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hidden="1">#REF!</definedName>
    <definedName name="MAMPOSTERIA">#REF!</definedName>
    <definedName name="MAN">#REF!</definedName>
    <definedName name="MANO">#REF!</definedName>
    <definedName name="Mano_de_obra">#REF!</definedName>
    <definedName name="MANO_OBRA">#REF!</definedName>
    <definedName name="MANODEOBRA">#REF!</definedName>
    <definedName name="MANTO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P">#REF!</definedName>
    <definedName name="MAQ">#REF!</definedName>
    <definedName name="MAQUINAR">#REF!</definedName>
    <definedName name="Maquinaria">#REF!</definedName>
    <definedName name="Mar">#REF!</definedName>
    <definedName name="Mar_C">#REF!</definedName>
    <definedName name="MARABA">#REF!</definedName>
    <definedName name="MarAbr">#REF!</definedName>
    <definedName name="marai9">#REF!</definedName>
    <definedName name="MARAVILLA">#REF!</definedName>
    <definedName name="MARCELA">#REF!</definedName>
    <definedName name="MARCOS">#REF!</definedName>
    <definedName name="margen">#REF!</definedName>
    <definedName name="Márgen">#REF!</definedName>
    <definedName name="margen_10">#REF!</definedName>
    <definedName name="margen_2">#REF!</definedName>
    <definedName name="margen_2_10">#REF!</definedName>
    <definedName name="margen_4">#REF!</definedName>
    <definedName name="margen_4_10">#REF!</definedName>
    <definedName name="margentyco">#REF!</definedName>
    <definedName name="maria">#REF!</definedName>
    <definedName name="MARIAS">#REF!</definedName>
    <definedName name="MARIASC">#REF!</definedName>
    <definedName name="MARILUZ">#REF!</definedName>
    <definedName name="MARINAS">#REF!</definedName>
    <definedName name="MarkP" localSheetId="1" hidden="1">{#N/A,#N/A,FALSE,"GRAFICO";#N/A,#N/A,FALSE,"CAJA (2)";#N/A,#N/A,FALSE,"TERCEROS-PROMEDIO";#N/A,#N/A,FALSE,"CAJA";#N/A,#N/A,FALSE,"INGRESOS1995-2003";#N/A,#N/A,FALSE,"GASTOS1995-2003"}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TA">IF(Loan_Amount*Interest_Rate*Loan_Years*Loan_Start&gt;0,1,0)</definedName>
    <definedName name="MARTHA">#REF!</definedName>
    <definedName name="martillo">#REF!</definedName>
    <definedName name="MARY">#REF!</definedName>
    <definedName name="MARYLUZ">#REF!</definedName>
    <definedName name="marzito">#REF!</definedName>
    <definedName name="MARZO">#REF!</definedName>
    <definedName name="MASILLA">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.CANT">#REF!</definedName>
    <definedName name="MATE">#REF!</definedName>
    <definedName name="MATER">#REF!</definedName>
    <definedName name="mater02">#REF!</definedName>
    <definedName name="MATERIAL">#REF!</definedName>
    <definedName name="Material_seleccionado">#REF!</definedName>
    <definedName name="MATERIALES">#REF!</definedName>
    <definedName name="Materiales_Macro">#REF!</definedName>
    <definedName name="MaterialTub">#REF!</definedName>
    <definedName name="MATPR">#REF!</definedName>
    <definedName name="matriz">#REF!,#REF!</definedName>
    <definedName name="MATRIZRICS">#REF!</definedName>
    <definedName name="MatTuberia">#REF!</definedName>
    <definedName name="MAX">#REF!</definedName>
    <definedName name="MayJun">#REF!</definedName>
    <definedName name="MayJun_C">#REF!</definedName>
    <definedName name="MAYO">#REF!</definedName>
    <definedName name="Mb">#REF!</definedName>
    <definedName name="MC4CM">#REF!</definedName>
    <definedName name="mcb">#REF!</definedName>
    <definedName name="mcbb">#REF!</definedName>
    <definedName name="MCC">#REF!</definedName>
    <definedName name="mck">#REF!</definedName>
    <definedName name="MDC">#REF!</definedName>
    <definedName name="MDC_1">NA()</definedName>
    <definedName name="MDC_1_1">#REF!</definedName>
    <definedName name="MDC_1_1_1">NA()</definedName>
    <definedName name="MDC_1_2">#REF!</definedName>
    <definedName name="mdc2a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DEO">#REF!</definedName>
    <definedName name="MDO">#REF!</definedName>
    <definedName name="med">#REF!</definedName>
    <definedName name="MEDARDO">#REF!</definedName>
    <definedName name="MEDIA">2</definedName>
    <definedName name="MEDID">#REF!</definedName>
    <definedName name="MEDIDA">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MO">#REF!</definedName>
    <definedName name="MEMORIAS">#REF!</definedName>
    <definedName name="MES">#REF!</definedName>
    <definedName name="MESES">#REF!</definedName>
    <definedName name="Mezcladora">#REF!</definedName>
    <definedName name="mf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>#REF!</definedName>
    <definedName name="mht">#REF!</definedName>
    <definedName name="mhy">#REF!</definedName>
    <definedName name="MI">#REF!,#REF!,#REF!,#REF!,#REF!,#REF!,#REF!</definedName>
    <definedName name="mierda">#REF!</definedName>
    <definedName name="MIO">#REF!</definedName>
    <definedName name="mjk">#REF!&lt;2.5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MK">#REF!</definedName>
    <definedName name="mku">#REF!</definedName>
    <definedName name="ML">#REF!,#REF!,#REF!,#REF!,#REF!,#REF!,#REF!</definedName>
    <definedName name="MLFB">#REF!</definedName>
    <definedName name="mm">#REF!</definedName>
    <definedName name="MM_1">NA()</definedName>
    <definedName name="MM_1_1">#REF!</definedName>
    <definedName name="MM_1_1_1">NA()</definedName>
    <definedName name="MM_1_2">#REF!</definedName>
    <definedName name="MmExcelLinker_C9F63D05_8E80_41B0_8F02_A4ED3B5E1938">#N/A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>#REF!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_10">#REF!</definedName>
    <definedName name="mo_2">#REF!</definedName>
    <definedName name="mo_2_10">#REF!</definedName>
    <definedName name="mo_4">#REF!</definedName>
    <definedName name="mo_4_10">#REF!</definedName>
    <definedName name="MO_INTERNA">#REF!</definedName>
    <definedName name="MO120K">#REF!</definedName>
    <definedName name="MO240K">#REF!</definedName>
    <definedName name="MO280K">#REF!</definedName>
    <definedName name="MOBILIARIO_SEG_ELECTRON_ITEM">#REF!</definedName>
    <definedName name="MOBILIARIOOFIC_ITEM">#REF!</definedName>
    <definedName name="mobra">#REF!</definedName>
    <definedName name="MOCARG">#REF!</definedName>
    <definedName name="MOD_EXTERNA">#REF!</definedName>
    <definedName name="MODERADO">10</definedName>
    <definedName name="MODIF1">#REF!</definedName>
    <definedName name="MODIF1_2">#REF!</definedName>
    <definedName name="MODIF1_7">#REF!</definedName>
    <definedName name="MOENC">#REF!</definedName>
    <definedName name="MOIHF">#REF!</definedName>
    <definedName name="MOLMAN">#REF!</definedName>
    <definedName name="MONCANADA">#REF!</definedName>
    <definedName name="MONDM">#REF!</definedName>
    <definedName name="MONECU">#REF!</definedName>
    <definedName name="MONFRANCIA">#REF!</definedName>
    <definedName name="MONPAIS1">#REF!</definedName>
    <definedName name="MONPAIS2">#REF!</definedName>
    <definedName name="MONPERU">#REF!</definedName>
    <definedName name="MONPTA">#REF!</definedName>
    <definedName name="MONSUECIA">#REF!</definedName>
    <definedName name="MONTAJE_EQUIPOS">#REF!</definedName>
    <definedName name="MONVENE">#REF!</definedName>
    <definedName name="MONYEN">#REF!</definedName>
    <definedName name="MOPRE">#REF!</definedName>
    <definedName name="MOR">#REF!</definedName>
    <definedName name="MORTERO">#REF!</definedName>
    <definedName name="Mortero_1_10">#REF!</definedName>
    <definedName name="Mortero_1_3">#REF!</definedName>
    <definedName name="Mortero_1_5">#REF!</definedName>
    <definedName name="Mortero_1_6">#REF!</definedName>
    <definedName name="MORTERO1_4_CONCONCRETADORA">#REF!</definedName>
    <definedName name="MORTERO1_4_SINCONCRETADORA">#REF!</definedName>
    <definedName name="MORTERO1_4CONCONCRETAD">#REF!</definedName>
    <definedName name="MOTO">#REF!</definedName>
    <definedName name="MOTOBOMBA">#REF!</definedName>
    <definedName name="MOTON">#REF!</definedName>
    <definedName name="Motoniv">#REF!</definedName>
    <definedName name="MOTOP">#REF!</definedName>
    <definedName name="motosierra">#REF!</definedName>
    <definedName name="MOV">#REF!</definedName>
    <definedName name="MOV_TIERRA_ITEM">#REF!</definedName>
    <definedName name="MOVIMIENTOS_DE_TIERRA">#REF!</definedName>
    <definedName name="MOVOL">#REF!</definedName>
    <definedName name="mpdirint">#REF!</definedName>
    <definedName name="mprelecon">#REF!</definedName>
    <definedName name="mr">#REF!</definedName>
    <definedName name="MSMSMSMSMSMSMSMSM">#REF!</definedName>
    <definedName name="mtz_manodeobra">#REF!</definedName>
    <definedName name="mtz_materiales1">#REF!</definedName>
    <definedName name="MUEBLES_BAÑOS_ITEM">#REF!</definedName>
    <definedName name="MUEBLES_COC_ITEM">#REF!</definedName>
    <definedName name="MUEBLES_COC_VALOR">#REF!</definedName>
    <definedName name="MUEBLES_MADERA_FIJ_ITEM">#REF!</definedName>
    <definedName name="MUEBLES_Y_CARPINTERIA">#REF!</definedName>
    <definedName name="MUEST">#REF!</definedName>
    <definedName name="MuestNo">#REF!</definedName>
    <definedName name="muestra">#REF!</definedName>
    <definedName name="MuestraNo">#REF!</definedName>
    <definedName name="MUNICIPIO">#REF!</definedName>
    <definedName name="MUROS">#REF!</definedName>
    <definedName name="MUROS_BLOQ_PLOMO_ITEM">#REF!</definedName>
    <definedName name="MUROS_BLOQ_PLOMO_VALOR">#REF!</definedName>
    <definedName name="MXMXMXMXMXM">#REF!</definedName>
    <definedName name="MYC_DRYWALLITEM">#REF!,#REF!,#REF!</definedName>
    <definedName name="MYCIELOS_DRYWALLVALOR">#REF!</definedName>
    <definedName name="MYPUERTAS_MAD_ITEM">#REF!</definedName>
    <definedName name="MYPUERTAS_MET_ITEM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_metal">#REF!</definedName>
    <definedName name="N61.">#REF!</definedName>
    <definedName name="Na">#REF!</definedName>
    <definedName name="NACI">#REF!</definedName>
    <definedName name="NACIONAL">#REF!</definedName>
    <definedName name="nacionalizacion">#REF!</definedName>
    <definedName name="nacionalizaciontyco">#REF!</definedName>
    <definedName name="nb">#REF!</definedName>
    <definedName name="nbv">#REF!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c">#REF!</definedName>
    <definedName name="Nd">#REF!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.cab">#REF!</definedName>
    <definedName name="NES">#REF!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qui">#REF!</definedName>
    <definedName name="NJH">#REF!</definedName>
    <definedName name="nm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>#REF!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NNNNN">#REF!</definedName>
    <definedName name="NO" localSheetId="1" hidden="1">{"PYGT",#N/A,FALSE,"PYG";"ACTIT",#N/A,FALSE,"BCE_GRAL-ACTIVO";"PASIT",#N/A,FALSE,"BCE_GRAL-PASIVO-PATRIM";"CAJAT",#N/A,FALSE,"CAJA"}</definedName>
    <definedName name="NO" hidden="1">{"PYGT",#N/A,FALSE,"PYG";"ACTIT",#N/A,FALSE,"BCE_GRAL-ACTIVO";"PASIT",#N/A,FALSE,"BCE_GRAL-PASIVO-PATRIM";"CAJAT",#N/A,FALSE,"CAJA"}</definedName>
    <definedName name="No._tanques">#REF!</definedName>
    <definedName name="No.copias">#REF!</definedName>
    <definedName name="nombre">#REF!</definedName>
    <definedName name="NOMBRE_1">NA()</definedName>
    <definedName name="NOMBRE_1_1">#REF!</definedName>
    <definedName name="NOMBRE_1_1_1">NA()</definedName>
    <definedName name="NOMBRE_1_2">#REF!</definedName>
    <definedName name="NOMBRE_PROYECTO">#REF!</definedName>
    <definedName name="NOMBREOBRA">#REF!</definedName>
    <definedName name="NOMES_PRESA">#REF!</definedName>
    <definedName name="NoMuestra">#REF!</definedName>
    <definedName name="Norte">#REF!</definedName>
    <definedName name="NORTERO">#REF!</definedName>
    <definedName name="NORTERO_1">NA()</definedName>
    <definedName name="NORTERO_1_1">#REF!</definedName>
    <definedName name="NORTERO_1_1_1">NA()</definedName>
    <definedName name="NORTERO_1_2">#REF!</definedName>
    <definedName name="novafort">#REF!</definedName>
    <definedName name="novafort160">#REF!</definedName>
    <definedName name="novafort160_1">NA()</definedName>
    <definedName name="novafort160_1_1">#REF!</definedName>
    <definedName name="novafort160_1_1_1">NA()</definedName>
    <definedName name="novafort160_1_2">#REF!</definedName>
    <definedName name="novafort200">#REF!</definedName>
    <definedName name="novafort200_1">NA()</definedName>
    <definedName name="novafort200_1_1">#REF!</definedName>
    <definedName name="novafort200_1_1_1">NA()</definedName>
    <definedName name="novafort200_1_2">#REF!</definedName>
    <definedName name="NovDic">#REF!</definedName>
    <definedName name="NOVIEMBRE">MATCH(0.01,#REF!,-1)+1</definedName>
    <definedName name="nr">#REF!</definedName>
    <definedName name="NroCODIGO">#REF!</definedName>
    <definedName name="NroDOCUMENTO">#REF!</definedName>
    <definedName name="nt">#REF!</definedName>
    <definedName name="NUCLEO">#REF!</definedName>
    <definedName name="NUCNUM">#REF!</definedName>
    <definedName name="NUEVO">#REF!</definedName>
    <definedName name="NÚM">#REF!</definedName>
    <definedName name="Núm_de_pago">#REF!</definedName>
    <definedName name="Núm_pagos_al_año">#REF!</definedName>
    <definedName name="Num_Pmt_Per_Year">#REF!</definedName>
    <definedName name="Number_of_Payments">#N/A</definedName>
    <definedName name="NÚMERO">#REF!</definedName>
    <definedName name="Número_de_pagos" localSheetId="1">MATCH(0.01,Saldo_final,-1)+1</definedName>
    <definedName name="Número_de_pagos">MATCH(0.01,Saldo_final,-1)+1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LOP00">#REF!</definedName>
    <definedName name="ññ">#REF!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ok">#REF!</definedName>
    <definedName name="ñp">#REF!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">#REF!</definedName>
    <definedName name="O.E" hidden="1">#REF!</definedName>
    <definedName name="O.E.28" hidden="1">#REF!</definedName>
    <definedName name="O.E.30" hidden="1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O">#REF!</definedName>
    <definedName name="obra">#REF!</definedName>
    <definedName name="OBRAS_VARIAS">#REF!</definedName>
    <definedName name="obre">#REF!</definedName>
    <definedName name="obrero">#REF!</definedName>
    <definedName name="OBSERV">#REF!</definedName>
    <definedName name="OBSERVACION">#REF!</definedName>
    <definedName name="Observaciones">#REF!</definedName>
    <definedName name="oera" localSheetId="1" hidden="1">{#N/A,#N/A,FALSE,"Aging Summary";#N/A,#N/A,FALSE,"Ratio Analysis";#N/A,#N/A,FALSE,"Test 120 Day Accts";#N/A,#N/A,FALSE,"Tickmarks"}</definedName>
    <definedName name="oera" hidden="1">{#N/A,#N/A,FALSE,"Aging Summary";#N/A,#N/A,FALSE,"Ratio Analysis";#N/A,#N/A,FALSE,"Test 120 Day Accts";#N/A,#N/A,FALSE,"Tickmarks"}</definedName>
    <definedName name="OF">#REF!</definedName>
    <definedName name="ofi">#REF!</definedName>
    <definedName name="OFICI">#REF!</definedName>
    <definedName name="OFICI_">#REF!</definedName>
    <definedName name="ofici1">#REF!</definedName>
    <definedName name="OFICIAL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JO" hidden="1">#N/A</definedName>
    <definedName name="OK" hidden="1">#REF!</definedName>
    <definedName name="oo">#REF!</definedName>
    <definedName name="OOMMOOMM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">#REF!</definedName>
    <definedName name="opcion">#REF!</definedName>
    <definedName name="operador">#REF!</definedName>
    <definedName name="OPERADORES">#REF!</definedName>
    <definedName name="Orden">#REF!</definedName>
    <definedName name="os">#REF!</definedName>
    <definedName name="OSCAR">#REF!</definedName>
    <definedName name="OTERO">#REF!</definedName>
    <definedName name="OTERO_10">#REF!</definedName>
    <definedName name="OTERO_2">#REF!</definedName>
    <definedName name="OTERO_2_10">#REF!</definedName>
    <definedName name="OTERO_4">#REF!</definedName>
    <definedName name="OTERO_4_10">#REF!</definedName>
    <definedName name="OTR">#REF!</definedName>
    <definedName name="otra">#REF!</definedName>
    <definedName name="OTRO">#REF!</definedName>
    <definedName name="otrocd">#REF!</definedName>
    <definedName name="otroci">#REF!</definedName>
    <definedName name="otroimprev">#REF!</definedName>
    <definedName name="otros">#REF!</definedName>
    <definedName name="Otrosi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P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150X240">#REF!</definedName>
    <definedName name="P80X200">#REF!</definedName>
    <definedName name="P90X200">#REF!</definedName>
    <definedName name="Pa">#REF!</definedName>
    <definedName name="PA14X">#REF!</definedName>
    <definedName name="Paec1">#REF!</definedName>
    <definedName name="Paec2">#REF!</definedName>
    <definedName name="Paec3">#REF!</definedName>
    <definedName name="paelnque">#REF!</definedName>
    <definedName name="Pago_adicional">#REF!</definedName>
    <definedName name="Pago_mensual_programado">#REF!</definedName>
    <definedName name="Pago_progr">#REF!</definedName>
    <definedName name="Pago_total">#REF!</definedName>
    <definedName name="Pagos_adicionales_programados">#REF!</definedName>
    <definedName name="PAIS1">#REF!</definedName>
    <definedName name="PAIS2">#REF!</definedName>
    <definedName name="PAJARITA">#REF!</definedName>
    <definedName name="Pal_Workbook_GUID" hidden="1">"MZ13F7WREF2M259BRMK8ILZK"</definedName>
    <definedName name="palenque">#REF!</definedName>
    <definedName name="Panel_Led_Plano_de_18w">#REF!</definedName>
    <definedName name="PANEL_SOLARITEM">#REF!</definedName>
    <definedName name="PANELES_SISTEMA_SOLAR">#REF!</definedName>
    <definedName name="Pant_NC">#REF!</definedName>
    <definedName name="PAPA">#REF!</definedName>
    <definedName name="PAPSO_INTERVENTORÍA">#REF!</definedName>
    <definedName name="PAPSO_OBRA">#REF!</definedName>
    <definedName name="par">#REF!</definedName>
    <definedName name="PARAFINA">#REF!</definedName>
    <definedName name="PARAMETROS">#REF!</definedName>
    <definedName name="particulares1" localSheetId="1" hidden="1">{#N/A,#N/A,FALSE,"Aging Summary";#N/A,#N/A,FALSE,"Ratio Analysis";#N/A,#N/A,FALSE,"Test 120 Day Accts";#N/A,#N/A,FALSE,"Tickmarks"}</definedName>
    <definedName name="particulares1" hidden="1">{#N/A,#N/A,FALSE,"Aging Summary";#N/A,#N/A,FALSE,"Ratio Analysis";#N/A,#N/A,FALSE,"Test 120 Day Accts";#N/A,#N/A,FALSE,"Tickmarks"}</definedName>
    <definedName name="pasav">#REF!</definedName>
    <definedName name="pasavia">#REF!</definedName>
    <definedName name="patch8">#REF!</definedName>
    <definedName name="PATIOS">#REF!</definedName>
    <definedName name="Pav">#REF!</definedName>
    <definedName name="PAVIMENTO">#REF!</definedName>
    <definedName name="PAVIMENTO_1">NA()</definedName>
    <definedName name="PAVIMENTO_1_1">#REF!</definedName>
    <definedName name="PAVIMENTO_1_1_1">NA()</definedName>
    <definedName name="PAVIMENTO_1_2">#REF!</definedName>
    <definedName name="Pay_Date">#REF!</definedName>
    <definedName name="Pay_Num">#REF!</definedName>
    <definedName name="Payment_Date">DATE(YEAR(Loan_Start),MONTH(Loan_Start)+Payment_Number,DAY(Loan_Start))</definedName>
    <definedName name="Payment_Needed">"Pago necesario"</definedName>
    <definedName name="PAZ">#REF!</definedName>
    <definedName name="Pb">#REF!</definedName>
    <definedName name="pc">#REF!</definedName>
    <definedName name="Pd">#REF!</definedName>
    <definedName name="pe">#REF!</definedName>
    <definedName name="PEDIDO">#REF!</definedName>
    <definedName name="pedro">#REF!</definedName>
    <definedName name="Pega_plus">#REF!</definedName>
    <definedName name="Pegante_PVC">#REF!</definedName>
    <definedName name="PEGCO">#REF!</definedName>
    <definedName name="PelaFelipe">#REF!</definedName>
    <definedName name="Peldaño">#REF!</definedName>
    <definedName name="pendiente" hidden="1">#N/A</definedName>
    <definedName name="PEPE">#N/A</definedName>
    <definedName name="PER_PAV">#REF!</definedName>
    <definedName name="Pér1">#REF!</definedName>
    <definedName name="PERFIL_ANGULO_2.5_X_2.5_X_2.44__Cund">#REF!</definedName>
    <definedName name="Perfil_c_120x50mm">#REF!</definedName>
    <definedName name="PERFIL_DEL_TRAMO">#REF!</definedName>
    <definedName name="PERFIL_OMEGA_X_2.44_C_26">#REF!</definedName>
    <definedName name="PERFIL_VIGUETA_PRINCIPAL_X_2.44_Cund">#REF!</definedName>
    <definedName name="PERIODO">#REF!</definedName>
    <definedName name="PERNO">#REF!</definedName>
    <definedName name="PERRD">#REF!</definedName>
    <definedName name="PERRITO">#REF!</definedName>
    <definedName name="Personal">#REF!</definedName>
    <definedName name="Personal_Macro">#REF!</definedName>
    <definedName name="PERU">#REF!</definedName>
    <definedName name="PESETA">#REF!</definedName>
    <definedName name="PESO">#REF!</definedName>
    <definedName name="Peso1A">#REF!</definedName>
    <definedName name="Peso2A">#REF!</definedName>
    <definedName name="Pesoagua2">#REF!</definedName>
    <definedName name="Pesoagua3">#REF!</definedName>
    <definedName name="PesoAire">#REF!</definedName>
    <definedName name="PesoAire2">#REF!</definedName>
    <definedName name="Pesoaire3">#REF!</definedName>
    <definedName name="Pesoenagua">#REF!</definedName>
    <definedName name="Pesoparaf3">#REF!</definedName>
    <definedName name="Pesoparafinada">#REF!</definedName>
    <definedName name="PesoParf2">#REF!</definedName>
    <definedName name="PESOS">#REF!</definedName>
    <definedName name="pi">#REF!</definedName>
    <definedName name="PIE4A6">#REF!</definedName>
    <definedName name="PIECR">#REF!</definedName>
    <definedName name="pied">#REF!</definedName>
    <definedName name="PIEDR">#REF!</definedName>
    <definedName name="PIEDRA_ENTRESUELO">#REF!</definedName>
    <definedName name="PIEDRA_GAVIÓN_4PULG_6PULG">#REF!</definedName>
    <definedName name="piedragav">#REF!</definedName>
    <definedName name="piedram">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n">#REF!</definedName>
    <definedName name="PINBAR">#REF!</definedName>
    <definedName name="PINBLA">#REF!</definedName>
    <definedName name="pint">#REF!</definedName>
    <definedName name="PINT_EXT_ITEM">#REF!</definedName>
    <definedName name="Pintor">#REF!</definedName>
    <definedName name="Pintura_esmalte">#REF!</definedName>
    <definedName name="Pintura_Exterior">#REF!</definedName>
    <definedName name="Pintura_exteriores">#REF!</definedName>
    <definedName name="Pintura_Interior_Gl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so">#REF!</definedName>
    <definedName name="PISOS">#REF!</definedName>
    <definedName name="PISOS_CONC_ESP_PUBL_ITEM">#REF!,#REF!,#REF!,#REF!,#REF!,#REF!,#REF!</definedName>
    <definedName name="PISOS_CONC_ESP_PUBL_VALOR">#REF!,#REF!,#REF!,#REF!,#REF!</definedName>
    <definedName name="PISOS_CONC_GRAN_ITEM">#REF!,#REF!,#REF!</definedName>
    <definedName name="PISOS_CONC_GRAN_VALOR">#REF!,#REF!</definedName>
    <definedName name="PJ501XXXXX">#REF!</definedName>
    <definedName name="pk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CA_1">NA()</definedName>
    <definedName name="PLACA_1_1">#REF!</definedName>
    <definedName name="PLACA_1_1_1">NA()</definedName>
    <definedName name="PLACA_1_2">#REF!</definedName>
    <definedName name="placapozo">#REF!</definedName>
    <definedName name="placapozo_1">NA()</definedName>
    <definedName name="placapozo_1_1">#REF!</definedName>
    <definedName name="placapozo_1_1_1">NA()</definedName>
    <definedName name="placapozo_1_2">#REF!</definedName>
    <definedName name="Placas_.9x.9_Azul_labrador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>#REF!</definedName>
    <definedName name="planta">#REF!</definedName>
    <definedName name="PLAST">#REF!</definedName>
    <definedName name="PLASTOCRETE">#REF!</definedName>
    <definedName name="Plaz">#REF!</definedName>
    <definedName name="Plazo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A">#REF!</definedName>
    <definedName name="PMS">#REF!</definedName>
    <definedName name="PMT">#REF!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LINOMIAL1">#REF!</definedName>
    <definedName name="Polynomial">#REF!</definedName>
    <definedName name="PoMede">#REF!</definedName>
    <definedName name="POO">#REF!</definedName>
    <definedName name="POOOO">#REF!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AIU">#REF!</definedName>
    <definedName name="PORCENTAJES">#REF!</definedName>
    <definedName name="pos">#REF!</definedName>
    <definedName name="post">#REF!</definedName>
    <definedName name="poste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">#REF!</definedName>
    <definedName name="POZO">#REF!</definedName>
    <definedName name="pozo_1">NA()</definedName>
    <definedName name="pozo_1_1">#REF!</definedName>
    <definedName name="pozo_1_1_1">NA()</definedName>
    <definedName name="pozo_1_2">#REF!</definedName>
    <definedName name="POZO1.2">#REF!</definedName>
    <definedName name="POZOS">#REF!</definedName>
    <definedName name="POZOS_CAJAS_SUM_ITEM">#REF!</definedName>
    <definedName name="pp">#REF!</definedName>
    <definedName name="ppp">#REF!</definedName>
    <definedName name="PPPP">#REF!</definedName>
    <definedName name="ppppp">#N/A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CSO_EXTERNO">#REF!</definedName>
    <definedName name="pre">#REF!</definedName>
    <definedName name="Precio">#REF!</definedName>
    <definedName name="precio2">#REF!</definedName>
    <definedName name="PrecioS">#REF!</definedName>
    <definedName name="PREL">#REF!</definedName>
    <definedName name="PRELIM_ITEM">#REF!</definedName>
    <definedName name="PRELIMINARES">#REF!</definedName>
    <definedName name="preliminares1">#REF!</definedName>
    <definedName name="PRES.AGRI">#REF!</definedName>
    <definedName name="PRESA">#REF!</definedName>
    <definedName name="PRESION">#REF!</definedName>
    <definedName name="PRESIPISTO">#REF!</definedName>
    <definedName name="PREST">#REF!</definedName>
    <definedName name="PREST_1">NA()</definedName>
    <definedName name="PREST_1_1">#REF!</definedName>
    <definedName name="PREST_1_1_1">NA()</definedName>
    <definedName name="PREST_1_2">#REF!</definedName>
    <definedName name="presta">#REF!</definedName>
    <definedName name="PRESTACIONES">#REF!</definedName>
    <definedName name="Prestaciones_sociales">#REF!</definedName>
    <definedName name="PRESUP_B.CAUCA">#REF!</definedName>
    <definedName name="PRESUP_DISANPO_06">#REF!</definedName>
    <definedName name="PRESUP_MEDELLIN">#REF!</definedName>
    <definedName name="PRESUP_NORTE">#REF!</definedName>
    <definedName name="PRESUP_ORIENTE">#REF!</definedName>
    <definedName name="PRESUP_SUROESTE">#REF!</definedName>
    <definedName name="PRESUP_URABA">#REF!</definedName>
    <definedName name="PRESUPUESTO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#N/A</definedName>
    <definedName name="Print_Area1">#N/A</definedName>
    <definedName name="PRINT_TITLES">#N/A</definedName>
    <definedName name="PRINT_TITLES_MI">#N/A</definedName>
    <definedName name="Print_Titles2">#N/A</definedName>
    <definedName name="PROCESO">#REF!</definedName>
    <definedName name="PRODUCTO">#REF!</definedName>
    <definedName name="PRODUCTOS">#REF!</definedName>
    <definedName name="PROF">#REF!</definedName>
    <definedName name="PrOfic">#REF!</definedName>
    <definedName name="PROG">#REF!</definedName>
    <definedName name="programainv">#N/A</definedName>
    <definedName name="Proponente">#REF!</definedName>
    <definedName name="propuente">#REF!</definedName>
    <definedName name="PROPUESTA">#REF!</definedName>
    <definedName name="PROPUESTA2">#REF!</definedName>
    <definedName name="propuestaobra">#REF!</definedName>
    <definedName name="Prov">#REF!</definedName>
    <definedName name="PROYECTO">#REF!</definedName>
    <definedName name="prueba">#REF!</definedName>
    <definedName name="prueba1">#REF!</definedName>
    <definedName name="PRUEBA2">#REF!</definedName>
    <definedName name="PTA">#REF!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A">#REF!</definedName>
    <definedName name="puer">#REF!</definedName>
    <definedName name="Puerta_Ventana">#REF!</definedName>
    <definedName name="PUERTAS_ESP_ITEM">#REF!</definedName>
    <definedName name="PUERTAS_VIDRIERAS_VENTANAS_CARPINTERIA">#REF!</definedName>
    <definedName name="Pulidora">#REF!</definedName>
    <definedName name="PUNTI">#REF!</definedName>
    <definedName name="puntilla">#REF!</definedName>
    <definedName name="Puntilla_x_500gr">#REF!</definedName>
    <definedName name="PVCdren4">#REF!</definedName>
    <definedName name="PVCmang3">#REF!</definedName>
    <definedName name="PVIDRIERAS_ITEM">#REF!</definedName>
    <definedName name="Q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#REF!</definedName>
    <definedName name="QE_TE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>#REF!</definedName>
    <definedName name="QQQ">DATE(YEAR(Loan_Start),MONTH(Loan_Start)+Payment_Number,DAY(Loan_Start))</definedName>
    <definedName name="qqqq">Scheduled_Payment+Extra_Payment</definedName>
    <definedName name="qqqqq">#REF!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UIPO">#REF!</definedName>
    <definedName name="QUIPOTIT">#REF!</definedName>
    <definedName name="qw">#REF!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#REF!</definedName>
    <definedName name="QWETASRGSFGDSF">#REF!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a">#REF!</definedName>
    <definedName name="RA1.001">#N/A</definedName>
    <definedName name="RA1.002">#N/A</definedName>
    <definedName name="RA1.003">#N/A</definedName>
    <definedName name="RA1.004">#N/A</definedName>
    <definedName name="RA1.006">#N/A</definedName>
    <definedName name="RA1.010">#N/A</definedName>
    <definedName name="RA1.011">#N/A</definedName>
    <definedName name="RA1.011.CABLE">#N/A</definedName>
    <definedName name="RA1.012">#N/A</definedName>
    <definedName name="RA1.012.CABLE">#N/A</definedName>
    <definedName name="RA1.013">#N/A</definedName>
    <definedName name="RA1.013.CABLE">#N/A</definedName>
    <definedName name="RA1.014">#N/A</definedName>
    <definedName name="RA1.014.CABLE">#N/A</definedName>
    <definedName name="RA1.019">#N/A</definedName>
    <definedName name="RA1.019.COMPLETA">#N/A</definedName>
    <definedName name="RA1.021.2400">#N/A</definedName>
    <definedName name="RA1.022.2400">#N/A</definedName>
    <definedName name="RA1.023.2400">#N/A</definedName>
    <definedName name="RA1.024.2400">#N/A</definedName>
    <definedName name="RA1.031">#N/A</definedName>
    <definedName name="RA1.032">#N/A</definedName>
    <definedName name="RA1.033">#N/A</definedName>
    <definedName name="RA1.034">#N/A</definedName>
    <definedName name="RA1.051">#N/A</definedName>
    <definedName name="RA1.052">#N/A</definedName>
    <definedName name="RA1.073">#N/A</definedName>
    <definedName name="RA1.074">#N/A</definedName>
    <definedName name="raa">#REF!</definedName>
    <definedName name="rack">#REF!</definedName>
    <definedName name="RACK1">#REF!</definedName>
    <definedName name="radios">#REF!</definedName>
    <definedName name="rana">#REF!</definedName>
    <definedName name="Rana_o_canguro">#REF!</definedName>
    <definedName name="Rango_presupuesto">#REF!</definedName>
    <definedName name="rangofin">#REF!,#REF!</definedName>
    <definedName name="RangoSAP">#REF!</definedName>
    <definedName name="Rasante">#REF!</definedName>
    <definedName name="Rb">#REF!</definedName>
    <definedName name="RC_AI_SUMA">IF(LEN(#REF!)=9,PRODUCT(#REF!),IF(LEN(#REF!)=5,SUMIF(#REF!,MID(#REF!,4,2),#REF!),SUMIF(#REF!,#REF!,#REF!)))</definedName>
    <definedName name="RC_CANT_IT_APU" localSheetId="1">IFERROR(VLOOKUP(#REF!,#REF!,COLUMN(RC_CANT_TOTAL)-3,0),"")</definedName>
    <definedName name="RC_CANT_IT_APU">IFERROR(VLOOKUP(#REF!,#REF!,COLUMN(RC_CANT_TOTAL)-3,0),"")</definedName>
    <definedName name="RC_CANT_TOT_PPTO">IFERROR(SUMPRODUCT(#REF!,--(MOD(COLUMN(#REF!),2)=0)),0)</definedName>
    <definedName name="RC_CANT_TOTAL">#REF!</definedName>
    <definedName name="RC_CAP_PPTO" localSheetId="1">IF(RC_LG=2,"",LEFT(#REF!,2))</definedName>
    <definedName name="RC_CAP_PPTO">IF(RC_LG=2,"",LEFT(#REF!,2))</definedName>
    <definedName name="RC_CD_DIR">#REF!</definedName>
    <definedName name="RC_CD_E2">#REF!</definedName>
    <definedName name="RC_CLIENTE">#REF!</definedName>
    <definedName name="RC_CO_ETAPA_3">#REF!</definedName>
    <definedName name="RC_COL_A_APU">IF(LEN(#REF!)=2,"",IF(#REF!="","",IF(AND(#REF!="",#REF!=""),"",IF(#REF!="",#REF!,#REF!))))</definedName>
    <definedName name="RC_COL_A_AUX">IF(#REF!="","",IF(#REF!="",#REF!,#REF!))</definedName>
    <definedName name="RC_COL_J_AUX">IF(#REF!="","",IF(VLOOKUP(#REF!,#REF!,10,0)="",LEFT(#REF!,1),VLOOKUP(#REF!,#REF!,10,0)))</definedName>
    <definedName name="RC_COL_L_APU">IFERROR(IF(#REF!="","",IF(VLOOKUP(#REF!,#REF!,10,0)="",LEFT(#REF!,1),VLOOKUP(#REF!,#REF!,10,0))),"")</definedName>
    <definedName name="RC_COL_N_APU" localSheetId="1">IFERROR(IF(ISERROR(SEARCH("-",#REF!)),#REF!*(1+#REF!)*VLOOKUP(#REF!,#REF!,COLUMN(RC_CANT_TOTAL)-COLUMN(RC_ITEMS)+1,0),""),"")</definedName>
    <definedName name="RC_COL_N_APU">IFERROR(IF(ISERROR(SEARCH("-",#REF!)),#REF!*(1+#REF!)*VLOOKUP(#REF!,#REF!,COLUMN(RC_CANT_TOTAL)-COLUMN(RC_ITEMS)+1,0),""),"")</definedName>
    <definedName name="RC_COL_N_AUX">#REF!*(1+#REF!)*SUMIF(#REF!,#REF!,#REF!)</definedName>
    <definedName name="RC_COL_O_AUX">IF(OR(LEFT(#REF!,1)="7",LEFT(#REF!,1)=7),0,#REF!*#REF!*(1+#REF!))</definedName>
    <definedName name="RC_COL_V_INS">SUMIF(#REF!,#REF!,#REF!)+SUMIF(#REF!,#REF!,#REF!)</definedName>
    <definedName name="RC_COL_W_INS">IF(OR(LEFT(#REF!,1)=7,LEFT(#REF!,1)="7"),0,IFERROR(#REF!*#REF!,0))</definedName>
    <definedName name="RC_CON_HTA">SUMIFS(#REF!,#REF!,#REF!,#REF!,"2")</definedName>
    <definedName name="RC_CON_HTA_APU">SUMIFS(#REF!,#REF!,#REF!,#REF!,"2")</definedName>
    <definedName name="RC_CT">#REF!</definedName>
    <definedName name="RC_CT_E1">#REF!</definedName>
    <definedName name="RC_CT_E2">#REF!</definedName>
    <definedName name="RC_CT_TOT">#REF!</definedName>
    <definedName name="RC_CZ_PPTO">IFERROR(IFERROR(VLOOKUP(#REF!,INDIRECT("RC_CO_"&amp;#REF!),7,0),0),"")</definedName>
    <definedName name="RC_DC_E1">#REF!</definedName>
    <definedName name="RC_DESC_APU" localSheetId="1">IF(LEN(#REF!)=2,VLOOKUP(#REF!,#REF!,2,0),IF(#REF!="",IF(#REF!="",IF(#REF!="","",RC_DIRECTO_APU),""),AU!RC_DESCRIPCION_APU))</definedName>
    <definedName name="RC_DESC_APU">IF(LEN(#REF!)=2,VLOOKUP(#REF!,#REF!,2,0),IF(#REF!="",IF(#REF!="",IF(#REF!="","",RC_DIRECTO_APU),""),RC_DESCRIPCION_APU))</definedName>
    <definedName name="RC_DESC_AUX" localSheetId="1">IF(#REF!="",IF(#REF!="","",RC_DIRECTO_AUX),IF(#REF!="","",IF(#REF!="",VLOOKUP(#REF!,#REF!,2,0),IF(#REF!="",VLOOKUP(#REF!,#REF!,2,0),VLOOKUP(#REF!,#REF!,2,0)&amp;" - "&amp;#REF!))))</definedName>
    <definedName name="RC_DESC_AUX">IF(#REF!="",IF(#REF!="","",RC_DIRECTO_AUX),IF(#REF!="","",IF(#REF!="",VLOOKUP(#REF!,#REF!,2,0),IF(#REF!="",VLOOKUP(#REF!,#REF!,2,0),VLOOKUP(#REF!,#REF!,2,0)&amp;" - "&amp;#REF!))))</definedName>
    <definedName name="RC_DESCRIPCION_APU" localSheetId="1">IF(ISERROR(SEARCH("-",#REF!,3)),RC_INSUMO,RC_ITEM)</definedName>
    <definedName name="RC_DESCRIPCION_APU">IF(ISERROR(SEARCH("-",#REF!,3)),RC_INSUMO,RC_ITEM)</definedName>
    <definedName name="RC_DIRECTO_APU">"COSTO DIRECTO:  "&amp;TEXT(ROUNDUP(SUMIF(#REF!,#REF!,#REF!)/2,0),"$#,##0")&amp;" / "&amp;VLOOKUP(#REF!,#REF!,3,0)</definedName>
    <definedName name="RC_DIRECTO_AUX">"COSTO DIRECTO:  "&amp;TEXT(ROUNDUP(SUMIF(#REF!,#REF!,#REF!)/2,0),"#,##0")&amp;" / "&amp;VLOOKUP(#REF!,#REF!,3,0)</definedName>
    <definedName name="RC_DIST">#REF!</definedName>
    <definedName name="RC_F_01">#N/A</definedName>
    <definedName name="RC_INSUMO">IF(#REF!="",VLOOKUP(#REF!,#REF!,2,0),VLOOKUP(#REF!,#REF!,2,0)&amp;" - "&amp;#REF!)</definedName>
    <definedName name="RC_ITEM">VLOOKUP(#REF!,#REF!,2,0)</definedName>
    <definedName name="RC_ITEMS">#REF!</definedName>
    <definedName name="RC_LG">LEN(#REF!)</definedName>
    <definedName name="RC_MIN">#REF!</definedName>
    <definedName name="RC_PLAZO">#REF!</definedName>
    <definedName name="RC_PLAZO_1">#REF!</definedName>
    <definedName name="RC_PLAZO_2">#REF!</definedName>
    <definedName name="RC_PROYECTO">#REF!</definedName>
    <definedName name="RC_PS_AU" localSheetId="1">IF(#REF!&lt;RC_MIN*1.2,#REF!,IF(#REF!&lt;RC_MIN*1.5,#REF!,IF(#REF!&lt;RC_MIN*1.8,#REF!,IF(#REF!&lt;RC_MIN*2,#REF!,IF(#REF!&lt;RC_MIN*2.5,#REF!,IF(#REF!&lt;RC_MIN*3,#REF!,#REF!))))))-1</definedName>
    <definedName name="RC_PS_AU">IF(#REF!&lt;RC_MIN*1.2,#REF!,IF(#REF!&lt;RC_MIN*1.5,#REF!,IF(#REF!&lt;RC_MIN*1.8,#REF!,IF(#REF!&lt;RC_MIN*2,#REF!,IF(#REF!&lt;RC_MIN*2.5,#REF!,IF(#REF!&lt;RC_MIN*3,#REF!,#REF!))))))-1</definedName>
    <definedName name="RC_SUBCAP_PPTO">IF(LEFT(#REF!,5)=#REF!,"",(LEFT(#REF!,5)))</definedName>
    <definedName name="RC_SUBT_PPTO" localSheetId="1">IFERROR(IF(RC_LG=2,"",IF(RC_LG=5,SUMIF(#REF!,#REF!,#REF!),#REF!*#REF!)),"")</definedName>
    <definedName name="RC_SUBT_PPTO">IFERROR(IF(RC_LG=2,"",IF(RC_LG=5,SUMIF(#REF!,#REF!,#REF!),#REF!*#REF!)),"")</definedName>
    <definedName name="RC_SUBTOT_PPTO" localSheetId="1">IFERROR(IF(RC_LG=2,"",IF(RC_LG=5,SUMIF(#REF!,#REF!,#REF!),#REF!*#REF!)),"")</definedName>
    <definedName name="RC_SUBTOT_PPTO">IFERROR(IF(RC_LG=2,"",IF(RC_LG=5,SUMIF(#REF!,#REF!,#REF!),#REF!*#REF!)),"")</definedName>
    <definedName name="RC_TOT_CO">ROUND(IF(#REF!="TOTAL",SUM(#REF!),PRODUCT(#REF!)),2)</definedName>
    <definedName name="RC_TOT_PPTO">IF(#REF!="",SUMIF(#REF!,#REF!,#REF!)/2,"")</definedName>
    <definedName name="RC_UN_APU">IF(LEN(#REF!)=2,"",IF(#REF!="","",IF(ISERROR(SEARCH("-",#REF!,3)),VLOOKUP(#REF!,#REF!,3,0),VLOOKUP(#REF!,#REF!,3,0))))</definedName>
    <definedName name="RC_UN_AUX">IF(#REF!="","",VLOOKUP(#REF!,#REF!,3,0))</definedName>
    <definedName name="RC_VR_CON_IVA">(#REF!+#REF!)*(1+#REF!)</definedName>
    <definedName name="RC_VR_SIN_IVA">SUMIF(#REF!,#REF!,#REF!)/2</definedName>
    <definedName name="RC_VR_TOT_APU">IF(#REF!="","",IF(#REF!=#REF!,SUMIF(#REF!,#REF!,#REF!),#REF!*#REF!*(1+#REF!)))</definedName>
    <definedName name="RC_VR_TOT_AUX">IF(#REF!="","",IF(#REF!=#REF!,SUMIF(#REF!,#REF!,#REF!),#REF!*#REF!*(1+#REF!)))</definedName>
    <definedName name="RC_VR_UN_APU">IF(#REF!="","",IF(LEN(#REF!)=9,SUMIF(#REF!,#REF!,#REF!)/2,IF(#REF!="","",IF(ISERROR(SEARCH("-",#REF!,3)),VLOOKUP(#REF!,#REF!,7,0),""))))</definedName>
    <definedName name="RC_VR_UN_AUX">IF(#REF!="","",VLOOKUP(#REF!,#REF!,7,0))</definedName>
    <definedName name="RC_VR_UN_PPTO" localSheetId="1">IFERROR(IF(RC_LG&lt;9,"",SUMIF(#REF!,#REF!,#REF!)/2),0)</definedName>
    <definedName name="RC_VR_UN_PPTO">IFERROR(IF(RC_LG&lt;9,"",SUMIF(#REF!,#REF!,#REF!)/2),0)</definedName>
    <definedName name="RC_Z_PPTO" localSheetId="1">IF(#REF!="Vr Unitario",AU!RC_VR_UN_PPTO,IF(#REF!="Cantidad Total",RC_CANT_TOT_PPTO,IF(#REF!="Subtotal",AU!RC_SUBTOT_PPTO,IF(#REF!="Vr Capitulo",RC_TOT_PPTO,AU!RC_ZN_PPTO))))</definedName>
    <definedName name="RC_Z_PPTO">IF(#REF!="Vr Unitario",RC_VR_UN_PPTO,IF(#REF!="Cantidad Total",RC_CANT_TOT_PPTO,IF(#REF!="Subtotal",RC_SUBTOT_PPTO,IF(#REF!="Vr Capitulo",RC_TOT_PPTO,RC_ZN_PPTO))))</definedName>
    <definedName name="RC_ZN_PPTO" localSheetId="1">IF(ISEVEN(COLUMN()),RC_CZ_PPTO,AU!RC_SUBT_PPTO)</definedName>
    <definedName name="RC_ZN_PPTO">IF(ISEVEN(COLUMN()),RC_CZ_PPTO,RC_SUBT_PPTO)</definedName>
    <definedName name="Rd">#REF!</definedName>
    <definedName name="RDN">#REF!</definedName>
    <definedName name="rds">#REF!</definedName>
    <definedName name="RE">#REF!</definedName>
    <definedName name="RE4NTA">#REF!</definedName>
    <definedName name="REAJUSTES">#REF!</definedName>
    <definedName name="recebo">#REF!</definedName>
    <definedName name="RECICLA">#REF!</definedName>
    <definedName name="RECSUBBASE">#REF!</definedName>
    <definedName name="RECSUBBASE_1">NA()</definedName>
    <definedName name="RECSUBBASE_1_1">#REF!</definedName>
    <definedName name="RECSUBBASE_1_1_1">NA()</definedName>
    <definedName name="RECSUBBASE_1_2">#REF!</definedName>
    <definedName name="RECUBRIM_ESP_ITEM">#REF!</definedName>
    <definedName name="RECURSOS">#REF!</definedName>
    <definedName name="Red">#REF!</definedName>
    <definedName name="REDES">#REF!</definedName>
    <definedName name="REDU4X3">#REF!</definedName>
    <definedName name="REDU4X3_1">NA()</definedName>
    <definedName name="REDU4X3_1_1">#REF!</definedName>
    <definedName name="REDU4X3_1_1_1">NA()</definedName>
    <definedName name="REDU4X3_1_2">#REF!</definedName>
    <definedName name="REDU6X4">#REF!</definedName>
    <definedName name="REDU6X4_1">NA()</definedName>
    <definedName name="REDU6X4_1_1">#REF!</definedName>
    <definedName name="REDU6X4_1_1_1">NA()</definedName>
    <definedName name="REDU6X4_1_2">#REF!</definedName>
    <definedName name="REDU8X6">#REF!</definedName>
    <definedName name="REDU8X6_1">NA()</definedName>
    <definedName name="REDU8X6_1_1">#REF!</definedName>
    <definedName name="REDU8X6_1_1_1">NA()</definedName>
    <definedName name="REDU8X6_1_2">#REF!</definedName>
    <definedName name="REG">#REF!&gt;2.5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#N/A</definedName>
    <definedName name="Reimbursement">"Reembolso"</definedName>
    <definedName name="reinicio">#N/A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JILLA">#REF!</definedName>
    <definedName name="RELACUION">#REF!</definedName>
    <definedName name="relecon">#REF!</definedName>
    <definedName name="rell">#REF!</definedName>
    <definedName name="rell_matbanco">#REF!</definedName>
    <definedName name="RELLENO">#REF!</definedName>
    <definedName name="RELLENO_1">NA()</definedName>
    <definedName name="RELLENO_1_1">#REF!</definedName>
    <definedName name="RELLENO_1_1_1">NA()</definedName>
    <definedName name="RELLENO_1_2">#REF!</definedName>
    <definedName name="RELLENOEXCAVACION">#REF!</definedName>
    <definedName name="RELLENOEXCAVACION_1">NA()</definedName>
    <definedName name="RELLENOEXCAVACION_1_1">#REF!</definedName>
    <definedName name="RELLENOEXCAVACION_1_1_1">NA()</definedName>
    <definedName name="RELLENOEXCAVACION_1_2">#REF!</definedName>
    <definedName name="RELLENOSELECCIONADO">#REF!</definedName>
    <definedName name="RELLENOSELECCIONADO_1">NA()</definedName>
    <definedName name="RELLENOSELECCIONADO_1_1">#REF!</definedName>
    <definedName name="RELLENOSELECCIONADO_1_1_1">NA()</definedName>
    <definedName name="RELLENOSELECCIONADO_1_2">#REF!</definedName>
    <definedName name="RELLG">#REF!</definedName>
    <definedName name="REP.PAV">#REF!</definedName>
    <definedName name="REPACOMETIDA3">#REF!</definedName>
    <definedName name="REPACOMETIDA3_1">NA()</definedName>
    <definedName name="REPACOMETIDA3_1_1">#REF!</definedName>
    <definedName name="REPACOMETIDA3_1_1_1">NA()</definedName>
    <definedName name="REPACOMETIDA3_1_2">#REF!</definedName>
    <definedName name="REPACOMETIDA4">#REF!</definedName>
    <definedName name="REPACOMETIDA4_1">NA()</definedName>
    <definedName name="REPACOMETIDA4_1_1">#REF!</definedName>
    <definedName name="REPACOMETIDA4_1_1_1">NA()</definedName>
    <definedName name="REPACOMETIDA4_1_2">#REF!</definedName>
    <definedName name="REPLANTEO">#REF!</definedName>
    <definedName name="Reprelegal">#REF!</definedName>
    <definedName name="REPROGRAMACION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1" hidden="1">{#N/A,#N/A,FALSE,"GRAFICO";#N/A,#N/A,FALSE,"CAJA (2)";#N/A,#N/A,FALSE,"TERCEROS-PROMEDIO";#N/A,#N/A,FALSE,"CAJA";#N/A,#N/A,FALSE,"INGRESOS1995-2003";#N/A,#N/A,FALSE,"GASTOS1995-2003"}</definedName>
    <definedName name="res" hidden="1">{#N/A,#N/A,FALSE,"GRAFICO";#N/A,#N/A,FALSE,"CAJA (2)";#N/A,#N/A,FALSE,"TERCEROS-PROMEDIO";#N/A,#N/A,FALSE,"CAJA";#N/A,#N/A,FALSE,"INGRESOS1995-2003";#N/A,#N/A,FALSE,"GASTOS1995-2003"}</definedName>
    <definedName name="residente">#REF!</definedName>
    <definedName name="resist_cond">#REF!</definedName>
    <definedName name="Restablecer_área_de_impresión" localSheetId="1">OFFSET(Impresión_completa,0,0,AU!Última_fila)</definedName>
    <definedName name="Restablecer_área_de_impresión">OFFSET(Impresión_completa,0,0,Última_fila)</definedName>
    <definedName name="RESU">#REF!</definedName>
    <definedName name="resul">#REF!</definedName>
    <definedName name="RESUM">#REF!</definedName>
    <definedName name="resum2">#REF!</definedName>
    <definedName name="resumen">#REF!</definedName>
    <definedName name="RESUMENOE1">#REF!</definedName>
    <definedName name="RESUMENOE2">#REF!</definedName>
    <definedName name="RESUMENOU">#REF!</definedName>
    <definedName name="RET">#REF!</definedName>
    <definedName name="Retenc">#REF!</definedName>
    <definedName name="Retenido1">#REF!</definedName>
    <definedName name="Retenido10">#REF!</definedName>
    <definedName name="Retenido100">#REF!</definedName>
    <definedName name="Retenido112">#REF!</definedName>
    <definedName name="RETENIDO2">#REF!</definedName>
    <definedName name="Retenido200">#REF!</definedName>
    <definedName name="Retenido30">#REF!</definedName>
    <definedName name="Retenido34">#REF!</definedName>
    <definedName name="Retenido38">#REF!</definedName>
    <definedName name="Retenido4">#REF!</definedName>
    <definedName name="Retenido40">#REF!</definedName>
    <definedName name="Retenido50">#REF!</definedName>
    <definedName name="Retenido8">#REF!</definedName>
    <definedName name="RETIROESCOMBROS">#REF!</definedName>
    <definedName name="RETIROESCOMBROS_1">NA()</definedName>
    <definedName name="RETIROESCOMBROS_1_1">#REF!</definedName>
    <definedName name="RETIROESCOMBROS_1_1_1">NA()</definedName>
    <definedName name="RETIROESCOMBROS_1_2">#REF!</definedName>
    <definedName name="RETRO">#REF!</definedName>
    <definedName name="Retroexcavadora_pc_40">#REF!</definedName>
    <definedName name="retromartillo">#REF!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EST_ESP_ITEM">#REF!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EMER">#REF!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>#REF!</definedName>
    <definedName name="RICO">IF(Loan_Amount*Interest_Rate*Loan_Years*Loan_Start&gt;0,1,0)</definedName>
    <definedName name="RIIIIIIIIIIIC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7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">#REF!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IGA">#REF!</definedName>
    <definedName name="rlo">#REF!</definedName>
    <definedName name="rm">#REF!</definedName>
    <definedName name="Rmm">#REF!</definedName>
    <definedName name="Rn">#REF!</definedName>
    <definedName name="rñ">#REF!</definedName>
    <definedName name="Ro">#REF!</definedName>
    <definedName name="rodadura">#REF!</definedName>
    <definedName name="RODILLO">#REF!</definedName>
    <definedName name="rodrigo">"$generales.$a$1:$"</definedName>
    <definedName name="Rp">#REF!</definedName>
    <definedName name="Rq">#REF!</definedName>
    <definedName name="rr">#REF!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RRRRRRRRRR">#REF!</definedName>
    <definedName name="rrrrrrrrrrrrrrrrrrrrrrrrrrrrrrrrrrrrrr">#REF!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rtewtr">#REF!</definedName>
    <definedName name="Rs">#REF!</definedName>
    <definedName name="rsadf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>#REF!</definedName>
    <definedName name="rte">#REF!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A">DATE(YEAR([0]!Loan_Start),MONTH([0]!Loan_Start)+Payment_Number,DAY([0]!Loan_Start))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v">#REF!</definedName>
    <definedName name="RW">#REF!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wvu.ComparEneMar9697." hidden="1">#REF!,#REF!</definedName>
    <definedName name="Rwvu.EneFeb." hidden="1">#REF!,#REF!</definedName>
    <definedName name="Rwvu.Formato._.Corto." hidden="1">#REF!,#REF!,#REF!,#REF!,#REF!,#REF!</definedName>
    <definedName name="Rwvu.OPEF._.96." hidden="1">#REF!,#REF!</definedName>
    <definedName name="Rwvu.OPEF._.97." hidden="1">#REF!,#REF!,#REF!</definedName>
    <definedName name="Rx">#REF!</definedName>
    <definedName name="ry">#REF!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Rz">#REF!</definedName>
    <definedName name="S" localSheetId="1">#REF!,#REF!,#REF!,#REF!,#REF!,#REF!,#REF!,#REF!,#REF!,#REF!,#REF!,#REF!,#REF!,#REF!,#REF!,#REF!,#REF!,#REF!,#REF!,#REF!,#REF!,#REF!,#REF!,#REF!,#REF!,#REF!,#REF!,#REF!</definedName>
    <definedName name="S">#REF!</definedName>
    <definedName name="SA">#REF!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baneta">#REF!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#N/A</definedName>
    <definedName name="Saldo_final">#REF!</definedName>
    <definedName name="Saldo_inicial">#REF!</definedName>
    <definedName name="SalMinimo">#REF!</definedName>
    <definedName name="SAN">#REF!</definedName>
    <definedName name="SANDI1">#REF!</definedName>
    <definedName name="SANDI2">#REF!</definedName>
    <definedName name="sandra">#REF!</definedName>
    <definedName name="sanit">#REF!</definedName>
    <definedName name="SANITARIA">#REF!</definedName>
    <definedName name="SANTILL">#REF!</definedName>
    <definedName name="SAOG7">#REF!</definedName>
    <definedName name="SAOG7OCTUBRE">#REF!</definedName>
    <definedName name="Sb">#REF!</definedName>
    <definedName name="sbe">#REF!</definedName>
    <definedName name="sbg">#REF!</definedName>
    <definedName name="SBG_1">NA()</definedName>
    <definedName name="SBG_1_1">#REF!</definedName>
    <definedName name="SBG_1_1_1">NA()</definedName>
    <definedName name="SBG_1_2">#REF!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ft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>#REF!</definedName>
    <definedName name="sdasdasdasd">#REF!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">#REF!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>#REF!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ft">#REF!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e">#REF!</definedName>
    <definedName name="SEAS">#REF!</definedName>
    <definedName name="sec">#REF!</definedName>
    <definedName name="seccion1">#REF!</definedName>
    <definedName name="seccion2">#REF!</definedName>
    <definedName name="SECTOR">#REF!</definedName>
    <definedName name="SEGUNDO">#REF!</definedName>
    <definedName name="sell">#REF!</definedName>
    <definedName name="sem">#REF!</definedName>
    <definedName name="semanal">#REF!</definedName>
    <definedName name="semilla">#REF!</definedName>
    <definedName name="señv">#REF!</definedName>
    <definedName name="SEPAROL">#REF!</definedName>
    <definedName name="SepOct">#REF!</definedName>
    <definedName name="SepOct_C">#REF!</definedName>
    <definedName name="SEPT_25_09">#REF!</definedName>
    <definedName name="septico">#REF!</definedName>
    <definedName name="SERO">#N/A</definedName>
    <definedName name="servicio">#REF!</definedName>
    <definedName name="SESE">#REF!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b">#REF!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h">#REF!</definedName>
    <definedName name="SHARED_FORMULA_0">#N/A</definedName>
    <definedName name="SHARED_FORMULA_1">#N/A</definedName>
    <definedName name="SHARED_FORMULA_10">#N/A</definedName>
    <definedName name="SHARED_FORMULA_10___0">NA()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4___0">NA()</definedName>
    <definedName name="SHARED_FORMULA_15">#N/A</definedName>
    <definedName name="SHARED_FORMULA_18___0">NA()</definedName>
    <definedName name="SHARED_FORMULA_19">#REF!</definedName>
    <definedName name="SHARED_FORMULA_2">#N/A</definedName>
    <definedName name="SHARED_FORMULA_2___0">1/13</definedName>
    <definedName name="SHARED_FORMULA_21">#N/A</definedName>
    <definedName name="SHARED_FORMULA_22___0">NA()</definedName>
    <definedName name="SHARED_FORMULA_24">#REF!</definedName>
    <definedName name="SHARED_FORMULA_26___0">NA()</definedName>
    <definedName name="SHARED_FORMULA_3">#N/A</definedName>
    <definedName name="SHARED_FORMULA_30___0">NA()</definedName>
    <definedName name="SHARED_FORMULA_34">NA()</definedName>
    <definedName name="SHARED_FORMULA_38">NA()</definedName>
    <definedName name="SHARED_FORMULA_4">#N/A</definedName>
    <definedName name="SHARED_FORMULA_5">#N/A</definedName>
    <definedName name="SHARED_FORMULA_6">#N/A</definedName>
    <definedName name="SHARED_FORMULA_6___0">NA()</definedName>
    <definedName name="SHARED_FORMULA_7">#N/A</definedName>
    <definedName name="SHARED_FORMULA_8">#N/A</definedName>
    <definedName name="SHARED_FORMULA_9">#N/A</definedName>
    <definedName name="si">#REF!</definedName>
    <definedName name="SIKAD">#REF!</definedName>
    <definedName name="sin">#REF!</definedName>
    <definedName name="Sin_nombre">#REF!</definedName>
    <definedName name="sin_nombre_2">#REF!</definedName>
    <definedName name="sino">#REF!</definedName>
    <definedName name="SISISIS">#N/A</definedName>
    <definedName name="SISTEMA_DESVIACIÓN">#REF!</definedName>
    <definedName name="SISTEMAS_CONEXIÓN_TIERRA">#REF!</definedName>
    <definedName name="sk">#REF!</definedName>
    <definedName name="SLPVC">#REF!</definedName>
    <definedName name="sm">#REF!</definedName>
    <definedName name="SMLV">#REF!</definedName>
    <definedName name="SMMLV">#REF!</definedName>
    <definedName name="sn">#REF!</definedName>
    <definedName name="snw">#REF!</definedName>
    <definedName name="snxmas">#REF!</definedName>
    <definedName name="sñ">#REF!</definedName>
    <definedName name="so">#REF!</definedName>
    <definedName name="SOBRANTES">#REF!</definedName>
    <definedName name="SOBRANTES_1">NA()</definedName>
    <definedName name="SOBRANTES_1_1">#REF!</definedName>
    <definedName name="SOBRANTES_1_1_1">NA()</definedName>
    <definedName name="SOBRANTES_1_2">#REF!</definedName>
    <definedName name="SOBREANCHO">#REF!</definedName>
    <definedName name="SOFT">#REF!</definedName>
    <definedName name="SOL">#REF!</definedName>
    <definedName name="SOLDA">#REF!</definedName>
    <definedName name="Soldadura">#REF!</definedName>
    <definedName name="Soldadura_cawell">#REF!</definedName>
    <definedName name="SOLDEQUIP">#REF!</definedName>
    <definedName name="SOLPVC">#REF!</definedName>
    <definedName name="Spanner_Auto_File">"F:\Proyectos\CEI\Tunja-Barbosa\tra2b.x2a"</definedName>
    <definedName name="Spanner_Auto_Select">#REF!</definedName>
    <definedName name="sr">#REF!</definedName>
    <definedName name="srgsrgsr">#REF!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Link0">#REF!</definedName>
    <definedName name="SSLink0_10">#REF!</definedName>
    <definedName name="SSLink0_2">#REF!</definedName>
    <definedName name="SSLink0_2_10">#REF!</definedName>
    <definedName name="SSLink0_4">#REF!</definedName>
    <definedName name="SSLink0_4_10">#REF!</definedName>
    <definedName name="sss">#REF!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s">#REF!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">IF(Loan_Amount*Interest_Rate*Loan_Years*Loan_Start&gt;0,1,0)</definedName>
    <definedName name="sssssssssss">#REF!</definedName>
    <definedName name="SSSSSSSSSSSSS">#REF!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C_E100X125">#REF!</definedName>
    <definedName name="STC_E150X180">#REF!</definedName>
    <definedName name="STC_E200X200">#REF!</definedName>
    <definedName name="STC_E250X250">#REF!</definedName>
    <definedName name="STC_E300X315">#REF!</definedName>
    <definedName name="STC_E350X355">#REF!</definedName>
    <definedName name="STC_E400X400">#REF!</definedName>
    <definedName name="STC_E75X90">#REF!</definedName>
    <definedName name="STC_H125X125">#REF!</definedName>
    <definedName name="STC_H125X90">#REF!</definedName>
    <definedName name="STC_H180X125">#REF!</definedName>
    <definedName name="STC_H180X180">#REF!</definedName>
    <definedName name="STC_H180X90">#REF!</definedName>
    <definedName name="STC_H200X180">#REF!</definedName>
    <definedName name="STC_H200X215">#REF!</definedName>
    <definedName name="STC_H200X90">#REF!</definedName>
    <definedName name="STC_H250X125">#REF!</definedName>
    <definedName name="STC_H250X180">#REF!</definedName>
    <definedName name="STC_H250X90">#REF!</definedName>
    <definedName name="STC_H315X125">#REF!</definedName>
    <definedName name="STC_H315X180">#REF!</definedName>
    <definedName name="STC_H315X90">#REF!</definedName>
    <definedName name="STC_H355X125">#REF!</definedName>
    <definedName name="STC_H355X180">#REF!</definedName>
    <definedName name="STC_H355X90">#REF!</definedName>
    <definedName name="STC_H400X125">#REF!</definedName>
    <definedName name="STC_H400X180">#REF!</definedName>
    <definedName name="STC_H400X90">#REF!</definedName>
    <definedName name="STC_H90X90">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_TOT" localSheetId="1">IFERROR(IF(LG=2,SUMIF(#REF!,#REF!,#REF!)/2,IF(LG=5,SUMIF(#REF!,#REF!,#REF!),#REF!*#REF!)),"")</definedName>
    <definedName name="SUB_TOT">IFERROR(IF(LG=2,SUMIF(#REF!,#REF!,#REF!)/2,IF(LG=5,SUMIF(#REF!,#REF!,#REF!),#REF!*#REF!)),"")</definedName>
    <definedName name="SUBA">#REF!</definedName>
    <definedName name="SUBBASE">#REF!</definedName>
    <definedName name="SUBBASE_1">NA()</definedName>
    <definedName name="SUBBASE_1_1">#REF!</definedName>
    <definedName name="SUBBASE_1_1_1">NA()</definedName>
    <definedName name="SUBBASE_1_2">#REF!</definedName>
    <definedName name="SUBBASE_GRANULAR">#REF!</definedName>
    <definedName name="Subbase2">#REF!</definedName>
    <definedName name="SUBMDEO">#REF!</definedName>
    <definedName name="SUBTOTAL">#REF!</definedName>
    <definedName name="SUCIO">#REF!</definedName>
    <definedName name="SUCRE">#REF!</definedName>
    <definedName name="SUECIA">#REF!</definedName>
    <definedName name="SUELDOS">#REF!</definedName>
    <definedName name="SUELLEN">#REF!</definedName>
    <definedName name="sum">#REF!</definedName>
    <definedName name="suma">#REF!</definedName>
    <definedName name="SUMIN">#REF!</definedName>
    <definedName name="SUMINISTROS">#REF!</definedName>
    <definedName name="Summary">#REF!</definedName>
    <definedName name="SUPERT">#REF!</definedName>
    <definedName name="sw">#N/A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>#REF!</definedName>
    <definedName name="T.1">#REF!</definedName>
    <definedName name="T.1_POZ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_RMG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6US">#REF!</definedName>
    <definedName name="T16US_1">NA()</definedName>
    <definedName name="T16US_1_1">#REF!</definedName>
    <definedName name="T16US_1_1_1">NA()</definedName>
    <definedName name="T16US_1_2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JH">#REF!</definedName>
    <definedName name="T22SF15">#REF!</definedName>
    <definedName name="T22SF19">#REF!</definedName>
    <definedName name="T2RF15">#REF!</definedName>
    <definedName name="T2RF19">#REF!</definedName>
    <definedName name="T32JH">#REF!</definedName>
    <definedName name="T33JH">#REF!</definedName>
    <definedName name="T3UP">#REF!</definedName>
    <definedName name="T3UP_1">NA()</definedName>
    <definedName name="T3UP_1_1">#REF!</definedName>
    <definedName name="T3UP_1_1_1">NA()</definedName>
    <definedName name="T3UP_1_2">#REF!</definedName>
    <definedName name="T3UZ">#REF!</definedName>
    <definedName name="T3UZ_1">NA()</definedName>
    <definedName name="T3UZ_1_1">#REF!</definedName>
    <definedName name="T3UZ_1_1_1">NA()</definedName>
    <definedName name="T3UZ_1_2">#REF!</definedName>
    <definedName name="T42JH">#REF!</definedName>
    <definedName name="T43JH">#REF!</definedName>
    <definedName name="T44JH">#REF!</definedName>
    <definedName name="t4rde26">#REF!</definedName>
    <definedName name="t4rde26_1">NA()</definedName>
    <definedName name="t4rde26_1_1">#REF!</definedName>
    <definedName name="t4rde26_1_1_1">NA()</definedName>
    <definedName name="t4rde26_1_2">#REF!</definedName>
    <definedName name="T4UP">#REF!</definedName>
    <definedName name="T4UP_1">NA()</definedName>
    <definedName name="T4UP_1_1">#REF!</definedName>
    <definedName name="T4UP_1_1_1">NA()</definedName>
    <definedName name="T4UP_1_2">#REF!</definedName>
    <definedName name="T4UZ">#REF!</definedName>
    <definedName name="T4UZ_1">NA()</definedName>
    <definedName name="T4UZ_1_1">#REF!</definedName>
    <definedName name="T4UZ_1_1_1">NA()</definedName>
    <definedName name="T4UZ_1_2">#REF!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2JH">#REF!</definedName>
    <definedName name="T63JH">#REF!</definedName>
    <definedName name="T64JH">#REF!</definedName>
    <definedName name="T66JH">#REF!</definedName>
    <definedName name="T6UP">#REF!</definedName>
    <definedName name="T6UP_1">NA()</definedName>
    <definedName name="T6UP_1_1">#REF!</definedName>
    <definedName name="T6UP_1_1_1">NA()</definedName>
    <definedName name="T6UP_1_2">#REF!</definedName>
    <definedName name="T6UZ">#REF!</definedName>
    <definedName name="T6UZ_1">NA()</definedName>
    <definedName name="T6UZ_1_1">#REF!</definedName>
    <definedName name="T6UZ_1_1_1">NA()</definedName>
    <definedName name="T6UZ_1_2">#REF!</definedName>
    <definedName name="T82JH">#REF!</definedName>
    <definedName name="T83JH">#REF!</definedName>
    <definedName name="T84JH">#REF!</definedName>
    <definedName name="T88EB">#REF!</definedName>
    <definedName name="T88EL">#REF!</definedName>
    <definedName name="T88JH">#REF!</definedName>
    <definedName name="T8UZ">#REF!</definedName>
    <definedName name="T8UZ_1">NA()</definedName>
    <definedName name="T8UZ_1_1">#REF!</definedName>
    <definedName name="T8UZ_1_1_1">NA()</definedName>
    <definedName name="T8UZ_1_2">#REF!</definedName>
    <definedName name="Ta">#REF!</definedName>
    <definedName name="TAB">#REF!</definedName>
    <definedName name="Tabla">#REF!</definedName>
    <definedName name="TABLA_DE_CONTENIDO__A1">#REF!</definedName>
    <definedName name="TABLA1.2.2">#REF!</definedName>
    <definedName name="tabla2">#REF!</definedName>
    <definedName name="TablaElDorado">#REF!</definedName>
    <definedName name="TablaIbague">#REF!</definedName>
    <definedName name="TablaStarosa">#REF!</definedName>
    <definedName name="TABLERO_4_CIRCUITOS">#REF!</definedName>
    <definedName name="Tablero_de_24_circutos_trsifasico">#REF!</definedName>
    <definedName name="Tablero_trifásico_12_circuitos">#REF!</definedName>
    <definedName name="TABLILLA">#REF!</definedName>
    <definedName name="Tablon_gres">#REF!</definedName>
    <definedName name="tacha">#REF!</definedName>
    <definedName name="TACOM">#REF!</definedName>
    <definedName name="TACOM1">#REF!</definedName>
    <definedName name="TACOR">#REF!</definedName>
    <definedName name="TALADROPERCSENCILLO">#REF!</definedName>
    <definedName name="TALROTOP">#REF!</definedName>
    <definedName name="TANQUE">#REF!</definedName>
    <definedName name="tapafondo">#REF!</definedName>
    <definedName name="tapafondo_1">NA()</definedName>
    <definedName name="tapafondo_1_1">#REF!</definedName>
    <definedName name="tapafondo_1_1_1">NA()</definedName>
    <definedName name="tapafondo_1_2">#REF!</definedName>
    <definedName name="TAPAM">#REF!</definedName>
    <definedName name="tapapozo">#REF!</definedName>
    <definedName name="tapapozo_1">NA()</definedName>
    <definedName name="tapapozo_1_1">#REF!</definedName>
    <definedName name="tapapozo_1_1_1">NA()</definedName>
    <definedName name="tapapozo_1_2">#REF!</definedName>
    <definedName name="TAPON3">#REF!</definedName>
    <definedName name="TAPON3_1">NA()</definedName>
    <definedName name="TAPON3_1_1">#REF!</definedName>
    <definedName name="TAPON3_1_1_1">NA()</definedName>
    <definedName name="TAPON3_1_2">#REF!</definedName>
    <definedName name="TAPON4">#REF!</definedName>
    <definedName name="TAPON4_1">NA()</definedName>
    <definedName name="TAPON4_1_1">#REF!</definedName>
    <definedName name="TAPON4_1_1_1">NA()</definedName>
    <definedName name="TAPON4_1_2">#REF!</definedName>
    <definedName name="Tarifa_km3">#REF!</definedName>
    <definedName name="TARIFAS">#REF!</definedName>
    <definedName name="Tasa_Cambio">#REF!</definedName>
    <definedName name="Tasa_de_interés">#REF!</definedName>
    <definedName name="Tasa_de_interés_programada">#REF!</definedName>
    <definedName name="TASH2_">#REF!</definedName>
    <definedName name="TASH4_">#REF!</definedName>
    <definedName name="TASP1">#REF!</definedName>
    <definedName name="TASP2">#REF!</definedName>
    <definedName name="TASP3">#REF!</definedName>
    <definedName name="TASP4">#REF!</definedName>
    <definedName name="TASR4">#REF!</definedName>
    <definedName name="tavo">#REF!</definedName>
    <definedName name="tavo1">#REF!</definedName>
    <definedName name="tavo20">#REF!</definedName>
    <definedName name="tavo4">#REF!</definedName>
    <definedName name="tb">#REF!</definedName>
    <definedName name="TC" localSheetId="1" hidden="1">{#N/A,#N/A,FALSE,"GRAFICO";#N/A,#N/A,FALSE,"CAJA (2)";#N/A,#N/A,FALSE,"TERCEROS-PROMEDIO";#N/A,#N/A,FALSE,"CAJA";#N/A,#N/A,FALSE,"INGRESOS1995-2003";#N/A,#N/A,FALSE,"GASTOS1995-2003"}</definedName>
    <definedName name="TC" hidden="1">{#N/A,#N/A,FALSE,"GRAFICO";#N/A,#N/A,FALSE,"CAJA (2)";#N/A,#N/A,FALSE,"TERCEROS-PROMEDIO";#N/A,#N/A,FALSE,"CAJA";#N/A,#N/A,FALSE,"INGRESOS1995-2003";#N/A,#N/A,FALSE,"GASTOS1995-2003"}</definedName>
    <definedName name="Td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HINT_INTERNATIONAL_CONSTRUCTION">"CP03"</definedName>
    <definedName name="TECN">DATE(YEAR(Loan_Start),MONTH(Loan_Start)+Payment_Number,DAY(Loan_Start))</definedName>
    <definedName name="TEE4X3">#REF!</definedName>
    <definedName name="TEE4X3_1">NA()</definedName>
    <definedName name="TEE4X3_1_1">#REF!</definedName>
    <definedName name="TEE4X3_1_1_1">NA()</definedName>
    <definedName name="TEE4X3_1_2">#REF!</definedName>
    <definedName name="TEE6A3">#REF!</definedName>
    <definedName name="TEE6A3_1">NA()</definedName>
    <definedName name="TEE6A3_1_1">#REF!</definedName>
    <definedName name="TEE6A3_1_1_1">NA()</definedName>
    <definedName name="TEE6A3_1_2">#REF!</definedName>
    <definedName name="TEE6X3">#REF!</definedName>
    <definedName name="TEE6X3_1">NA()</definedName>
    <definedName name="TEE6X3_1_1">#REF!</definedName>
    <definedName name="TEE6X3_1_1_1">NA()</definedName>
    <definedName name="TEE6X3_1_2">#REF!</definedName>
    <definedName name="TEE8A6">#REF!</definedName>
    <definedName name="TEE8A6_1">NA()</definedName>
    <definedName name="TEE8A6_1_1">#REF!</definedName>
    <definedName name="TEE8A6_1_1_1">NA()</definedName>
    <definedName name="TEE8A6_1_2">#REF!</definedName>
    <definedName name="TEE8X3">#REF!</definedName>
    <definedName name="TEE8X3_1">NA()</definedName>
    <definedName name="TEE8X3_1_1">#REF!</definedName>
    <definedName name="TEE8X3_1_1_1">NA()</definedName>
    <definedName name="TEE8X3_1_2">#REF!</definedName>
    <definedName name="TEE8X4">#REF!</definedName>
    <definedName name="TEE8X4_1">NA()</definedName>
    <definedName name="TEE8X4_1_1">#REF!</definedName>
    <definedName name="TEE8X4_1_1_1">NA()</definedName>
    <definedName name="TEE8X4_1_2">#REF!</definedName>
    <definedName name="TEE8X6">#REF!</definedName>
    <definedName name="TEE8X6_1">NA()</definedName>
    <definedName name="TEE8X6_1_1">#REF!</definedName>
    <definedName name="TEE8X6_1_1_1">NA()</definedName>
    <definedName name="TEE8X6_1_2">#REF!</definedName>
    <definedName name="Teja_metalica_arquitectonica_trapez__0_73_3_66">#REF!</definedName>
    <definedName name="Teja_thermoacustica">#REF!</definedName>
    <definedName name="TEJAB">#REF!</definedName>
    <definedName name="TEJAJ">#REF!</definedName>
    <definedName name="TEJBAR">#REF!</definedName>
    <definedName name="Teléfono">#REF!</definedName>
    <definedName name="TELEP">#REF!</definedName>
    <definedName name="TEMPLL">#REF!</definedName>
    <definedName name="TEMPS">#REF!</definedName>
    <definedName name="TER">#N/A</definedName>
    <definedName name="term">#REF!</definedName>
    <definedName name="terminadora">#REF!</definedName>
    <definedName name="terminales">#REF!</definedName>
    <definedName name="TÉRMINOS">#N/A</definedName>
    <definedName name="TERR">#REF!</definedName>
    <definedName name="TESA">#REF!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o">#REF!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f">#REF!</definedName>
    <definedName name="tfapu">#REF!</definedName>
    <definedName name="Tg">#REF!</definedName>
    <definedName name="TGALV">#REF!</definedName>
    <definedName name="TGRASA">#REF!</definedName>
    <definedName name="th">#REF!</definedName>
    <definedName name="TH10J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F6JH">#REF!</definedName>
    <definedName name="THF6RO">#REF!</definedName>
    <definedName name="THF8JH">#REF!</definedName>
    <definedName name="Thinner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C">#REF!</definedName>
    <definedName name="TIEMPO">#REF!</definedName>
    <definedName name="TIPO">#REF!</definedName>
    <definedName name="Tipocimentacion">#REF!</definedName>
    <definedName name="Tipos_Pavimentos">#REF!</definedName>
    <definedName name="tipov">#REF!</definedName>
    <definedName name="TIT">#REF!</definedName>
    <definedName name="titi">IF(Loan_Amount*Interest_Rate*Loan_Years*Loan_Start&gt;0,1,0)</definedName>
    <definedName name="TITLE">#REF!</definedName>
    <definedName name="TITO">#REF!</definedName>
    <definedName name="TITOF">#N/A</definedName>
    <definedName name="TITU">#REF!</definedName>
    <definedName name="TITULO">#REF!</definedName>
    <definedName name="Titulo2">#REF!</definedName>
    <definedName name="Títulos">#REF!</definedName>
    <definedName name="_xlnm.Print_Titles">#N/A</definedName>
    <definedName name="Títulos_a_imprimir_IM">#REF!</definedName>
    <definedName name="tj">#REF!</definedName>
    <definedName name="tk">#REF!</definedName>
    <definedName name="tl">#REF!</definedName>
    <definedName name="Tll">#REF!</definedName>
    <definedName name="Tm">#REF!</definedName>
    <definedName name="tn">#REF!</definedName>
    <definedName name="TNOV10">#REF!</definedName>
    <definedName name="TNOV12">#REF!</definedName>
    <definedName name="TNOV16">#REF!</definedName>
    <definedName name="TNOV18">#REF!</definedName>
    <definedName name="TNOV20">#REF!</definedName>
    <definedName name="TNOV4">#REF!</definedName>
    <definedName name="TNOV6">#REF!</definedName>
    <definedName name="TNOV8">#REF!</definedName>
    <definedName name="Tñ">#REF!</definedName>
    <definedName name="to">#REF!</definedName>
    <definedName name="TOCHE">#REF!</definedName>
    <definedName name="TODOANA" localSheetId="1">#REF!</definedName>
    <definedName name="TODOANA">#N/A</definedName>
    <definedName name="TODOEQUIPO">#REF!</definedName>
    <definedName name="TODOINSU" localSheetId="1">#REF!</definedName>
    <definedName name="TODOINSU">#N/A</definedName>
    <definedName name="TODOITEM" localSheetId="1">#REF!</definedName>
    <definedName name="TODOITEM">#N/A</definedName>
    <definedName name="Toma_corriente_dobles_polo_tierra">#REF!</definedName>
    <definedName name="Tomacorriente_Doble">#REF!</definedName>
    <definedName name="TOMADO">#REF!</definedName>
    <definedName name="tonto">#REF!</definedName>
    <definedName name="TOP">#REF!</definedName>
    <definedName name="topagrafia">#REF!</definedName>
    <definedName name="TopEncargado">#REF!</definedName>
    <definedName name="topografia">#REF!</definedName>
    <definedName name="topografo">#REF!</definedName>
    <definedName name="TORNI">#REF!</definedName>
    <definedName name="TORNILLO_PARA_ESTRUCTURAS_7_X_7_16">#REF!</definedName>
    <definedName name="TORNILLO_PARA_LAMINAS_6_X_1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_Act01">#REF!</definedName>
    <definedName name="Tot_Act02">#REF!</definedName>
    <definedName name="Tot_Act03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lOpti">#REF!</definedName>
    <definedName name="TOTALOPTIM">#REF!</definedName>
    <definedName name="TOTALOPTIMIZACION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REPOS">#REF!</definedName>
    <definedName name="TOTALREPOSICION">#REF!</definedName>
    <definedName name="TOTASBNK">#REF!</definedName>
    <definedName name="TOTCASAS">#REF!</definedName>
    <definedName name="TP">#REF!</definedName>
    <definedName name="TPVCME">#REF!</definedName>
    <definedName name="TPVCP1">#REF!</definedName>
    <definedName name="TPVCS3">#REF!</definedName>
    <definedName name="TPVCS4">#REF!</definedName>
    <definedName name="Tq">#REF!</definedName>
    <definedName name="tr" localSheetId="1" hidden="1">{"TAB1",#N/A,TRUE,"GENERAL";"TAB2",#N/A,TRUE,"GENERAL";"TAB3",#N/A,TRUE,"GENERAL";"TAB4",#N/A,TRUE,"GENERAL";"TAB5",#N/A,TRUE,"GENERAL"}</definedName>
    <definedName name="tr">#REF!</definedName>
    <definedName name="TRAMO">#REF!</definedName>
    <definedName name="tramos">#REF!</definedName>
    <definedName name="TRANA">#REF!</definedName>
    <definedName name="TRANAG">#REF!</definedName>
    <definedName name="TRANAR">#REF!</definedName>
    <definedName name="TRANC">#REF!</definedName>
    <definedName name="TRANMA">#REF!</definedName>
    <definedName name="TRANMC">#REF!</definedName>
    <definedName name="TRANS">#REF!</definedName>
    <definedName name="TRANS_">#REF!</definedName>
    <definedName name="TRANS_AGREGADOS">#REF!</definedName>
    <definedName name="TRANSP_CEMENTO">#REF!</definedName>
    <definedName name="TRANSPOAGREG">#REF!</definedName>
    <definedName name="TRANSPORI" localSheetId="1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>#REF!</definedName>
    <definedName name="Transporte_Macro">#REF!</definedName>
    <definedName name="trasporte">#REF!</definedName>
    <definedName name="TRAT">#REF!</definedName>
    <definedName name="tr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ANG">#REF!</definedName>
    <definedName name="trimestre1">#REF!</definedName>
    <definedName name="trit">#REF!</definedName>
    <definedName name="TRITM">#REF!</definedName>
    <definedName name="TRITU">#REF!</definedName>
    <definedName name="TRiturado">#REF!</definedName>
    <definedName name="TRITURADO3_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mc">#REF!</definedName>
    <definedName name="trmspk">#REF!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">#REF!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tttttttttuy">#REF!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AC10" localSheetId="1">#REF!</definedName>
    <definedName name="TUAC10">#N/A</definedName>
    <definedName name="TUAC12">#REF!</definedName>
    <definedName name="TUAC16" localSheetId="1">#REF!</definedName>
    <definedName name="TUAC16">#N/A</definedName>
    <definedName name="TUB">#REF!</definedName>
    <definedName name="TUB4PERF">#REF!</definedName>
    <definedName name="TUB8AC">#REF!</definedName>
    <definedName name="TUBER">#REF!</definedName>
    <definedName name="tuberia">#REF!</definedName>
    <definedName name="Tuberia_1_2_pvc">#REF!</definedName>
    <definedName name="Tuberia_Conduit_1_2">#REF!</definedName>
    <definedName name="Tuberia_Conduit_1_EMT">#REF!</definedName>
    <definedName name="TUBERÍA_GALVANIZADA2PULG_calibre14">#REF!</definedName>
    <definedName name="TUBERIA3">#REF!</definedName>
    <definedName name="TUBERIA3_1">NA()</definedName>
    <definedName name="TUBERIA3_1_1">#REF!</definedName>
    <definedName name="TUBERIA3_1_1_1">NA()</definedName>
    <definedName name="TUBERIA3_1_2">#REF!</definedName>
    <definedName name="TUBERIA6">#REF!</definedName>
    <definedName name="TUBERIA6_1">NA()</definedName>
    <definedName name="TUBERIA6_1_1">#REF!</definedName>
    <definedName name="TUBERIA6_1_1_1">NA()</definedName>
    <definedName name="TUBERIA6_1_2">#REF!</definedName>
    <definedName name="tubfilapu">#REF!</definedName>
    <definedName name="tubfiltro">#REF!</definedName>
    <definedName name="TUBNE">#REF!</definedName>
    <definedName name="Tubo_conduit_pvc_1">#REF!</definedName>
    <definedName name="Tubo_galvanizado_2">#REF!</definedName>
    <definedName name="Tubo_pvc_1">#REF!</definedName>
    <definedName name="Tubo_pvc_2">#REF!</definedName>
    <definedName name="tubo24">#REF!</definedName>
    <definedName name="tubor24">#REF!</definedName>
    <definedName name="TUBS2">#REF!</definedName>
    <definedName name="TUBS3">#REF!</definedName>
    <definedName name="TUBS4">#REF!</definedName>
    <definedName name="TUBS6">#REF!</definedName>
    <definedName name="TUHD10">#REF!</definedName>
    <definedName name="TUHD16">#REF!</definedName>
    <definedName name="TÚNEL_VENTANAS_ADUCCIÓN">#REF!</definedName>
    <definedName name="TUPI">#N/A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ya">#REF!</definedName>
    <definedName name="Tw">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>#REF!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s">#REF!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tz214_">#REF!</definedName>
    <definedName name="U">#REF!</definedName>
    <definedName name="U.10">#REF!</definedName>
    <definedName name="U.11">#REF!</definedName>
    <definedName name="U.12">#REF!</definedName>
    <definedName name="U.13">#REF!</definedName>
    <definedName name="U.14">#REF!</definedName>
    <definedName name="U.2">#REF!</definedName>
    <definedName name="U.3">#REF!</definedName>
    <definedName name="U.4">#REF!</definedName>
    <definedName name="U.5">#REF!</definedName>
    <definedName name="U.6">#REF!</definedName>
    <definedName name="U.7">#REF!</definedName>
    <definedName name="U.8">#REF!</definedName>
    <definedName name="U.9">#REF!</definedName>
    <definedName name="U_1">NA()</definedName>
    <definedName name="U_1_1">#REF!</definedName>
    <definedName name="U_1_1_1">NA()</definedName>
    <definedName name="U_1_2">#REF!</definedName>
    <definedName name="U_Z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3UP">#REF!</definedName>
    <definedName name="U3UP_1">NA()</definedName>
    <definedName name="U3UP_1_1">#REF!</definedName>
    <definedName name="U3UP_1_1_1">NA()</definedName>
    <definedName name="U3UP_1_2">#REF!</definedName>
    <definedName name="U3UZ">#REF!</definedName>
    <definedName name="U3UZ_1">NA()</definedName>
    <definedName name="U3UZ_1_1">#REF!</definedName>
    <definedName name="U3UZ_1_1_1">NA()</definedName>
    <definedName name="U3UZ_1_2">#REF!</definedName>
    <definedName name="U4UP">#REF!</definedName>
    <definedName name="U4UP_1">NA()</definedName>
    <definedName name="U4UP_1_1">#REF!</definedName>
    <definedName name="U4UP_1_1_1">NA()</definedName>
    <definedName name="U4UP_1_2">#REF!</definedName>
    <definedName name="U4UZ">#REF!</definedName>
    <definedName name="U4UZ_1">NA()</definedName>
    <definedName name="U4UZ_1_1">#REF!</definedName>
    <definedName name="U4UZ_1_1_1">NA()</definedName>
    <definedName name="U4UZ_1_2">#REF!</definedName>
    <definedName name="U6UP">#REF!</definedName>
    <definedName name="U6UP_1">NA()</definedName>
    <definedName name="U6UP_1_1">#REF!</definedName>
    <definedName name="U6UP_1_1_1">NA()</definedName>
    <definedName name="U6UP_1_2">#REF!</definedName>
    <definedName name="U6UP_2">NA()</definedName>
    <definedName name="U6UZ">#REF!</definedName>
    <definedName name="U6UZ_1">NA()</definedName>
    <definedName name="U6UZ_1_1">#REF!</definedName>
    <definedName name="U6UZ_1_1_1">NA()</definedName>
    <definedName name="U6UZ_1_2">#REF!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8UP">#REF!</definedName>
    <definedName name="U8UP_1">NA()</definedName>
    <definedName name="U8UP_1_1">#REF!</definedName>
    <definedName name="U8UP_1_1_1">NA()</definedName>
    <definedName name="U8UP_1_2">#REF!</definedName>
    <definedName name="U8UZ">#REF!</definedName>
    <definedName name="U8UZ_1">NA()</definedName>
    <definedName name="U8UZ_1_1">#REF!</definedName>
    <definedName name="U8UZ_1_1_1">NA()</definedName>
    <definedName name="U8UZ_1_2">#REF!</definedName>
    <definedName name="Ua">#REF!</definedName>
    <definedName name="UALU">#REF!</definedName>
    <definedName name="uat">#REF!</definedName>
    <definedName name="ub">#REF!</definedName>
    <definedName name="Ubic">#REF!</definedName>
    <definedName name="Ubicación">#REF!</definedName>
    <definedName name="Uc">#REF!</definedName>
    <definedName name="Ud">#REF!</definedName>
    <definedName name="Ue">#REF!</definedName>
    <definedName name="uencat">#REF!</definedName>
    <definedName name="Uf">#REF!</definedName>
    <definedName name="Ug">#REF!</definedName>
    <definedName name="Uh">#REF!</definedName>
    <definedName name="ui">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i">#REF!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k">#REF!</definedName>
    <definedName name="Ull">#REF!</definedName>
    <definedName name="ULTIMA">#REF!</definedName>
    <definedName name="ULTIMA_FILA">#REF!</definedName>
    <definedName name="Última_fila" localSheetId="1">IF(AU!Valores_especificados,Fila_de_encabezado+AU!Número_de_pagos,Fila_de_encabezado)</definedName>
    <definedName name="Última_fila">IF(Valores_especificados,Fila_de_encabezado+Número_de_pagos,Fila_de_encabezado)</definedName>
    <definedName name="Um">#REF!</definedName>
    <definedName name="UN">#REF!</definedName>
    <definedName name="Un.">#REF!</definedName>
    <definedName name="UN_APU">IF(LEN(#REF!)=2,"",IF(#REF!="","",IF(ISERROR(SEARCH("-",#REF!,3)),VLOOKUP(#REF!,#REF!,3,0),VLOOKUP(#REF!,#REF!,5,FALSE))))</definedName>
    <definedName name="UNIDAD">#REF!</definedName>
    <definedName name="Unidades">#REF!</definedName>
    <definedName name="unidades_24">#REF!</definedName>
    <definedName name="unidades_26">#REF!</definedName>
    <definedName name="unidades_27">#REF!</definedName>
    <definedName name="unidades_5">#REF!</definedName>
    <definedName name="unidades_6">#REF!</definedName>
    <definedName name="unidades_7">#REF!</definedName>
    <definedName name="unidades_reales">#REF!</definedName>
    <definedName name="UNION_Z">#REF!</definedName>
    <definedName name="UNION3">#REF!</definedName>
    <definedName name="UNION3_1">NA()</definedName>
    <definedName name="UNION3_1_1">#REF!</definedName>
    <definedName name="UNION3_1_1_1">NA()</definedName>
    <definedName name="UNION3_1_2">#REF!</definedName>
    <definedName name="UNION3PVC">#REF!</definedName>
    <definedName name="UNION3PVC_1">NA()</definedName>
    <definedName name="UNION3PVC_1_1">#REF!</definedName>
    <definedName name="UNION3PVC_1_1_1">NA()</definedName>
    <definedName name="UNION3PVC_1_2">#REF!</definedName>
    <definedName name="UNION6PVC">#REF!</definedName>
    <definedName name="UNION6PVC_1">NA()</definedName>
    <definedName name="UNION6PVC_1_1">#REF!</definedName>
    <definedName name="UNION6PVC_1_1_1">NA()</definedName>
    <definedName name="UNION6PVC_1_2">#REF!</definedName>
    <definedName name="UNION8">#REF!</definedName>
    <definedName name="UNION8_1">NA()</definedName>
    <definedName name="UNION8_1_1">#REF!</definedName>
    <definedName name="UNION8_1_1_1">NA()</definedName>
    <definedName name="UNION8_1_2">#REF!</definedName>
    <definedName name="UNION8PVC">#REF!</definedName>
    <definedName name="UNION8PVC_1">NA()</definedName>
    <definedName name="UNION8PVC_1_1">#REF!</definedName>
    <definedName name="UNION8PVC_1_1_1">NA()</definedName>
    <definedName name="UNION8PVC_1_2">#REF!</definedName>
    <definedName name="UNIONREPARACION">#REF!</definedName>
    <definedName name="UNIONREPARACION_1">NA()</definedName>
    <definedName name="UNIONREPARACION_1_1">#REF!</definedName>
    <definedName name="UNIONREPARACION_1_1_1">NA()</definedName>
    <definedName name="UNIONREPARACION_1_2">#REF!</definedName>
    <definedName name="UNIONREPARACION6">#REF!</definedName>
    <definedName name="UNIONREPARACION6_1">NA()</definedName>
    <definedName name="UNIONREPARACION6_1_1">#REF!</definedName>
    <definedName name="UNIONREPARACION6_1_1_1">NA()</definedName>
    <definedName name="UNIONREPARACION6_1_2">#REF!</definedName>
    <definedName name="UNIT">#REF!</definedName>
    <definedName name="UNITARIO">#REF!</definedName>
    <definedName name="Unitarios">#REF!</definedName>
    <definedName name="uno">#N/A</definedName>
    <definedName name="UNPVP1">#REF!</definedName>
    <definedName name="UNPVP2">#REF!</definedName>
    <definedName name="UNPVP3">#REF!</definedName>
    <definedName name="Uñ">#REF!</definedName>
    <definedName name="Uo">#REF!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>#REF!</definedName>
    <definedName name="UPVC">#REF!</definedName>
    <definedName name="Uq">#REF!</definedName>
    <definedName name="Ur">#REF!</definedName>
    <definedName name="UR3UP">#REF!</definedName>
    <definedName name="UR3UP_1">NA()</definedName>
    <definedName name="UR3UP_1_1">#REF!</definedName>
    <definedName name="UR3UP_1_1_1">NA()</definedName>
    <definedName name="UR3UP_1_2">#REF!</definedName>
    <definedName name="UR3UZ">#REF!</definedName>
    <definedName name="UR3UZ_1">NA()</definedName>
    <definedName name="UR3UZ_1_1">#REF!</definedName>
    <definedName name="UR3UZ_1_1_1">NA()</definedName>
    <definedName name="UR3UZ_1_2">#REF!</definedName>
    <definedName name="UR4UP">#REF!</definedName>
    <definedName name="UR4UP_1">NA()</definedName>
    <definedName name="UR4UP_1_1">#REF!</definedName>
    <definedName name="UR4UP_1_1_1">NA()</definedName>
    <definedName name="UR4UP_1_2">#REF!</definedName>
    <definedName name="UR4UZ">#REF!</definedName>
    <definedName name="UR4UZ_1">NA()</definedName>
    <definedName name="UR4UZ_1_1">#REF!</definedName>
    <definedName name="UR4UZ_1_1_1">NA()</definedName>
    <definedName name="UR4UZ_1_2">#REF!</definedName>
    <definedName name="UR6UP">#REF!</definedName>
    <definedName name="UR6UP_1">NA()</definedName>
    <definedName name="UR6UP_1_1">#REF!</definedName>
    <definedName name="UR6UP_1_1_1">NA()</definedName>
    <definedName name="UR6UP_1_2">#REF!</definedName>
    <definedName name="UR6UZ">#REF!</definedName>
    <definedName name="UR6UZ_1">NA()</definedName>
    <definedName name="UR6UZ_1_1">#REF!</definedName>
    <definedName name="UR6UZ_1_1_1">NA()</definedName>
    <definedName name="UR6UZ_1_2">#REF!</definedName>
    <definedName name="UR8UP">#REF!</definedName>
    <definedName name="UR8UP_1">NA()</definedName>
    <definedName name="UR8UP_1_1">#REF!</definedName>
    <definedName name="UR8UP_1_1_1">NA()</definedName>
    <definedName name="UR8UP_1_2">#REF!</definedName>
    <definedName name="UR8UZ">#REF!</definedName>
    <definedName name="UR8UZ_1">NA()</definedName>
    <definedName name="UR8UZ_1_1">#REF!</definedName>
    <definedName name="UR8UZ_1_1_1">NA()</definedName>
    <definedName name="UR8UZ_1_2">#REF!</definedName>
    <definedName name="URAP10">#REF!</definedName>
    <definedName name="URAP2">#REF!</definedName>
    <definedName name="URAP3">#REF!</definedName>
    <definedName name="URAP4">#REF!</definedName>
    <definedName name="URAP6">#REF!</definedName>
    <definedName name="URAP8">#REF!</definedName>
    <definedName name="UREP12">#REF!</definedName>
    <definedName name="UREP2">#REF!</definedName>
    <definedName name="UREP3">#REF!</definedName>
    <definedName name="UREP4">#REF!</definedName>
    <definedName name="UREP6">#REF!</definedName>
    <definedName name="UREP8">#REF!</definedName>
    <definedName name="uriel">#N/A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t">#REF!</definedName>
    <definedName name="uti">#REF!</definedName>
    <definedName name="UTIL">#REF!</definedName>
    <definedName name="UTILIDAD">#REF!</definedName>
    <definedName name="UTILIDADES">#REF!</definedName>
    <definedName name="Utilidadrev">#REF!</definedName>
    <definedName name="UTL">#REF!</definedName>
    <definedName name="uu">#REF!</definedName>
    <definedName name="uut" localSheetId="1">{"TAB1",#N/A,TRUE,"GENERAL";"TAB2",#N/A,TRUE,"GENERAL";"TAB3",#N/A,TRUE,"GENERAL";"TAB4",#N/A,TRUE,"GENERAL";"TAB5",#N/A,TRUE,"GENERAL"}</definedName>
    <definedName name="uut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#REF!</definedName>
    <definedName name="Uw">#REF!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Uz">#REF!</definedName>
    <definedName name="v" localSheetId="1" hidden="1">{"TAB1",#N/A,TRUE,"GENERAL";"TAB2",#N/A,TRUE,"GENERAL";"TAB3",#N/A,TRUE,"GENERAL";"TAB4",#N/A,TRUE,"GENERAL";"TAB5",#N/A,TRUE,"GENERAL"}</definedName>
    <definedName name="v">#REF!</definedName>
    <definedName name="VA">#REF!</definedName>
    <definedName name="VACA">#REF!</definedName>
    <definedName name="VACON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A">#REF!</definedName>
    <definedName name="VAL_B">#REF!</definedName>
    <definedName name="VAL_C">#REF!</definedName>
    <definedName name="VAL_D">#REF!</definedName>
    <definedName name="VAL_E">#REF!</definedName>
    <definedName name="VAL_F">#REF!</definedName>
    <definedName name="VAL_G">#REF!</definedName>
    <definedName name="VAL_H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DES">#REF!</definedName>
    <definedName name="Validez">#REF!</definedName>
    <definedName name="VALMA3">#REF!</definedName>
    <definedName name="VALMA4">#REF!</definedName>
    <definedName name="VALNG">#REF!</definedName>
    <definedName name="Valor">#REF!</definedName>
    <definedName name="Valor_1">NA()</definedName>
    <definedName name="Valor_1_1">#REF!</definedName>
    <definedName name="Valor_1_1_1">NA()</definedName>
    <definedName name="Valor_1_2">#REF!</definedName>
    <definedName name="valor_total">#REF!</definedName>
    <definedName name="valor1">#REF!</definedName>
    <definedName name="valor2">#REF!</definedName>
    <definedName name="VALOR3">#REF!</definedName>
    <definedName name="Valorepm1">#REF!,#REF!,#REF!</definedName>
    <definedName name="Valores_especificados" localSheetId="1">IF(Importe_del_préstamo*Tasa_de_interés*Años_préstamo*Inicio_prestamo&gt;0,1,0)</definedName>
    <definedName name="Valores_especificados">IF(Importe_del_préstamo*Tasa_de_interés*Años_préstamo*Inicio_prestamo&gt;0,1,0)</definedName>
    <definedName name="ValorTot">#REF!</definedName>
    <definedName name="ValorTot_1">NA()</definedName>
    <definedName name="ValorTot_1_1">#REF!</definedName>
    <definedName name="ValorTot_1_1_1">NA()</definedName>
    <definedName name="ValorTot_1_2">#REF!</definedName>
    <definedName name="valparaiso" localSheetId="1">#REF!</definedName>
    <definedName name="valparaiso">#N/A</definedName>
    <definedName name="Values_Entered">IF(Loan_Amount*Interest_Rate*Loan_Years*Loan_Start&gt;0,1,0)</definedName>
    <definedName name="VALVULA3">#REF!</definedName>
    <definedName name="VALVULA3_1">NA()</definedName>
    <definedName name="VALVULA3_1_1">#REF!</definedName>
    <definedName name="VALVULA3_1_1_1">NA()</definedName>
    <definedName name="VALVULA3_1_2">#REF!</definedName>
    <definedName name="VALVULA4">#REF!</definedName>
    <definedName name="VALVULA4_1">NA()</definedName>
    <definedName name="VALVULA4_1_1">#REF!</definedName>
    <definedName name="VALVULA4_1_1_1">NA()</definedName>
    <definedName name="VALVULA4_1_2">#REF!</definedName>
    <definedName name="VALVULA6">#REF!</definedName>
    <definedName name="VALVULA6_1">NA()</definedName>
    <definedName name="VALVULA6_1_1">#REF!</definedName>
    <definedName name="VALVULA6_1_1_1">NA()</definedName>
    <definedName name="VALVULA6_1_2">#REF!</definedName>
    <definedName name="VALVULA8">#REF!</definedName>
    <definedName name="VALVULA8_1">NA()</definedName>
    <definedName name="VALVULA8_1_1">#REF!</definedName>
    <definedName name="VALVULA8_1_1_1">NA()</definedName>
    <definedName name="VALVULA8_1_2">#REF!</definedName>
    <definedName name="VAML">#REF!</definedName>
    <definedName name="vaquita">#REF!</definedName>
    <definedName name="Var">#REF!</definedName>
    <definedName name="Varilla_cooperwell_24">#REF!</definedName>
    <definedName name="VARIOS">#REF!</definedName>
    <definedName name="Varios2">#REF!</definedName>
    <definedName name="vas">#REF!</definedName>
    <definedName name="vb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BB8">#REF!</definedName>
    <definedName name="VCEL1">#REF!</definedName>
    <definedName name="VCEL2">#REF!</definedName>
    <definedName name="VCEL3">#REF!</definedName>
    <definedName name="VCEL4">#REF!</definedName>
    <definedName name="VCEL6">#REF!</definedName>
    <definedName name="VCEL8">#REF!</definedName>
    <definedName name="VCELA2">#REF!</definedName>
    <definedName name="VCELA3">#REF!</definedName>
    <definedName name="VCELA4">#REF!</definedName>
    <definedName name="VCELA6">#REF!</definedName>
    <definedName name="VCEVNAEL3">#REF!</definedName>
    <definedName name="VCEVNAEL4">#REF!</definedName>
    <definedName name="vck">#REF!</definedName>
    <definedName name="VCSBVNAEL2">#REF!</definedName>
    <definedName name="VCSBVNAEL3">#REF!</definedName>
    <definedName name="VD">#REF!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EZ">#REF!</definedName>
    <definedName name="vent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ana_de_aluminio">#REF!</definedName>
    <definedName name="VENTANAS">#REF!</definedName>
    <definedName name="VENTANAS_ITEM">#REF!</definedName>
    <definedName name="VENTAS">#REF!</definedName>
    <definedName name="VENTI">#REF!</definedName>
    <definedName name="Version4OK" localSheetId="1" hidden="1">{"Datos de las Curvas",#N/A,TRUE,"TABLA-CALCULOS"}</definedName>
    <definedName name="Version4OK" hidden="1">{"Datos de las Curvas",#N/A,TRUE,"TABLA-CALCULOS"}</definedName>
    <definedName name="VERTEDERO">#REF!</definedName>
    <definedName name="VF">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CON">#REF!</definedName>
    <definedName name="VFFOR">#REF!</definedName>
    <definedName name="VFML">#REF!</definedName>
    <definedName name="vfn">#REF!</definedName>
    <definedName name="VFTIPO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a" localSheetId="1" hidden="1">{"via1",#N/A,TRUE,"general";"via2",#N/A,TRUE,"general";"via3",#N/A,TRUE,"general"}</definedName>
    <definedName name="via" hidden="1">{"via1",#N/A,TRUE,"general";"via2",#N/A,TRUE,"general";"via3",#N/A,TRUE,"general"}</definedName>
    <definedName name="VIAJ">#REF!</definedName>
    <definedName name="VIAJE">#REF!</definedName>
    <definedName name="VIAJE_">#REF!</definedName>
    <definedName name="VIAJE1">#REF!</definedName>
    <definedName name="VIAJES">#REF!</definedName>
    <definedName name="VIAS">#REF!</definedName>
    <definedName name="VIBGA">#REF!</definedName>
    <definedName name="VIBGA_">#REF!</definedName>
    <definedName name="vibr">#REF!</definedName>
    <definedName name="VIBRA">#REF!</definedName>
    <definedName name="VIBRADOR">#REF!</definedName>
    <definedName name="VIBRCOM">#REF!</definedName>
    <definedName name="VIBRE">#REF!</definedName>
    <definedName name="VIBRO">#REF!</definedName>
    <definedName name="Vibrocompactor">#REF!</definedName>
    <definedName name="victor">#REF!</definedName>
    <definedName name="VIDRI">#REF!</definedName>
    <definedName name="villa">#REF!</definedName>
    <definedName name="viscosidad">#REF!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">#REF!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200PE_S1">#REF!</definedName>
    <definedName name="Volco">#REF!</definedName>
    <definedName name="volm3km">#REF!</definedName>
    <definedName name="VOLQUET">#REF!</definedName>
    <definedName name="VOLQUETA">#REF!</definedName>
    <definedName name="volquetamk">#REF!</definedName>
    <definedName name="VOLQUETAS">#REF!</definedName>
    <definedName name="Volumen">#REF!</definedName>
    <definedName name="VPVC2">#REF!</definedName>
    <definedName name="vr">Scheduled_Payment+Extra_Payment</definedName>
    <definedName name="VR_TOT_APU">IF(#REF!="","",ROUND(IF(#REF!=#REF!,SUMIF(#REF!,#REF!,#REF!),#REF!*#REF!*(1+#REF!)),2))</definedName>
    <definedName name="VR_UN_APU">IF(#REF!="","",IF(LEN(#REF!)=9,SUMIF(#REF!,#REF!,#REF!)/2,IF(#REF!="","",IF(ISERROR(SEARCH("-",#REF!,3)),VLOOKUP(#REF!,#REF!,6,FALSE),""))))</definedName>
    <definedName name="VR_UN_PPTO" localSheetId="1">IFERROR(IF(LG&lt;9,"",IF(#REF!="16",H_AA,IF(#REF!="XX",H_EL,IF(#REF!="14",H_HI,SUMIF(#REF!,#REF!,#REF!)/2)))),0)</definedName>
    <definedName name="VR_UN_PPTO">IFERROR(IF(LG&lt;9,"",IF(#REF!="16",H_AA,IF(#REF!="XX",H_EL,IF(#REF!="14",H_HI,SUMIF(#REF!,#REF!,#REF!)/2)))),0)</definedName>
    <definedName name="vrbasad1">#REF!</definedName>
    <definedName name="vrbasad2">#REF!</definedName>
    <definedName name="vrbasin">#REF!</definedName>
    <definedName name="vrfilo">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TOTAL">#REF!</definedName>
    <definedName name="VTOTAL_1">NA()</definedName>
    <definedName name="VTOTAL_1_1">#REF!</definedName>
    <definedName name="VTOTAL_1_1_1">NA()</definedName>
    <definedName name="VTOTAL_1_2">#REF!</definedName>
    <definedName name="VUELTA">#REF!</definedName>
    <definedName name="vuyhj">#REF!</definedName>
    <definedName name="vv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Scheduled_Payment+Extra_Payment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rtgrwtg">#REF!</definedName>
    <definedName name="WASHP">#REF!</definedName>
    <definedName name="WDFSDF">#REF!</definedName>
    <definedName name="we">#REF!</definedName>
    <definedName name="WEERTEG">#REF!</definedName>
    <definedName name="WEFWE">#REF!</definedName>
    <definedName name="WER">#REF!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lkfaopodhwpuh">#REF!</definedName>
    <definedName name="WPWPS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ctafabi." localSheetId="1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ging._.and._.Trend._.Analysis." localSheetId="1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r." localSheetId="1" hidden="1">{#N/A,#N/A,TRUE,"CODIGO DEPENDENCIA"}</definedName>
    <definedName name="wrn.ar." hidden="1">{#N/A,#N/A,TRUE,"CODIGO DEPENDENCIA"}</definedName>
    <definedName name="wrn.ESTADO._.REHABILITACION.">#REF!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1">#REF!</definedName>
    <definedName name="wrn.formu." hidden="1">{"VIA1",#N/A,TRUE,"formul";"VIA2",#N/A,TRUE,"formul";"VIA3",#N/A,TRUE,"formul"}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mpresion._.Datos._.de._.las._.Curvas." localSheetId="1" hidden="1">{"Datos de las Curvas",#N/A,TRUE,"TABLA-CALCULOS"}</definedName>
    <definedName name="wrn.Impresion._.Datos._.de._.las._.Curvas." hidden="1">{"Datos de las Curvas",#N/A,TRUE,"TABLA-CALCULOS"}</definedName>
    <definedName name="wrn.items." localSheetId="1" hidden="1">{#N/A,#N/A,FALSE,"Items"}</definedName>
    <definedName name="wrn.items." hidden="1">{#N/A,#N/A,FALSE,"Items"}</definedName>
    <definedName name="wrn.procurement." hidden="1">{#N/A,#N/A,FALSE,"sumi ";#N/A,#N/A,FALSE,"RESUMEN"}</definedName>
    <definedName name="wrn.PROYEC." localSheetId="1" hidden="1">{#N/A,#N/A,FALSE,"GRAFICO";#N/A,#N/A,FALSE,"CAJA (2)";#N/A,#N/A,FALSE,"TERCEROS-PROMEDIO";#N/A,#N/A,FALSE,"CAJA";#N/A,#N/A,FALSE,"INGRESOS1995-2003";#N/A,#N/A,FALSE,"GASTOS1995-2003"}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SENCILLO." localSheetId="1" hidden="1">{"PYGS",#N/A,FALSE,"PYG";"ACTIS",#N/A,FALSE,"BCE_GRAL-ACTIVO";"PASIS",#N/A,FALSE,"BCE_GRAL-PASIVO-PATRIM";"CAJAS",#N/A,FALSE,"CAJA"}</definedName>
    <definedName name="wrn.SENCILLO." hidden="1">{"PYGS",#N/A,FALSE,"PYG";"ACTIS",#N/A,FALSE,"BCE_GRAL-ACTIVO";"PASIS",#N/A,FALSE,"BCE_GRAL-PASIVO-PATRIM";"CAJAS",#N/A,FALSE,"CAJA"}</definedName>
    <definedName name="wrn.Total." localSheetId="1" hidden="1">{"Parcial",#N/A,FALSE,"GastFuncionamiento";"Parcial2",#N/A,FALSE,"GastFuncionamiento";"Total",#N/A,FALSE,"GastFuncionamiento"}</definedName>
    <definedName name="wrn.Total." hidden="1">{"Parcial",#N/A,FALSE,"GastFuncionamiento";"Parcial2",#N/A,FALSE,"GastFuncionamiento";"Total",#N/A,FALSE,"GastFuncionamiento"}</definedName>
    <definedName name="wrn.via">#REF!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rn1.items" localSheetId="1" hidden="1">{#N/A,#N/A,FALSE,"Items"}</definedName>
    <definedName name="wrn1.items" hidden="1">{#N/A,#N/A,FALSE,"Items"}</definedName>
    <definedName name="ws">#REF!</definedName>
    <definedName name="WSERWEER">#REF!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ComparEneMar9697." localSheetId="1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localSheetId="1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localSheetId="1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localSheetId="1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localSheetId="1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localSheetId="1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vu.TAB1." localSheetId="1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1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1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1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localSheetId="1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">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.X.X.X.X.X">#REF!</definedName>
    <definedName name="xb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NXNXNXNXNX">#REF!</definedName>
    <definedName name="xo">#REF!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">#REF!</definedName>
    <definedName name="xxxxtt" localSheetId="1" hidden="1">{"TAB1",#N/A,TRUE,"GENERAL";"TAB2",#N/A,TRUE,"GENERAL";"TAB3",#N/A,TRUE,"GENERAL";"TAB4",#N/A,TRUE,"GENERAL";"TAB5",#N/A,TRUE,"GENERAL"}</definedName>
    <definedName name="xxxxtt" hidden="1">{"TAB1",#N/A,TRUE,"GENERAL";"TAB2",#N/A,TRUE,"GENERAL";"TAB3",#N/A,TRUE,"GENERAL";"TAB4",#N/A,TRUE,"GENERAL";"TAB5",#N/A,TRUE,"GENERAL"}</definedName>
    <definedName name="xxxxx">#REF!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" localSheetId="1">#REF!</definedName>
    <definedName name="XXXXXXXX" hidden="1">{"via1",#N/A,TRUE,"general";"via2",#N/A,TRUE,"general";"via3",#N/A,TRUE,"general"}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">#REF!</definedName>
    <definedName name="XXXXXXXXXXXX">#REF!</definedName>
    <definedName name="xxxxxxxxxxxxxxxxxxxxxxxxxxxxx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 hidden="1">{"via1",#N/A,TRUE,"general";"via2",#N/A,TRUE,"general";"via3",#N/A,TRUE,"general"}</definedName>
    <definedName name="y" hidden="1">{"via1",#N/A,TRUE,"general";"via2",#N/A,TRUE,"general";"via3",#N/A,TRUE,"general"}</definedName>
    <definedName name="Y22EL">#REF!</definedName>
    <definedName name="Y22JH">#REF!</definedName>
    <definedName name="Y32JH">#REF!</definedName>
    <definedName name="Y33JH">#REF!</definedName>
    <definedName name="Y42JH">#REF!</definedName>
    <definedName name="Y43JH">#REF!</definedName>
    <definedName name="Y44EL">#REF!</definedName>
    <definedName name="Y44JH">#REF!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amile">#REF!</definedName>
    <definedName name="yee200x160">#REF!</definedName>
    <definedName name="yee200x160_1">NA()</definedName>
    <definedName name="yee200x160_1_1">#REF!</definedName>
    <definedName name="yee200x160_1_1_1">NA()</definedName>
    <definedName name="yee200x160_1_2">#REF!</definedName>
    <definedName name="YEN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" localSheetId="1" hidden="1">{#N/A,#N/A,FALSE,"GRAFICO";#N/A,#N/A,FALSE,"CAJA (2)";#N/A,#N/A,FALSE,"TERCEROS-PROMEDIO";#N/A,#N/A,FALSE,"CAJA";#N/A,#N/A,FALSE,"INGRESOS1995-2003";#N/A,#N/A,FALSE,"GASTOS1995-2003"}</definedName>
    <definedName name="YO" hidden="1">{#N/A,#N/A,FALSE,"GRAFICO";#N/A,#N/A,FALSE,"CAJA (2)";#N/A,#N/A,FALSE,"TERCEROS-PROMEDIO";#N/A,#N/A,FALSE,"CAJA";#N/A,#N/A,FALSE,"INGRESOS1995-2003";#N/A,#N/A,FALSE,"GASTOS1995-2003"}</definedName>
    <definedName name="yolombo">#REF!</definedName>
    <definedName name="yoya">#REF!</definedName>
    <definedName name="yoyo">#REF!</definedName>
    <definedName name="YQYQY">#REF!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>#REF!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localSheetId="1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gu">#REF!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vy">#REF!</definedName>
    <definedName name="yy">#REF!</definedName>
    <definedName name="YYBYYBBYY">#REF!</definedName>
    <definedName name="YYY">#REF!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yyyyyyyyyyy">#REF!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1E95AE5_DCC2_11D0_8DF1_00805F2A002D_.wvu.Cols" hidden="1">#REF!,#REF!</definedName>
    <definedName name="Z_91E95AE6_DCC2_11D0_8DF1_00805F2A002D_.wvu.Cols" hidden="1">#REF!,#REF!</definedName>
    <definedName name="Z_91E95AE6_DCC2_11D0_8DF1_00805F2A002D_.wvu.Rows" hidden="1">#REF!,#REF!</definedName>
    <definedName name="Z_91E95AE7_DCC2_11D0_8DF1_00805F2A002D_.wvu.Cols" hidden="1">#REF!,#REF!,#REF!,#REF!,#REF!,#REF!,#REF!,#REF!</definedName>
    <definedName name="Z_91E95AE8_DCC2_11D0_8DF1_00805F2A002D_.wvu.Cols" hidden="1">#REF!,#REF!,#REF!,#REF!,#REF!</definedName>
    <definedName name="Z_91E95AE9_DCC2_11D0_8DF1_00805F2A002D_.wvu.Cols" hidden="1">#REF!,#REF!,#REF!,#REF!,#REF!,#REF!</definedName>
    <definedName name="Z_91E95AEB_DCC2_11D0_8DF1_00805F2A002D_.wvu.Cols" hidden="1">#REF!,#REF!</definedName>
    <definedName name="Z_91E95AEC_DCC2_11D0_8DF1_00805F2A002D_.wvu.Cols" hidden="1">#REF!,#REF!,#REF!,#REF!,#REF!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_PPTO" localSheetId="1">IF(#REF!="Vr Unitario",AU!VR_UN_PPTO,IF(#REF!="Cantidad Total",CANT_TOT_PPTO,IF(#REF!="Subtotal",AU!COL_M_PPTO,IF(#REF!="Vr Capitulo",COL_L,AU!ZONA_PPTO))))</definedName>
    <definedName name="Z_PPTO">IF(#REF!="Vr Unitario",VR_UN_PPTO,IF(#REF!="Cantidad Total",CANT_TOT_PPTO,IF(#REF!="Subtotal",COL_M_PPTO,IF(#REF!="Vr Capitulo",COL_L,ZONA_PPTO))))</definedName>
    <definedName name="Zap1">#REF!</definedName>
    <definedName name="Zap2">#REF!</definedName>
    <definedName name="Zap3">#REF!</definedName>
    <definedName name="zc">#REF!</definedName>
    <definedName name="zd">#REF!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ONA_PPTO" localSheetId="1">IF(ISEVEN(COLUMN()),CANT_Z_PPTO,AU!SUB_TOT)</definedName>
    <definedName name="ZONA_PPTO">IF(ISEVEN(COLUMN()),CANT_Z_PPTO,SUB_TOT)</definedName>
    <definedName name="zx">#REF!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">#REF!</definedName>
    <definedName name="zzzzzzzwwzz" localSheetId="1" hidden="1">{"via1",#N/A,TRUE,"general";"via2",#N/A,TRUE,"general";"via3",#N/A,TRUE,"general"}</definedName>
    <definedName name="zzzzzzzwwzz" hidden="1">{"via1",#N/A,TRUE,"general";"via2",#N/A,TRUE,"general";"via3",#N/A,TRUE,"general"}</definedName>
    <definedName name="ZZZZZZZZZZZ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1" l="1"/>
  <c r="D24" i="1"/>
  <c r="B285" i="3"/>
  <c r="G281" i="3"/>
  <c r="D281" i="3"/>
  <c r="B281" i="3"/>
  <c r="G277" i="3"/>
  <c r="D277" i="3"/>
  <c r="F277" i="3" s="1"/>
  <c r="C277" i="3"/>
  <c r="B277" i="3"/>
  <c r="G276" i="3"/>
  <c r="D276" i="3"/>
  <c r="F276" i="3" s="1"/>
  <c r="C276" i="3"/>
  <c r="B276" i="3"/>
  <c r="G275" i="3"/>
  <c r="D275" i="3"/>
  <c r="F275" i="3" s="1"/>
  <c r="C275" i="3"/>
  <c r="B275" i="3"/>
  <c r="F272" i="3"/>
  <c r="H40" i="8"/>
  <c r="H45" i="8"/>
  <c r="D45" i="8"/>
  <c r="G31" i="8"/>
  <c r="J21" i="9"/>
  <c r="K454" i="3"/>
  <c r="J454" i="3"/>
  <c r="I454" i="3"/>
  <c r="J429" i="3"/>
  <c r="J350" i="3"/>
  <c r="G481" i="3"/>
  <c r="E481" i="3"/>
  <c r="D481" i="3"/>
  <c r="F481" i="3" s="1"/>
  <c r="C481" i="3"/>
  <c r="B481" i="3"/>
  <c r="G402" i="3"/>
  <c r="E402" i="3"/>
  <c r="D402" i="3"/>
  <c r="F402" i="3" s="1"/>
  <c r="C402" i="3"/>
  <c r="B402" i="3"/>
  <c r="G349" i="3"/>
  <c r="E349" i="3"/>
  <c r="D349" i="3"/>
  <c r="F349" i="3" s="1"/>
  <c r="C349" i="3"/>
  <c r="B349" i="3"/>
  <c r="J30" i="9"/>
  <c r="D11" i="10"/>
  <c r="C11" i="10"/>
  <c r="B11" i="10"/>
  <c r="H567" i="3" a="1"/>
  <c r="D10" i="10"/>
  <c r="C10" i="10"/>
  <c r="B10" i="10"/>
  <c r="D9" i="10"/>
  <c r="C9" i="10"/>
  <c r="B9" i="10"/>
  <c r="D8" i="10"/>
  <c r="C8" i="10"/>
  <c r="B8" i="10"/>
  <c r="G492" i="3"/>
  <c r="D492" i="3"/>
  <c r="H492" i="3" s="1"/>
  <c r="B492" i="3"/>
  <c r="G491" i="3"/>
  <c r="D491" i="3"/>
  <c r="B491" i="3"/>
  <c r="G413" i="3"/>
  <c r="D413" i="3"/>
  <c r="B413" i="3"/>
  <c r="G412" i="3"/>
  <c r="D412" i="3"/>
  <c r="B412" i="3"/>
  <c r="G360" i="3"/>
  <c r="D360" i="3"/>
  <c r="B360" i="3"/>
  <c r="G331" i="3"/>
  <c r="D331" i="3"/>
  <c r="B331" i="3"/>
  <c r="G430" i="3"/>
  <c r="F430" i="3"/>
  <c r="C430" i="3"/>
  <c r="B430" i="3"/>
  <c r="B487" i="3"/>
  <c r="G483" i="3"/>
  <c r="F483" i="3"/>
  <c r="C483" i="3"/>
  <c r="B483" i="3"/>
  <c r="G482" i="3"/>
  <c r="F482" i="3"/>
  <c r="C482" i="3"/>
  <c r="B482" i="3"/>
  <c r="G480" i="3"/>
  <c r="F480" i="3"/>
  <c r="C480" i="3"/>
  <c r="B480" i="3"/>
  <c r="F479" i="3"/>
  <c r="C479" i="3"/>
  <c r="B479" i="3"/>
  <c r="G35" i="3"/>
  <c r="D400" i="3"/>
  <c r="D587" i="3"/>
  <c r="D355" i="3"/>
  <c r="D259" i="3"/>
  <c r="D258" i="3"/>
  <c r="B454" i="3"/>
  <c r="B429" i="3"/>
  <c r="G429" i="3"/>
  <c r="B401" i="3"/>
  <c r="D381" i="3"/>
  <c r="F348" i="3"/>
  <c r="B355" i="3"/>
  <c r="B351" i="3"/>
  <c r="G348" i="3"/>
  <c r="B348" i="3"/>
  <c r="B359" i="3"/>
  <c r="H60" i="8"/>
  <c r="H15" i="9"/>
  <c r="J40" i="9"/>
  <c r="J39" i="9"/>
  <c r="J38" i="9"/>
  <c r="J37" i="9"/>
  <c r="J36" i="9"/>
  <c r="J35" i="9"/>
  <c r="J34" i="9"/>
  <c r="J33" i="9"/>
  <c r="J29" i="9"/>
  <c r="J28" i="9"/>
  <c r="J27" i="9"/>
  <c r="J26" i="9"/>
  <c r="J22" i="9"/>
  <c r="H281" i="3" l="1"/>
  <c r="H282" i="3" s="1"/>
  <c r="H285" i="3" s="1"/>
  <c r="H286" i="3" s="1"/>
  <c r="H277" i="3"/>
  <c r="H276" i="3"/>
  <c r="H402" i="3"/>
  <c r="H349" i="3"/>
  <c r="H290" i="3" a="1"/>
  <c r="H275" i="3"/>
  <c r="H278" i="3" s="1"/>
  <c r="H481" i="3"/>
  <c r="H412" i="3"/>
  <c r="H360" i="3"/>
  <c r="H331" i="3"/>
  <c r="H491" i="3"/>
  <c r="H413" i="3"/>
  <c r="H13" i="10"/>
  <c r="I13" i="10"/>
  <c r="E13" i="10"/>
  <c r="G13" i="10"/>
  <c r="F13" i="10"/>
  <c r="J32" i="9"/>
  <c r="H483" i="3"/>
  <c r="H482" i="3"/>
  <c r="H480" i="3"/>
  <c r="H430" i="3"/>
  <c r="J20" i="9"/>
  <c r="J25" i="9"/>
  <c r="H289" i="3" l="1"/>
  <c r="H292" i="3" s="1"/>
  <c r="E24" i="1" s="1"/>
  <c r="F24" i="1" s="1"/>
  <c r="D29" i="4"/>
  <c r="G377" i="3" s="1"/>
  <c r="D10" i="4"/>
  <c r="G323" i="3" s="1"/>
  <c r="D9" i="4"/>
  <c r="G400" i="3" s="1"/>
  <c r="D35" i="8"/>
  <c r="H35" i="8" s="1"/>
  <c r="F31" i="3" s="1"/>
  <c r="D38" i="1"/>
  <c r="E59" i="8"/>
  <c r="E58" i="8"/>
  <c r="D58" i="8"/>
  <c r="H58" i="8" s="1"/>
  <c r="E57" i="8"/>
  <c r="D57" i="8"/>
  <c r="H57" i="8" s="1"/>
  <c r="E55" i="8"/>
  <c r="D55" i="8"/>
  <c r="H55" i="8" s="1"/>
  <c r="E53" i="8"/>
  <c r="D53" i="8"/>
  <c r="H53" i="8" s="1"/>
  <c r="E52" i="8"/>
  <c r="D52" i="8"/>
  <c r="H52" i="8" s="1"/>
  <c r="F51" i="8"/>
  <c r="E51" i="8"/>
  <c r="D51" i="8"/>
  <c r="F50" i="8"/>
  <c r="E50" i="8"/>
  <c r="D50" i="8"/>
  <c r="E49" i="8"/>
  <c r="D49" i="8"/>
  <c r="H49" i="8" s="1"/>
  <c r="E48" i="8"/>
  <c r="D48" i="8"/>
  <c r="H48" i="8" s="1"/>
  <c r="E47" i="8"/>
  <c r="D47" i="8"/>
  <c r="H47" i="8" s="1"/>
  <c r="F46" i="8"/>
  <c r="E46" i="8"/>
  <c r="D46" i="8"/>
  <c r="H46" i="8" s="1"/>
  <c r="F44" i="8"/>
  <c r="E44" i="8"/>
  <c r="D44" i="8"/>
  <c r="H44" i="8" s="1"/>
  <c r="E43" i="8"/>
  <c r="D43" i="8"/>
  <c r="H43" i="8" s="1"/>
  <c r="F42" i="8"/>
  <c r="E42" i="8"/>
  <c r="D42" i="8"/>
  <c r="F39" i="8"/>
  <c r="E39" i="8"/>
  <c r="D39" i="8"/>
  <c r="H39" i="8" s="1"/>
  <c r="D38" i="8"/>
  <c r="H38" i="8" s="1"/>
  <c r="D37" i="8"/>
  <c r="H37" i="8" s="1"/>
  <c r="E36" i="8"/>
  <c r="D36" i="8"/>
  <c r="H36" i="8" s="1"/>
  <c r="D34" i="8"/>
  <c r="H34" i="8" s="1"/>
  <c r="G30" i="8"/>
  <c r="D54" i="8" s="1"/>
  <c r="H54" i="8" s="1"/>
  <c r="F397" i="3" s="1"/>
  <c r="C29" i="6"/>
  <c r="Q29" i="6" s="1"/>
  <c r="C28" i="6"/>
  <c r="C27" i="6"/>
  <c r="C26" i="6"/>
  <c r="C25" i="6"/>
  <c r="Q25" i="6" s="1"/>
  <c r="C24" i="6"/>
  <c r="E24" i="6" s="1"/>
  <c r="F24" i="6" s="1"/>
  <c r="C23" i="6"/>
  <c r="Q23" i="6" s="1"/>
  <c r="C22" i="6"/>
  <c r="E17" i="5"/>
  <c r="E15" i="5"/>
  <c r="E14" i="5"/>
  <c r="E13" i="5"/>
  <c r="E12" i="5"/>
  <c r="E11" i="5"/>
  <c r="E10" i="5"/>
  <c r="E9" i="5"/>
  <c r="E8" i="5"/>
  <c r="E7" i="5"/>
  <c r="E6" i="5"/>
  <c r="E5" i="5"/>
  <c r="B562" i="3"/>
  <c r="D558" i="3"/>
  <c r="B558" i="3"/>
  <c r="H555" i="3"/>
  <c r="F551" i="3"/>
  <c r="B539" i="3"/>
  <c r="D535" i="3"/>
  <c r="B535" i="3"/>
  <c r="G531" i="3"/>
  <c r="F531" i="3"/>
  <c r="C531" i="3"/>
  <c r="B531" i="3"/>
  <c r="B516" i="3"/>
  <c r="D512" i="3"/>
  <c r="B512" i="3"/>
  <c r="G508" i="3"/>
  <c r="F508" i="3"/>
  <c r="C508" i="3"/>
  <c r="B508" i="3"/>
  <c r="B493" i="3"/>
  <c r="D487" i="3"/>
  <c r="B464" i="3"/>
  <c r="G463" i="3"/>
  <c r="D463" i="3"/>
  <c r="B463" i="3"/>
  <c r="D459" i="3"/>
  <c r="B459" i="3"/>
  <c r="G455" i="3"/>
  <c r="F455" i="3"/>
  <c r="C455" i="3"/>
  <c r="B455" i="3"/>
  <c r="G454" i="3"/>
  <c r="F454" i="3"/>
  <c r="C454" i="3"/>
  <c r="B439" i="3"/>
  <c r="D435" i="3"/>
  <c r="B435" i="3"/>
  <c r="F429" i="3"/>
  <c r="H444" i="3" s="1" a="1"/>
  <c r="C429" i="3"/>
  <c r="B414" i="3"/>
  <c r="D408" i="3"/>
  <c r="B408" i="3"/>
  <c r="G403" i="3"/>
  <c r="F403" i="3"/>
  <c r="C403" i="3"/>
  <c r="B403" i="3"/>
  <c r="G401" i="3"/>
  <c r="F401" i="3"/>
  <c r="C401" i="3"/>
  <c r="F400" i="3"/>
  <c r="C400" i="3"/>
  <c r="B400" i="3"/>
  <c r="B385" i="3"/>
  <c r="B381" i="3"/>
  <c r="F377" i="3"/>
  <c r="C377" i="3"/>
  <c r="B377" i="3"/>
  <c r="G376" i="3"/>
  <c r="F376" i="3"/>
  <c r="C376" i="3"/>
  <c r="B376" i="3"/>
  <c r="B361" i="3"/>
  <c r="G359" i="3"/>
  <c r="D359" i="3"/>
  <c r="G351" i="3"/>
  <c r="F351" i="3"/>
  <c r="C351" i="3"/>
  <c r="G350" i="3"/>
  <c r="F350" i="3"/>
  <c r="C350" i="3"/>
  <c r="B350" i="3"/>
  <c r="H348" i="3"/>
  <c r="C348" i="3"/>
  <c r="F347" i="3"/>
  <c r="C347" i="3"/>
  <c r="B347" i="3"/>
  <c r="B332" i="3"/>
  <c r="D327" i="3"/>
  <c r="B327" i="3"/>
  <c r="F323" i="3"/>
  <c r="C323" i="3"/>
  <c r="B323" i="3"/>
  <c r="B308" i="3"/>
  <c r="D304" i="3"/>
  <c r="B304" i="3"/>
  <c r="H301" i="3"/>
  <c r="B659" i="3"/>
  <c r="D655" i="3"/>
  <c r="B655" i="3"/>
  <c r="G651" i="3"/>
  <c r="F651" i="3"/>
  <c r="C651" i="3"/>
  <c r="B651" i="3"/>
  <c r="G650" i="3"/>
  <c r="F650" i="3"/>
  <c r="C650" i="3"/>
  <c r="B650" i="3"/>
  <c r="B635" i="3"/>
  <c r="D631" i="3"/>
  <c r="B631" i="3"/>
  <c r="G627" i="3"/>
  <c r="F627" i="3"/>
  <c r="C627" i="3"/>
  <c r="B627" i="3"/>
  <c r="G626" i="3"/>
  <c r="F626" i="3"/>
  <c r="C626" i="3"/>
  <c r="B626" i="3"/>
  <c r="B611" i="3"/>
  <c r="D607" i="3"/>
  <c r="B607" i="3"/>
  <c r="H604" i="3"/>
  <c r="B588" i="3"/>
  <c r="G587" i="3"/>
  <c r="B587" i="3"/>
  <c r="D583" i="3"/>
  <c r="B583" i="3"/>
  <c r="H580" i="3"/>
  <c r="B260" i="3"/>
  <c r="G259" i="3"/>
  <c r="H259" i="3" s="1"/>
  <c r="B259" i="3"/>
  <c r="G258" i="3"/>
  <c r="B258" i="3"/>
  <c r="D254" i="3"/>
  <c r="B254" i="3"/>
  <c r="G250" i="3"/>
  <c r="F250" i="3"/>
  <c r="C250" i="3"/>
  <c r="B250" i="3"/>
  <c r="B235" i="3"/>
  <c r="G234" i="3"/>
  <c r="D234" i="3"/>
  <c r="B234" i="3"/>
  <c r="D230" i="3"/>
  <c r="B230" i="3"/>
  <c r="H227" i="3"/>
  <c r="B211" i="3"/>
  <c r="D207" i="3"/>
  <c r="B207" i="3"/>
  <c r="H204" i="3"/>
  <c r="B188" i="3"/>
  <c r="G187" i="3"/>
  <c r="D187" i="3"/>
  <c r="B187" i="3"/>
  <c r="D183" i="3"/>
  <c r="B183" i="3"/>
  <c r="H180" i="3"/>
  <c r="B164" i="3"/>
  <c r="D160" i="3"/>
  <c r="B160" i="3"/>
  <c r="H157" i="3"/>
  <c r="B141" i="3"/>
  <c r="D137" i="3"/>
  <c r="B137" i="3"/>
  <c r="H134" i="3"/>
  <c r="B118" i="3"/>
  <c r="G117" i="3"/>
  <c r="D117" i="3"/>
  <c r="B117" i="3"/>
  <c r="D113" i="3"/>
  <c r="B113" i="3"/>
  <c r="H110" i="3"/>
  <c r="B94" i="3"/>
  <c r="G93" i="3"/>
  <c r="D93" i="3"/>
  <c r="B93" i="3"/>
  <c r="D89" i="3"/>
  <c r="B89" i="3"/>
  <c r="H86" i="3"/>
  <c r="B68" i="3"/>
  <c r="G67" i="3"/>
  <c r="D67" i="3"/>
  <c r="B67" i="3"/>
  <c r="D63" i="3"/>
  <c r="B63" i="3"/>
  <c r="H60" i="3"/>
  <c r="B44" i="3"/>
  <c r="D40" i="3"/>
  <c r="B40" i="3"/>
  <c r="G36" i="3"/>
  <c r="F36" i="3"/>
  <c r="C36" i="3"/>
  <c r="B36" i="3"/>
  <c r="F35" i="3"/>
  <c r="C35" i="3"/>
  <c r="B35" i="3"/>
  <c r="G34" i="3"/>
  <c r="F34" i="3"/>
  <c r="C34" i="3"/>
  <c r="B34" i="3"/>
  <c r="B19" i="3"/>
  <c r="G18" i="3"/>
  <c r="D18" i="3"/>
  <c r="B18" i="3"/>
  <c r="D14" i="3"/>
  <c r="B14" i="3"/>
  <c r="G10" i="3"/>
  <c r="F10" i="3"/>
  <c r="C10" i="3"/>
  <c r="B10" i="3"/>
  <c r="G9" i="3"/>
  <c r="F9" i="3"/>
  <c r="C9" i="3"/>
  <c r="B9" i="3"/>
  <c r="C38" i="1"/>
  <c r="C37" i="1"/>
  <c r="C36" i="1"/>
  <c r="C35" i="1"/>
  <c r="C34" i="1"/>
  <c r="C33" i="1"/>
  <c r="C32" i="1"/>
  <c r="C31" i="1"/>
  <c r="C30" i="1"/>
  <c r="C29" i="1"/>
  <c r="C28" i="1"/>
  <c r="C23" i="1"/>
  <c r="C19" i="1"/>
  <c r="C18" i="1"/>
  <c r="C17" i="1"/>
  <c r="C16" i="1"/>
  <c r="C15" i="1"/>
  <c r="C14" i="1"/>
  <c r="C10" i="1"/>
  <c r="C9" i="1"/>
  <c r="C8" i="1"/>
  <c r="C7" i="1"/>
  <c r="H51" i="8" l="1"/>
  <c r="H42" i="8"/>
  <c r="G479" i="3"/>
  <c r="G347" i="3"/>
  <c r="H24" i="3"/>
  <c r="H50" i="8"/>
  <c r="H41" i="8" s="1"/>
  <c r="F176" i="3" s="1"/>
  <c r="P28" i="6"/>
  <c r="M28" i="6"/>
  <c r="J28" i="6"/>
  <c r="Q27" i="6"/>
  <c r="P27" i="6"/>
  <c r="J27" i="6"/>
  <c r="P26" i="6"/>
  <c r="N26" i="6"/>
  <c r="Q24" i="6"/>
  <c r="N24" i="6"/>
  <c r="M24" i="6"/>
  <c r="D24" i="6"/>
  <c r="P22" i="6"/>
  <c r="N22" i="6"/>
  <c r="J22" i="6"/>
  <c r="H49" i="3"/>
  <c r="H463" i="3"/>
  <c r="H587" i="3"/>
  <c r="H390" i="3"/>
  <c r="H376" i="3"/>
  <c r="H350" i="3"/>
  <c r="H234" i="3"/>
  <c r="H508" i="3"/>
  <c r="H509" i="3" s="1"/>
  <c r="H627" i="3"/>
  <c r="H531" i="3"/>
  <c r="H532" i="3" s="1"/>
  <c r="H359" i="3"/>
  <c r="H34" i="3"/>
  <c r="H18" i="3"/>
  <c r="H403" i="3"/>
  <c r="H401" i="3"/>
  <c r="H377" i="3"/>
  <c r="H10" i="3"/>
  <c r="F505" i="3"/>
  <c r="D36" i="1"/>
  <c r="F106" i="3"/>
  <c r="D14" i="1"/>
  <c r="D7" i="1"/>
  <c r="F6" i="3"/>
  <c r="H337" i="3"/>
  <c r="H250" i="3"/>
  <c r="H251" i="3" s="1"/>
  <c r="H35" i="3"/>
  <c r="H36" i="3"/>
  <c r="D10" i="1"/>
  <c r="F80" i="3"/>
  <c r="F344" i="3"/>
  <c r="D30" i="1"/>
  <c r="D29" i="1"/>
  <c r="F320" i="3"/>
  <c r="H9" i="3"/>
  <c r="J24" i="6"/>
  <c r="P24" i="6"/>
  <c r="J25" i="6"/>
  <c r="D27" i="6"/>
  <c r="M27" i="6"/>
  <c r="N28" i="6"/>
  <c r="E29" i="6"/>
  <c r="F29" i="6" s="1"/>
  <c r="M29" i="6"/>
  <c r="H93" i="3"/>
  <c r="H265" i="3"/>
  <c r="H323" i="3"/>
  <c r="H324" i="3" s="1"/>
  <c r="H400" i="3"/>
  <c r="H429" i="3"/>
  <c r="H432" i="3" s="1"/>
  <c r="H455" i="3"/>
  <c r="L24" i="6"/>
  <c r="M25" i="6"/>
  <c r="J26" i="6"/>
  <c r="E27" i="6"/>
  <c r="F27" i="6" s="1"/>
  <c r="N27" i="6"/>
  <c r="E28" i="6"/>
  <c r="F28" i="6" s="1"/>
  <c r="Q28" i="6"/>
  <c r="N29" i="6"/>
  <c r="F247" i="3"/>
  <c r="F623" i="3"/>
  <c r="H651" i="3"/>
  <c r="N25" i="6"/>
  <c r="J29" i="6"/>
  <c r="P29" i="6"/>
  <c r="E25" i="6"/>
  <c r="F25" i="6" s="1"/>
  <c r="L27" i="6"/>
  <c r="D29" i="6"/>
  <c r="L29" i="6"/>
  <c r="F647" i="3"/>
  <c r="D33" i="1"/>
  <c r="F426" i="3"/>
  <c r="D8" i="1"/>
  <c r="F600" i="3"/>
  <c r="D32" i="1"/>
  <c r="H67" i="3"/>
  <c r="H117" i="3"/>
  <c r="H664" i="3"/>
  <c r="H650" i="3"/>
  <c r="H187" i="3"/>
  <c r="I24" i="6"/>
  <c r="G24" i="6"/>
  <c r="H640" i="3"/>
  <c r="H626" i="3"/>
  <c r="H351" i="3"/>
  <c r="H419" i="3"/>
  <c r="H469" i="3"/>
  <c r="H454" i="3"/>
  <c r="D15" i="1"/>
  <c r="F130" i="3"/>
  <c r="H258" i="3"/>
  <c r="H544" i="3"/>
  <c r="E22" i="6"/>
  <c r="F22" i="6" s="1"/>
  <c r="M22" i="6"/>
  <c r="Q22" i="6"/>
  <c r="J23" i="6"/>
  <c r="N23" i="6"/>
  <c r="K24" i="6"/>
  <c r="O24" i="6"/>
  <c r="D25" i="6"/>
  <c r="L25" i="6"/>
  <c r="P25" i="6"/>
  <c r="E26" i="6"/>
  <c r="F26" i="6" s="1"/>
  <c r="M26" i="6"/>
  <c r="Q26" i="6"/>
  <c r="K28" i="6"/>
  <c r="O28" i="6"/>
  <c r="D56" i="8"/>
  <c r="H56" i="8" s="1"/>
  <c r="D59" i="8"/>
  <c r="H59" i="8" s="1"/>
  <c r="K23" i="6"/>
  <c r="O23" i="6"/>
  <c r="K27" i="6"/>
  <c r="O27" i="6"/>
  <c r="D28" i="6"/>
  <c r="L28" i="6"/>
  <c r="H521" i="3"/>
  <c r="K22" i="6"/>
  <c r="O22" i="6"/>
  <c r="D23" i="6"/>
  <c r="L23" i="6"/>
  <c r="P23" i="6"/>
  <c r="K26" i="6"/>
  <c r="O26" i="6"/>
  <c r="D22" i="6"/>
  <c r="L22" i="6"/>
  <c r="E23" i="6"/>
  <c r="F23" i="6" s="1"/>
  <c r="M23" i="6"/>
  <c r="K25" i="6"/>
  <c r="O25" i="6"/>
  <c r="D26" i="6"/>
  <c r="L26" i="6"/>
  <c r="K29" i="6"/>
  <c r="O29" i="6"/>
  <c r="F200" i="3" l="1"/>
  <c r="D18" i="1"/>
  <c r="H479" i="3"/>
  <c r="H484" i="3" s="1"/>
  <c r="H498" i="3"/>
  <c r="H347" i="3"/>
  <c r="H352" i="3" s="1"/>
  <c r="H366" i="3"/>
  <c r="H378" i="3"/>
  <c r="F297" i="3"/>
  <c r="D28" i="1"/>
  <c r="I29" i="6"/>
  <c r="G29" i="6"/>
  <c r="I27" i="6"/>
  <c r="G27" i="6"/>
  <c r="I28" i="6"/>
  <c r="G28" i="6"/>
  <c r="H28" i="6" s="1"/>
  <c r="R28" i="6" s="1"/>
  <c r="S28" i="6" s="1"/>
  <c r="I25" i="6"/>
  <c r="G25" i="6"/>
  <c r="H25" i="6" s="1"/>
  <c r="H456" i="3"/>
  <c r="H405" i="3"/>
  <c r="H628" i="3"/>
  <c r="H37" i="3"/>
  <c r="H11" i="3"/>
  <c r="D31" i="1"/>
  <c r="F373" i="3"/>
  <c r="F223" i="3"/>
  <c r="D19" i="1"/>
  <c r="F476" i="3"/>
  <c r="D35" i="1"/>
  <c r="D23" i="1"/>
  <c r="D17" i="1"/>
  <c r="F153" i="3"/>
  <c r="D16" i="1"/>
  <c r="F56" i="3"/>
  <c r="D9" i="1"/>
  <c r="F576" i="3"/>
  <c r="H652" i="3"/>
  <c r="F528" i="3"/>
  <c r="D37" i="1"/>
  <c r="F451" i="3"/>
  <c r="D34" i="1"/>
  <c r="G26" i="6"/>
  <c r="I26" i="6"/>
  <c r="I23" i="6"/>
  <c r="G23" i="6"/>
  <c r="G22" i="6"/>
  <c r="I22" i="6"/>
  <c r="H24" i="6"/>
  <c r="R24" i="6" s="1"/>
  <c r="S24" i="6" s="1"/>
  <c r="H29" i="6" l="1"/>
  <c r="R29" i="6"/>
  <c r="S29" i="6" s="1"/>
  <c r="R25" i="6"/>
  <c r="S25" i="6" s="1"/>
  <c r="H27" i="6"/>
  <c r="R27" i="6"/>
  <c r="S27" i="6" s="1"/>
  <c r="U24" i="6"/>
  <c r="T24" i="6"/>
  <c r="H23" i="6"/>
  <c r="R23" i="6" s="1"/>
  <c r="S23" i="6" s="1"/>
  <c r="U28" i="6"/>
  <c r="T28" i="6"/>
  <c r="H22" i="6"/>
  <c r="R22" i="6" s="1"/>
  <c r="S22" i="6" s="1"/>
  <c r="U22" i="6" s="1"/>
  <c r="H26" i="6"/>
  <c r="R26" i="6" s="1"/>
  <c r="S26" i="6" s="1"/>
  <c r="U29" i="6" l="1"/>
  <c r="T29" i="6"/>
  <c r="U25" i="6"/>
  <c r="T25" i="6"/>
  <c r="U27" i="6"/>
  <c r="T27" i="6"/>
  <c r="T22" i="6"/>
  <c r="U23" i="6"/>
  <c r="T23" i="6"/>
  <c r="T26" i="6"/>
  <c r="U26" i="6"/>
  <c r="K12" i="7" l="1"/>
  <c r="L12" i="7" s="1"/>
  <c r="G535" i="3" s="1"/>
  <c r="H535" i="3" s="1"/>
  <c r="H536" i="3" s="1"/>
  <c r="K9" i="7"/>
  <c r="L9" i="7" s="1"/>
  <c r="G381" i="3" s="1"/>
  <c r="H381" i="3" s="1"/>
  <c r="H382" i="3" s="1"/>
  <c r="K7" i="7"/>
  <c r="L7" i="7" s="1"/>
  <c r="K5" i="7"/>
  <c r="L5" i="7" s="1"/>
  <c r="G14" i="3" s="1"/>
  <c r="H14" i="3" s="1"/>
  <c r="H15" i="3" s="1"/>
  <c r="K11" i="7"/>
  <c r="L11" i="7" s="1"/>
  <c r="K10" i="7"/>
  <c r="L10" i="7" s="1"/>
  <c r="K8" i="7"/>
  <c r="L8" i="7" s="1"/>
  <c r="K6" i="7"/>
  <c r="L6" i="7" s="1"/>
  <c r="G355" i="3" l="1"/>
  <c r="H355" i="3" s="1"/>
  <c r="H356" i="3" s="1"/>
  <c r="G487" i="3"/>
  <c r="H487" i="3" s="1"/>
  <c r="H488" i="3" s="1"/>
  <c r="G558" i="3"/>
  <c r="H558" i="3" s="1"/>
  <c r="H559" i="3" s="1"/>
  <c r="G89" i="3"/>
  <c r="H89" i="3" s="1"/>
  <c r="H90" i="3" s="1"/>
  <c r="G63" i="3"/>
  <c r="H63" i="3" s="1"/>
  <c r="H64" i="3" s="1"/>
  <c r="G40" i="3"/>
  <c r="H40" i="3" s="1"/>
  <c r="H41" i="3" s="1"/>
  <c r="H385" i="3"/>
  <c r="H386" i="3" s="1"/>
  <c r="H19" i="3"/>
  <c r="H20" i="3" s="1"/>
  <c r="G408" i="3"/>
  <c r="H408" i="3" s="1"/>
  <c r="H409" i="3" s="1"/>
  <c r="G327" i="3"/>
  <c r="H327" i="3" s="1"/>
  <c r="H328" i="3" s="1"/>
  <c r="G607" i="3"/>
  <c r="H607" i="3" s="1"/>
  <c r="H608" i="3" s="1"/>
  <c r="G230" i="3"/>
  <c r="H230" i="3" s="1"/>
  <c r="H231" i="3" s="1"/>
  <c r="G207" i="3"/>
  <c r="H207" i="3" s="1"/>
  <c r="H208" i="3" s="1"/>
  <c r="G183" i="3"/>
  <c r="H183" i="3" s="1"/>
  <c r="H184" i="3" s="1"/>
  <c r="G160" i="3"/>
  <c r="H160" i="3" s="1"/>
  <c r="H161" i="3" s="1"/>
  <c r="G137" i="3"/>
  <c r="H137" i="3" s="1"/>
  <c r="H138" i="3" s="1"/>
  <c r="G113" i="3"/>
  <c r="H113" i="3" s="1"/>
  <c r="H114" i="3" s="1"/>
  <c r="G304" i="3"/>
  <c r="H304" i="3" s="1"/>
  <c r="H305" i="3" s="1"/>
  <c r="G583" i="3"/>
  <c r="H583" i="3" s="1"/>
  <c r="H584" i="3" s="1"/>
  <c r="G254" i="3"/>
  <c r="H254" i="3" s="1"/>
  <c r="H255" i="3" s="1"/>
  <c r="G512" i="3"/>
  <c r="H512" i="3" s="1"/>
  <c r="H513" i="3" s="1"/>
  <c r="G435" i="3"/>
  <c r="H435" i="3" s="1"/>
  <c r="H436" i="3" s="1"/>
  <c r="G459" i="3"/>
  <c r="H459" i="3" s="1"/>
  <c r="H460" i="3" s="1"/>
  <c r="G655" i="3"/>
  <c r="H655" i="3" s="1"/>
  <c r="H656" i="3" s="1"/>
  <c r="G631" i="3"/>
  <c r="H631" i="3" s="1"/>
  <c r="H632" i="3" s="1"/>
  <c r="H539" i="3"/>
  <c r="H540" i="3" s="1"/>
  <c r="H543" i="3" s="1"/>
  <c r="H23" i="3" l="1"/>
  <c r="H26" i="3" s="1"/>
  <c r="E7" i="1" s="1"/>
  <c r="F7" i="1" s="1"/>
  <c r="H389" i="3"/>
  <c r="H392" i="3" s="1"/>
  <c r="E31" i="1" s="1"/>
  <c r="F31" i="1" s="1"/>
  <c r="H635" i="3"/>
  <c r="H636" i="3" s="1"/>
  <c r="H639" i="3" s="1"/>
  <c r="H188" i="3"/>
  <c r="H189" i="3" s="1"/>
  <c r="H44" i="3"/>
  <c r="H45" i="3" s="1"/>
  <c r="H48" i="3" s="1"/>
  <c r="H51" i="3" s="1"/>
  <c r="H659" i="3"/>
  <c r="H660" i="3" s="1"/>
  <c r="H663" i="3" s="1"/>
  <c r="H516" i="3"/>
  <c r="H517" i="3" s="1"/>
  <c r="H520" i="3" s="1"/>
  <c r="H118" i="3"/>
  <c r="H119" i="3" s="1"/>
  <c r="H211" i="3"/>
  <c r="H212" i="3" s="1"/>
  <c r="H215" i="3" s="1"/>
  <c r="H332" i="3"/>
  <c r="H333" i="3" s="1"/>
  <c r="H336" i="3" s="1"/>
  <c r="H339" i="3" s="1"/>
  <c r="E29" i="1" s="1"/>
  <c r="H68" i="3"/>
  <c r="H69" i="3" s="1"/>
  <c r="H72" i="3" s="1"/>
  <c r="H308" i="3"/>
  <c r="H309" i="3" s="1"/>
  <c r="H312" i="3" s="1"/>
  <c r="H493" i="3"/>
  <c r="H494" i="3" s="1"/>
  <c r="H497" i="3" s="1"/>
  <c r="H260" i="3"/>
  <c r="H261" i="3" s="1"/>
  <c r="H264" i="3" s="1"/>
  <c r="H141" i="3"/>
  <c r="H142" i="3" s="1"/>
  <c r="H145" i="3" s="1"/>
  <c r="H235" i="3"/>
  <c r="H236" i="3" s="1"/>
  <c r="H414" i="3"/>
  <c r="H415" i="3" s="1"/>
  <c r="H418" i="3" s="1"/>
  <c r="H94" i="3"/>
  <c r="H95" i="3" s="1"/>
  <c r="H98" i="3" s="1"/>
  <c r="H101" i="3" s="1"/>
  <c r="E10" i="1" s="1"/>
  <c r="H439" i="3"/>
  <c r="H440" i="3" s="1"/>
  <c r="H443" i="3" s="1"/>
  <c r="H546" i="3"/>
  <c r="E37" i="1" s="1"/>
  <c r="F37" i="1" s="1"/>
  <c r="H464" i="3"/>
  <c r="H465" i="3" s="1"/>
  <c r="H468" i="3" s="1"/>
  <c r="H588" i="3"/>
  <c r="H589" i="3" s="1"/>
  <c r="H592" i="3" s="1"/>
  <c r="H164" i="3"/>
  <c r="H165" i="3" s="1"/>
  <c r="H168" i="3" s="1"/>
  <c r="H611" i="3"/>
  <c r="H612" i="3" s="1"/>
  <c r="H615" i="3" s="1"/>
  <c r="H361" i="3"/>
  <c r="H362" i="3" s="1"/>
  <c r="H562" i="3"/>
  <c r="H563" i="3" s="1"/>
  <c r="H566" i="3" l="1"/>
  <c r="H569" i="3"/>
  <c r="E38" i="1" s="1"/>
  <c r="F38" i="1" s="1"/>
  <c r="H239" i="3"/>
  <c r="H242" i="3" s="1"/>
  <c r="E19" i="1" s="1"/>
  <c r="F19" i="1" s="1"/>
  <c r="F29" i="1"/>
  <c r="H192" i="3"/>
  <c r="H195" i="3" s="1"/>
  <c r="E17" i="1" s="1"/>
  <c r="F17" i="1" s="1"/>
  <c r="H122" i="3"/>
  <c r="H125" i="3" s="1"/>
  <c r="E14" i="1" s="1"/>
  <c r="F14" i="1" s="1"/>
  <c r="H365" i="3"/>
  <c r="H368" i="3" s="1"/>
  <c r="H595" i="3"/>
  <c r="H171" i="3"/>
  <c r="E16" i="1" s="1"/>
  <c r="F16" i="1" s="1"/>
  <c r="H471" i="3"/>
  <c r="E34" i="1" s="1"/>
  <c r="F34" i="1" s="1"/>
  <c r="H267" i="3"/>
  <c r="E23" i="1" s="1"/>
  <c r="F23" i="1" s="1"/>
  <c r="F25" i="1" s="1"/>
  <c r="H666" i="3"/>
  <c r="H446" i="3"/>
  <c r="E33" i="1" s="1"/>
  <c r="F33" i="1" s="1"/>
  <c r="H315" i="3"/>
  <c r="E28" i="1" s="1"/>
  <c r="F28" i="1" s="1"/>
  <c r="H75" i="3"/>
  <c r="E9" i="1" s="1"/>
  <c r="F9" i="1" s="1"/>
  <c r="H218" i="3"/>
  <c r="E18" i="1" s="1"/>
  <c r="F18" i="1" s="1"/>
  <c r="H523" i="3"/>
  <c r="E36" i="1" s="1"/>
  <c r="F36" i="1" s="1"/>
  <c r="E8" i="1"/>
  <c r="F8" i="1" s="1"/>
  <c r="H642" i="3"/>
  <c r="H618" i="3"/>
  <c r="H421" i="3"/>
  <c r="E32" i="1" s="1"/>
  <c r="F32" i="1" s="1"/>
  <c r="H148" i="3"/>
  <c r="E15" i="1" s="1"/>
  <c r="F15" i="1" s="1"/>
  <c r="H500" i="3"/>
  <c r="E35" i="1" s="1"/>
  <c r="F35" i="1" s="1"/>
  <c r="E30" i="1" l="1"/>
  <c r="F30" i="1" s="1"/>
  <c r="F39" i="1" s="1"/>
  <c r="F20" i="1"/>
  <c r="F11" i="1"/>
  <c r="F41" i="1" l="1"/>
  <c r="G5" i="9" s="1"/>
  <c r="K22" i="9" l="1"/>
  <c r="K21" i="9"/>
  <c r="K30" i="9"/>
  <c r="F43" i="1"/>
  <c r="J44" i="9" l="1"/>
  <c r="K44" i="9" s="1"/>
  <c r="K40" i="9"/>
  <c r="K39" i="9"/>
  <c r="K38" i="9"/>
  <c r="K37" i="9"/>
  <c r="K36" i="9"/>
  <c r="K35" i="9"/>
  <c r="K34" i="9"/>
  <c r="K33" i="9"/>
  <c r="K28" i="9"/>
  <c r="K29" i="9"/>
  <c r="K26" i="9"/>
  <c r="K27" i="9"/>
  <c r="K20" i="9" l="1"/>
  <c r="K25" i="9" l="1"/>
  <c r="K32" i="9"/>
  <c r="H567" i="3" l="1"/>
  <c r="H444" i="3"/>
  <c r="H290" i="3"/>
  <c r="J46" i="9" l="1"/>
  <c r="K13" i="9"/>
  <c r="J17" i="9"/>
  <c r="J42" i="9"/>
  <c r="K18" i="9"/>
  <c r="K17" i="9"/>
  <c r="K12" i="9"/>
  <c r="J12" i="9"/>
  <c r="J13" i="9"/>
  <c r="J11" i="9"/>
  <c r="K11" i="9"/>
  <c r="G18" i="9"/>
  <c r="J18" i="9"/>
  <c r="K46" i="9"/>
  <c r="J15" i="9"/>
  <c r="K15" i="9"/>
  <c r="J14" i="9"/>
  <c r="K14" i="9"/>
  <c r="J9" i="9"/>
  <c r="J16" i="9"/>
  <c r="K16" i="9"/>
  <c r="K42" i="9"/>
  <c r="E42" i="1"/>
  <c r="F42" i="1"/>
  <c r="F44" i="1"/>
  <c r="F45" i="1"/>
  <c r="G6" i="9"/>
  <c r="J10" i="9"/>
  <c r="K10" i="9"/>
  <c r="K9" i="9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<sst xmlns="http://schemas.openxmlformats.org/spreadsheetml/2006/main" count="1801" uniqueCount="617">
  <si>
    <t>PRESUPUESTO DE OBRA</t>
  </si>
  <si>
    <t>ÍTEM</t>
  </si>
  <si>
    <t>DESCRIPCIÓN</t>
  </si>
  <si>
    <t>UNIDAD</t>
  </si>
  <si>
    <t>CANTIDAD</t>
  </si>
  <si>
    <t>VALOR UNITARIO</t>
  </si>
  <si>
    <t>VALOR PARCIAL</t>
  </si>
  <si>
    <t>CAPÍTULO 1.  OBRAS PRELIMINARES</t>
  </si>
  <si>
    <t>1.1</t>
  </si>
  <si>
    <t>Localización y replanteo topográfico del área de intervención</t>
  </si>
  <si>
    <t>1.2</t>
  </si>
  <si>
    <t>Cerramiento provisional en polisombra</t>
  </si>
  <si>
    <t>1.3</t>
  </si>
  <si>
    <t>Roce, limpieza y desmonte</t>
  </si>
  <si>
    <t>1.4</t>
  </si>
  <si>
    <t>Tala y poda controlada</t>
  </si>
  <si>
    <t>SUBTOTAL CAPÍTULO 1</t>
  </si>
  <si>
    <t>CAPÍTULO 2.  MOVIMIENTO DE TIERRAS</t>
  </si>
  <si>
    <t>2.1</t>
  </si>
  <si>
    <t>Demolición de cerramiento existente</t>
  </si>
  <si>
    <t>2.2</t>
  </si>
  <si>
    <t>Excavación manual (perfilación y retiro de material inestable)</t>
  </si>
  <si>
    <t>2.3</t>
  </si>
  <si>
    <t>Cargue manual</t>
  </si>
  <si>
    <t>2.4</t>
  </si>
  <si>
    <t>Retiro y disposición final de material sobrante</t>
  </si>
  <si>
    <t>2.5</t>
  </si>
  <si>
    <t>Retiro de escombros</t>
  </si>
  <si>
    <t>2.6</t>
  </si>
  <si>
    <t>Conformación inicial del terreno</t>
  </si>
  <si>
    <t>SUBTOTAL CAPÍTULO 2</t>
  </si>
  <si>
    <t>CAPÍTULO 4.  PERFILACIÓN Y ESTABILIZACIÓN</t>
  </si>
  <si>
    <t>4.1</t>
  </si>
  <si>
    <t>Lleno con material seleccionado</t>
  </si>
  <si>
    <t>4.2</t>
  </si>
  <si>
    <t>Compactación por capas</t>
  </si>
  <si>
    <t>4.3</t>
  </si>
  <si>
    <t>Perfilación del talud</t>
  </si>
  <si>
    <t>4.4</t>
  </si>
  <si>
    <t>Empradización</t>
  </si>
  <si>
    <t>4.5</t>
  </si>
  <si>
    <t>SUBTOTAL CAPÍTULO 4</t>
  </si>
  <si>
    <t>CAPÍTULO 5.  CERRAMIENTO</t>
  </si>
  <si>
    <t>5.1</t>
  </si>
  <si>
    <t>Excavación para cimentación</t>
  </si>
  <si>
    <t>5.2</t>
  </si>
  <si>
    <t>Concreto de limpieza</t>
  </si>
  <si>
    <t>5.3</t>
  </si>
  <si>
    <t>Viga de fundación en concreto reforzado</t>
  </si>
  <si>
    <t>5.4</t>
  </si>
  <si>
    <t>Muro en bloque estructural (zócalo)</t>
  </si>
  <si>
    <t>5.5</t>
  </si>
  <si>
    <t>Columnetas</t>
  </si>
  <si>
    <t>5.6</t>
  </si>
  <si>
    <t>5.7</t>
  </si>
  <si>
    <t>5.8</t>
  </si>
  <si>
    <t>5.9</t>
  </si>
  <si>
    <t>5.10</t>
  </si>
  <si>
    <t>5.11</t>
  </si>
  <si>
    <t>Limpieza final</t>
  </si>
  <si>
    <t>SUBTOTAL CAPÍTULO 5</t>
  </si>
  <si>
    <t>TOTAL COSTO DIRECTO</t>
  </si>
  <si>
    <t>Estabilización de ladera posterior I.E. Marco Tobón Mejía - Santa Rosa de Osos (Antioquia) - 2026</t>
  </si>
  <si>
    <t>COSTO DIRECTO DEL PROYECTO</t>
  </si>
  <si>
    <t>Ítem</t>
  </si>
  <si>
    <t>1.5</t>
  </si>
  <si>
    <t>COSTO TOTAL DEL PROYECTO</t>
  </si>
  <si>
    <t>ANÁLISIS DE PRECIOS UNITARIOS (APU)</t>
  </si>
  <si>
    <t>Localización y replanteo topográfico del área de intervención (talud y cerramiento), incluye trazado, estacado, nivelación de referencia y control durante la ejecución de la obra.</t>
  </si>
  <si>
    <t>m2</t>
  </si>
  <si>
    <t>CANTIDAD (Presupuesto)</t>
  </si>
  <si>
    <t>Código</t>
  </si>
  <si>
    <t>Descripción</t>
  </si>
  <si>
    <t>Unidad</t>
  </si>
  <si>
    <t>Cantidad</t>
  </si>
  <si>
    <t>% Desp.</t>
  </si>
  <si>
    <t>Cant. Total</t>
  </si>
  <si>
    <t>Precio Unit.</t>
  </si>
  <si>
    <t>Parcial</t>
  </si>
  <si>
    <t>M28</t>
  </si>
  <si>
    <t>M29</t>
  </si>
  <si>
    <t>SUBTOTAL MATERIALES</t>
  </si>
  <si>
    <t>Cuadrilla</t>
  </si>
  <si>
    <t>Rend. (unid/día)</t>
  </si>
  <si>
    <t>Cantidad (día)</t>
  </si>
  <si>
    <t>Vr. Cuadrilla/Día</t>
  </si>
  <si>
    <t>CU1</t>
  </si>
  <si>
    <t>SUBTOTAL MANO DE OBRA</t>
  </si>
  <si>
    <t>Equipo</t>
  </si>
  <si>
    <t>Rend. (unid/hora)</t>
  </si>
  <si>
    <t>Horas</t>
  </si>
  <si>
    <t>Tarifa/Hora</t>
  </si>
  <si>
    <t>E11</t>
  </si>
  <si>
    <t>E12</t>
  </si>
  <si>
    <t>SUBTOTAL EQUIPO Y HERRAMIENTA</t>
  </si>
  <si>
    <t>Transporte interno de materiales dentro de la obra</t>
  </si>
  <si>
    <t>% s/Mat.+Equipo</t>
  </si>
  <si>
    <t>Valor por desperdicios de materiales (incluido en Subtotal Materiales)</t>
  </si>
  <si>
    <t>COSTO DIRECTO UNITARIO - ÍTEM 1.1 ($/m2)</t>
  </si>
  <si>
    <t>Cerramiento provisional en polisombra sobre parales de madera rolliza, incluye suministro, instalación, mantenimiento y retiro al final de la obra.</t>
  </si>
  <si>
    <t>m</t>
  </si>
  <si>
    <t>M20</t>
  </si>
  <si>
    <t>M21</t>
  </si>
  <si>
    <t>M22</t>
  </si>
  <si>
    <t>CU2</t>
  </si>
  <si>
    <t>COSTO DIRECTO UNITARIO - ÍTEM 1.2 ($/m)</t>
  </si>
  <si>
    <t>Roce, limpieza y desmonte manual y mecánico de la superficie del talud, incluye retiro de material vegetal liviano.</t>
  </si>
  <si>
    <t>No aplica material directo para este ítem</t>
  </si>
  <si>
    <t>E10</t>
  </si>
  <si>
    <t>COSTO DIRECTO UNITARIO - ÍTEM 1.3 ($/m2)</t>
  </si>
  <si>
    <t>Tala y poda controlada de árboles con afectación sobre el talud y el cerramiento, incluye trámite y aplicación del permiso de aprovechamiento forestal, corte técnico y disposición del material vegetal.</t>
  </si>
  <si>
    <t>un</t>
  </si>
  <si>
    <t>E09</t>
  </si>
  <si>
    <t>COSTO DIRECTO UNITARIO - ÍTEM 1.4 ($/un)</t>
  </si>
  <si>
    <t>Demolición de cerramiento metálico existente deteriorado, incluye corte, desmonte y acopio temporal de los elementos.</t>
  </si>
  <si>
    <t>CU3</t>
  </si>
  <si>
    <t>E08</t>
  </si>
  <si>
    <t>COSTO DIRECTO UNITARIO - ÍTEM 2.1 ($/m)</t>
  </si>
  <si>
    <t>Excavación manual en material común para perfilación y retiro de material inestable del talud, a cualquier profundidad menor a 1.5 m.</t>
  </si>
  <si>
    <t>m3</t>
  </si>
  <si>
    <t>COSTO DIRECTO UNITARIO - ÍTEM 2.2 ($/m3)</t>
  </si>
  <si>
    <t>Cargue manual de material producto de excavaciones, demoliciones y escombros sobre volqueta o acopio temporal.</t>
  </si>
  <si>
    <t>COSTO DIRECTO UNITARIO - ÍTEM 2.3 ($/m3)</t>
  </si>
  <si>
    <t>Retiro y disposición final de material sobrante en escombrera autorizada, incluye cargue, transporte y pago de disposición.</t>
  </si>
  <si>
    <t>E06</t>
  </si>
  <si>
    <t>COSTO DIRECTO UNITARIO - ÍTEM 2.4 ($/m3)</t>
  </si>
  <si>
    <t>Retiro manual de escombros y material de relleno antrópico dispuesto sobre la corona del talud.</t>
  </si>
  <si>
    <t>COSTO DIRECTO UNITARIO - ÍTEM 2.5 ($/m3)</t>
  </si>
  <si>
    <t>Conformación inicial del terreno posterior a la excavación, incluye nivelación gruesa de la superficie del talud.</t>
  </si>
  <si>
    <t>E02</t>
  </si>
  <si>
    <t>COSTO DIRECTO UNITARIO - ÍTEM 2.6 ($/m2)</t>
  </si>
  <si>
    <t>E05</t>
  </si>
  <si>
    <t>ml</t>
  </si>
  <si>
    <t>M05</t>
  </si>
  <si>
    <t>M07</t>
  </si>
  <si>
    <t>M23</t>
  </si>
  <si>
    <t>CU4</t>
  </si>
  <si>
    <t>E07</t>
  </si>
  <si>
    <t>Lleno y reconformación del talud con material seleccionado (recebo compactable), incluye suministro, transporte y extendido.</t>
  </si>
  <si>
    <t>M03</t>
  </si>
  <si>
    <t>COSTO DIRECTO UNITARIO - ÍTEM 4.1 ($/m3)</t>
  </si>
  <si>
    <t>Compactación mecánica por capas de 0.20 m del material de lleno seleccionado.</t>
  </si>
  <si>
    <t>COSTO DIRECTO UNITARIO - ÍTEM 4.2 ($/m3)</t>
  </si>
  <si>
    <t>Perfilación final y acabado de la superficie del talud estabilizado.</t>
  </si>
  <si>
    <t>COSTO DIRECTO UNITARIO - ÍTEM 4.3 ($/m2)</t>
  </si>
  <si>
    <t>Empradización con cespedón para control de erosión superficial del talud, incluye siembra y riego inicial.</t>
  </si>
  <si>
    <t>M18</t>
  </si>
  <si>
    <t>M25</t>
  </si>
  <si>
    <t>CU8</t>
  </si>
  <si>
    <t>COSTO DIRECTO UNITARIO - ÍTEM 4.4 ($/m2)</t>
  </si>
  <si>
    <t>M19</t>
  </si>
  <si>
    <t>M24</t>
  </si>
  <si>
    <t>COSTO DIRECTO UNITARIO - ÍTEM 4.5 ($/m2)</t>
  </si>
  <si>
    <t>Excavación manual para cimentación corrida (viga de fundación) del nuevo cerramiento.</t>
  </si>
  <si>
    <t>COSTO DIRECTO UNITARIO - ÍTEM 5.1 ($/m3)</t>
  </si>
  <si>
    <t>Solado en concreto de limpieza de 2000 PSI, e=0.05 m, para viga de fundación.</t>
  </si>
  <si>
    <t>M06</t>
  </si>
  <si>
    <t>COSTO DIRECTO UNITARIO - ÍTEM 5.2 ($/m3)</t>
  </si>
  <si>
    <t>Viga de fundación corrida en concreto reforzado 3000 PSI, 0.30x0.40 m, incluye acero de refuerzo, formaleta y fundida.</t>
  </si>
  <si>
    <t>M08</t>
  </si>
  <si>
    <t>COSTO DIRECTO UNITARIO - ÍTEM 5.3 ($/m3)</t>
  </si>
  <si>
    <t>Muro (zócalo) en bloque de concreto estructural 40x20x20 cm, incluye mortero de pega.</t>
  </si>
  <si>
    <t>M12</t>
  </si>
  <si>
    <t>M26</t>
  </si>
  <si>
    <t>CU5</t>
  </si>
  <si>
    <t>COSTO DIRECTO UNITARIO - ÍTEM 5.4 ($/m2)</t>
  </si>
  <si>
    <t>COSTO DIRECTO UNITARIO - ÍTEM 5.5 ($/un)</t>
  </si>
  <si>
    <t>M13</t>
  </si>
  <si>
    <t>CU6</t>
  </si>
  <si>
    <t>COSTO DIRECTO UNITARIO - ÍTEM 5.6 ($/m2)</t>
  </si>
  <si>
    <t>M14</t>
  </si>
  <si>
    <t>M31</t>
  </si>
  <si>
    <t>COSTO DIRECTO UNITARIO - ÍTEM 5.7 ($/un)</t>
  </si>
  <si>
    <t>M15</t>
  </si>
  <si>
    <t>M30</t>
  </si>
  <si>
    <t>COSTO DIRECTO UNITARIO - ÍTEM 5.8 ($/ml)</t>
  </si>
  <si>
    <t>M16</t>
  </si>
  <si>
    <t>COSTO DIRECTO UNITARIO - ÍTEM 5.9 ($/ml)</t>
  </si>
  <si>
    <t>M17</t>
  </si>
  <si>
    <t>CU9</t>
  </si>
  <si>
    <t>COSTO DIRECTO UNITARIO - ÍTEM 5.10 ($/m2)</t>
  </si>
  <si>
    <t>Limpieza final y entrega de la zona intervenida.</t>
  </si>
  <si>
    <t>glb</t>
  </si>
  <si>
    <t>COSTO DIRECTO UNITARIO - ÍTEM 5.11 ($/glb)</t>
  </si>
  <si>
    <t>BASE DE DATOS DE MATERIALES</t>
  </si>
  <si>
    <t>Precios de referencia mercado Norte de Antioquia - Santa Rosa de Osos (2026)</t>
  </si>
  <si>
    <t>Material</t>
  </si>
  <si>
    <t>Precio Unitario</t>
  </si>
  <si>
    <t>Proveedor de Referencia</t>
  </si>
  <si>
    <t>Observaciones</t>
  </si>
  <si>
    <t>M01</t>
  </si>
  <si>
    <t>Cemento gris tipo I x 50 kg</t>
  </si>
  <si>
    <t>bulto</t>
  </si>
  <si>
    <t>Cementos Argos / Ferretería local Sta. Rosa de Osos</t>
  </si>
  <si>
    <t>M02</t>
  </si>
  <si>
    <t>Cantera Norte de Antioquia</t>
  </si>
  <si>
    <t>Recebo compactable / material seleccionado</t>
  </si>
  <si>
    <t>Acero de refuerzo Fy=420 MPa (varilla corrugada)</t>
  </si>
  <si>
    <t>kg</t>
  </si>
  <si>
    <t>Gerdau Diaco / Ferretería industrial</t>
  </si>
  <si>
    <t>Alambre negro No. 18 (amarre)</t>
  </si>
  <si>
    <t>Ferretería local</t>
  </si>
  <si>
    <t>Bloque de concreto estructural 40x20x20 cm</t>
  </si>
  <si>
    <t>Bloquera local Santa Rosa de Osos</t>
  </si>
  <si>
    <t>Malla eslabonada galvanizada cal. 12 H=1.60 m</t>
  </si>
  <si>
    <t>Ferretería industrial de Antioquia</t>
  </si>
  <si>
    <t>Poste metálico galvanizado Ø2" (2.80 m incl. base)</t>
  </si>
  <si>
    <t>Alambre de púas galvanizado</t>
  </si>
  <si>
    <t>Pintura anticorrosiva (base + esmalte)</t>
  </si>
  <si>
    <t>gl</t>
  </si>
  <si>
    <t>Pintuco / Sika</t>
  </si>
  <si>
    <t>Cespedón / grama en rollo (empradización)</t>
  </si>
  <si>
    <t>Vivero local Norte de Antioquia</t>
  </si>
  <si>
    <t>Biomanta / geomanta control de erosión</t>
  </si>
  <si>
    <t>Geosistemas</t>
  </si>
  <si>
    <t>Polisombra / tela verde (cerramiento provisional)</t>
  </si>
  <si>
    <t>Guadua / parales en madera rolliza</t>
  </si>
  <si>
    <t>Depósito de madera local</t>
  </si>
  <si>
    <t>Puntillas y accesorios varios</t>
  </si>
  <si>
    <t>Formaleta en madera (alquiler/consumo)</t>
  </si>
  <si>
    <t>Ferretería / madera local</t>
  </si>
  <si>
    <t>Grapas para geotextil / biomanta</t>
  </si>
  <si>
    <t>Semilla de pasto (complemento empradización)</t>
  </si>
  <si>
    <t>Vivero / agroinsumos</t>
  </si>
  <si>
    <t>Mortero de pega 1:4 (preparado en obra)</t>
  </si>
  <si>
    <t>Elaborado en obra (cemento+arena)</t>
  </si>
  <si>
    <t>M27</t>
  </si>
  <si>
    <t>gal</t>
  </si>
  <si>
    <t>EDS Santa Rosa de Osos</t>
  </si>
  <si>
    <t>Estacas de madera y trompos</t>
  </si>
  <si>
    <t>Pintura de trazo / marcador topográfico</t>
  </si>
  <si>
    <t>Templador / grampa para tensor</t>
  </si>
  <si>
    <t>Anclaje menor para poste (concreto/químico)</t>
  </si>
  <si>
    <t>BASE DE DATOS DE EQUIPOS Y HERRAMIENTA</t>
  </si>
  <si>
    <t>Tarifas de alquiler / operación - mercado Norte de Antioquia (2026)</t>
  </si>
  <si>
    <t>Tarifa Hora ($)</t>
  </si>
  <si>
    <t>Rendimiento de Referencia</t>
  </si>
  <si>
    <t>Costo Diario (8 h)</t>
  </si>
  <si>
    <t>Operador</t>
  </si>
  <si>
    <t>Combustible</t>
  </si>
  <si>
    <t>E01</t>
  </si>
  <si>
    <t>Retroexcavadora sobre oruga/llanta 62-88 HP</t>
  </si>
  <si>
    <t>10-15 m3/h excavación</t>
  </si>
  <si>
    <t>Incluido en tarifa</t>
  </si>
  <si>
    <t>Alquiler con operador y combustible incluidos</t>
  </si>
  <si>
    <t>Compactador tipo rana (vibrocompactador manual)</t>
  </si>
  <si>
    <t>12-18 m3/h</t>
  </si>
  <si>
    <t>Operario de cuadrilla</t>
  </si>
  <si>
    <t>Combustible ACPM/gasolina aparte</t>
  </si>
  <si>
    <t>E03</t>
  </si>
  <si>
    <t>Placa vibratoria</t>
  </si>
  <si>
    <t>20-30 m2/h</t>
  </si>
  <si>
    <t>E04</t>
  </si>
  <si>
    <t>Vibrocompactador tipo rodillo pequeño</t>
  </si>
  <si>
    <t>25-35 m3/h</t>
  </si>
  <si>
    <t>Camión doble troque (transporte materiales)</t>
  </si>
  <si>
    <t>14 m3/viaje</t>
  </si>
  <si>
    <t>Tarifa por hora efectiva de transporte</t>
  </si>
  <si>
    <t>Volqueta sencilla 7 m3 (retiro de escombros)</t>
  </si>
  <si>
    <t>7 m3/viaje</t>
  </si>
  <si>
    <t>Disposición en escombrera autorizada</t>
  </si>
  <si>
    <t>Mezcladora de concreto 1 saco (trompo)</t>
  </si>
  <si>
    <t>0.5-0.7 m3/h</t>
  </si>
  <si>
    <t>Cortadora de disco (pulidora)</t>
  </si>
  <si>
    <t>Corte de malla/perfiles</t>
  </si>
  <si>
    <t>Motosierra</t>
  </si>
  <si>
    <t>3-4 un/día tala controlada</t>
  </si>
  <si>
    <t>Guadaña</t>
  </si>
  <si>
    <t>100-150 m2/h</t>
  </si>
  <si>
    <t>Equipo topográfico (estación total / nivel)</t>
  </si>
  <si>
    <t>Según levantamiento</t>
  </si>
  <si>
    <t>Topógrafo</t>
  </si>
  <si>
    <t>N/A</t>
  </si>
  <si>
    <t>Incluye trípode, prisma y accesorios</t>
  </si>
  <si>
    <t>Herramienta menor (general)</t>
  </si>
  <si>
    <t>5% sobre mano de obra</t>
  </si>
  <si>
    <t>Se calcula como porcentaje de la mano de obra en cada APU</t>
  </si>
  <si>
    <t>FACTOR PRESTACIONAL DE MANO DE OBRA</t>
  </si>
  <si>
    <t>Normatividad laboral colombiana vigente 2026 - Metodología APU de obra pública (IDU/INVIAS)</t>
  </si>
  <si>
    <t>PARÁMETROS BASE 2026</t>
  </si>
  <si>
    <t>Salario Mínimo Legal Mensual Vigente (SMLMV)</t>
  </si>
  <si>
    <t>Decretos 1469 y 1470 del 29-dic-2025</t>
  </si>
  <si>
    <t>Auxilio de Transporte 2026</t>
  </si>
  <si>
    <t>Aplica a quienes devenguen hasta 2 SMLMV (Ley 15 de 1959 y decreto anual)</t>
  </si>
  <si>
    <t>Cesantías (%)</t>
  </si>
  <si>
    <t>1 salario por año trabajado (CST Art. 249)</t>
  </si>
  <si>
    <t>Intereses sobre cesantías (%, sobre cesantías del mes)</t>
  </si>
  <si>
    <t>12% anual prorrateado mensualmente (Ley 52/1975)</t>
  </si>
  <si>
    <t>Prima de servicios (%)</t>
  </si>
  <si>
    <t>1 salario por año, pago semestral (CST Art. 306, Ley 1788/2016)</t>
  </si>
  <si>
    <t>Vacaciones (%)</t>
  </si>
  <si>
    <t>15 días hábiles por año sobre salario básico (CST Art. 186)</t>
  </si>
  <si>
    <t>Caja de Compensación Familiar (%)</t>
  </si>
  <si>
    <t>Aporte parafiscal (Ley 21/1982)</t>
  </si>
  <si>
    <t>ICBF (%)</t>
  </si>
  <si>
    <t>Aporte parafiscal (Ley 89/1988)</t>
  </si>
  <si>
    <t>SENA (%)</t>
  </si>
  <si>
    <t>Aporte parafiscal</t>
  </si>
  <si>
    <t>ARL Clase V - construcción (%)</t>
  </si>
  <si>
    <t>Decreto 1607/2002, actividad de riesgo máximo</t>
  </si>
  <si>
    <t>EPS - Salud (%)</t>
  </si>
  <si>
    <t>Aporte a cargo del empleador (8.5%)</t>
  </si>
  <si>
    <t>Pensión (%)</t>
  </si>
  <si>
    <t>Aporte a cargo del empleador (12%)</t>
  </si>
  <si>
    <t>Dotación (calzado y vestido de labor) (%)</t>
  </si>
  <si>
    <t>CST Art. 230, obligatoria para quienes devengan hasta 2 SMLMV</t>
  </si>
  <si>
    <t>Días laborales por mes (metodología APU)</t>
  </si>
  <si>
    <t>Convención estándar de rendimientos de obra civil en Colombia</t>
  </si>
  <si>
    <t>Horas por jornada laboral</t>
  </si>
  <si>
    <t>Jornada diaria estándar de obra</t>
  </si>
  <si>
    <t>Categoría</t>
  </si>
  <si>
    <t>Factor SMLMV</t>
  </si>
  <si>
    <t>Salario Básico</t>
  </si>
  <si>
    <t>¿Aux. Transporte?</t>
  </si>
  <si>
    <t>Auxilio Transporte</t>
  </si>
  <si>
    <t>Base Prestaciones
(Salario+Aux.)</t>
  </si>
  <si>
    <t>Cesantías</t>
  </si>
  <si>
    <t>Int. Cesantías</t>
  </si>
  <si>
    <t>Prima</t>
  </si>
  <si>
    <t>Vacaciones</t>
  </si>
  <si>
    <t>Caja Comp.</t>
  </si>
  <si>
    <t>ICBF</t>
  </si>
  <si>
    <t>SENA</t>
  </si>
  <si>
    <t>ARL V</t>
  </si>
  <si>
    <t>EPS</t>
  </si>
  <si>
    <t>Pensión</t>
  </si>
  <si>
    <t>Dotación</t>
  </si>
  <si>
    <t>Total Carga
Prestacional</t>
  </si>
  <si>
    <t>Costo Total
Mensual</t>
  </si>
  <si>
    <t>Factor
Multiplicador</t>
  </si>
  <si>
    <t>Valor Hora
(APU)</t>
  </si>
  <si>
    <t>Ayudante / Peón</t>
  </si>
  <si>
    <t>Oficial de Construcción</t>
  </si>
  <si>
    <t>Maestro de Obra</t>
  </si>
  <si>
    <t>Cadenero / Auxiliar Topografía</t>
  </si>
  <si>
    <t>Soldador / Cerrajero</t>
  </si>
  <si>
    <t>Operador de Equipo Pesado</t>
  </si>
  <si>
    <t>Jardinero / Operario Paisajismo</t>
  </si>
  <si>
    <t>CUADRILLAS DE TRABAJO OPTIMIZADAS</t>
  </si>
  <si>
    <t>Composición, costo por hora/día y rendimiento estimado por actividad</t>
  </si>
  <si>
    <t>Composición</t>
  </si>
  <si>
    <t>Ayudantes</t>
  </si>
  <si>
    <t>Oficiales</t>
  </si>
  <si>
    <t>Maestros</t>
  </si>
  <si>
    <t>Cadenero</t>
  </si>
  <si>
    <t>Soldador</t>
  </si>
  <si>
    <t>Operador Eq.</t>
  </si>
  <si>
    <t>Costo/Hora ($)</t>
  </si>
  <si>
    <t>Costo/Día ($, 8h)</t>
  </si>
  <si>
    <t>Cuadrilla Topografía</t>
  </si>
  <si>
    <t>1 Topógrafo + 1 Cadenero</t>
  </si>
  <si>
    <t>Localización, replanteo y control topográfico</t>
  </si>
  <si>
    <t>Cuadrilla Preliminares / Roce y Desmonte</t>
  </si>
  <si>
    <t>1 Oficial + 2 Ayudantes</t>
  </si>
  <si>
    <t>Roce, limpieza, desmonte, tala/poda, cerramiento provisional, limpieza final</t>
  </si>
  <si>
    <t>Cuadrilla Excavación Manual y Movimiento de Tierras</t>
  </si>
  <si>
    <t>Excavaciones, cargue manual, conformación, llenos y perfilación</t>
  </si>
  <si>
    <t>Cuadrilla Concreto y Estructuras</t>
  </si>
  <si>
    <t>Vigas de fundación, columnetas, cajas de inspección, concreto de limpieza</t>
  </si>
  <si>
    <t>Cuadrilla Mampostería (Bloque)</t>
  </si>
  <si>
    <t>1 Oficial + 1 Ayudante</t>
  </si>
  <si>
    <t>Muro en bloque estructural (zócalo de cerramiento)</t>
  </si>
  <si>
    <t>Cuadrilla Cerramiento (Malla y Postes)</t>
  </si>
  <si>
    <t>1 Oficial + 2 Ayudantes + 1 Soldador</t>
  </si>
  <si>
    <t>Postes, malla eslabonada, tensores, alambre de púas</t>
  </si>
  <si>
    <t>Cuadrilla Empradización y Paisajismo</t>
  </si>
  <si>
    <t>2 Jardineros (Ayudante especializado)</t>
  </si>
  <si>
    <t>Empradización y protección contra erosión (biomanta)</t>
  </si>
  <si>
    <t>Cuadrilla Pintura y Acabados Metálicos</t>
  </si>
  <si>
    <t>1 Oficial Pintor + 1 Ayudante</t>
  </si>
  <si>
    <t>Pintura anticorrosiva de elementos metálicos</t>
  </si>
  <si>
    <t>Nota: la cuadrilla CU8 (jardineros) utiliza como base el valor hora de la categoría 'Ayudante/Peón' de la hoja FACTOR PRESTACIONAL, por tratarse de personal no calificado con destreza operativa similar.</t>
  </si>
  <si>
    <t>MEMORIA DE CANTIDADES DE OBRA</t>
  </si>
  <si>
    <t>Estabilización de ladera posterior I.E. Marco Tobón Mejía - Santa Rosa de Osos (Antioquia)</t>
  </si>
  <si>
    <t>1. PARÁMETROS DE DISEÑO Y SUPUESTOS TÉCNICOS PRELIMINARES</t>
  </si>
  <si>
    <t>El Informe Técnico No. 47 (Gestión del Riesgo, 15/05/2026) es de carácter diagnóstico y no incluye un diseño geotécnico/estructural detallado (perfiles, sondeos, cálculo de estabilidad). Por lo anterior, las dimensiones de excavación, drenaje y cerramiento se asumen con criterios técnicos usuales para taludes urbanos de baja-media altura, y deben validarse con el diseño geotécnico y estructural detallado antes de la ejecución. Todas las celdas de esta sección son editables y recalculan automáticamente las cantidades de todo el presupuesto.</t>
  </si>
  <si>
    <t>Parámetro</t>
  </si>
  <si>
    <t>Valor</t>
  </si>
  <si>
    <t>Observación / Justificación</t>
  </si>
  <si>
    <t>Longitud total de intervención (L)</t>
  </si>
  <si>
    <t>Dato del proyecto (perímetro posterior de la I.E.)</t>
  </si>
  <si>
    <t>Altura promedio del talud a estabilizar (H)</t>
  </si>
  <si>
    <t>Supuesto preliminar según registro fotográfico del informe; validar con topografía/geotecnia</t>
  </si>
  <si>
    <t>Ancho promedio de franja de intervención (Af)</t>
  </si>
  <si>
    <t>Corredor de trabajo: talud + zona de maniobra + cerramiento</t>
  </si>
  <si>
    <t>Desarrollo (ancho) de la superficie del talud (At)</t>
  </si>
  <si>
    <t>Longitud de la línea de máxima pendiente del talud a tratar</t>
  </si>
  <si>
    <t>Espesor de retiro de material inestable / perfilación (e1)</t>
  </si>
  <si>
    <t>Descapote y retiro de material suelto/orgánico superficial</t>
  </si>
  <si>
    <t>Espesor de lleno con material seleccionado (e2)</t>
  </si>
  <si>
    <t>Reconformación del talud tras perfilación</t>
  </si>
  <si>
    <t>Ancho de escombros/material suelto en corona a retirar</t>
  </si>
  <si>
    <t>Franja superior con escombros y llenos antrópicos (según informe)</t>
  </si>
  <si>
    <t>Espesor de escombros/material suelto en corona</t>
  </si>
  <si>
    <t>Estimado según hallazgos del informe</t>
  </si>
  <si>
    <t>Altura total del cerramiento nuevo</t>
  </si>
  <si>
    <t>Altura de zócalo en bloque estructural</t>
  </si>
  <si>
    <t>Altura de malla eslabonada</t>
  </si>
  <si>
    <t>Complementa la altura total del cerramiento</t>
  </si>
  <si>
    <t>Ancho de viga de fundación</t>
  </si>
  <si>
    <t>Altura (profundidad) de viga de fundación</t>
  </si>
  <si>
    <t>Espesor de concreto de limpieza</t>
  </si>
  <si>
    <t>Separación entre postes metálicos</t>
  </si>
  <si>
    <t>Criterio usual NTC para cerramiento en malla eslabonada</t>
  </si>
  <si>
    <t>Número de líneas de alambre de púas</t>
  </si>
  <si>
    <t>Remate superior del cerramiento</t>
  </si>
  <si>
    <t>Número estimado de árboles para tala/poda controlada</t>
  </si>
  <si>
    <t>Estimado según cobertura vegetal observada; sujeto a inventario forestal y permiso de Corantioquia</t>
  </si>
  <si>
    <t>Desarrollo de pintura anticorrosiva por poste (altura x perímetro)</t>
  </si>
  <si>
    <t>m2/poste</t>
  </si>
  <si>
    <t>2.20 m altura visible x 0.20 m desarrollo de perímetro del perfil</t>
  </si>
  <si>
    <t>Variables derivadas (calculadas automáticamente)</t>
  </si>
  <si>
    <t>Variable</t>
  </si>
  <si>
    <t>Fórmula</t>
  </si>
  <si>
    <t>Número de postes metálicos / columnetas (Npostes)</t>
  </si>
  <si>
    <t>ROUNDUP(L / separación entre postes, 0) + 1</t>
  </si>
  <si>
    <t>2. MEMORIA DE CANTIDADES POR ÍTEM DE OBRA</t>
  </si>
  <si>
    <t>Fórmula de Cálculo</t>
  </si>
  <si>
    <t>Longitud (m)</t>
  </si>
  <si>
    <t>Ancho (m)</t>
  </si>
  <si>
    <t>Altura/Prof. (m)</t>
  </si>
  <si>
    <t>Espesor (-)</t>
  </si>
  <si>
    <t>Localización y replanteo</t>
  </si>
  <si>
    <t>L x Ancho de franja</t>
  </si>
  <si>
    <t>Incluye franja de talud, corredor de trabajo y trazado del cerramiento</t>
  </si>
  <si>
    <t>Cerramiento provisional</t>
  </si>
  <si>
    <t>L</t>
  </si>
  <si>
    <t>Cerramiento perimetral de protección durante la ejecución de la obra</t>
  </si>
  <si>
    <t>L x Desarrollo del talud</t>
  </si>
  <si>
    <t>Área total de la superficie del talud a intervenir</t>
  </si>
  <si>
    <t>Cantidad estimada de árboles</t>
  </si>
  <si>
    <t>Estimado según cobertura vegetal observada; requiere permiso de aprovechamiento forestal ante Corantioquia</t>
  </si>
  <si>
    <t>Demolición del cerramiento metálico deteriorado descrito en el informe</t>
  </si>
  <si>
    <t>L x Desarrollo talud x espesor de retiro</t>
  </si>
  <si>
    <t>Retiro de material suelto/orgánico superficial del talud</t>
  </si>
  <si>
    <t>Cantidad de Cargue manual (ítem 2.3)</t>
  </si>
  <si>
    <t>Transporte a escombrera autorizada por la autoridad ambiental municipal</t>
  </si>
  <si>
    <t>L x Ancho de escombros x Espesor de escombros</t>
  </si>
  <si>
    <t>Material de relleno antrópico y escombros identificados en la corona del talud</t>
  </si>
  <si>
    <t>Perfilación gruesa posterior a la excavación</t>
  </si>
  <si>
    <t>L x Desarrollo talud x Espesor de lleno</t>
  </si>
  <si>
    <t>Reconformación del talud posterior a la perfilación</t>
  </si>
  <si>
    <t>Cantidad de Lleno con material seleccionado (ítem 4.1)</t>
  </si>
  <si>
    <t>Compactación mecánica en capas de 0.20 m</t>
  </si>
  <si>
    <t>Perfilación final de acabado del talud</t>
  </si>
  <si>
    <t>Revegetalización con cespedón/semilla para control de erosión superficial</t>
  </si>
  <si>
    <t>Manta biodegradable complementaria a la empradización en zonas críticas</t>
  </si>
  <si>
    <t>L x Ancho de viga x Altura de viga</t>
  </si>
  <si>
    <t>Zanja para viga de fundación del nuevo cerramiento</t>
  </si>
  <si>
    <t>L x Ancho de viga x Espesor de limpieza</t>
  </si>
  <si>
    <t>Solado de limpieza bajo la viga de fundación</t>
  </si>
  <si>
    <t>Cimentación corrida del cerramiento perimetral</t>
  </si>
  <si>
    <t>L x Altura de zócalo</t>
  </si>
  <si>
    <t>Zócalo en bloque sobre la viga de fundación</t>
  </si>
  <si>
    <t>Número de postes/columnetas</t>
  </si>
  <si>
    <t>Columnetas de amarre del zócalo, una por poste</t>
  </si>
  <si>
    <t>L x Altura de malla</t>
  </si>
  <si>
    <t>Número de postes</t>
  </si>
  <si>
    <t>Postes cada 3.0 m incluyendo esquineros</t>
  </si>
  <si>
    <t>L x Número de líneas de púas</t>
  </si>
  <si>
    <t>Remate superior de seguridad del cerramiento</t>
  </si>
  <si>
    <t>Número de postes x Desarrollo de pintura por poste</t>
  </si>
  <si>
    <t>Aplicación sobre postes y elementos metálicos del cerramiento</t>
  </si>
  <si>
    <t>Actividad global</t>
  </si>
  <si>
    <t>Limpieza y entrega final de la zona intervenida</t>
  </si>
  <si>
    <t>ADMINISTRACION</t>
  </si>
  <si>
    <t xml:space="preserve">UTILIDAD </t>
  </si>
  <si>
    <t xml:space="preserve">SUB -  TOTAL  VALOR OBRA </t>
  </si>
  <si>
    <t>DISCRIMINACION DE LA ADMINISTRACION Y LA UTILIDAD</t>
  </si>
  <si>
    <t>Cant</t>
  </si>
  <si>
    <t>%</t>
  </si>
  <si>
    <t>VALOR EN $</t>
  </si>
  <si>
    <t>FP</t>
  </si>
  <si>
    <t>SUBTOTALES ($)</t>
  </si>
  <si>
    <t>PORCENTAJE (%)</t>
  </si>
  <si>
    <t>1.</t>
  </si>
  <si>
    <t>IMPUESTOS MUNICIPALES</t>
  </si>
  <si>
    <t>Impuestos Municipales. De acuerdo al estatuto tributario de la entidad</t>
  </si>
  <si>
    <t>Estampilla pro adulto mayor</t>
  </si>
  <si>
    <t>Estampilla procultura</t>
  </si>
  <si>
    <t xml:space="preserve">Estampilla pro Hospital </t>
  </si>
  <si>
    <t>Estampilla para la Justicia Familiar</t>
  </si>
  <si>
    <t xml:space="preserve">Fondo de seguridad </t>
  </si>
  <si>
    <t xml:space="preserve"> </t>
  </si>
  <si>
    <t xml:space="preserve">Sobretasa Bomberil (Sobre el resultado rete ICA) </t>
  </si>
  <si>
    <t>Tasa pro deportes.</t>
  </si>
  <si>
    <t>Costos de legalización</t>
  </si>
  <si>
    <t>1.2.2</t>
  </si>
  <si>
    <t>Pólizas de Cumplimiento y RCE</t>
  </si>
  <si>
    <t>Costos del personal de administración del contrato</t>
  </si>
  <si>
    <t>1.3.2</t>
  </si>
  <si>
    <t>Ingeniero Civil Residente</t>
  </si>
  <si>
    <t>Mes</t>
  </si>
  <si>
    <t>1.3.3</t>
  </si>
  <si>
    <t>Otros costos</t>
  </si>
  <si>
    <t>1.4.1</t>
  </si>
  <si>
    <t>Arrendamientos, bodegas, servicios Públicos, gastos de papelería,  equipos (alquiler), gastos bancarios, caja menor</t>
  </si>
  <si>
    <t>Und</t>
  </si>
  <si>
    <t>1.4.2</t>
  </si>
  <si>
    <t>Ensayos de laboratorio de concretos y densidades, se cancela contra factura y resultado</t>
  </si>
  <si>
    <t>1.4.4</t>
  </si>
  <si>
    <t>Señalética durante el tiempo de la obra y cerramiento en Sarán</t>
  </si>
  <si>
    <t>GL</t>
  </si>
  <si>
    <t>1.4.5</t>
  </si>
  <si>
    <t>Vallas de Información con estructura metálica</t>
  </si>
  <si>
    <t>1.4.6</t>
  </si>
  <si>
    <t xml:space="preserve">Alojamiento y alimentación personal </t>
  </si>
  <si>
    <t>mes</t>
  </si>
  <si>
    <t>Oficina Central</t>
  </si>
  <si>
    <t>1.5.1</t>
  </si>
  <si>
    <t>Gerencia</t>
  </si>
  <si>
    <t>1.5.2</t>
  </si>
  <si>
    <t>Jefe de Talento Humano</t>
  </si>
  <si>
    <t>1.5.3</t>
  </si>
  <si>
    <t>Auxiliar contabilidad</t>
  </si>
  <si>
    <t>1.5.4</t>
  </si>
  <si>
    <t>Jefe de Compras</t>
  </si>
  <si>
    <t>1.5.5</t>
  </si>
  <si>
    <t>Mensajería</t>
  </si>
  <si>
    <t>1.5.6</t>
  </si>
  <si>
    <t>Contadora</t>
  </si>
  <si>
    <t>1.5.7</t>
  </si>
  <si>
    <t>Facturación</t>
  </si>
  <si>
    <t>1.5.8</t>
  </si>
  <si>
    <t>Locativos</t>
  </si>
  <si>
    <t>TOTAL ADMINISTRACIÓN</t>
  </si>
  <si>
    <t>UTILIDAD</t>
  </si>
  <si>
    <t>TOTAL    AU (%)</t>
  </si>
  <si>
    <t>Tecnologo SISO</t>
  </si>
  <si>
    <t>Municipio de Santa Rosa de Osos - Antioquia  |  Longitud de intervención: 50 m  |  Año 2026</t>
  </si>
  <si>
    <t>CERRAMIENTO MALLA ESLABONADA - INSTITUCIÓN EDUCATIVA MARCO TOBÓN MEJÍA</t>
  </si>
  <si>
    <t>CLAVOS Y ALAMBRE</t>
  </si>
  <si>
    <t xml:space="preserve">gasolina </t>
  </si>
  <si>
    <t>aceite</t>
  </si>
  <si>
    <t>gasolina/ ACPM (combustible equipos)</t>
  </si>
  <si>
    <t xml:space="preserve">                                                                                                      </t>
  </si>
  <si>
    <t>Pisamalla (cinta cortagoteras) en concreto 3000 PSI de 0.20 m x 0.10 m, fundida sobre la última hilada del muro en bloque, reforzada con 2 varillas Ø3/8" y flejes Ø1/4" cada 0.25 m, en la cual queda embebido el borde inferior de la malla eslabonada. Incluye formaleta, fundida, vibrado, curado y goterón.</t>
  </si>
  <si>
    <t>Alambre galvanizado cal. 12 para amarre de malla</t>
  </si>
  <si>
    <t>Número de líneas de pisamalla en concreto</t>
  </si>
  <si>
    <t>Cinta cortagoteras en concreto sobre la última hilada del muro en bloque (reemplaza los tensores)</t>
  </si>
  <si>
    <t>Muro (zócalo) en bloque + pisamalla en concreto + malla eslabonada</t>
  </si>
  <si>
    <t>Pisamalla en concreto sobre muro</t>
  </si>
  <si>
    <t>L x Número de líneas de pisamalla</t>
  </si>
  <si>
    <t>Cinta en concreto 0.20x0.10 m fundida sobre el muro, donde queda embebido el borde inferior de la malla</t>
  </si>
  <si>
    <t>Cerramiento en malla sobre el muro en bloque, fijada con pisamalla en concreto</t>
  </si>
  <si>
    <t>E13</t>
  </si>
  <si>
    <t>Vibrador de concreto a gasolina (aguja Ø1 1/2")</t>
  </si>
  <si>
    <t>3-5 m3/h</t>
  </si>
  <si>
    <t>Compactación de concreto en obra</t>
  </si>
  <si>
    <t>M04</t>
  </si>
  <si>
    <t>Triturado / gravilla 3/4"</t>
  </si>
  <si>
    <t>Concreto 3000 PSI (21 MPa) elaborado en obra</t>
  </si>
  <si>
    <t>Materiales locales (cemento, arena, triturado)</t>
  </si>
  <si>
    <t>Concreto 2000 PSI (14 MPa) elaborado en obra (limpieza)</t>
  </si>
  <si>
    <t>CONCRETOS Y MORTEROS ELABORADOS EN OBRA</t>
  </si>
  <si>
    <t>Código mezcla</t>
  </si>
  <si>
    <t>CM-01</t>
  </si>
  <si>
    <t>CM-02</t>
  </si>
  <si>
    <t>CM-03</t>
  </si>
  <si>
    <t>CM-04</t>
  </si>
  <si>
    <t>CM-05</t>
  </si>
  <si>
    <t>Mezcla</t>
  </si>
  <si>
    <t>Concreto 3000 PSI (21 MPa)</t>
  </si>
  <si>
    <t>Concreto 2500 PSI (17.5 MPa)</t>
  </si>
  <si>
    <t>Concreto 2000 PSI (14 MPa) - limpieza</t>
  </si>
  <si>
    <t>Mortero de pega 1:4</t>
  </si>
  <si>
    <t>Mortero de pañete 1:3</t>
  </si>
  <si>
    <t>Dosificación (c:a:g)</t>
  </si>
  <si>
    <t>Insumo</t>
  </si>
  <si>
    <t>Precio unit. ($)</t>
  </si>
  <si>
    <t>Cantidad / m3</t>
  </si>
  <si>
    <t>COSTO DE MATERIALES ($/m3)</t>
  </si>
  <si>
    <t>1 : 2 : 3</t>
  </si>
  <si>
    <t>1 : 2 : 4</t>
  </si>
  <si>
    <t>1 : 3 : 4</t>
  </si>
  <si>
    <t>1 : 4</t>
  </si>
  <si>
    <t>1 : 3</t>
  </si>
  <si>
    <t>Arena gruesa lavada</t>
  </si>
  <si>
    <t>M09</t>
  </si>
  <si>
    <t>Agua para mezcla y curado de concretos y morteros</t>
  </si>
  <si>
    <t>Acueducto municipal Santa Rosa de Osos / carrotanque</t>
  </si>
  <si>
    <t>Suministro, transporte e instalación (STI) de biomanta/geomanta de control de erosión en zonas críticas del talud, incluye grapado.</t>
  </si>
  <si>
    <t>Transporte de materiales hasta la obra y acarreo interno</t>
  </si>
  <si>
    <t>Suministro, transporte e instalación (STI) de malla eslabonada galvanizada calibre 12, H=1.60 m, sobre muro (zócalo) en bloque; borde inferior embebido en la pisamalla en concreto y amarrada a los postes con alambre galvanizado cal. 12 cada 0.30 m.</t>
  </si>
  <si>
    <t>Suministro, transporte e instalación (STI) de postes metálicos galvanizados Ø2" cada 3.0 m, incluye anclaje.</t>
  </si>
  <si>
    <t>Suministro, transporte e instalación (STI) de alambre de púas galvanizado como remate superior del cerramiento.</t>
  </si>
  <si>
    <t>Suministro, transporte y aplicación (STI) de pintura anticorrosiva (base + esmalte) sobre postes y elementos metálicos del cerramiento.</t>
  </si>
  <si>
    <t>STI de malla eslabonada galvanizada</t>
  </si>
  <si>
    <t>STI de postes metálicos galvanizados</t>
  </si>
  <si>
    <t>STI de alambre de púas</t>
  </si>
  <si>
    <t>STI de pintura anticorrosiva</t>
  </si>
  <si>
    <t>STI de protección contra erosión (biomanta)</t>
  </si>
  <si>
    <t>M10</t>
  </si>
  <si>
    <t>Flete de acero de refuerzo hasta la obra</t>
  </si>
  <si>
    <t>Transportador local / siderúrgica</t>
  </si>
  <si>
    <t>Viga de fundación corrida en concreto reforzado 3000 PSI, 0.30x0.40 m, incluye acero de refuerzo con transporte a la obra, formaleta y fundida.</t>
  </si>
  <si>
    <t>Columnetas en concreto reforzado 3000 PSI de amarre del zócalo, incluye acero de refuerzo con transporte a la obra, formaleta y fundida.</t>
  </si>
  <si>
    <t xml:space="preserve">  TOTAL  VALOR OBRA </t>
  </si>
  <si>
    <t>M32</t>
  </si>
  <si>
    <t>Geotextil no tejido NT 1600 (filtros)</t>
  </si>
  <si>
    <t>Distribuidor geosintéticos Antioquia</t>
  </si>
  <si>
    <t>M33</t>
  </si>
  <si>
    <t>Tubería PVC perforada para drenaje Ø4" (100 mm)</t>
  </si>
  <si>
    <t>Distribuidor tubería de drenaje Antioquia</t>
  </si>
  <si>
    <t>Ancho de zanja del filtro</t>
  </si>
  <si>
    <t>Ancho de la zanja para el filtro longitudinal</t>
  </si>
  <si>
    <t>Profundidad del filtro (= profundidad de la fundación del cerramiento)</t>
  </si>
  <si>
    <t>Altura de viga de fundación + espesor de concreto de limpieza</t>
  </si>
  <si>
    <t>STI de filtro longitudinal (zanja con geotextil, triturado y tubería perforada Ø4")</t>
  </si>
  <si>
    <t>L (sección: ancho de filtro x profundidad de fundación)</t>
  </si>
  <si>
    <t>Filtro a lo largo de la longitud de intervención, a la misma profundidad de la fundación del cerramiento. Su volumen de excavación se suma al cargue y retiro (ítems 2.3 y 2.4)</t>
  </si>
  <si>
    <t>Suma de volúmenes de excavación, demolición, escombros y excavación del filtro</t>
  </si>
  <si>
    <t>Ver fórmula detallada en columna C; agrupa ítems 2.2, 2.5, 4.2 (excavación del filtro), 5.1 y demolición de cerramiento</t>
  </si>
  <si>
    <t>STI de filtro longitudinal a la profundidad de la fundación del cerramiento. Incluye excavación manual de zanja, perfilado y nivelación de fondo, envoltura en geotextil no tejido NT 1600, tubería PVC perforada Ø4", relleno con triturado, cierre del geotextil y conexión a descole.</t>
  </si>
  <si>
    <t>COSTO DIRECTO UNITARIO - ÍTEM 4.2 ($/ml)</t>
  </si>
  <si>
    <t>APU NO INCLUIDOS EN EL PRESUPUESTO (compactación, perfilación, empradización y biomanta) - solo referencia</t>
  </si>
  <si>
    <t>STI de filtro longitudinal contiguo al muro (geotextil, triturado y tubería perforada Ø4")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</si>
</sst>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4" formatCode="_-&quot;$&quot;\ * #,##0.00_-;\-&quot;$&quot;\ * #,##0.00_-;_-&quot;$&quot;\ * &quot;-&quot;??_-;_-@_-"/>
    <numFmt numFmtId="164" formatCode="_-* #,##0.00\ &quot;€&quot;_-;\-* #,##0.00\ &quot;€&quot;_-;_-* &quot;-&quot;??\ &quot;€&quot;_-;_-@_-"/>
    <numFmt numFmtId="165" formatCode="0.0000"/>
    <numFmt numFmtId="166" formatCode="#,##0.0000"/>
    <numFmt numFmtId="167" formatCode="_(&quot;$&quot;\ * #,##0.00_);_(&quot;$&quot;\ * \(#,##0.00\);_(&quot;$&quot;\ * &quot;-&quot;??_);_(@_)"/>
    <numFmt numFmtId="168" formatCode="_-&quot;$&quot;* #,##0_-;\-&quot;$&quot;* #,##0_-;_-&quot;$&quot;* &quot;-&quot;??_-;_-@_-"/>
    <numFmt numFmtId="169" formatCode="&quot;$&quot;\ #,##0"/>
    <numFmt numFmtId="170" formatCode="_-&quot;$&quot;* #,##0.00_-;\-&quot;$&quot;* #,##0.00_-;_-&quot;$&quot;* &quot;-&quot;??_-;_-@_-"/>
    <numFmt numFmtId="171" formatCode="0.0%"/>
    <numFmt numFmtId="172" formatCode="_-[$$-240A]\ * #,##0_-;\-[$$-240A]\ * #,##0_-;_-[$$-240A]\ * &quot;-&quot;??_-;_-@_-"/>
    <numFmt numFmtId="173" formatCode="0.000%"/>
  </numFmts>
  <fonts count="38" x14ac:knownFonts="1">
    <font>
      <sz val="11"/>
      <color theme="1"/>
      <name val="Calibri"/>
      <family val="2"/>
      <scheme val="minor"/>
    </font>
    <font>
      <b/>
      <sz val="14"/>
      <color rgb="FFFFFFFF"/>
      <name val="Calibri"/>
      <family val="2"/>
    </font>
    <font>
      <i/>
      <sz val="10"/>
      <color rgb="FFFFFFFF"/>
      <name val="Calibri"/>
      <family val="2"/>
    </font>
    <font>
      <b/>
      <sz val="10"/>
      <color rgb="FFFFFFFF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i/>
      <sz val="9"/>
      <name val="Calibri"/>
      <family val="2"/>
    </font>
    <font>
      <i/>
      <sz val="9"/>
      <color rgb="FF7F7F7F"/>
      <name val="Calibri"/>
      <family val="2"/>
    </font>
    <font>
      <b/>
      <sz val="11"/>
      <color rgb="FFFFFFFF"/>
      <name val="Calibri"/>
      <family val="2"/>
    </font>
    <font>
      <b/>
      <sz val="9"/>
      <color rgb="FFFFFFFF"/>
      <name val="Calibri"/>
      <family val="2"/>
    </font>
    <font>
      <sz val="9.5"/>
      <name val="Calibri"/>
      <family val="2"/>
    </font>
    <font>
      <b/>
      <sz val="10.5"/>
      <color rgb="FFFFFFFF"/>
      <name val="Calibri"/>
      <family val="2"/>
    </font>
    <font>
      <i/>
      <sz val="9"/>
      <color rgb="FFFFFFFF"/>
      <name val="Calibri"/>
      <family val="2"/>
    </font>
    <font>
      <b/>
      <sz val="12"/>
      <color rgb="FFFFFFFF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3" tint="-0.499984740745262"/>
      <name val="Calibri"/>
      <family val="2"/>
    </font>
    <font>
      <sz val="11"/>
      <color theme="3" tint="-0.499984740745262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0"/>
      <color rgb="FF000000"/>
      <name val="Times New Roman"/>
      <family val="1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i/>
      <sz val="10"/>
      <color rgb="FFFFFFFF"/>
      <name val="Calibri"/>
      <family val="2"/>
    </font>
    <font>
      <b/>
      <sz val="11"/>
      <color rgb="FFFF0000"/>
      <name val="Calibri"/>
      <family val="2"/>
      <scheme val="minor"/>
    </font>
    <font>
      <sz val="9.5"/>
      <color rgb="FFFF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0"/>
      <color theme="1"/>
      <name val="Calibri"/>
      <family val="2"/>
    </font>
    <font>
      <sz val="9.5"/>
      <color theme="1"/>
      <name val="Calibri"/>
      <family val="2"/>
    </font>
    <font>
      <b/>
      <sz val="9.5"/>
      <color theme="1"/>
      <name val="Calibri"/>
      <family val="2"/>
    </font>
    <font>
      <b/>
      <sz val="11"/>
      <color rgb="FFC0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1F3864"/>
      </patternFill>
    </fill>
    <fill>
      <patternFill patternType="solid">
        <fgColor rgb="FF2E5395"/>
      </patternFill>
    </fill>
    <fill>
      <patternFill patternType="solid">
        <fgColor rgb="FFE2EFDA"/>
      </patternFill>
    </fill>
    <fill>
      <patternFill patternType="solid">
        <fgColor rgb="FFF2F2F2"/>
      </patternFill>
    </fill>
    <fill>
      <patternFill patternType="solid">
        <fgColor rgb="FFDCE6F1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59595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2CC"/>
        <bgColor indexed="64"/>
      </patternFill>
    </fill>
  </fills>
  <borders count="23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4" fillId="0" borderId="0"/>
    <xf numFmtId="0" fontId="19" fillId="0" borderId="0"/>
    <xf numFmtId="167" fontId="19" fillId="0" borderId="0" applyFont="0" applyFill="0" applyBorder="0" applyAlignment="0" applyProtection="0"/>
    <xf numFmtId="9" fontId="14" fillId="0" borderId="0" applyFont="0" applyFill="0" applyBorder="0" applyAlignment="0" applyProtection="0"/>
    <xf numFmtId="170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164" fontId="14" fillId="0" borderId="0" applyFont="0" applyFill="0" applyBorder="0" applyAlignment="0" applyProtection="0"/>
  </cellStyleXfs>
  <cellXfs count="219">
    <xf numFmtId="0" fontId="0" fillId="0" borderId="0" xfId="0"/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/>
    </xf>
    <xf numFmtId="3" fontId="5" fillId="4" borderId="1" xfId="0" applyNumberFormat="1" applyFont="1" applyFill="1" applyBorder="1"/>
    <xf numFmtId="10" fontId="5" fillId="4" borderId="1" xfId="0" applyNumberFormat="1" applyFont="1" applyFill="1" applyBorder="1"/>
    <xf numFmtId="1" fontId="5" fillId="4" borderId="1" xfId="0" applyNumberFormat="1" applyFont="1" applyFill="1" applyBorder="1"/>
    <xf numFmtId="0" fontId="4" fillId="0" borderId="1" xfId="0" applyFont="1" applyBorder="1" applyAlignment="1">
      <alignment horizontal="left" vertical="center"/>
    </xf>
    <xf numFmtId="165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" fontId="5" fillId="4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4" fontId="5" fillId="5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166" fontId="10" fillId="0" borderId="1" xfId="0" applyNumberFormat="1" applyFont="1" applyBorder="1" applyAlignment="1">
      <alignment horizontal="center" vertical="center"/>
    </xf>
    <xf numFmtId="10" fontId="10" fillId="0" borderId="1" xfId="0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3" fontId="6" fillId="5" borderId="1" xfId="0" applyNumberFormat="1" applyFont="1" applyFill="1" applyBorder="1"/>
    <xf numFmtId="44" fontId="0" fillId="0" borderId="0" xfId="1" applyFont="1"/>
    <xf numFmtId="44" fontId="3" fillId="3" borderId="1" xfId="1" applyFont="1" applyFill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/>
    </xf>
    <xf numFmtId="44" fontId="5" fillId="6" borderId="1" xfId="1" applyFont="1" applyFill="1" applyBorder="1"/>
    <xf numFmtId="44" fontId="13" fillId="2" borderId="1" xfId="1" applyFont="1" applyFill="1" applyBorder="1"/>
    <xf numFmtId="0" fontId="15" fillId="0" borderId="1" xfId="0" applyFont="1" applyBorder="1" applyAlignment="1">
      <alignment vertical="center"/>
    </xf>
    <xf numFmtId="0" fontId="16" fillId="0" borderId="3" xfId="0" applyFont="1" applyBorder="1"/>
    <xf numFmtId="44" fontId="17" fillId="0" borderId="1" xfId="1" applyFont="1" applyFill="1" applyBorder="1"/>
    <xf numFmtId="44" fontId="17" fillId="0" borderId="1" xfId="1" quotePrefix="1" applyFont="1" applyFill="1" applyBorder="1"/>
    <xf numFmtId="9" fontId="18" fillId="0" borderId="1" xfId="2" applyFont="1" applyFill="1" applyBorder="1" applyAlignment="1">
      <alignment horizontal="center"/>
    </xf>
    <xf numFmtId="0" fontId="14" fillId="0" borderId="0" xfId="3"/>
    <xf numFmtId="0" fontId="14" fillId="0" borderId="0" xfId="3" applyAlignment="1">
      <alignment horizontal="center" vertical="center"/>
    </xf>
    <xf numFmtId="0" fontId="20" fillId="0" borderId="11" xfId="4" applyFont="1" applyBorder="1" applyAlignment="1">
      <alignment horizontal="center" vertical="center"/>
    </xf>
    <xf numFmtId="0" fontId="20" fillId="0" borderId="0" xfId="4" applyFont="1" applyAlignment="1">
      <alignment horizontal="justify" vertical="center"/>
    </xf>
    <xf numFmtId="0" fontId="20" fillId="0" borderId="0" xfId="4" applyFont="1" applyAlignment="1">
      <alignment horizontal="center" vertical="center"/>
    </xf>
    <xf numFmtId="168" fontId="20" fillId="0" borderId="0" xfId="5" applyNumberFormat="1" applyFont="1" applyBorder="1" applyAlignment="1">
      <alignment horizontal="center" vertical="center"/>
    </xf>
    <xf numFmtId="0" fontId="20" fillId="0" borderId="12" xfId="4" applyFont="1" applyBorder="1" applyAlignment="1">
      <alignment horizontal="center" vertical="center" wrapText="1"/>
    </xf>
    <xf numFmtId="0" fontId="21" fillId="0" borderId="11" xfId="4" applyFont="1" applyBorder="1" applyAlignment="1">
      <alignment vertical="center"/>
    </xf>
    <xf numFmtId="169" fontId="20" fillId="0" borderId="14" xfId="5" applyNumberFormat="1" applyFont="1" applyFill="1" applyBorder="1" applyAlignment="1">
      <alignment vertical="center"/>
    </xf>
    <xf numFmtId="0" fontId="21" fillId="0" borderId="0" xfId="4" applyFont="1" applyAlignment="1">
      <alignment horizontal="center" vertical="center"/>
    </xf>
    <xf numFmtId="0" fontId="21" fillId="0" borderId="0" xfId="4" applyFont="1" applyAlignment="1">
      <alignment vertical="center"/>
    </xf>
    <xf numFmtId="168" fontId="21" fillId="0" borderId="0" xfId="5" applyNumberFormat="1" applyFont="1" applyBorder="1" applyAlignment="1">
      <alignment vertical="center"/>
    </xf>
    <xf numFmtId="0" fontId="21" fillId="0" borderId="12" xfId="4" applyFont="1" applyBorder="1" applyAlignment="1">
      <alignment vertical="center" wrapText="1"/>
    </xf>
    <xf numFmtId="0" fontId="21" fillId="0" borderId="0" xfId="4" applyFont="1" applyAlignment="1">
      <alignment horizontal="justify" vertical="center"/>
    </xf>
    <xf numFmtId="170" fontId="20" fillId="0" borderId="0" xfId="5" applyNumberFormat="1" applyFont="1" applyBorder="1" applyAlignment="1">
      <alignment vertical="center"/>
    </xf>
    <xf numFmtId="0" fontId="20" fillId="7" borderId="18" xfId="4" applyFont="1" applyFill="1" applyBorder="1" applyAlignment="1">
      <alignment horizontal="center" vertical="center"/>
    </xf>
    <xf numFmtId="0" fontId="21" fillId="7" borderId="19" xfId="4" applyFont="1" applyFill="1" applyBorder="1" applyAlignment="1">
      <alignment horizontal="center" vertical="center"/>
    </xf>
    <xf numFmtId="0" fontId="21" fillId="7" borderId="19" xfId="4" applyFont="1" applyFill="1" applyBorder="1" applyAlignment="1">
      <alignment vertical="center"/>
    </xf>
    <xf numFmtId="169" fontId="20" fillId="7" borderId="19" xfId="5" applyNumberFormat="1" applyFont="1" applyFill="1" applyBorder="1" applyAlignment="1">
      <alignment vertical="center"/>
    </xf>
    <xf numFmtId="170" fontId="14" fillId="0" borderId="0" xfId="7" applyFont="1"/>
    <xf numFmtId="0" fontId="21" fillId="0" borderId="18" xfId="4" applyFont="1" applyBorder="1" applyAlignment="1">
      <alignment vertical="center"/>
    </xf>
    <xf numFmtId="0" fontId="21" fillId="0" borderId="19" xfId="4" applyFont="1" applyBorder="1" applyAlignment="1">
      <alignment horizontal="justify" vertical="center"/>
    </xf>
    <xf numFmtId="0" fontId="21" fillId="0" borderId="19" xfId="4" applyFont="1" applyBorder="1" applyAlignment="1">
      <alignment horizontal="center" vertical="center"/>
    </xf>
    <xf numFmtId="0" fontId="21" fillId="0" borderId="19" xfId="4" applyFont="1" applyBorder="1" applyAlignment="1">
      <alignment vertical="center"/>
    </xf>
    <xf numFmtId="171" fontId="21" fillId="0" borderId="19" xfId="6" applyNumberFormat="1" applyFont="1" applyFill="1" applyBorder="1" applyAlignment="1">
      <alignment horizontal="center" vertical="center"/>
    </xf>
    <xf numFmtId="169" fontId="21" fillId="0" borderId="19" xfId="5" applyNumberFormat="1" applyFont="1" applyFill="1" applyBorder="1" applyAlignment="1">
      <alignment vertical="center"/>
    </xf>
    <xf numFmtId="10" fontId="21" fillId="0" borderId="20" xfId="6" applyNumberFormat="1" applyFont="1" applyFill="1" applyBorder="1" applyAlignment="1">
      <alignment horizontal="center" vertical="center" wrapText="1"/>
    </xf>
    <xf numFmtId="10" fontId="21" fillId="0" borderId="19" xfId="6" applyNumberFormat="1" applyFont="1" applyFill="1" applyBorder="1" applyAlignment="1">
      <alignment horizontal="center" vertical="center"/>
    </xf>
    <xf numFmtId="9" fontId="21" fillId="0" borderId="19" xfId="8" applyFont="1" applyFill="1" applyBorder="1" applyAlignment="1">
      <alignment horizontal="center" vertical="center"/>
    </xf>
    <xf numFmtId="171" fontId="21" fillId="0" borderId="19" xfId="8" applyNumberFormat="1" applyFont="1" applyBorder="1" applyAlignment="1">
      <alignment horizontal="center" vertical="center"/>
    </xf>
    <xf numFmtId="0" fontId="20" fillId="7" borderId="19" xfId="4" applyFont="1" applyFill="1" applyBorder="1" applyAlignment="1">
      <alignment horizontal="justify" vertical="center"/>
    </xf>
    <xf numFmtId="10" fontId="20" fillId="7" borderId="20" xfId="6" applyNumberFormat="1" applyFont="1" applyFill="1" applyBorder="1" applyAlignment="1">
      <alignment horizontal="center" vertical="center" wrapText="1"/>
    </xf>
    <xf numFmtId="0" fontId="21" fillId="0" borderId="18" xfId="4" applyFont="1" applyBorder="1" applyAlignment="1">
      <alignment horizontal="center" vertical="center"/>
    </xf>
    <xf numFmtId="169" fontId="21" fillId="0" borderId="19" xfId="5" applyNumberFormat="1" applyFont="1" applyBorder="1" applyAlignment="1">
      <alignment vertical="center"/>
    </xf>
    <xf numFmtId="171" fontId="21" fillId="0" borderId="20" xfId="6" applyNumberFormat="1" applyFont="1" applyBorder="1" applyAlignment="1">
      <alignment horizontal="center" vertical="center" wrapText="1"/>
    </xf>
    <xf numFmtId="9" fontId="21" fillId="0" borderId="19" xfId="6" applyFont="1" applyFill="1" applyBorder="1" applyAlignment="1">
      <alignment horizontal="center" vertical="center"/>
    </xf>
    <xf numFmtId="165" fontId="21" fillId="0" borderId="19" xfId="4" applyNumberFormat="1" applyFont="1" applyBorder="1" applyAlignment="1">
      <alignment horizontal="center" vertical="center"/>
    </xf>
    <xf numFmtId="169" fontId="21" fillId="0" borderId="19" xfId="4" applyNumberFormat="1" applyFont="1" applyBorder="1" applyAlignment="1">
      <alignment vertical="center"/>
    </xf>
    <xf numFmtId="0" fontId="21" fillId="0" borderId="19" xfId="4" applyFont="1" applyBorder="1" applyAlignment="1">
      <alignment horizontal="justify" vertical="center" wrapText="1"/>
    </xf>
    <xf numFmtId="169" fontId="21" fillId="0" borderId="19" xfId="5" applyNumberFormat="1" applyFont="1" applyFill="1" applyBorder="1" applyAlignment="1">
      <alignment horizontal="center" vertical="center"/>
    </xf>
    <xf numFmtId="169" fontId="21" fillId="0" borderId="19" xfId="5" applyNumberFormat="1" applyFont="1" applyBorder="1" applyAlignment="1">
      <alignment horizontal="center" vertical="center"/>
    </xf>
    <xf numFmtId="10" fontId="21" fillId="0" borderId="20" xfId="6" applyNumberFormat="1" applyFont="1" applyBorder="1" applyAlignment="1">
      <alignment horizontal="center" vertical="center" wrapText="1"/>
    </xf>
    <xf numFmtId="168" fontId="21" fillId="0" borderId="19" xfId="5" applyNumberFormat="1" applyFont="1" applyFill="1" applyBorder="1" applyAlignment="1">
      <alignment horizontal="center" vertical="center"/>
    </xf>
    <xf numFmtId="172" fontId="21" fillId="0" borderId="19" xfId="5" applyNumberFormat="1" applyFont="1" applyFill="1" applyBorder="1" applyAlignment="1">
      <alignment horizontal="center" vertical="center"/>
    </xf>
    <xf numFmtId="168" fontId="21" fillId="0" borderId="19" xfId="5" applyNumberFormat="1" applyFont="1" applyBorder="1" applyAlignment="1">
      <alignment horizontal="center" vertical="center"/>
    </xf>
    <xf numFmtId="10" fontId="14" fillId="0" borderId="0" xfId="3" applyNumberFormat="1"/>
    <xf numFmtId="169" fontId="14" fillId="0" borderId="0" xfId="3" applyNumberFormat="1"/>
    <xf numFmtId="9" fontId="14" fillId="0" borderId="0" xfId="3" applyNumberFormat="1"/>
    <xf numFmtId="0" fontId="14" fillId="8" borderId="0" xfId="3" applyFill="1"/>
    <xf numFmtId="0" fontId="14" fillId="8" borderId="0" xfId="3" applyFill="1" applyAlignment="1">
      <alignment horizontal="center" vertical="center"/>
    </xf>
    <xf numFmtId="0" fontId="14" fillId="8" borderId="21" xfId="3" applyFill="1" applyBorder="1"/>
    <xf numFmtId="0" fontId="23" fillId="8" borderId="0" xfId="3" applyFont="1" applyFill="1" applyAlignment="1">
      <alignment horizontal="left" vertical="center"/>
    </xf>
    <xf numFmtId="0" fontId="14" fillId="8" borderId="0" xfId="3" applyFill="1" applyAlignment="1">
      <alignment horizontal="left" vertical="center"/>
    </xf>
    <xf numFmtId="0" fontId="24" fillId="8" borderId="0" xfId="3" applyFont="1" applyFill="1" applyAlignment="1">
      <alignment horizontal="left" vertical="center"/>
    </xf>
    <xf numFmtId="173" fontId="21" fillId="0" borderId="19" xfId="8" applyNumberFormat="1" applyFont="1" applyBorder="1" applyAlignment="1">
      <alignment horizontal="center" vertical="center"/>
    </xf>
    <xf numFmtId="0" fontId="20" fillId="11" borderId="8" xfId="4" applyFont="1" applyFill="1" applyBorder="1" applyAlignment="1">
      <alignment horizontal="center" vertical="center"/>
    </xf>
    <xf numFmtId="0" fontId="20" fillId="11" borderId="9" xfId="4" applyFont="1" applyFill="1" applyBorder="1" applyAlignment="1">
      <alignment horizontal="justify" vertical="center"/>
    </xf>
    <xf numFmtId="0" fontId="20" fillId="11" borderId="9" xfId="4" applyFont="1" applyFill="1" applyBorder="1" applyAlignment="1">
      <alignment horizontal="center" vertical="center"/>
    </xf>
    <xf numFmtId="168" fontId="20" fillId="11" borderId="9" xfId="5" applyNumberFormat="1" applyFont="1" applyFill="1" applyBorder="1" applyAlignment="1">
      <alignment horizontal="center" vertical="center"/>
    </xf>
    <xf numFmtId="0" fontId="20" fillId="11" borderId="10" xfId="4" applyFont="1" applyFill="1" applyBorder="1" applyAlignment="1">
      <alignment horizontal="center" vertical="center" wrapText="1"/>
    </xf>
    <xf numFmtId="0" fontId="26" fillId="10" borderId="18" xfId="4" applyFont="1" applyFill="1" applyBorder="1" applyAlignment="1">
      <alignment horizontal="center" vertical="center"/>
    </xf>
    <xf numFmtId="0" fontId="26" fillId="10" borderId="19" xfId="4" applyFont="1" applyFill="1" applyBorder="1" applyAlignment="1">
      <alignment horizontal="justify" vertical="center"/>
    </xf>
    <xf numFmtId="0" fontId="27" fillId="10" borderId="19" xfId="4" applyFont="1" applyFill="1" applyBorder="1" applyAlignment="1">
      <alignment horizontal="center" vertical="center"/>
    </xf>
    <xf numFmtId="0" fontId="27" fillId="10" borderId="19" xfId="4" applyFont="1" applyFill="1" applyBorder="1" applyAlignment="1">
      <alignment vertical="center"/>
    </xf>
    <xf numFmtId="168" fontId="27" fillId="10" borderId="19" xfId="5" applyNumberFormat="1" applyFont="1" applyFill="1" applyBorder="1" applyAlignment="1">
      <alignment vertical="center"/>
    </xf>
    <xf numFmtId="0" fontId="27" fillId="10" borderId="20" xfId="4" applyFont="1" applyFill="1" applyBorder="1" applyAlignment="1">
      <alignment vertical="center" wrapText="1"/>
    </xf>
    <xf numFmtId="0" fontId="20" fillId="12" borderId="18" xfId="4" applyFont="1" applyFill="1" applyBorder="1" applyAlignment="1">
      <alignment horizontal="center" vertical="center"/>
    </xf>
    <xf numFmtId="0" fontId="20" fillId="12" borderId="19" xfId="4" applyFont="1" applyFill="1" applyBorder="1" applyAlignment="1">
      <alignment horizontal="justify" vertical="center" wrapText="1"/>
    </xf>
    <xf numFmtId="0" fontId="21" fillId="12" borderId="19" xfId="4" applyFont="1" applyFill="1" applyBorder="1" applyAlignment="1">
      <alignment horizontal="center" vertical="center"/>
    </xf>
    <xf numFmtId="0" fontId="21" fillId="12" borderId="19" xfId="4" applyFont="1" applyFill="1" applyBorder="1" applyAlignment="1">
      <alignment vertical="center"/>
    </xf>
    <xf numFmtId="169" fontId="20" fillId="12" borderId="19" xfId="5" applyNumberFormat="1" applyFont="1" applyFill="1" applyBorder="1" applyAlignment="1">
      <alignment vertical="center"/>
    </xf>
    <xf numFmtId="171" fontId="20" fillId="12" borderId="20" xfId="6" applyNumberFormat="1" applyFont="1" applyFill="1" applyBorder="1" applyAlignment="1">
      <alignment horizontal="center" vertical="center" wrapText="1"/>
    </xf>
    <xf numFmtId="0" fontId="20" fillId="12" borderId="19" xfId="4" applyFont="1" applyFill="1" applyBorder="1" applyAlignment="1">
      <alignment horizontal="justify" vertical="center"/>
    </xf>
    <xf numFmtId="10" fontId="20" fillId="12" borderId="20" xfId="6" applyNumberFormat="1" applyFont="1" applyFill="1" applyBorder="1" applyAlignment="1">
      <alignment horizontal="center" vertical="center" wrapText="1"/>
    </xf>
    <xf numFmtId="169" fontId="21" fillId="12" borderId="19" xfId="4" applyNumberFormat="1" applyFont="1" applyFill="1" applyBorder="1" applyAlignment="1">
      <alignment vertical="center"/>
    </xf>
    <xf numFmtId="0" fontId="27" fillId="10" borderId="18" xfId="4" applyFont="1" applyFill="1" applyBorder="1" applyAlignment="1">
      <alignment horizontal="center" vertical="center"/>
    </xf>
    <xf numFmtId="169" fontId="26" fillId="10" borderId="19" xfId="5" applyNumberFormat="1" applyFont="1" applyFill="1" applyBorder="1" applyAlignment="1">
      <alignment vertical="center"/>
    </xf>
    <xf numFmtId="10" fontId="26" fillId="10" borderId="20" xfId="6" applyNumberFormat="1" applyFont="1" applyFill="1" applyBorder="1" applyAlignment="1">
      <alignment horizontal="center" vertical="center" wrapText="1"/>
    </xf>
    <xf numFmtId="0" fontId="27" fillId="0" borderId="18" xfId="4" applyFont="1" applyBorder="1" applyAlignment="1">
      <alignment vertical="center"/>
    </xf>
    <xf numFmtId="0" fontId="27" fillId="0" borderId="19" xfId="4" applyFont="1" applyBorder="1" applyAlignment="1">
      <alignment horizontal="justify" vertical="center"/>
    </xf>
    <xf numFmtId="0" fontId="27" fillId="0" borderId="19" xfId="4" applyFont="1" applyBorder="1" applyAlignment="1">
      <alignment horizontal="center" vertical="center"/>
    </xf>
    <xf numFmtId="0" fontId="27" fillId="0" borderId="19" xfId="4" applyFont="1" applyBorder="1" applyAlignment="1">
      <alignment vertical="center"/>
    </xf>
    <xf numFmtId="169" fontId="27" fillId="0" borderId="19" xfId="5" applyNumberFormat="1" applyFont="1" applyBorder="1" applyAlignment="1">
      <alignment vertical="center"/>
    </xf>
    <xf numFmtId="171" fontId="27" fillId="0" borderId="20" xfId="6" applyNumberFormat="1" applyFont="1" applyBorder="1" applyAlignment="1">
      <alignment horizontal="center" vertical="center" wrapText="1"/>
    </xf>
    <xf numFmtId="10" fontId="27" fillId="10" borderId="19" xfId="6" applyNumberFormat="1" applyFont="1" applyFill="1" applyBorder="1" applyAlignment="1">
      <alignment horizontal="center" vertical="center"/>
    </xf>
    <xf numFmtId="0" fontId="27" fillId="0" borderId="20" xfId="4" applyFont="1" applyBorder="1" applyAlignment="1">
      <alignment vertical="center" wrapText="1"/>
    </xf>
    <xf numFmtId="0" fontId="27" fillId="10" borderId="8" xfId="4" applyFont="1" applyFill="1" applyBorder="1" applyAlignment="1">
      <alignment vertical="center"/>
    </xf>
    <xf numFmtId="0" fontId="26" fillId="10" borderId="9" xfId="4" applyFont="1" applyFill="1" applyBorder="1" applyAlignment="1">
      <alignment horizontal="justify" vertical="center"/>
    </xf>
    <xf numFmtId="0" fontId="26" fillId="10" borderId="9" xfId="4" applyFont="1" applyFill="1" applyBorder="1" applyAlignment="1">
      <alignment horizontal="center" vertical="center"/>
    </xf>
    <xf numFmtId="0" fontId="26" fillId="10" borderId="9" xfId="4" applyFont="1" applyFill="1" applyBorder="1" applyAlignment="1">
      <alignment vertical="center"/>
    </xf>
    <xf numFmtId="169" fontId="26" fillId="10" borderId="9" xfId="5" applyNumberFormat="1" applyFont="1" applyFill="1" applyBorder="1" applyAlignment="1">
      <alignment vertical="center"/>
    </xf>
    <xf numFmtId="171" fontId="26" fillId="10" borderId="10" xfId="6" applyNumberFormat="1" applyFont="1" applyFill="1" applyBorder="1" applyAlignment="1">
      <alignment horizontal="center" vertical="center" wrapText="1"/>
    </xf>
    <xf numFmtId="0" fontId="9" fillId="15" borderId="1" xfId="0" applyFont="1" applyFill="1" applyBorder="1" applyAlignment="1">
      <alignment horizontal="center" vertical="center" wrapText="1"/>
    </xf>
    <xf numFmtId="3" fontId="5" fillId="16" borderId="1" xfId="0" applyNumberFormat="1" applyFont="1" applyFill="1" applyBorder="1"/>
    <xf numFmtId="3" fontId="11" fillId="13" borderId="1" xfId="0" applyNumberFormat="1" applyFont="1" applyFill="1" applyBorder="1"/>
    <xf numFmtId="0" fontId="29" fillId="0" borderId="0" xfId="3" applyFont="1"/>
    <xf numFmtId="0" fontId="10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0" fontId="10" fillId="0" borderId="3" xfId="0" applyNumberFormat="1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30" fillId="0" borderId="3" xfId="0" applyFont="1" applyBorder="1" applyAlignment="1">
      <alignment horizontal="left" vertical="center" wrapText="1"/>
    </xf>
    <xf numFmtId="3" fontId="10" fillId="8" borderId="1" xfId="0" applyNumberFormat="1" applyFont="1" applyFill="1" applyBorder="1" applyAlignment="1">
      <alignment horizontal="center" vertical="center"/>
    </xf>
    <xf numFmtId="10" fontId="18" fillId="0" borderId="1" xfId="2" applyNumberFormat="1" applyFont="1" applyFill="1" applyBorder="1" applyAlignment="1">
      <alignment horizontal="center"/>
    </xf>
    <xf numFmtId="0" fontId="29" fillId="0" borderId="0" xfId="0" applyFont="1"/>
    <xf numFmtId="169" fontId="20" fillId="0" borderId="22" xfId="5" applyNumberFormat="1" applyFont="1" applyFill="1" applyBorder="1" applyAlignment="1">
      <alignment vertical="center"/>
    </xf>
    <xf numFmtId="0" fontId="32" fillId="0" borderId="0" xfId="0" applyFont="1"/>
    <xf numFmtId="0" fontId="0" fillId="17" borderId="19" xfId="0" applyFill="1" applyBorder="1"/>
    <xf numFmtId="0" fontId="31" fillId="17" borderId="19" xfId="0" applyFont="1" applyFill="1" applyBorder="1" applyAlignment="1">
      <alignment horizontal="center" wrapText="1"/>
    </xf>
    <xf numFmtId="0" fontId="0" fillId="0" borderId="19" xfId="0" applyBorder="1"/>
    <xf numFmtId="0" fontId="31" fillId="17" borderId="19" xfId="0" applyFont="1" applyFill="1" applyBorder="1"/>
    <xf numFmtId="0" fontId="31" fillId="17" borderId="19" xfId="0" applyFont="1" applyFill="1" applyBorder="1" applyAlignment="1">
      <alignment horizontal="center"/>
    </xf>
    <xf numFmtId="0" fontId="33" fillId="0" borderId="19" xfId="0" applyFont="1" applyBorder="1"/>
    <xf numFmtId="0" fontId="31" fillId="0" borderId="19" xfId="0" applyFont="1" applyBorder="1"/>
    <xf numFmtId="49" fontId="0" fillId="17" borderId="19" xfId="0" applyNumberFormat="1" applyFill="1" applyBorder="1" applyAlignment="1">
      <alignment horizontal="center"/>
    </xf>
    <xf numFmtId="44" fontId="0" fillId="17" borderId="19" xfId="1" applyFont="1" applyFill="1" applyBorder="1"/>
    <xf numFmtId="44" fontId="0" fillId="0" borderId="19" xfId="1" applyFont="1" applyBorder="1"/>
    <xf numFmtId="44" fontId="31" fillId="17" borderId="19" xfId="1" applyFont="1" applyFill="1" applyBorder="1"/>
    <xf numFmtId="44" fontId="0" fillId="18" borderId="19" xfId="1" applyFont="1" applyFill="1" applyBorder="1"/>
    <xf numFmtId="44" fontId="31" fillId="18" borderId="19" xfId="1" applyFont="1" applyFill="1" applyBorder="1"/>
    <xf numFmtId="44" fontId="31" fillId="0" borderId="19" xfId="1" applyFont="1" applyBorder="1"/>
    <xf numFmtId="44" fontId="33" fillId="0" borderId="19" xfId="1" applyFont="1" applyBorder="1"/>
    <xf numFmtId="0" fontId="34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left" vertical="center" wrapText="1"/>
    </xf>
    <xf numFmtId="4" fontId="34" fillId="0" borderId="1" xfId="0" applyNumberFormat="1" applyFont="1" applyBorder="1" applyAlignment="1">
      <alignment horizontal="center" vertical="center"/>
    </xf>
    <xf numFmtId="44" fontId="34" fillId="0" borderId="1" xfId="1" applyFont="1" applyBorder="1" applyAlignment="1">
      <alignment horizontal="center" vertical="center"/>
    </xf>
    <xf numFmtId="166" fontId="35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3" fontId="35" fillId="0" borderId="1" xfId="0" applyNumberFormat="1" applyFont="1" applyBorder="1" applyAlignment="1">
      <alignment horizontal="center" vertical="center"/>
    </xf>
    <xf numFmtId="4" fontId="35" fillId="0" borderId="1" xfId="0" applyNumberFormat="1" applyFont="1" applyBorder="1" applyAlignment="1">
      <alignment horizontal="center" vertical="center"/>
    </xf>
    <xf numFmtId="3" fontId="36" fillId="0" borderId="1" xfId="0" applyNumberFormat="1" applyFont="1" applyBorder="1" applyAlignment="1">
      <alignment horizontal="center" vertical="center"/>
    </xf>
    <xf numFmtId="166" fontId="36" fillId="0" borderId="1" xfId="0" applyNumberFormat="1" applyFont="1" applyBorder="1" applyAlignment="1">
      <alignment horizontal="center" vertical="center"/>
    </xf>
    <xf numFmtId="10" fontId="35" fillId="0" borderId="1" xfId="0" applyNumberFormat="1" applyFont="1" applyBorder="1" applyAlignment="1">
      <alignment horizontal="center" vertical="center"/>
    </xf>
    <xf numFmtId="10" fontId="21" fillId="0" borderId="19" xfId="4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37" fillId="0" borderId="0" xfId="0" applyFont="1"/>
    <xf numFmtId="9" fontId="21" fillId="0" borderId="19" xfId="6" applyNumberFormat="1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1" fillId="9" borderId="1" xfId="0" applyFont="1" applyFill="1" applyBorder="1" applyAlignment="1">
      <alignment horizontal="left" vertical="center"/>
    </xf>
    <xf numFmtId="0" fontId="0" fillId="9" borderId="3" xfId="0" applyFill="1" applyBorder="1"/>
    <xf numFmtId="0" fontId="0" fillId="9" borderId="2" xfId="0" applyFill="1" applyBorder="1"/>
    <xf numFmtId="0" fontId="13" fillId="2" borderId="1" xfId="0" applyFont="1" applyFill="1" applyBorder="1" applyAlignment="1">
      <alignment horizontal="right" vertical="center"/>
    </xf>
    <xf numFmtId="0" fontId="0" fillId="0" borderId="3" xfId="0" applyBorder="1"/>
    <xf numFmtId="0" fontId="0" fillId="0" borderId="2" xfId="0" applyBorder="1"/>
    <xf numFmtId="0" fontId="5" fillId="6" borderId="1" xfId="0" applyFont="1" applyFill="1" applyBorder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0" fillId="0" borderId="0" xfId="0"/>
    <xf numFmtId="0" fontId="12" fillId="2" borderId="0" xfId="0" applyFont="1" applyFill="1" applyAlignment="1">
      <alignment horizontal="center" vertical="center"/>
    </xf>
    <xf numFmtId="0" fontId="28" fillId="2" borderId="0" xfId="0" applyFont="1" applyFill="1" applyAlignment="1">
      <alignment horizontal="center" vertical="center"/>
    </xf>
    <xf numFmtId="0" fontId="25" fillId="10" borderId="5" xfId="4" applyFont="1" applyFill="1" applyBorder="1" applyAlignment="1">
      <alignment horizontal="center" vertical="center"/>
    </xf>
    <xf numFmtId="0" fontId="25" fillId="10" borderId="6" xfId="4" applyFont="1" applyFill="1" applyBorder="1" applyAlignment="1">
      <alignment horizontal="center" vertical="center"/>
    </xf>
    <xf numFmtId="0" fontId="25" fillId="10" borderId="7" xfId="4" applyFont="1" applyFill="1" applyBorder="1" applyAlignment="1">
      <alignment horizontal="center" vertical="center"/>
    </xf>
    <xf numFmtId="0" fontId="26" fillId="10" borderId="5" xfId="4" applyFont="1" applyFill="1" applyBorder="1" applyAlignment="1">
      <alignment vertical="center"/>
    </xf>
    <xf numFmtId="0" fontId="26" fillId="10" borderId="6" xfId="4" applyFont="1" applyFill="1" applyBorder="1" applyAlignment="1">
      <alignment vertical="center"/>
    </xf>
    <xf numFmtId="0" fontId="26" fillId="10" borderId="13" xfId="4" applyFont="1" applyFill="1" applyBorder="1" applyAlignment="1">
      <alignment vertical="center"/>
    </xf>
    <xf numFmtId="0" fontId="26" fillId="10" borderId="15" xfId="4" applyFont="1" applyFill="1" applyBorder="1" applyAlignment="1">
      <alignment horizontal="left" vertical="center"/>
    </xf>
    <xf numFmtId="0" fontId="26" fillId="10" borderId="16" xfId="4" applyFont="1" applyFill="1" applyBorder="1" applyAlignment="1">
      <alignment horizontal="left" vertical="center"/>
    </xf>
    <xf numFmtId="0" fontId="26" fillId="10" borderId="17" xfId="4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right" vertical="center" wrapText="1"/>
    </xf>
    <xf numFmtId="0" fontId="11" fillId="13" borderId="1" xfId="0" applyFont="1" applyFill="1" applyBorder="1" applyAlignment="1">
      <alignment horizontal="right" vertical="center" wrapText="1"/>
    </xf>
    <xf numFmtId="0" fontId="8" fillId="14" borderId="1" xfId="0" applyFont="1" applyFill="1" applyBorder="1" applyAlignment="1">
      <alignment horizontal="center" vertical="center" wrapText="1"/>
    </xf>
    <xf numFmtId="49" fontId="8" fillId="14" borderId="1" xfId="0" applyNumberFormat="1" applyFont="1" applyFill="1" applyBorder="1" applyAlignment="1">
      <alignment horizontal="left" vertical="center" wrapText="1"/>
    </xf>
    <xf numFmtId="0" fontId="9" fillId="1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5" fillId="16" borderId="1" xfId="0" applyFont="1" applyFill="1" applyBorder="1" applyAlignment="1">
      <alignment horizontal="right" vertical="center" wrapText="1"/>
    </xf>
    <xf numFmtId="0" fontId="8" fillId="14" borderId="1" xfId="0" applyFont="1" applyFill="1" applyBorder="1" applyAlignment="1">
      <alignment horizontal="left" vertical="center" wrapText="1"/>
    </xf>
    <xf numFmtId="0" fontId="1" fillId="13" borderId="0" xfId="0" applyFont="1" applyFill="1" applyAlignment="1">
      <alignment horizontal="center" vertical="center"/>
    </xf>
    <xf numFmtId="0" fontId="2" fillId="1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0" borderId="0" xfId="0" applyFont="1"/>
    <xf numFmtId="0" fontId="4" fillId="0" borderId="0" xfId="0" applyFont="1"/>
    <xf numFmtId="0" fontId="5" fillId="4" borderId="0" xfId="0" applyFont="1" applyFill="1"/>
    <xf numFmtId="0" fontId="0" fillId="0" borderId="1" xfId="0" applyBorder="1"/>
    <xf numFmtId="0" fontId="6" fillId="0" borderId="1" xfId="0" applyFont="1" applyBorder="1"/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12" borderId="0" xfId="0" applyFont="1" applyFill="1"/>
    <xf numFmtId="0" fontId="0" fillId="12" borderId="0" xfId="0" applyFill="1"/>
    <xf numFmtId="0" fontId="7" fillId="0" borderId="0" xfId="0" applyFont="1" applyAlignment="1">
      <alignment vertical="top" wrapText="1"/>
    </xf>
  </cellXfs>
  <cellStyles count="10">
    <cellStyle name="Moneda" xfId="1" builtinId="4"/>
    <cellStyle name="Moneda 2" xfId="7"/>
    <cellStyle name="Moneda 2 11 4" xfId="5"/>
    <cellStyle name="Moneda 3 5" xfId="9"/>
    <cellStyle name="Normal" xfId="0" builtinId="0"/>
    <cellStyle name="Normal 16" xfId="3"/>
    <cellStyle name="Normal 2 13" xfId="4"/>
    <cellStyle name="Porcentaje" xfId="2" builtinId="5"/>
    <cellStyle name="Porcentaje 2" xfId="8"/>
    <cellStyle name="Porcentaje 8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613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D2C2B68-7152-45BB-A24C-0ADC1EA35AED}">
  <we:reference id="wa200010725" version="1.0.0.1" store="es-ES" storeType="OMEX"/>
  <we:alternateReferences>
    <we:reference id="wa200010725" version="1.0.0.1" store="wa200010725" storeType="OMEX"/>
  </we:alternateReferences>
  <we:properties>
    <we:property name="claude.fileId" value="&quot;f7010609-40f6-4d2b-b561-208675596ebf&quot;"/>
  </we:properties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F3864"/>
    <pageSetUpPr fitToPage="1"/>
  </sheetPr>
  <dimension ref="A1:F45"/>
  <sheetViews>
    <sheetView showGridLines="0" tabSelected="1" zoomScale="90" workbookViewId="0">
      <selection activeCell="H27" sqref="H27"/>
    </sheetView>
  </sheetViews>
  <sheetFormatPr baseColWidth="10" defaultColWidth="9.140625" defaultRowHeight="15" x14ac:dyDescent="0.25"/>
  <cols>
    <col min="1" max="1" width="10" customWidth="1"/>
    <col min="2" max="2" width="46" customWidth="1"/>
    <col min="3" max="3" width="9" customWidth="1"/>
    <col min="4" max="4" width="12" customWidth="1"/>
    <col min="5" max="5" width="15" style="27" customWidth="1"/>
    <col min="6" max="6" width="17" style="27" customWidth="1"/>
  </cols>
  <sheetData>
    <row r="1" spans="1:6" ht="26.1" customHeight="1" x14ac:dyDescent="0.25">
      <c r="A1" s="184" t="s">
        <v>0</v>
      </c>
      <c r="B1" s="185"/>
      <c r="C1" s="185"/>
      <c r="D1" s="185"/>
      <c r="E1" s="185"/>
      <c r="F1" s="185"/>
    </row>
    <row r="2" spans="1:6" ht="15.95" customHeight="1" x14ac:dyDescent="0.25">
      <c r="A2" s="187" t="s">
        <v>530</v>
      </c>
      <c r="B2" s="185"/>
      <c r="C2" s="185"/>
      <c r="D2" s="185"/>
      <c r="E2" s="185"/>
      <c r="F2" s="185"/>
    </row>
    <row r="3" spans="1:6" ht="14.1" customHeight="1" x14ac:dyDescent="0.25">
      <c r="A3" s="186" t="s">
        <v>529</v>
      </c>
      <c r="B3" s="185"/>
      <c r="C3" s="185"/>
      <c r="D3" s="185"/>
      <c r="E3" s="185"/>
      <c r="F3" s="185"/>
    </row>
    <row r="5" spans="1:6" ht="20.100000000000001" customHeight="1" x14ac:dyDescent="0.25">
      <c r="A5" s="1" t="s">
        <v>1</v>
      </c>
      <c r="B5" s="1" t="s">
        <v>2</v>
      </c>
      <c r="C5" s="1" t="s">
        <v>3</v>
      </c>
      <c r="D5" s="1" t="s">
        <v>4</v>
      </c>
      <c r="E5" s="28" t="s">
        <v>5</v>
      </c>
      <c r="F5" s="28" t="s">
        <v>6</v>
      </c>
    </row>
    <row r="6" spans="1:6" x14ac:dyDescent="0.25">
      <c r="A6" s="177" t="s">
        <v>7</v>
      </c>
      <c r="B6" s="178"/>
      <c r="C6" s="178"/>
      <c r="D6" s="178"/>
      <c r="E6" s="178"/>
      <c r="F6" s="179"/>
    </row>
    <row r="7" spans="1:6" ht="25.5" x14ac:dyDescent="0.25">
      <c r="A7" s="2" t="s">
        <v>8</v>
      </c>
      <c r="B7" s="3" t="s">
        <v>9</v>
      </c>
      <c r="C7" s="2" t="str">
        <f>'MEMORIA DE CANTIDADES'!I34</f>
        <v>m2</v>
      </c>
      <c r="D7" s="16">
        <f>'MEMORIA DE CANTIDADES'!H34</f>
        <v>476.12739067046402</v>
      </c>
      <c r="E7" s="29">
        <f>APUs!$H$26</f>
        <v>1965.531317997921</v>
      </c>
      <c r="F7" s="29">
        <f>D7*E7</f>
        <v>935843.2977194282</v>
      </c>
    </row>
    <row r="8" spans="1:6" x14ac:dyDescent="0.25">
      <c r="A8" s="2" t="s">
        <v>10</v>
      </c>
      <c r="B8" s="3" t="s">
        <v>11</v>
      </c>
      <c r="C8" s="2" t="str">
        <f>'MEMORIA DE CANTIDADES'!I35</f>
        <v>m</v>
      </c>
      <c r="D8" s="16">
        <f>'MEMORIA DE CANTIDADES'!H35</f>
        <v>52.903043407829337</v>
      </c>
      <c r="E8" s="29">
        <f>APUs!$H$51</f>
        <v>18113.30998098943</v>
      </c>
      <c r="F8" s="29">
        <f>D8*E8</f>
        <v>958249.2241837522</v>
      </c>
    </row>
    <row r="9" spans="1:6" x14ac:dyDescent="0.25">
      <c r="A9" s="2" t="s">
        <v>12</v>
      </c>
      <c r="B9" s="3" t="s">
        <v>13</v>
      </c>
      <c r="C9" s="2" t="str">
        <f>'MEMORIA DE CANTIDADES'!I36</f>
        <v>m2</v>
      </c>
      <c r="D9" s="16">
        <f>'MEMORIA DE CANTIDADES'!H36</f>
        <v>317.41826044697603</v>
      </c>
      <c r="E9" s="29">
        <f>APUs!$H$75</f>
        <v>4150.9865572657109</v>
      </c>
      <c r="F9" s="29">
        <f>D9*E9</f>
        <v>1317598.9321460638</v>
      </c>
    </row>
    <row r="10" spans="1:6" hidden="1" x14ac:dyDescent="0.25">
      <c r="A10" s="2" t="s">
        <v>14</v>
      </c>
      <c r="B10" s="3" t="s">
        <v>15</v>
      </c>
      <c r="C10" s="2" t="str">
        <f>'MEMORIA DE CANTIDADES'!I37</f>
        <v>un</v>
      </c>
      <c r="D10" s="16">
        <f>'MEMORIA DE CANTIDADES'!H37</f>
        <v>15</v>
      </c>
      <c r="E10" s="29">
        <f>APUs!$H$101</f>
        <v>175466.12895729509</v>
      </c>
      <c r="F10" s="29"/>
    </row>
    <row r="11" spans="1:6" x14ac:dyDescent="0.25">
      <c r="A11" s="183" t="s">
        <v>16</v>
      </c>
      <c r="B11" s="181"/>
      <c r="C11" s="181"/>
      <c r="D11" s="181"/>
      <c r="E11" s="182"/>
      <c r="F11" s="30">
        <f>SUM(F7:F10)</f>
        <v>3211691.4540492445</v>
      </c>
    </row>
    <row r="13" spans="1:6" x14ac:dyDescent="0.25">
      <c r="A13" s="177" t="s">
        <v>17</v>
      </c>
      <c r="B13" s="178"/>
      <c r="C13" s="178"/>
      <c r="D13" s="178"/>
      <c r="E13" s="178"/>
      <c r="F13" s="179"/>
    </row>
    <row r="14" spans="1:6" s="141" customFormat="1" x14ac:dyDescent="0.25">
      <c r="A14" s="159" t="s">
        <v>18</v>
      </c>
      <c r="B14" s="160" t="s">
        <v>19</v>
      </c>
      <c r="C14" s="159" t="str">
        <f>'MEMORIA DE CANTIDADES'!I38</f>
        <v>m</v>
      </c>
      <c r="D14" s="161">
        <f>'MEMORIA DE CANTIDADES'!H38</f>
        <v>52.903043407829337</v>
      </c>
      <c r="E14" s="162">
        <f>APUs!$H$125</f>
        <v>12878.309961978857</v>
      </c>
      <c r="F14" s="29">
        <f t="shared" ref="F14:F19" si="0">D14*E14</f>
        <v>681301.79093804851</v>
      </c>
    </row>
    <row r="15" spans="1:6" ht="25.5" x14ac:dyDescent="0.25">
      <c r="A15" s="2" t="s">
        <v>20</v>
      </c>
      <c r="B15" s="3" t="s">
        <v>21</v>
      </c>
      <c r="C15" s="2" t="str">
        <f>'MEMORIA DE CANTIDADES'!I39</f>
        <v>m3</v>
      </c>
      <c r="D15" s="16">
        <f>'MEMORIA DE CANTIDADES'!H39</f>
        <v>95.22547813409281</v>
      </c>
      <c r="E15" s="29">
        <f>APUs!$H$148</f>
        <v>74939.731145314217</v>
      </c>
      <c r="F15" s="29">
        <f t="shared" si="0"/>
        <v>7136171.7295529125</v>
      </c>
    </row>
    <row r="16" spans="1:6" x14ac:dyDescent="0.25">
      <c r="A16" s="2" t="s">
        <v>22</v>
      </c>
      <c r="B16" s="3" t="s">
        <v>23</v>
      </c>
      <c r="C16" s="2" t="str">
        <f>'MEMORIA DE CANTIDADES'!I40</f>
        <v>m3</v>
      </c>
      <c r="D16" s="16">
        <f>'MEMORIA DE CANTIDADES'!H40</f>
        <v>144.42530850337411</v>
      </c>
      <c r="E16" s="29">
        <f>APUs!$H$171</f>
        <v>37469.865572657109</v>
      </c>
      <c r="F16" s="29">
        <f t="shared" si="0"/>
        <v>5411596.8949109595</v>
      </c>
    </row>
    <row r="17" spans="1:6" x14ac:dyDescent="0.25">
      <c r="A17" s="2" t="s">
        <v>24</v>
      </c>
      <c r="B17" s="3" t="s">
        <v>25</v>
      </c>
      <c r="C17" s="2" t="str">
        <f>'MEMORIA DE CANTIDADES'!I41</f>
        <v>m3</v>
      </c>
      <c r="D17" s="16">
        <f>'MEMORIA DE CANTIDADES'!H41</f>
        <v>144.42530850337411</v>
      </c>
      <c r="E17" s="29">
        <f>APUs!$H$195</f>
        <v>30519.946214698764</v>
      </c>
      <c r="F17" s="29">
        <f t="shared" si="0"/>
        <v>4407852.6475642538</v>
      </c>
    </row>
    <row r="18" spans="1:6" x14ac:dyDescent="0.25">
      <c r="A18" s="2" t="s">
        <v>26</v>
      </c>
      <c r="B18" s="3" t="s">
        <v>27</v>
      </c>
      <c r="C18" s="2" t="str">
        <f>'MEMORIA DE CANTIDADES'!I42</f>
        <v>m3</v>
      </c>
      <c r="D18" s="16">
        <f>'MEMORIA DE CANTIDADES'!H42</f>
        <v>31.7418260446976</v>
      </c>
      <c r="E18" s="29">
        <f>APUs!$H$218</f>
        <v>56204.798358985667</v>
      </c>
      <c r="F18" s="29">
        <f t="shared" si="0"/>
        <v>1784042.9323882281</v>
      </c>
    </row>
    <row r="19" spans="1:6" x14ac:dyDescent="0.25">
      <c r="A19" s="2" t="s">
        <v>28</v>
      </c>
      <c r="B19" s="3" t="s">
        <v>29</v>
      </c>
      <c r="C19" s="2" t="str">
        <f>'MEMORIA DE CANTIDADES'!I43</f>
        <v>m2</v>
      </c>
      <c r="D19" s="16">
        <f>'MEMORIA DE CANTIDADES'!H43</f>
        <v>317.41826044697603</v>
      </c>
      <c r="E19" s="29">
        <f>APUs!$H$242</f>
        <v>3716.1625017641099</v>
      </c>
      <c r="F19" s="29">
        <f t="shared" si="0"/>
        <v>1179577.8368482464</v>
      </c>
    </row>
    <row r="20" spans="1:6" x14ac:dyDescent="0.25">
      <c r="A20" s="183" t="s">
        <v>30</v>
      </c>
      <c r="B20" s="181"/>
      <c r="C20" s="181"/>
      <c r="D20" s="181"/>
      <c r="E20" s="182"/>
      <c r="F20" s="30">
        <f>SUM(F14:F19)</f>
        <v>20600543.832202651</v>
      </c>
    </row>
    <row r="22" spans="1:6" x14ac:dyDescent="0.25">
      <c r="A22" s="177" t="s">
        <v>31</v>
      </c>
      <c r="B22" s="178"/>
      <c r="C22" s="178"/>
      <c r="D22" s="178"/>
      <c r="E22" s="178"/>
      <c r="F22" s="179"/>
    </row>
    <row r="23" spans="1:6" x14ac:dyDescent="0.25">
      <c r="A23" s="2" t="s">
        <v>32</v>
      </c>
      <c r="B23" s="3" t="s">
        <v>33</v>
      </c>
      <c r="C23" s="2" t="str">
        <f>'MEMORIA DE CANTIDADES'!I44</f>
        <v>m3</v>
      </c>
      <c r="D23" s="16">
        <f>'MEMORIA DE CANTIDADES'!H44</f>
        <v>31.654557369782722</v>
      </c>
      <c r="E23" s="29">
        <f>APUs!$H$267</f>
        <v>122049.58038360451</v>
      </c>
      <c r="F23" s="29">
        <f>D23*E23</f>
        <v>3863425.444210717</v>
      </c>
    </row>
    <row r="24" spans="1:6" ht="25.5" x14ac:dyDescent="0.25">
      <c r="A24" s="171" t="s">
        <v>34</v>
      </c>
      <c r="B24" s="3" t="s">
        <v>616</v>
      </c>
      <c r="C24" s="2" t="str">
        <f>'MEMORIA DE CANTIDADES'!I45</f>
        <v>ml</v>
      </c>
      <c r="D24" s="16">
        <f>'MEMORIA DE CANTIDADES'!H45</f>
        <v>52.903043407829337</v>
      </c>
      <c r="E24" s="29">
        <f>APUs!$H$292</f>
        <v>129384.92980989427</v>
      </c>
      <c r="F24" s="29">
        <f>D24*E24</f>
        <v>6844856.5580517882</v>
      </c>
    </row>
    <row r="25" spans="1:6" x14ac:dyDescent="0.25">
      <c r="A25" s="183" t="s">
        <v>41</v>
      </c>
      <c r="B25" s="181"/>
      <c r="C25" s="181"/>
      <c r="D25" s="181"/>
      <c r="E25" s="182"/>
      <c r="F25" s="30">
        <f>SUM(F23:F24)</f>
        <v>10708282.002262505</v>
      </c>
    </row>
    <row r="27" spans="1:6" x14ac:dyDescent="0.25">
      <c r="A27" s="177" t="s">
        <v>42</v>
      </c>
      <c r="B27" s="178"/>
      <c r="C27" s="178"/>
      <c r="D27" s="178"/>
      <c r="E27" s="178"/>
      <c r="F27" s="179"/>
    </row>
    <row r="28" spans="1:6" x14ac:dyDescent="0.25">
      <c r="A28" s="2" t="s">
        <v>43</v>
      </c>
      <c r="B28" s="3" t="s">
        <v>44</v>
      </c>
      <c r="C28" s="2" t="str">
        <f>'MEMORIA DE CANTIDADES'!I50</f>
        <v>m3</v>
      </c>
      <c r="D28" s="16">
        <f>'MEMORIA DE CANTIDADES'!H50</f>
        <v>6.3483652089395202</v>
      </c>
      <c r="E28" s="29">
        <f>APUs!$H$315</f>
        <v>89927.677374377075</v>
      </c>
      <c r="F28" s="29">
        <f t="shared" ref="F28:F38" si="1">D28*E28</f>
        <v>570893.73836423305</v>
      </c>
    </row>
    <row r="29" spans="1:6" x14ac:dyDescent="0.25">
      <c r="A29" s="2" t="s">
        <v>45</v>
      </c>
      <c r="B29" s="3" t="s">
        <v>46</v>
      </c>
      <c r="C29" s="2" t="str">
        <f>'MEMORIA DE CANTIDADES'!I51</f>
        <v>m3</v>
      </c>
      <c r="D29" s="16">
        <f>'MEMORIA DE CANTIDADES'!H51</f>
        <v>0.79354565111744002</v>
      </c>
      <c r="E29" s="29">
        <f>APUs!$H$339</f>
        <v>630845.20774652564</v>
      </c>
      <c r="F29" s="29">
        <f t="shared" si="1"/>
        <v>500604.47113553341</v>
      </c>
    </row>
    <row r="30" spans="1:6" x14ac:dyDescent="0.25">
      <c r="A30" s="2" t="s">
        <v>47</v>
      </c>
      <c r="B30" s="3" t="s">
        <v>48</v>
      </c>
      <c r="C30" s="2" t="str">
        <f>'MEMORIA DE CANTIDADES'!I52</f>
        <v>m3</v>
      </c>
      <c r="D30" s="16">
        <f>'MEMORIA DE CANTIDADES'!H52</f>
        <v>4.7612739067046395</v>
      </c>
      <c r="E30" s="29">
        <f>APUs!$H$368</f>
        <v>1392753.8851861027</v>
      </c>
      <c r="F30" s="29">
        <f t="shared" si="1"/>
        <v>6631282.7319980999</v>
      </c>
    </row>
    <row r="31" spans="1:6" x14ac:dyDescent="0.25">
      <c r="A31" s="2" t="s">
        <v>49</v>
      </c>
      <c r="B31" s="3" t="s">
        <v>50</v>
      </c>
      <c r="C31" s="2" t="str">
        <f>'MEMORIA DE CANTIDADES'!I53</f>
        <v>m2</v>
      </c>
      <c r="D31" s="16">
        <f>'MEMORIA DE CANTIDADES'!H53</f>
        <v>31.7418260446976</v>
      </c>
      <c r="E31" s="29">
        <f>APUs!$H$392</f>
        <v>158960.78381530466</v>
      </c>
      <c r="F31" s="29">
        <f t="shared" si="1"/>
        <v>5045705.5477941819</v>
      </c>
    </row>
    <row r="32" spans="1:6" x14ac:dyDescent="0.25">
      <c r="A32" s="2" t="s">
        <v>51</v>
      </c>
      <c r="B32" s="3" t="s">
        <v>52</v>
      </c>
      <c r="C32" s="2" t="str">
        <f>'MEMORIA DE CANTIDADES'!I54</f>
        <v>un</v>
      </c>
      <c r="D32" s="16">
        <f>'MEMORIA DE CANTIDADES'!H54</f>
        <v>19</v>
      </c>
      <c r="E32" s="29">
        <f>APUs!$H$421</f>
        <v>123951.21589062155</v>
      </c>
      <c r="F32" s="29">
        <f t="shared" si="1"/>
        <v>2355073.1019218094</v>
      </c>
    </row>
    <row r="33" spans="1:6" x14ac:dyDescent="0.25">
      <c r="A33" s="2" t="s">
        <v>53</v>
      </c>
      <c r="B33" s="3" t="s">
        <v>587</v>
      </c>
      <c r="C33" s="2" t="str">
        <f>'MEMORIA DE CANTIDADES'!I55</f>
        <v>m2</v>
      </c>
      <c r="D33" s="16">
        <f>'MEMORIA DE CANTIDADES'!H55</f>
        <v>84.644869452526947</v>
      </c>
      <c r="E33" s="29">
        <f>APUs!$H$446</f>
        <v>60368.725858832833</v>
      </c>
      <c r="F33" s="29">
        <f t="shared" si="1"/>
        <v>5109902.9193362929</v>
      </c>
    </row>
    <row r="34" spans="1:6" x14ac:dyDescent="0.25">
      <c r="A34" s="2" t="s">
        <v>54</v>
      </c>
      <c r="B34" s="3" t="s">
        <v>588</v>
      </c>
      <c r="C34" s="2" t="str">
        <f>'MEMORIA DE CANTIDADES'!I56</f>
        <v>un</v>
      </c>
      <c r="D34" s="16">
        <f>'MEMORIA DE CANTIDADES'!H56</f>
        <v>19</v>
      </c>
      <c r="E34" s="29">
        <f>APUs!$H$471</f>
        <v>163481.08757649848</v>
      </c>
      <c r="F34" s="29">
        <f t="shared" si="1"/>
        <v>3106140.663953471</v>
      </c>
    </row>
    <row r="35" spans="1:6" x14ac:dyDescent="0.25">
      <c r="A35" s="2" t="s">
        <v>55</v>
      </c>
      <c r="B35" s="3" t="s">
        <v>541</v>
      </c>
      <c r="C35" s="2" t="str">
        <f>'MEMORIA DE CANTIDADES'!I57</f>
        <v>ml</v>
      </c>
      <c r="D35" s="16">
        <f>'MEMORIA DE CANTIDADES'!H57</f>
        <v>52.903043407829337</v>
      </c>
      <c r="E35" s="29">
        <f>APUs!$H$500</f>
        <v>37082.278010832975</v>
      </c>
      <c r="F35" s="29">
        <f t="shared" si="1"/>
        <v>1961765.3632682923</v>
      </c>
    </row>
    <row r="36" spans="1:6" x14ac:dyDescent="0.25">
      <c r="A36" s="2" t="s">
        <v>56</v>
      </c>
      <c r="B36" s="3" t="s">
        <v>589</v>
      </c>
      <c r="C36" s="2" t="str">
        <f>'MEMORIA DE CANTIDADES'!I58</f>
        <v>ml</v>
      </c>
      <c r="D36" s="16">
        <f>'MEMORIA DE CANTIDADES'!H58</f>
        <v>105.80608681565867</v>
      </c>
      <c r="E36" s="29">
        <f>APUs!$H$523</f>
        <v>6147.8391717665672</v>
      </c>
      <c r="F36" s="29">
        <f t="shared" si="1"/>
        <v>650478.80513664056</v>
      </c>
    </row>
    <row r="37" spans="1:6" x14ac:dyDescent="0.25">
      <c r="A37" s="2" t="s">
        <v>57</v>
      </c>
      <c r="B37" s="3" t="s">
        <v>590</v>
      </c>
      <c r="C37" s="2" t="str">
        <f>'MEMORIA DE CANTIDADES'!I59</f>
        <v>m2</v>
      </c>
      <c r="D37" s="16">
        <f>'MEMORIA DE CANTIDADES'!H59</f>
        <v>8.36</v>
      </c>
      <c r="E37" s="29">
        <f>APUs!$H$546</f>
        <v>25760.981102860864</v>
      </c>
      <c r="F37" s="29">
        <f>D37*E37</f>
        <v>215361.80201991679</v>
      </c>
    </row>
    <row r="38" spans="1:6" x14ac:dyDescent="0.25">
      <c r="A38" s="2" t="s">
        <v>58</v>
      </c>
      <c r="B38" s="3" t="s">
        <v>59</v>
      </c>
      <c r="C38" s="2" t="str">
        <f>'MEMORIA DE CANTIDADES'!I60</f>
        <v>glb</v>
      </c>
      <c r="D38" s="16">
        <f>'MEMORIA DE CANTIDADES'!H60</f>
        <v>1</v>
      </c>
      <c r="E38" s="29">
        <f>APUs!$H$569</f>
        <v>449852.39847915416</v>
      </c>
      <c r="F38" s="29">
        <f t="shared" si="1"/>
        <v>449852.39847915416</v>
      </c>
    </row>
    <row r="39" spans="1:6" x14ac:dyDescent="0.25">
      <c r="A39" s="183" t="s">
        <v>60</v>
      </c>
      <c r="B39" s="181"/>
      <c r="C39" s="181"/>
      <c r="D39" s="181"/>
      <c r="E39" s="182"/>
      <c r="F39" s="30">
        <f>SUM(F28:F38)</f>
        <v>26597061.543407623</v>
      </c>
    </row>
    <row r="41" spans="1:6" ht="21.95" customHeight="1" x14ac:dyDescent="0.25">
      <c r="A41" s="180" t="s">
        <v>61</v>
      </c>
      <c r="B41" s="181"/>
      <c r="C41" s="181"/>
      <c r="D41" s="181"/>
      <c r="E41" s="182"/>
      <c r="F41" s="31">
        <f>F11+F20+F25+F39</f>
        <v>61117578.831922024</v>
      </c>
    </row>
    <row r="42" spans="1:6" ht="15.75" x14ac:dyDescent="0.25">
      <c r="A42" s="32" t="s">
        <v>465</v>
      </c>
      <c r="B42" s="33"/>
      <c r="C42" s="33"/>
      <c r="D42" s="33"/>
      <c r="E42" s="140">
        <f ca="1">+AU!K42</f>
        <v>0.27479641930953236</v>
      </c>
      <c r="F42" s="34">
        <f ca="1">+F41*E42</f>
        <v>16794891.819880243</v>
      </c>
    </row>
    <row r="43" spans="1:6" ht="15.75" x14ac:dyDescent="0.25">
      <c r="A43" s="174" t="s">
        <v>466</v>
      </c>
      <c r="B43" s="175"/>
      <c r="C43" s="175"/>
      <c r="D43" s="175"/>
      <c r="E43" s="36">
        <v>0.05</v>
      </c>
      <c r="F43" s="34">
        <f>+F41*E43</f>
        <v>3055878.9415961015</v>
      </c>
    </row>
    <row r="44" spans="1:6" ht="15.75" hidden="1" x14ac:dyDescent="0.25">
      <c r="A44" s="174" t="s">
        <v>467</v>
      </c>
      <c r="B44" s="175"/>
      <c r="C44" s="175"/>
      <c r="D44" s="175"/>
      <c r="E44" s="176"/>
      <c r="F44" s="35">
        <f ca="1">+F41+F42+F43</f>
        <v>80968349.593398377</v>
      </c>
    </row>
    <row r="45" spans="1:6" ht="15.75" x14ac:dyDescent="0.25">
      <c r="A45" s="174" t="s">
        <v>597</v>
      </c>
      <c r="B45" s="175"/>
      <c r="C45" s="175"/>
      <c r="D45" s="175"/>
      <c r="E45" s="176"/>
      <c r="F45" s="35">
        <f ca="1">+F44</f>
        <v>80968349.593398377</v>
      </c>
    </row>
  </sheetData>
  <mergeCells count="15">
    <mergeCell ref="A1:F1"/>
    <mergeCell ref="A20:E20"/>
    <mergeCell ref="A13:F13"/>
    <mergeCell ref="A3:F3"/>
    <mergeCell ref="A11:E11"/>
    <mergeCell ref="A6:F6"/>
    <mergeCell ref="A2:F2"/>
    <mergeCell ref="A45:E45"/>
    <mergeCell ref="A44:E44"/>
    <mergeCell ref="A43:D43"/>
    <mergeCell ref="A27:F27"/>
    <mergeCell ref="A22:F22"/>
    <mergeCell ref="A41:E41"/>
    <mergeCell ref="A39:E39"/>
    <mergeCell ref="A25:E25"/>
  </mergeCells>
  <pageMargins left="0.75" right="0.75" top="1" bottom="1" header="0.5" footer="0.5"/>
  <pageSetup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B1:N53"/>
  <sheetViews>
    <sheetView zoomScale="80" zoomScaleNormal="80" workbookViewId="0">
      <selection activeCell="C55" sqref="C55"/>
    </sheetView>
  </sheetViews>
  <sheetFormatPr baseColWidth="10" defaultColWidth="11.140625" defaultRowHeight="15" x14ac:dyDescent="0.25"/>
  <cols>
    <col min="1" max="1" width="1.7109375" style="37" customWidth="1"/>
    <col min="2" max="2" width="8" style="37" customWidth="1"/>
    <col min="3" max="3" width="45.28515625" style="37" customWidth="1"/>
    <col min="4" max="6" width="11.140625" style="37"/>
    <col min="7" max="7" width="15.42578125" style="37" customWidth="1"/>
    <col min="8" max="8" width="16.5703125" style="38" customWidth="1"/>
    <col min="9" max="9" width="11.140625" style="37"/>
    <col min="10" max="10" width="15.7109375" style="37" bestFit="1" customWidth="1"/>
    <col min="11" max="11" width="10.28515625" style="37" customWidth="1"/>
    <col min="12" max="12" width="1.28515625" style="37" customWidth="1"/>
    <col min="13" max="13" width="15.85546875" style="37" bestFit="1" customWidth="1"/>
    <col min="14" max="14" width="14.42578125" style="132" customWidth="1"/>
    <col min="15" max="16384" width="11.140625" style="37"/>
  </cols>
  <sheetData>
    <row r="1" spans="2:12" ht="21.6" customHeight="1" thickBot="1" x14ac:dyDescent="0.3"/>
    <row r="2" spans="2:12" ht="21.6" customHeight="1" x14ac:dyDescent="0.25">
      <c r="B2" s="188" t="s">
        <v>468</v>
      </c>
      <c r="C2" s="189"/>
      <c r="D2" s="189"/>
      <c r="E2" s="189"/>
      <c r="F2" s="189"/>
      <c r="G2" s="189"/>
      <c r="H2" s="189"/>
      <c r="I2" s="189"/>
      <c r="J2" s="189"/>
      <c r="K2" s="190"/>
    </row>
    <row r="3" spans="2:12" ht="24.75" thickBot="1" x14ac:dyDescent="0.3">
      <c r="B3" s="92"/>
      <c r="C3" s="93"/>
      <c r="D3" s="94" t="s">
        <v>73</v>
      </c>
      <c r="E3" s="94" t="s">
        <v>469</v>
      </c>
      <c r="F3" s="94" t="s">
        <v>470</v>
      </c>
      <c r="G3" s="94" t="s">
        <v>471</v>
      </c>
      <c r="H3" s="94" t="s">
        <v>74</v>
      </c>
      <c r="I3" s="94" t="s">
        <v>472</v>
      </c>
      <c r="J3" s="95" t="s">
        <v>473</v>
      </c>
      <c r="K3" s="96" t="s">
        <v>474</v>
      </c>
    </row>
    <row r="4" spans="2:12" ht="15.75" thickBot="1" x14ac:dyDescent="0.3">
      <c r="B4" s="39"/>
      <c r="C4" s="40"/>
      <c r="D4" s="41"/>
      <c r="E4" s="41"/>
      <c r="F4" s="41"/>
      <c r="G4" s="41"/>
      <c r="H4" s="41"/>
      <c r="I4" s="41"/>
      <c r="J4" s="42"/>
      <c r="K4" s="43"/>
    </row>
    <row r="5" spans="2:12" x14ac:dyDescent="0.25">
      <c r="B5" s="44"/>
      <c r="C5" s="191" t="s">
        <v>63</v>
      </c>
      <c r="D5" s="192"/>
      <c r="E5" s="192"/>
      <c r="F5" s="193"/>
      <c r="G5" s="45">
        <f>+PRESUPUESTO!F41</f>
        <v>61117578.831922024</v>
      </c>
      <c r="H5" s="46"/>
      <c r="I5" s="47"/>
      <c r="J5" s="48"/>
      <c r="K5" s="49"/>
    </row>
    <row r="6" spans="2:12" ht="15.75" thickBot="1" x14ac:dyDescent="0.3">
      <c r="B6" s="44"/>
      <c r="C6" s="194" t="s">
        <v>66</v>
      </c>
      <c r="D6" s="195"/>
      <c r="E6" s="195"/>
      <c r="F6" s="196"/>
      <c r="G6" s="142">
        <f ca="1">+PRESUPUESTO!F45</f>
        <v>80968349.593398377</v>
      </c>
      <c r="H6" s="47"/>
      <c r="I6" s="47"/>
      <c r="J6" s="48"/>
      <c r="K6" s="49"/>
    </row>
    <row r="7" spans="2:12" x14ac:dyDescent="0.25">
      <c r="B7" s="44"/>
      <c r="C7" s="50"/>
      <c r="D7" s="46"/>
      <c r="E7" s="46"/>
      <c r="F7" s="47"/>
      <c r="G7" s="51"/>
      <c r="H7" s="46"/>
      <c r="I7" s="47"/>
      <c r="J7" s="48"/>
      <c r="K7" s="49"/>
    </row>
    <row r="8" spans="2:12" x14ac:dyDescent="0.25">
      <c r="B8" s="97" t="s">
        <v>475</v>
      </c>
      <c r="C8" s="98" t="s">
        <v>476</v>
      </c>
      <c r="D8" s="99"/>
      <c r="E8" s="99"/>
      <c r="F8" s="100"/>
      <c r="G8" s="100"/>
      <c r="H8" s="99"/>
      <c r="I8" s="100"/>
      <c r="J8" s="101"/>
      <c r="K8" s="102"/>
    </row>
    <row r="9" spans="2:12" ht="24" x14ac:dyDescent="0.25">
      <c r="B9" s="103" t="s">
        <v>8</v>
      </c>
      <c r="C9" s="104" t="s">
        <v>477</v>
      </c>
      <c r="D9" s="105"/>
      <c r="E9" s="105"/>
      <c r="F9" s="106"/>
      <c r="G9" s="106"/>
      <c r="H9" s="105"/>
      <c r="I9" s="106"/>
      <c r="J9" s="107">
        <f ca="1">SUM(J10:J16)</f>
        <v>12563049.122911692</v>
      </c>
      <c r="K9" s="108">
        <f ca="1">SUM(K10:K16)</f>
        <v>0.15516000000000002</v>
      </c>
      <c r="L9" s="56"/>
    </row>
    <row r="10" spans="2:12" x14ac:dyDescent="0.25">
      <c r="B10" s="57"/>
      <c r="C10" s="58" t="s">
        <v>478</v>
      </c>
      <c r="D10" s="59" t="s">
        <v>470</v>
      </c>
      <c r="E10" s="59"/>
      <c r="F10" s="60"/>
      <c r="G10" s="60"/>
      <c r="H10" s="61">
        <v>0.04</v>
      </c>
      <c r="I10" s="61"/>
      <c r="J10" s="62">
        <f t="shared" ref="J10:J15" ca="1" si="0">$G$6*H10</f>
        <v>3238733.9837359353</v>
      </c>
      <c r="K10" s="63">
        <f ca="1">+J10/$G$6</f>
        <v>0.04</v>
      </c>
    </row>
    <row r="11" spans="2:12" x14ac:dyDescent="0.25">
      <c r="B11" s="57"/>
      <c r="C11" s="58" t="s">
        <v>479</v>
      </c>
      <c r="D11" s="59" t="s">
        <v>470</v>
      </c>
      <c r="E11" s="59"/>
      <c r="F11" s="60"/>
      <c r="G11" s="60"/>
      <c r="H11" s="61">
        <v>0.02</v>
      </c>
      <c r="I11" s="61"/>
      <c r="J11" s="62">
        <f t="shared" ca="1" si="0"/>
        <v>1619366.9918679676</v>
      </c>
      <c r="K11" s="63">
        <f ca="1">+J11/$G$6</f>
        <v>0.02</v>
      </c>
    </row>
    <row r="12" spans="2:12" x14ac:dyDescent="0.25">
      <c r="B12" s="57"/>
      <c r="C12" s="58" t="s">
        <v>480</v>
      </c>
      <c r="D12" s="59" t="s">
        <v>470</v>
      </c>
      <c r="E12" s="59"/>
      <c r="F12" s="60"/>
      <c r="G12" s="60"/>
      <c r="H12" s="61">
        <v>0.01</v>
      </c>
      <c r="I12" s="61"/>
      <c r="J12" s="62">
        <f t="shared" ca="1" si="0"/>
        <v>809683.49593398382</v>
      </c>
      <c r="K12" s="63">
        <f ca="1">+J12/$G$6</f>
        <v>0.01</v>
      </c>
    </row>
    <row r="13" spans="2:12" x14ac:dyDescent="0.25">
      <c r="B13" s="57"/>
      <c r="C13" s="58" t="s">
        <v>481</v>
      </c>
      <c r="D13" s="59" t="s">
        <v>470</v>
      </c>
      <c r="E13" s="59"/>
      <c r="F13" s="60"/>
      <c r="G13" s="60"/>
      <c r="H13" s="64">
        <v>0.02</v>
      </c>
      <c r="I13" s="61"/>
      <c r="J13" s="62">
        <f t="shared" ca="1" si="0"/>
        <v>1619366.9918679676</v>
      </c>
      <c r="K13" s="63">
        <f t="shared" ref="K13" ca="1" si="1">+J13/$G$6</f>
        <v>0.02</v>
      </c>
    </row>
    <row r="14" spans="2:12" x14ac:dyDescent="0.25">
      <c r="B14" s="57"/>
      <c r="C14" s="58" t="s">
        <v>482</v>
      </c>
      <c r="D14" s="59" t="s">
        <v>470</v>
      </c>
      <c r="E14" s="59"/>
      <c r="F14" s="60"/>
      <c r="G14" s="60"/>
      <c r="H14" s="65">
        <v>0.05</v>
      </c>
      <c r="I14" s="61"/>
      <c r="J14" s="62">
        <f t="shared" ca="1" si="0"/>
        <v>4048417.4796699192</v>
      </c>
      <c r="K14" s="63">
        <f ca="1">+J14/$G$6</f>
        <v>0.05</v>
      </c>
    </row>
    <row r="15" spans="2:12" x14ac:dyDescent="0.25">
      <c r="B15" s="57"/>
      <c r="C15" s="58" t="s">
        <v>484</v>
      </c>
      <c r="D15" s="59" t="s">
        <v>470</v>
      </c>
      <c r="E15" s="59"/>
      <c r="F15" s="60"/>
      <c r="G15" s="60"/>
      <c r="H15" s="91">
        <f>2%*0.8%</f>
        <v>1.6000000000000001E-4</v>
      </c>
      <c r="I15" s="60"/>
      <c r="J15" s="62">
        <f t="shared" ca="1" si="0"/>
        <v>12954.935934943742</v>
      </c>
      <c r="K15" s="63">
        <f ca="1">+J15/$G$6</f>
        <v>1.6000000000000001E-4</v>
      </c>
    </row>
    <row r="16" spans="2:12" x14ac:dyDescent="0.25">
      <c r="B16" s="57"/>
      <c r="C16" s="58" t="s">
        <v>485</v>
      </c>
      <c r="D16" s="59" t="s">
        <v>470</v>
      </c>
      <c r="E16" s="59"/>
      <c r="F16" s="60"/>
      <c r="G16" s="60"/>
      <c r="H16" s="66">
        <v>1.4999999999999999E-2</v>
      </c>
      <c r="I16" s="60"/>
      <c r="J16" s="62">
        <f t="shared" ref="J16" ca="1" si="2">$G$6*H16</f>
        <v>1214525.2439009757</v>
      </c>
      <c r="K16" s="63">
        <f ca="1">+J16/$G$6</f>
        <v>1.4999999999999999E-2</v>
      </c>
    </row>
    <row r="17" spans="2:11" x14ac:dyDescent="0.25">
      <c r="B17" s="103" t="s">
        <v>10</v>
      </c>
      <c r="C17" s="109" t="s">
        <v>486</v>
      </c>
      <c r="D17" s="105"/>
      <c r="E17" s="105"/>
      <c r="F17" s="106"/>
      <c r="G17" s="106"/>
      <c r="H17" s="105"/>
      <c r="I17" s="106"/>
      <c r="J17" s="107">
        <f ca="1">+J18</f>
        <v>809683.49593398382</v>
      </c>
      <c r="K17" s="110">
        <f ca="1">K18</f>
        <v>0.01</v>
      </c>
    </row>
    <row r="18" spans="2:11" x14ac:dyDescent="0.25">
      <c r="B18" s="69" t="s">
        <v>487</v>
      </c>
      <c r="C18" s="58" t="s">
        <v>488</v>
      </c>
      <c r="D18" s="59">
        <v>1</v>
      </c>
      <c r="E18" s="59"/>
      <c r="F18" s="60"/>
      <c r="G18" s="62">
        <f ca="1">+G6*H18</f>
        <v>809683.49593398382</v>
      </c>
      <c r="H18" s="170">
        <v>0.01</v>
      </c>
      <c r="I18" s="60"/>
      <c r="J18" s="62">
        <f ca="1">+G18*D18</f>
        <v>809683.49593398382</v>
      </c>
      <c r="K18" s="63">
        <f ca="1">J18/G6</f>
        <v>0.01</v>
      </c>
    </row>
    <row r="19" spans="2:11" x14ac:dyDescent="0.25">
      <c r="B19" s="57"/>
      <c r="C19" s="58"/>
      <c r="D19" s="59"/>
      <c r="E19" s="59"/>
      <c r="F19" s="60"/>
      <c r="G19" s="70"/>
      <c r="H19" s="59"/>
      <c r="I19" s="60"/>
      <c r="J19" s="70"/>
      <c r="K19" s="71"/>
    </row>
    <row r="20" spans="2:11" ht="21.75" customHeight="1" x14ac:dyDescent="0.25">
      <c r="B20" s="103" t="s">
        <v>12</v>
      </c>
      <c r="C20" s="109" t="s">
        <v>489</v>
      </c>
      <c r="D20" s="105"/>
      <c r="E20" s="105"/>
      <c r="F20" s="106"/>
      <c r="G20" s="111"/>
      <c r="H20" s="105"/>
      <c r="I20" s="106"/>
      <c r="J20" s="107">
        <f>+SUM(J21:J23)</f>
        <v>5700712.5</v>
      </c>
      <c r="K20" s="110">
        <f>SUM(K21:K23)</f>
        <v>9.3274514615138651E-2</v>
      </c>
    </row>
    <row r="21" spans="2:11" x14ac:dyDescent="0.25">
      <c r="B21" s="69" t="s">
        <v>490</v>
      </c>
      <c r="C21" s="58" t="s">
        <v>491</v>
      </c>
      <c r="D21" s="59" t="s">
        <v>492</v>
      </c>
      <c r="E21" s="59">
        <v>1</v>
      </c>
      <c r="F21" s="173">
        <v>0.75</v>
      </c>
      <c r="G21" s="62">
        <v>4000000</v>
      </c>
      <c r="H21" s="59">
        <v>1</v>
      </c>
      <c r="I21" s="73">
        <v>1.4478</v>
      </c>
      <c r="J21" s="62">
        <f>E21*F21*G21*H21*I21</f>
        <v>4343400</v>
      </c>
      <c r="K21" s="63">
        <f>J21/G5</f>
        <v>7.1066296849629451E-2</v>
      </c>
    </row>
    <row r="22" spans="2:11" x14ac:dyDescent="0.25">
      <c r="B22" s="69" t="s">
        <v>493</v>
      </c>
      <c r="C22" s="58" t="s">
        <v>528</v>
      </c>
      <c r="D22" s="59" t="s">
        <v>492</v>
      </c>
      <c r="E22" s="59">
        <v>1</v>
      </c>
      <c r="F22" s="173">
        <v>0.375</v>
      </c>
      <c r="G22" s="62">
        <v>2500000</v>
      </c>
      <c r="H22" s="59">
        <v>1</v>
      </c>
      <c r="I22" s="73">
        <v>1.4478</v>
      </c>
      <c r="J22" s="62">
        <f t="shared" ref="J22" si="3">+H22*G22*F22*I22*E22</f>
        <v>1357312.5</v>
      </c>
      <c r="K22" s="63">
        <f>+J22/G5</f>
        <v>2.2208217765509203E-2</v>
      </c>
    </row>
    <row r="23" spans="2:11" x14ac:dyDescent="0.25">
      <c r="B23" s="69"/>
      <c r="C23" s="58"/>
      <c r="D23" s="59"/>
      <c r="E23" s="59"/>
      <c r="F23" s="72"/>
      <c r="G23" s="62"/>
      <c r="H23" s="59"/>
      <c r="I23" s="73"/>
      <c r="J23" s="62"/>
      <c r="K23" s="63"/>
    </row>
    <row r="24" spans="2:11" x14ac:dyDescent="0.25">
      <c r="B24" s="57"/>
      <c r="C24" s="58"/>
      <c r="D24" s="59"/>
      <c r="E24" s="59"/>
      <c r="F24" s="60"/>
      <c r="G24" s="74"/>
      <c r="H24" s="59"/>
      <c r="I24" s="60"/>
      <c r="J24" s="70"/>
      <c r="K24" s="71"/>
    </row>
    <row r="25" spans="2:11" x14ac:dyDescent="0.25">
      <c r="B25" s="103" t="s">
        <v>14</v>
      </c>
      <c r="C25" s="109" t="s">
        <v>494</v>
      </c>
      <c r="D25" s="105"/>
      <c r="E25" s="105"/>
      <c r="F25" s="106"/>
      <c r="G25" s="111"/>
      <c r="H25" s="105"/>
      <c r="I25" s="106"/>
      <c r="J25" s="107">
        <f>+SUM(J26:J30)</f>
        <v>1000000</v>
      </c>
      <c r="K25" s="110">
        <f>SUM(K26:K30)</f>
        <v>1.6361904694393668E-2</v>
      </c>
    </row>
    <row r="26" spans="2:11" ht="36" hidden="1" x14ac:dyDescent="0.25">
      <c r="B26" s="69" t="s">
        <v>495</v>
      </c>
      <c r="C26" s="75" t="s">
        <v>496</v>
      </c>
      <c r="D26" s="59" t="s">
        <v>497</v>
      </c>
      <c r="E26" s="59"/>
      <c r="F26" s="60"/>
      <c r="G26" s="76">
        <v>200000</v>
      </c>
      <c r="H26" s="59"/>
      <c r="I26" s="59"/>
      <c r="J26" s="77">
        <f>+H26*G26</f>
        <v>0</v>
      </c>
      <c r="K26" s="78">
        <f>+J26/$G$5</f>
        <v>0</v>
      </c>
    </row>
    <row r="27" spans="2:11" ht="24" hidden="1" x14ac:dyDescent="0.25">
      <c r="B27" s="69" t="s">
        <v>498</v>
      </c>
      <c r="C27" s="75" t="s">
        <v>499</v>
      </c>
      <c r="D27" s="59" t="s">
        <v>497</v>
      </c>
      <c r="E27" s="59"/>
      <c r="F27" s="60"/>
      <c r="G27" s="76">
        <v>0</v>
      </c>
      <c r="H27" s="59">
        <v>1</v>
      </c>
      <c r="I27" s="59"/>
      <c r="J27" s="77">
        <f t="shared" ref="J27:J29" si="4">+H27*G27</f>
        <v>0</v>
      </c>
      <c r="K27" s="78">
        <f>+J27/$G$5</f>
        <v>0</v>
      </c>
    </row>
    <row r="28" spans="2:11" ht="24" hidden="1" x14ac:dyDescent="0.25">
      <c r="B28" s="69" t="s">
        <v>500</v>
      </c>
      <c r="C28" s="75" t="s">
        <v>501</v>
      </c>
      <c r="D28" s="59" t="s">
        <v>502</v>
      </c>
      <c r="E28" s="59"/>
      <c r="F28" s="60"/>
      <c r="G28" s="76">
        <v>150000</v>
      </c>
      <c r="H28" s="59"/>
      <c r="I28" s="59"/>
      <c r="J28" s="77">
        <f t="shared" si="4"/>
        <v>0</v>
      </c>
      <c r="K28" s="78">
        <f>+J28/$G$5</f>
        <v>0</v>
      </c>
    </row>
    <row r="29" spans="2:11" hidden="1" x14ac:dyDescent="0.25">
      <c r="B29" s="69" t="s">
        <v>503</v>
      </c>
      <c r="C29" s="75" t="s">
        <v>504</v>
      </c>
      <c r="D29" s="59" t="s">
        <v>502</v>
      </c>
      <c r="E29" s="59"/>
      <c r="F29" s="60"/>
      <c r="G29" s="76">
        <v>659084.28419978707</v>
      </c>
      <c r="H29" s="59">
        <v>0</v>
      </c>
      <c r="I29" s="59"/>
      <c r="J29" s="77">
        <f t="shared" si="4"/>
        <v>0</v>
      </c>
      <c r="K29" s="78">
        <f>+J29/$G$5</f>
        <v>0</v>
      </c>
    </row>
    <row r="30" spans="2:11" x14ac:dyDescent="0.25">
      <c r="B30" s="69" t="s">
        <v>505</v>
      </c>
      <c r="C30" s="75" t="s">
        <v>506</v>
      </c>
      <c r="D30" s="59" t="s">
        <v>507</v>
      </c>
      <c r="E30" s="59"/>
      <c r="F30" s="60"/>
      <c r="G30" s="76">
        <v>1000000</v>
      </c>
      <c r="H30" s="59">
        <v>1</v>
      </c>
      <c r="I30" s="59"/>
      <c r="J30" s="76">
        <f>+H30*G30</f>
        <v>1000000</v>
      </c>
      <c r="K30" s="63">
        <f>+J30/$G$5</f>
        <v>1.6361904694393668E-2</v>
      </c>
    </row>
    <row r="31" spans="2:11" x14ac:dyDescent="0.25">
      <c r="B31" s="57"/>
      <c r="C31" s="58"/>
      <c r="D31" s="59"/>
      <c r="E31" s="59"/>
      <c r="F31" s="60"/>
      <c r="G31" s="60"/>
      <c r="H31" s="59"/>
      <c r="I31" s="60"/>
      <c r="J31" s="70"/>
      <c r="K31" s="71"/>
    </row>
    <row r="32" spans="2:11" hidden="1" x14ac:dyDescent="0.25">
      <c r="B32" s="52" t="s">
        <v>65</v>
      </c>
      <c r="C32" s="67" t="s">
        <v>508</v>
      </c>
      <c r="D32" s="53"/>
      <c r="E32" s="53"/>
      <c r="F32" s="54"/>
      <c r="G32" s="54"/>
      <c r="H32" s="53"/>
      <c r="I32" s="54"/>
      <c r="J32" s="55">
        <f>+SUM(J33:J40)</f>
        <v>0</v>
      </c>
      <c r="K32" s="68">
        <f>SUM(K33:K40)</f>
        <v>0</v>
      </c>
    </row>
    <row r="33" spans="2:12" hidden="1" x14ac:dyDescent="0.25">
      <c r="B33" s="69" t="s">
        <v>509</v>
      </c>
      <c r="C33" s="75" t="s">
        <v>510</v>
      </c>
      <c r="D33" s="59" t="s">
        <v>497</v>
      </c>
      <c r="E33" s="59"/>
      <c r="F33" s="72">
        <v>0</v>
      </c>
      <c r="G33" s="79">
        <v>11495000</v>
      </c>
      <c r="H33" s="59">
        <v>4</v>
      </c>
      <c r="I33" s="59">
        <v>1.4478</v>
      </c>
      <c r="J33" s="76">
        <f>+G33*F33*H33*I33</f>
        <v>0</v>
      </c>
      <c r="K33" s="63">
        <f t="shared" ref="K33:K40" si="5">+J33/$G$5</f>
        <v>0</v>
      </c>
    </row>
    <row r="34" spans="2:12" hidden="1" x14ac:dyDescent="0.25">
      <c r="B34" s="69" t="s">
        <v>511</v>
      </c>
      <c r="C34" s="75" t="s">
        <v>512</v>
      </c>
      <c r="D34" s="59" t="s">
        <v>497</v>
      </c>
      <c r="E34" s="59"/>
      <c r="F34" s="72">
        <v>0</v>
      </c>
      <c r="G34" s="79">
        <v>3024000</v>
      </c>
      <c r="H34" s="59">
        <v>4</v>
      </c>
      <c r="I34" s="59">
        <v>1.4478</v>
      </c>
      <c r="J34" s="76">
        <f t="shared" ref="J34:J40" si="6">+G34*F34*H34*I34</f>
        <v>0</v>
      </c>
      <c r="K34" s="63">
        <f t="shared" si="5"/>
        <v>0</v>
      </c>
    </row>
    <row r="35" spans="2:12" hidden="1" x14ac:dyDescent="0.25">
      <c r="B35" s="69" t="s">
        <v>513</v>
      </c>
      <c r="C35" s="75" t="s">
        <v>514</v>
      </c>
      <c r="D35" s="59" t="s">
        <v>497</v>
      </c>
      <c r="E35" s="59"/>
      <c r="F35" s="72">
        <v>0</v>
      </c>
      <c r="G35" s="80">
        <v>2350000</v>
      </c>
      <c r="H35" s="59">
        <v>4</v>
      </c>
      <c r="I35" s="59">
        <v>1.4478</v>
      </c>
      <c r="J35" s="76">
        <f t="shared" si="6"/>
        <v>0</v>
      </c>
      <c r="K35" s="63">
        <f t="shared" si="5"/>
        <v>0</v>
      </c>
    </row>
    <row r="36" spans="2:12" hidden="1" x14ac:dyDescent="0.25">
      <c r="B36" s="69" t="s">
        <v>515</v>
      </c>
      <c r="C36" s="75" t="s">
        <v>516</v>
      </c>
      <c r="D36" s="59" t="s">
        <v>497</v>
      </c>
      <c r="E36" s="59"/>
      <c r="F36" s="72">
        <v>0</v>
      </c>
      <c r="G36" s="79">
        <v>3472000</v>
      </c>
      <c r="H36" s="59">
        <v>4</v>
      </c>
      <c r="I36" s="59">
        <v>1.4478</v>
      </c>
      <c r="J36" s="76">
        <f t="shared" si="6"/>
        <v>0</v>
      </c>
      <c r="K36" s="63">
        <f t="shared" si="5"/>
        <v>0</v>
      </c>
    </row>
    <row r="37" spans="2:12" hidden="1" x14ac:dyDescent="0.25">
      <c r="B37" s="69" t="s">
        <v>517</v>
      </c>
      <c r="C37" s="75" t="s">
        <v>518</v>
      </c>
      <c r="D37" s="59" t="s">
        <v>497</v>
      </c>
      <c r="E37" s="59"/>
      <c r="F37" s="72">
        <v>0</v>
      </c>
      <c r="G37" s="79">
        <v>1924903</v>
      </c>
      <c r="H37" s="59">
        <v>4</v>
      </c>
      <c r="I37" s="59">
        <v>1.4478</v>
      </c>
      <c r="J37" s="76">
        <f t="shared" si="6"/>
        <v>0</v>
      </c>
      <c r="K37" s="63">
        <f t="shared" si="5"/>
        <v>0</v>
      </c>
    </row>
    <row r="38" spans="2:12" hidden="1" x14ac:dyDescent="0.25">
      <c r="B38" s="69" t="s">
        <v>519</v>
      </c>
      <c r="C38" s="75" t="s">
        <v>520</v>
      </c>
      <c r="D38" s="59" t="s">
        <v>497</v>
      </c>
      <c r="E38" s="59"/>
      <c r="F38" s="72">
        <v>0</v>
      </c>
      <c r="G38" s="79">
        <v>4815000</v>
      </c>
      <c r="H38" s="59">
        <v>4</v>
      </c>
      <c r="I38" s="59">
        <v>1.4478</v>
      </c>
      <c r="J38" s="76">
        <f t="shared" si="6"/>
        <v>0</v>
      </c>
      <c r="K38" s="63">
        <f t="shared" si="5"/>
        <v>0</v>
      </c>
    </row>
    <row r="39" spans="2:12" hidden="1" x14ac:dyDescent="0.25">
      <c r="B39" s="69" t="s">
        <v>521</v>
      </c>
      <c r="C39" s="75" t="s">
        <v>522</v>
      </c>
      <c r="D39" s="59" t="s">
        <v>497</v>
      </c>
      <c r="E39" s="59"/>
      <c r="F39" s="72">
        <v>0</v>
      </c>
      <c r="G39" s="79">
        <v>2770000</v>
      </c>
      <c r="H39" s="59">
        <v>4</v>
      </c>
      <c r="I39" s="59">
        <v>1.4478</v>
      </c>
      <c r="J39" s="76">
        <f t="shared" si="6"/>
        <v>0</v>
      </c>
      <c r="K39" s="63">
        <f t="shared" si="5"/>
        <v>0</v>
      </c>
    </row>
    <row r="40" spans="2:12" hidden="1" x14ac:dyDescent="0.25">
      <c r="B40" s="69" t="s">
        <v>523</v>
      </c>
      <c r="C40" s="75" t="s">
        <v>524</v>
      </c>
      <c r="D40" s="59" t="s">
        <v>497</v>
      </c>
      <c r="E40" s="59"/>
      <c r="F40" s="72">
        <v>0</v>
      </c>
      <c r="G40" s="79">
        <v>4370000</v>
      </c>
      <c r="H40" s="59">
        <v>4</v>
      </c>
      <c r="I40" s="59">
        <v>1.4478</v>
      </c>
      <c r="J40" s="76">
        <f t="shared" si="6"/>
        <v>0</v>
      </c>
      <c r="K40" s="63">
        <f t="shared" si="5"/>
        <v>0</v>
      </c>
    </row>
    <row r="41" spans="2:12" x14ac:dyDescent="0.25">
      <c r="B41" s="69"/>
      <c r="C41" s="75"/>
      <c r="D41" s="59"/>
      <c r="E41" s="59"/>
      <c r="F41" s="60"/>
      <c r="G41" s="81"/>
      <c r="H41" s="59"/>
      <c r="I41" s="59"/>
      <c r="J41" s="77"/>
      <c r="K41" s="71"/>
    </row>
    <row r="42" spans="2:12" x14ac:dyDescent="0.25">
      <c r="B42" s="112"/>
      <c r="C42" s="98" t="s">
        <v>525</v>
      </c>
      <c r="D42" s="99"/>
      <c r="E42" s="99"/>
      <c r="F42" s="100"/>
      <c r="G42" s="100"/>
      <c r="H42" s="99"/>
      <c r="I42" s="100"/>
      <c r="J42" s="113">
        <f ca="1">ROUND(+J25+J20+J17+J9+J32,0)</f>
        <v>20073445</v>
      </c>
      <c r="K42" s="114">
        <f ca="1">+K9+K17+K20+K25+K32</f>
        <v>0.27479641930953236</v>
      </c>
      <c r="L42" s="82"/>
    </row>
    <row r="43" spans="2:12" x14ac:dyDescent="0.25">
      <c r="B43" s="115"/>
      <c r="C43" s="116"/>
      <c r="D43" s="117"/>
      <c r="E43" s="117"/>
      <c r="F43" s="118"/>
      <c r="G43" s="118"/>
      <c r="H43" s="117"/>
      <c r="I43" s="118"/>
      <c r="J43" s="119"/>
      <c r="K43" s="120"/>
    </row>
    <row r="44" spans="2:12" x14ac:dyDescent="0.25">
      <c r="B44" s="112"/>
      <c r="C44" s="98" t="s">
        <v>526</v>
      </c>
      <c r="D44" s="99" t="s">
        <v>470</v>
      </c>
      <c r="E44" s="99"/>
      <c r="F44" s="100"/>
      <c r="G44" s="100"/>
      <c r="H44" s="121">
        <v>0.05</v>
      </c>
      <c r="I44" s="121"/>
      <c r="J44" s="113">
        <f>ROUND(+H44*G5,0)</f>
        <v>3055879</v>
      </c>
      <c r="K44" s="114">
        <f>+J44/$G$5</f>
        <v>5.0000000955599026E-2</v>
      </c>
      <c r="L44" s="83"/>
    </row>
    <row r="45" spans="2:12" x14ac:dyDescent="0.25">
      <c r="B45" s="115"/>
      <c r="C45" s="116" t="s">
        <v>483</v>
      </c>
      <c r="D45" s="117"/>
      <c r="E45" s="117"/>
      <c r="F45" s="118"/>
      <c r="G45" s="118"/>
      <c r="H45" s="117"/>
      <c r="I45" s="118"/>
      <c r="J45" s="119"/>
      <c r="K45" s="122"/>
    </row>
    <row r="46" spans="2:12" ht="24.6" customHeight="1" thickBot="1" x14ac:dyDescent="0.3">
      <c r="B46" s="123"/>
      <c r="C46" s="124" t="s">
        <v>527</v>
      </c>
      <c r="D46" s="125"/>
      <c r="E46" s="125"/>
      <c r="F46" s="126"/>
      <c r="G46" s="126"/>
      <c r="H46" s="125"/>
      <c r="I46" s="126"/>
      <c r="J46" s="127">
        <f ca="1">+J42+J44</f>
        <v>23129324</v>
      </c>
      <c r="K46" s="128">
        <f ca="1">+K42+K44</f>
        <v>0.32479642026513139</v>
      </c>
      <c r="L46" s="83"/>
    </row>
    <row r="47" spans="2:12" x14ac:dyDescent="0.25">
      <c r="K47" s="84"/>
    </row>
    <row r="48" spans="2:12" x14ac:dyDescent="0.25">
      <c r="B48" s="85"/>
      <c r="C48" s="85"/>
      <c r="D48" s="85"/>
      <c r="E48" s="85"/>
      <c r="F48" s="85"/>
      <c r="G48" s="85"/>
      <c r="H48" s="86"/>
      <c r="I48" s="85"/>
      <c r="J48" s="85"/>
      <c r="K48" s="85"/>
      <c r="L48" s="85"/>
    </row>
    <row r="49" spans="2:12" ht="37.5" customHeight="1" x14ac:dyDescent="0.25">
      <c r="B49" s="85"/>
      <c r="C49" s="87"/>
      <c r="D49" s="87"/>
      <c r="E49" s="85"/>
      <c r="F49" s="85"/>
      <c r="G49" s="85"/>
      <c r="H49" s="86"/>
      <c r="I49" s="85"/>
      <c r="J49" s="85"/>
      <c r="K49" s="85"/>
      <c r="L49" s="85"/>
    </row>
    <row r="50" spans="2:12" x14ac:dyDescent="0.25">
      <c r="B50" s="85"/>
      <c r="C50" s="88"/>
      <c r="D50" s="85"/>
      <c r="E50" s="85"/>
      <c r="F50" s="85"/>
      <c r="G50" s="85"/>
      <c r="H50" s="86"/>
      <c r="I50" s="85"/>
      <c r="J50" s="85"/>
      <c r="K50" s="85"/>
      <c r="L50" s="85"/>
    </row>
    <row r="51" spans="2:12" x14ac:dyDescent="0.25">
      <c r="B51" s="85"/>
      <c r="C51" s="89"/>
      <c r="D51" s="85"/>
      <c r="E51" s="85"/>
      <c r="F51" s="85"/>
      <c r="G51" s="85"/>
      <c r="H51" s="86"/>
      <c r="I51" s="85"/>
      <c r="J51" s="85"/>
      <c r="K51" s="85"/>
      <c r="L51" s="85"/>
    </row>
    <row r="52" spans="2:12" x14ac:dyDescent="0.25">
      <c r="B52" s="85"/>
      <c r="C52" s="90"/>
      <c r="D52" s="85"/>
      <c r="E52" s="85"/>
      <c r="F52" s="85"/>
      <c r="G52" s="85"/>
      <c r="H52" s="86"/>
      <c r="I52" s="85"/>
      <c r="J52" s="85"/>
      <c r="K52" s="85"/>
      <c r="L52" s="85"/>
    </row>
    <row r="53" spans="2:12" x14ac:dyDescent="0.25">
      <c r="B53" s="85"/>
      <c r="C53" s="89"/>
      <c r="D53" s="85"/>
      <c r="E53" s="85"/>
      <c r="F53" s="85"/>
      <c r="G53" s="85"/>
      <c r="H53" s="86"/>
      <c r="I53" s="85"/>
      <c r="J53" s="85"/>
      <c r="K53" s="85"/>
      <c r="L53" s="85"/>
    </row>
  </sheetData>
  <mergeCells count="3">
    <mergeCell ref="B2:K2"/>
    <mergeCell ref="C5:F5"/>
    <mergeCell ref="C6:F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K666"/>
  <sheetViews>
    <sheetView showGridLines="0" topLeftCell="A289" zoomScale="90" workbookViewId="0">
      <selection activeCell="C550" sqref="C550:H550"/>
    </sheetView>
  </sheetViews>
  <sheetFormatPr baseColWidth="10" defaultColWidth="9.140625" defaultRowHeight="15" x14ac:dyDescent="0.25"/>
  <cols>
    <col min="1" max="1" width="10" customWidth="1"/>
    <col min="2" max="2" width="40" customWidth="1"/>
    <col min="3" max="4" width="12" customWidth="1"/>
    <col min="5" max="5" width="10" customWidth="1"/>
    <col min="6" max="6" width="14" customWidth="1"/>
    <col min="7" max="7" width="15" customWidth="1"/>
    <col min="8" max="8" width="16" customWidth="1"/>
  </cols>
  <sheetData>
    <row r="1" spans="1:8" ht="26.1" customHeight="1" x14ac:dyDescent="0.25">
      <c r="A1" s="205" t="s">
        <v>67</v>
      </c>
      <c r="B1" s="185"/>
      <c r="C1" s="185"/>
      <c r="D1" s="185"/>
      <c r="E1" s="185"/>
      <c r="F1" s="185"/>
      <c r="G1" s="185"/>
      <c r="H1" s="185"/>
    </row>
    <row r="2" spans="1:8" ht="15.95" customHeight="1" x14ac:dyDescent="0.25">
      <c r="A2" s="206" t="s">
        <v>62</v>
      </c>
      <c r="B2" s="185"/>
      <c r="C2" s="185"/>
      <c r="D2" s="185"/>
      <c r="E2" s="185"/>
      <c r="F2" s="185"/>
      <c r="G2" s="185"/>
      <c r="H2" s="185"/>
    </row>
    <row r="4" spans="1:8" x14ac:dyDescent="0.25">
      <c r="A4" s="199" t="s">
        <v>1</v>
      </c>
      <c r="B4" s="182"/>
      <c r="C4" s="204" t="s">
        <v>8</v>
      </c>
      <c r="D4" s="181"/>
      <c r="E4" s="181"/>
      <c r="F4" s="181"/>
      <c r="G4" s="181"/>
      <c r="H4" s="182"/>
    </row>
    <row r="5" spans="1:8" ht="26.1" customHeight="1" x14ac:dyDescent="0.25">
      <c r="A5" s="201" t="s">
        <v>2</v>
      </c>
      <c r="B5" s="182"/>
      <c r="C5" s="202" t="s">
        <v>68</v>
      </c>
      <c r="D5" s="181"/>
      <c r="E5" s="181"/>
      <c r="F5" s="181"/>
      <c r="G5" s="181"/>
      <c r="H5" s="182"/>
    </row>
    <row r="6" spans="1:8" x14ac:dyDescent="0.25">
      <c r="A6" s="201" t="s">
        <v>3</v>
      </c>
      <c r="B6" s="182"/>
      <c r="C6" s="18" t="s">
        <v>69</v>
      </c>
      <c r="D6" s="201" t="s">
        <v>70</v>
      </c>
      <c r="E6" s="182"/>
      <c r="F6" s="19">
        <f>'MEMORIA DE CANTIDADES'!H34</f>
        <v>476.12739067046402</v>
      </c>
      <c r="G6" s="14"/>
      <c r="H6" s="14"/>
    </row>
    <row r="8" spans="1:8" x14ac:dyDescent="0.25">
      <c r="A8" s="129" t="s">
        <v>71</v>
      </c>
      <c r="B8" s="129" t="s">
        <v>72</v>
      </c>
      <c r="C8" s="129" t="s">
        <v>73</v>
      </c>
      <c r="D8" s="129" t="s">
        <v>74</v>
      </c>
      <c r="E8" s="129" t="s">
        <v>75</v>
      </c>
      <c r="F8" s="129" t="s">
        <v>76</v>
      </c>
      <c r="G8" s="129" t="s">
        <v>77</v>
      </c>
      <c r="H8" s="129" t="s">
        <v>78</v>
      </c>
    </row>
    <row r="9" spans="1:8" x14ac:dyDescent="0.25">
      <c r="A9" s="20" t="s">
        <v>79</v>
      </c>
      <c r="B9" s="21" t="str">
        <f>VLOOKUP($A$9,MATERIALES!$A$5:$E$34,2,0)</f>
        <v>Estacas de madera y trompos</v>
      </c>
      <c r="C9" s="20" t="str">
        <f>VLOOKUP($A$9,MATERIALES!$A$5:$E$34,3,0)</f>
        <v>un</v>
      </c>
      <c r="D9" s="22">
        <v>0.05</v>
      </c>
      <c r="E9" s="23">
        <v>0.05</v>
      </c>
      <c r="F9" s="22">
        <f>D9*(1+E9)</f>
        <v>5.2500000000000005E-2</v>
      </c>
      <c r="G9" s="24">
        <f>VLOOKUP($A$9,MATERIALES!$A$5:$E$34,4,0)</f>
        <v>2500</v>
      </c>
      <c r="H9" s="24">
        <f>F9*G9</f>
        <v>131.25</v>
      </c>
    </row>
    <row r="10" spans="1:8" x14ac:dyDescent="0.25">
      <c r="A10" s="20" t="s">
        <v>80</v>
      </c>
      <c r="B10" s="21" t="str">
        <f>VLOOKUP($A$10,MATERIALES!$A$5:$E$34,2,0)</f>
        <v>Pintura de trazo / marcador topográfico</v>
      </c>
      <c r="C10" s="20" t="str">
        <f>VLOOKUP($A$10,MATERIALES!$A$5:$E$34,3,0)</f>
        <v>gl</v>
      </c>
      <c r="D10" s="22">
        <v>2E-3</v>
      </c>
      <c r="E10" s="23">
        <v>0.05</v>
      </c>
      <c r="F10" s="22">
        <f>D10*(1+E10)</f>
        <v>2.1000000000000003E-3</v>
      </c>
      <c r="G10" s="24">
        <f>VLOOKUP($A$10,MATERIALES!$A$5:$E$34,4,0)</f>
        <v>45000</v>
      </c>
      <c r="H10" s="24">
        <f>F10*G10</f>
        <v>94.500000000000014</v>
      </c>
    </row>
    <row r="11" spans="1:8" x14ac:dyDescent="0.25">
      <c r="A11" s="203" t="s">
        <v>81</v>
      </c>
      <c r="B11" s="181"/>
      <c r="C11" s="181"/>
      <c r="D11" s="181"/>
      <c r="E11" s="181"/>
      <c r="F11" s="181"/>
      <c r="G11" s="182"/>
      <c r="H11" s="130">
        <f>SUM(H9:H10)</f>
        <v>225.75</v>
      </c>
    </row>
    <row r="13" spans="1:8" ht="24" x14ac:dyDescent="0.25">
      <c r="A13" s="129" t="s">
        <v>71</v>
      </c>
      <c r="B13" s="129" t="s">
        <v>82</v>
      </c>
      <c r="C13" s="129" t="s">
        <v>83</v>
      </c>
      <c r="D13" s="129" t="s">
        <v>84</v>
      </c>
      <c r="E13" s="129"/>
      <c r="F13" s="129"/>
      <c r="G13" s="129" t="s">
        <v>85</v>
      </c>
      <c r="H13" s="129" t="s">
        <v>78</v>
      </c>
    </row>
    <row r="14" spans="1:8" x14ac:dyDescent="0.25">
      <c r="A14" s="20" t="s">
        <v>86</v>
      </c>
      <c r="B14" s="21" t="str">
        <f>VLOOKUP($A$14,CUADRILLAS!$A$5:$M$12,2,0)</f>
        <v>Cuadrilla Topografía</v>
      </c>
      <c r="C14" s="24">
        <v>250</v>
      </c>
      <c r="D14" s="22">
        <f>1/C14</f>
        <v>4.0000000000000001E-3</v>
      </c>
      <c r="E14" s="20"/>
      <c r="F14" s="20"/>
      <c r="G14" s="24">
        <f>VLOOKUP($A$14,CUADRILLAS!$A$5:$M$12,12,0)</f>
        <v>304069.05756372999</v>
      </c>
      <c r="H14" s="24">
        <f>D14*G14</f>
        <v>1216.2762302549199</v>
      </c>
    </row>
    <row r="15" spans="1:8" x14ac:dyDescent="0.25">
      <c r="A15" s="203" t="s">
        <v>87</v>
      </c>
      <c r="B15" s="181"/>
      <c r="C15" s="181"/>
      <c r="D15" s="181"/>
      <c r="E15" s="181"/>
      <c r="F15" s="181"/>
      <c r="G15" s="182"/>
      <c r="H15" s="130">
        <f>SUM(H14:H14)</f>
        <v>1216.2762302549199</v>
      </c>
    </row>
    <row r="17" spans="1:8" ht="24" x14ac:dyDescent="0.25">
      <c r="A17" s="129" t="s">
        <v>71</v>
      </c>
      <c r="B17" s="129" t="s">
        <v>88</v>
      </c>
      <c r="C17" s="129" t="s">
        <v>89</v>
      </c>
      <c r="D17" s="129" t="s">
        <v>90</v>
      </c>
      <c r="E17" s="129"/>
      <c r="F17" s="129"/>
      <c r="G17" s="129" t="s">
        <v>91</v>
      </c>
      <c r="H17" s="129" t="s">
        <v>78</v>
      </c>
    </row>
    <row r="18" spans="1:8" x14ac:dyDescent="0.25">
      <c r="A18" s="20" t="s">
        <v>92</v>
      </c>
      <c r="B18" s="21" t="str">
        <f>VLOOKUP($A$18,EQUIPOS!$A$5:$H$17,2,0)</f>
        <v>Equipo topográfico (estación total / nivel)</v>
      </c>
      <c r="C18" s="25">
        <v>31.25</v>
      </c>
      <c r="D18" s="22">
        <f>1/C18</f>
        <v>3.2000000000000001E-2</v>
      </c>
      <c r="E18" s="20"/>
      <c r="F18" s="20"/>
      <c r="G18" s="24">
        <f>VLOOKUP($A$18,EQUIPOS!$A$5:$H$17,3,0)</f>
        <v>14000</v>
      </c>
      <c r="H18" s="24">
        <f>D18*G18</f>
        <v>448</v>
      </c>
    </row>
    <row r="19" spans="1:8" x14ac:dyDescent="0.25">
      <c r="A19" s="20" t="s">
        <v>93</v>
      </c>
      <c r="B19" s="21" t="str">
        <f>VLOOKUP($A$19,EQUIPOS!$A$5:$H$17,2,0)</f>
        <v>Herramienta menor (general)</v>
      </c>
      <c r="C19" s="25"/>
      <c r="D19" s="22"/>
      <c r="E19" s="20"/>
      <c r="F19" s="20"/>
      <c r="G19" s="23">
        <v>0.05</v>
      </c>
      <c r="H19" s="24">
        <f>H15*G19</f>
        <v>60.813811512746</v>
      </c>
    </row>
    <row r="20" spans="1:8" x14ac:dyDescent="0.25">
      <c r="A20" s="203" t="s">
        <v>94</v>
      </c>
      <c r="B20" s="181"/>
      <c r="C20" s="181"/>
      <c r="D20" s="181"/>
      <c r="E20" s="181"/>
      <c r="F20" s="181"/>
      <c r="G20" s="182"/>
      <c r="H20" s="130">
        <f>SUM(H18:H19)</f>
        <v>508.81381151274599</v>
      </c>
    </row>
    <row r="22" spans="1:8" x14ac:dyDescent="0.25">
      <c r="A22" s="129"/>
      <c r="B22" s="129" t="s">
        <v>95</v>
      </c>
      <c r="C22" s="129"/>
      <c r="D22" s="129"/>
      <c r="E22" s="129"/>
      <c r="F22" s="129"/>
      <c r="G22" s="129" t="s">
        <v>96</v>
      </c>
      <c r="H22" s="129" t="s">
        <v>78</v>
      </c>
    </row>
    <row r="23" spans="1:8" x14ac:dyDescent="0.25">
      <c r="A23" s="20"/>
      <c r="B23" s="20"/>
      <c r="C23" s="20"/>
      <c r="D23" s="20"/>
      <c r="E23" s="20"/>
      <c r="F23" s="20"/>
      <c r="G23" s="23">
        <v>0.02</v>
      </c>
      <c r="H23" s="24">
        <f>(H11+H20)*G23</f>
        <v>14.691276230254921</v>
      </c>
    </row>
    <row r="24" spans="1:8" x14ac:dyDescent="0.25">
      <c r="A24" s="197" t="s">
        <v>97</v>
      </c>
      <c r="B24" s="181"/>
      <c r="C24" s="181"/>
      <c r="D24" s="181"/>
      <c r="E24" s="181"/>
      <c r="F24" s="181"/>
      <c r="G24" s="182"/>
      <c r="H24" s="26">
        <f>SUMPRODUCT((F9:F10-D9:D10)*G9:G10)</f>
        <v>10.750000000000018</v>
      </c>
    </row>
    <row r="26" spans="1:8" ht="20.100000000000001" customHeight="1" x14ac:dyDescent="0.25">
      <c r="A26" s="198" t="s">
        <v>98</v>
      </c>
      <c r="B26" s="181"/>
      <c r="C26" s="181"/>
      <c r="D26" s="181"/>
      <c r="E26" s="181"/>
      <c r="F26" s="181"/>
      <c r="G26" s="182"/>
      <c r="H26" s="131">
        <f>H11+H15+H20+H23</f>
        <v>1965.531317997921</v>
      </c>
    </row>
    <row r="29" spans="1:8" x14ac:dyDescent="0.25">
      <c r="A29" s="199" t="s">
        <v>1</v>
      </c>
      <c r="B29" s="182"/>
      <c r="C29" s="204" t="s">
        <v>10</v>
      </c>
      <c r="D29" s="181"/>
      <c r="E29" s="181"/>
      <c r="F29" s="181"/>
      <c r="G29" s="181"/>
      <c r="H29" s="182"/>
    </row>
    <row r="30" spans="1:8" ht="26.1" customHeight="1" x14ac:dyDescent="0.25">
      <c r="A30" s="201" t="s">
        <v>2</v>
      </c>
      <c r="B30" s="182"/>
      <c r="C30" s="202" t="s">
        <v>99</v>
      </c>
      <c r="D30" s="181"/>
      <c r="E30" s="181"/>
      <c r="F30" s="181"/>
      <c r="G30" s="181"/>
      <c r="H30" s="182"/>
    </row>
    <row r="31" spans="1:8" x14ac:dyDescent="0.25">
      <c r="A31" s="201" t="s">
        <v>3</v>
      </c>
      <c r="B31" s="182"/>
      <c r="C31" s="18" t="s">
        <v>100</v>
      </c>
      <c r="D31" s="201" t="s">
        <v>70</v>
      </c>
      <c r="E31" s="182"/>
      <c r="F31" s="19">
        <f>'MEMORIA DE CANTIDADES'!H35</f>
        <v>52.903043407829337</v>
      </c>
      <c r="G31" s="14"/>
      <c r="H31" s="14"/>
    </row>
    <row r="33" spans="1:8" x14ac:dyDescent="0.25">
      <c r="A33" s="129" t="s">
        <v>71</v>
      </c>
      <c r="B33" s="129" t="s">
        <v>72</v>
      </c>
      <c r="C33" s="129" t="s">
        <v>73</v>
      </c>
      <c r="D33" s="129" t="s">
        <v>74</v>
      </c>
      <c r="E33" s="129" t="s">
        <v>75</v>
      </c>
      <c r="F33" s="129" t="s">
        <v>76</v>
      </c>
      <c r="G33" s="129" t="s">
        <v>77</v>
      </c>
      <c r="H33" s="129" t="s">
        <v>78</v>
      </c>
    </row>
    <row r="34" spans="1:8" ht="25.5" x14ac:dyDescent="0.25">
      <c r="A34" s="20" t="s">
        <v>101</v>
      </c>
      <c r="B34" s="21" t="str">
        <f>VLOOKUP($A$34,MATERIALES!$A$5:$E$34,2,0)</f>
        <v>Polisombra / tela verde (cerramiento provisional)</v>
      </c>
      <c r="C34" s="20" t="str">
        <f>VLOOKUP($A$34,MATERIALES!$A$5:$E$34,3,0)</f>
        <v>m2</v>
      </c>
      <c r="D34" s="22">
        <v>1.2</v>
      </c>
      <c r="E34" s="23">
        <v>0.1</v>
      </c>
      <c r="F34" s="22">
        <f>D34*(1+E34)</f>
        <v>1.32</v>
      </c>
      <c r="G34" s="24">
        <f>VLOOKUP($A$34,MATERIALES!$A$5:$E$34,4,0)</f>
        <v>5200</v>
      </c>
      <c r="H34" s="24">
        <f>F34*G34</f>
        <v>6864</v>
      </c>
    </row>
    <row r="35" spans="1:8" x14ac:dyDescent="0.25">
      <c r="A35" s="20" t="s">
        <v>102</v>
      </c>
      <c r="B35" s="21" t="str">
        <f>VLOOKUP($A$35,MATERIALES!$A$5:$E$34,2,0)</f>
        <v>Guadua / parales en madera rolliza</v>
      </c>
      <c r="C35" s="20" t="str">
        <f>VLOOKUP($A$35,MATERIALES!$A$5:$E$34,3,0)</f>
        <v>un</v>
      </c>
      <c r="D35" s="163">
        <v>0.5</v>
      </c>
      <c r="E35" s="23">
        <v>0.05</v>
      </c>
      <c r="F35" s="22">
        <f>D35*(1+E35)</f>
        <v>0.52500000000000002</v>
      </c>
      <c r="G35" s="24">
        <f>VLOOKUP($A$35,MATERIALES!$A$5:$E$34,4,0)</f>
        <v>9500</v>
      </c>
      <c r="H35" s="24">
        <f>F35*G35</f>
        <v>4987.5</v>
      </c>
    </row>
    <row r="36" spans="1:8" x14ac:dyDescent="0.25">
      <c r="A36" s="20" t="s">
        <v>103</v>
      </c>
      <c r="B36" s="21" t="str">
        <f>VLOOKUP($A$36,MATERIALES!$A$5:$E$34,2,0)</f>
        <v>Puntillas y accesorios varios</v>
      </c>
      <c r="C36" s="20" t="str">
        <f>VLOOKUP($A$36,MATERIALES!$A$5:$E$34,3,0)</f>
        <v>kg</v>
      </c>
      <c r="D36" s="22">
        <v>0.05</v>
      </c>
      <c r="E36" s="23">
        <v>0.05</v>
      </c>
      <c r="F36" s="22">
        <f>D36*(1+E36)</f>
        <v>5.2500000000000005E-2</v>
      </c>
      <c r="G36" s="24">
        <f>VLOOKUP($A$36,MATERIALES!$A$5:$E$34,4,0)</f>
        <v>7500</v>
      </c>
      <c r="H36" s="24">
        <f>F36*G36</f>
        <v>393.75000000000006</v>
      </c>
    </row>
    <row r="37" spans="1:8" x14ac:dyDescent="0.25">
      <c r="A37" s="203" t="s">
        <v>81</v>
      </c>
      <c r="B37" s="181"/>
      <c r="C37" s="181"/>
      <c r="D37" s="181"/>
      <c r="E37" s="181"/>
      <c r="F37" s="181"/>
      <c r="G37" s="182"/>
      <c r="H37" s="130">
        <f>SUM(H34:H36)</f>
        <v>12245.25</v>
      </c>
    </row>
    <row r="39" spans="1:8" ht="24" x14ac:dyDescent="0.25">
      <c r="A39" s="129" t="s">
        <v>71</v>
      </c>
      <c r="B39" s="129" t="s">
        <v>82</v>
      </c>
      <c r="C39" s="129" t="s">
        <v>83</v>
      </c>
      <c r="D39" s="129" t="s">
        <v>84</v>
      </c>
      <c r="E39" s="129"/>
      <c r="F39" s="129"/>
      <c r="G39" s="129" t="s">
        <v>85</v>
      </c>
      <c r="H39" s="129" t="s">
        <v>78</v>
      </c>
    </row>
    <row r="40" spans="1:8" x14ac:dyDescent="0.25">
      <c r="A40" s="20" t="s">
        <v>104</v>
      </c>
      <c r="B40" s="21" t="str">
        <f>VLOOKUP($A$40,CUADRILLAS!$A$5:$M$12,2,0)</f>
        <v>Cuadrilla Preliminares / Roce y Desmonte</v>
      </c>
      <c r="C40" s="24">
        <v>80</v>
      </c>
      <c r="D40" s="22">
        <f>1/C40</f>
        <v>1.2500000000000001E-2</v>
      </c>
      <c r="E40" s="20"/>
      <c r="F40" s="20"/>
      <c r="G40" s="24">
        <f>VLOOKUP($A$40,CUADRILLAS!$A$5:$M$12,12,0)</f>
        <v>428023.21453772997</v>
      </c>
      <c r="H40" s="24">
        <f>D40*G40</f>
        <v>5350.2901817216252</v>
      </c>
    </row>
    <row r="41" spans="1:8" x14ac:dyDescent="0.25">
      <c r="A41" s="203" t="s">
        <v>87</v>
      </c>
      <c r="B41" s="181"/>
      <c r="C41" s="181"/>
      <c r="D41" s="181"/>
      <c r="E41" s="181"/>
      <c r="F41" s="181"/>
      <c r="G41" s="182"/>
      <c r="H41" s="130">
        <f>SUM(H40:H40)</f>
        <v>5350.2901817216252</v>
      </c>
    </row>
    <row r="43" spans="1:8" ht="24" x14ac:dyDescent="0.25">
      <c r="A43" s="129" t="s">
        <v>71</v>
      </c>
      <c r="B43" s="129" t="s">
        <v>88</v>
      </c>
      <c r="C43" s="129" t="s">
        <v>89</v>
      </c>
      <c r="D43" s="129" t="s">
        <v>90</v>
      </c>
      <c r="E43" s="129"/>
      <c r="F43" s="129"/>
      <c r="G43" s="129" t="s">
        <v>91</v>
      </c>
      <c r="H43" s="129" t="s">
        <v>78</v>
      </c>
    </row>
    <row r="44" spans="1:8" x14ac:dyDescent="0.25">
      <c r="A44" s="20" t="s">
        <v>93</v>
      </c>
      <c r="B44" s="21" t="str">
        <f>VLOOKUP($A$44,EQUIPOS!$A$5:$H$17,2,0)</f>
        <v>Herramienta menor (general)</v>
      </c>
      <c r="C44" s="25"/>
      <c r="D44" s="22"/>
      <c r="E44" s="20"/>
      <c r="F44" s="20"/>
      <c r="G44" s="23">
        <v>0.05</v>
      </c>
      <c r="H44" s="24">
        <f>H41*G44</f>
        <v>267.51450908608126</v>
      </c>
    </row>
    <row r="45" spans="1:8" x14ac:dyDescent="0.25">
      <c r="A45" s="203" t="s">
        <v>94</v>
      </c>
      <c r="B45" s="181"/>
      <c r="C45" s="181"/>
      <c r="D45" s="181"/>
      <c r="E45" s="181"/>
      <c r="F45" s="181"/>
      <c r="G45" s="182"/>
      <c r="H45" s="130">
        <f>SUM(H44:H44)</f>
        <v>267.51450908608126</v>
      </c>
    </row>
    <row r="47" spans="1:8" x14ac:dyDescent="0.25">
      <c r="A47" s="129"/>
      <c r="B47" s="129" t="s">
        <v>95</v>
      </c>
      <c r="C47" s="129"/>
      <c r="D47" s="129"/>
      <c r="E47" s="129"/>
      <c r="F47" s="129"/>
      <c r="G47" s="129" t="s">
        <v>96</v>
      </c>
      <c r="H47" s="129" t="s">
        <v>78</v>
      </c>
    </row>
    <row r="48" spans="1:8" x14ac:dyDescent="0.25">
      <c r="A48" s="20"/>
      <c r="B48" s="20"/>
      <c r="C48" s="20"/>
      <c r="D48" s="20"/>
      <c r="E48" s="20"/>
      <c r="F48" s="20"/>
      <c r="G48" s="23">
        <v>0.02</v>
      </c>
      <c r="H48" s="24">
        <f>(H37+H45)*G48</f>
        <v>250.25529018172162</v>
      </c>
    </row>
    <row r="49" spans="1:8" x14ac:dyDescent="0.25">
      <c r="A49" s="197" t="s">
        <v>97</v>
      </c>
      <c r="B49" s="181"/>
      <c r="C49" s="181"/>
      <c r="D49" s="181"/>
      <c r="E49" s="181"/>
      <c r="F49" s="181"/>
      <c r="G49" s="182"/>
      <c r="H49" s="26">
        <f>SUMPRODUCT((F34:F36-D34:D36)*G34:G36)</f>
        <v>880.2500000000008</v>
      </c>
    </row>
    <row r="51" spans="1:8" ht="20.100000000000001" customHeight="1" x14ac:dyDescent="0.25">
      <c r="A51" s="198" t="s">
        <v>105</v>
      </c>
      <c r="B51" s="181"/>
      <c r="C51" s="181"/>
      <c r="D51" s="181"/>
      <c r="E51" s="181"/>
      <c r="F51" s="181"/>
      <c r="G51" s="182"/>
      <c r="H51" s="131">
        <f>H37+H41+H45+H48</f>
        <v>18113.30998098943</v>
      </c>
    </row>
    <row r="54" spans="1:8" x14ac:dyDescent="0.25">
      <c r="A54" s="199" t="s">
        <v>1</v>
      </c>
      <c r="B54" s="182"/>
      <c r="C54" s="204" t="s">
        <v>12</v>
      </c>
      <c r="D54" s="181"/>
      <c r="E54" s="181"/>
      <c r="F54" s="181"/>
      <c r="G54" s="181"/>
      <c r="H54" s="182"/>
    </row>
    <row r="55" spans="1:8" ht="26.1" customHeight="1" x14ac:dyDescent="0.25">
      <c r="A55" s="201" t="s">
        <v>2</v>
      </c>
      <c r="B55" s="182"/>
      <c r="C55" s="202" t="s">
        <v>106</v>
      </c>
      <c r="D55" s="181"/>
      <c r="E55" s="181"/>
      <c r="F55" s="181"/>
      <c r="G55" s="181"/>
      <c r="H55" s="182"/>
    </row>
    <row r="56" spans="1:8" x14ac:dyDescent="0.25">
      <c r="A56" s="201" t="s">
        <v>3</v>
      </c>
      <c r="B56" s="182"/>
      <c r="C56" s="18" t="s">
        <v>69</v>
      </c>
      <c r="D56" s="201" t="s">
        <v>70</v>
      </c>
      <c r="E56" s="182"/>
      <c r="F56" s="19">
        <f>'MEMORIA DE CANTIDADES'!H36</f>
        <v>317.41826044697603</v>
      </c>
      <c r="G56" s="14"/>
      <c r="H56" s="14"/>
    </row>
    <row r="58" spans="1:8" x14ac:dyDescent="0.25">
      <c r="A58" s="129" t="s">
        <v>71</v>
      </c>
      <c r="B58" s="129" t="s">
        <v>72</v>
      </c>
      <c r="C58" s="129" t="s">
        <v>73</v>
      </c>
      <c r="D58" s="129" t="s">
        <v>74</v>
      </c>
      <c r="E58" s="129" t="s">
        <v>75</v>
      </c>
      <c r="F58" s="129" t="s">
        <v>76</v>
      </c>
      <c r="G58" s="129" t="s">
        <v>77</v>
      </c>
      <c r="H58" s="129" t="s">
        <v>78</v>
      </c>
    </row>
    <row r="59" spans="1:8" x14ac:dyDescent="0.25">
      <c r="A59" s="20"/>
      <c r="B59" s="21" t="s">
        <v>107</v>
      </c>
      <c r="C59" s="20"/>
      <c r="D59" s="22"/>
      <c r="E59" s="23"/>
      <c r="F59" s="22"/>
      <c r="G59" s="24"/>
      <c r="H59" s="24">
        <v>0</v>
      </c>
    </row>
    <row r="60" spans="1:8" x14ac:dyDescent="0.25">
      <c r="A60" s="203" t="s">
        <v>81</v>
      </c>
      <c r="B60" s="181"/>
      <c r="C60" s="181"/>
      <c r="D60" s="181"/>
      <c r="E60" s="181"/>
      <c r="F60" s="181"/>
      <c r="G60" s="182"/>
      <c r="H60" s="130">
        <f>SUM(H59:H59)</f>
        <v>0</v>
      </c>
    </row>
    <row r="62" spans="1:8" ht="24" x14ac:dyDescent="0.25">
      <c r="A62" s="129" t="s">
        <v>71</v>
      </c>
      <c r="B62" s="129" t="s">
        <v>82</v>
      </c>
      <c r="C62" s="129" t="s">
        <v>83</v>
      </c>
      <c r="D62" s="129" t="s">
        <v>84</v>
      </c>
      <c r="E62" s="129"/>
      <c r="F62" s="129"/>
      <c r="G62" s="129" t="s">
        <v>85</v>
      </c>
      <c r="H62" s="129" t="s">
        <v>78</v>
      </c>
    </row>
    <row r="63" spans="1:8" x14ac:dyDescent="0.25">
      <c r="A63" s="20" t="s">
        <v>104</v>
      </c>
      <c r="B63" s="21" t="str">
        <f>VLOOKUP($A$63,CUADRILLAS!$A$5:$M$12,2,0)</f>
        <v>Cuadrilla Preliminares / Roce y Desmonte</v>
      </c>
      <c r="C63" s="24">
        <v>120</v>
      </c>
      <c r="D63" s="22">
        <f>1/C63</f>
        <v>8.3333333333333332E-3</v>
      </c>
      <c r="E63" s="20"/>
      <c r="F63" s="20"/>
      <c r="G63" s="24">
        <f>VLOOKUP($A$63,CUADRILLAS!$A$5:$M$12,12,0)</f>
        <v>428023.21453772997</v>
      </c>
      <c r="H63" s="24">
        <f>D63*G63</f>
        <v>3566.8601211477499</v>
      </c>
    </row>
    <row r="64" spans="1:8" x14ac:dyDescent="0.25">
      <c r="A64" s="203" t="s">
        <v>87</v>
      </c>
      <c r="B64" s="181"/>
      <c r="C64" s="181"/>
      <c r="D64" s="181"/>
      <c r="E64" s="181"/>
      <c r="F64" s="181"/>
      <c r="G64" s="182"/>
      <c r="H64" s="130">
        <f>SUM(H63:H63)</f>
        <v>3566.8601211477499</v>
      </c>
    </row>
    <row r="66" spans="1:8" ht="24" x14ac:dyDescent="0.25">
      <c r="A66" s="129" t="s">
        <v>71</v>
      </c>
      <c r="B66" s="129" t="s">
        <v>88</v>
      </c>
      <c r="C66" s="129" t="s">
        <v>89</v>
      </c>
      <c r="D66" s="129" t="s">
        <v>90</v>
      </c>
      <c r="E66" s="129"/>
      <c r="F66" s="129"/>
      <c r="G66" s="129" t="s">
        <v>91</v>
      </c>
      <c r="H66" s="129" t="s">
        <v>78</v>
      </c>
    </row>
    <row r="67" spans="1:8" x14ac:dyDescent="0.25">
      <c r="A67" s="20" t="s">
        <v>108</v>
      </c>
      <c r="B67" s="21" t="str">
        <f>VLOOKUP($A$67,EQUIPOS!$A$5:$H$17,2,0)</f>
        <v>Guadaña</v>
      </c>
      <c r="C67" s="25">
        <v>15</v>
      </c>
      <c r="D67" s="22">
        <f>1/C67</f>
        <v>6.6666666666666666E-2</v>
      </c>
      <c r="E67" s="20"/>
      <c r="F67" s="20"/>
      <c r="G67" s="24">
        <f>VLOOKUP($A$67,EQUIPOS!$A$5:$H$17,3,0)</f>
        <v>6000</v>
      </c>
      <c r="H67" s="24">
        <f>D67*G67</f>
        <v>400</v>
      </c>
    </row>
    <row r="68" spans="1:8" x14ac:dyDescent="0.25">
      <c r="A68" s="20" t="s">
        <v>93</v>
      </c>
      <c r="B68" s="21" t="str">
        <f>VLOOKUP($A$68,EQUIPOS!$A$5:$H$17,2,0)</f>
        <v>Herramienta menor (general)</v>
      </c>
      <c r="C68" s="25"/>
      <c r="D68" s="22"/>
      <c r="E68" s="20"/>
      <c r="F68" s="20"/>
      <c r="G68" s="23">
        <v>0.05</v>
      </c>
      <c r="H68" s="24">
        <f>H64*G68</f>
        <v>178.3430060573875</v>
      </c>
    </row>
    <row r="69" spans="1:8" x14ac:dyDescent="0.25">
      <c r="A69" s="203" t="s">
        <v>94</v>
      </c>
      <c r="B69" s="181"/>
      <c r="C69" s="181"/>
      <c r="D69" s="181"/>
      <c r="E69" s="181"/>
      <c r="F69" s="181"/>
      <c r="G69" s="182"/>
      <c r="H69" s="130">
        <f>SUM(H67:H68)</f>
        <v>578.34300605738747</v>
      </c>
    </row>
    <row r="71" spans="1:8" x14ac:dyDescent="0.25">
      <c r="A71" s="129"/>
      <c r="B71" s="129" t="s">
        <v>95</v>
      </c>
      <c r="C71" s="129"/>
      <c r="D71" s="129"/>
      <c r="E71" s="129"/>
      <c r="F71" s="129"/>
      <c r="G71" s="129" t="s">
        <v>96</v>
      </c>
      <c r="H71" s="129" t="s">
        <v>78</v>
      </c>
    </row>
    <row r="72" spans="1:8" x14ac:dyDescent="0.25">
      <c r="A72" s="20"/>
      <c r="B72" s="20"/>
      <c r="C72" s="20"/>
      <c r="D72" s="20"/>
      <c r="E72" s="20"/>
      <c r="F72" s="20"/>
      <c r="G72" s="23">
        <v>0.01</v>
      </c>
      <c r="H72" s="24">
        <f>(H60+H69)*G72</f>
        <v>5.7834300605738749</v>
      </c>
    </row>
    <row r="73" spans="1:8" x14ac:dyDescent="0.25">
      <c r="A73" s="197" t="s">
        <v>97</v>
      </c>
      <c r="B73" s="181"/>
      <c r="C73" s="181"/>
      <c r="D73" s="181"/>
      <c r="E73" s="181"/>
      <c r="F73" s="181"/>
      <c r="G73" s="182"/>
      <c r="H73" s="26">
        <v>0</v>
      </c>
    </row>
    <row r="75" spans="1:8" ht="20.100000000000001" customHeight="1" x14ac:dyDescent="0.25">
      <c r="A75" s="198" t="s">
        <v>109</v>
      </c>
      <c r="B75" s="181"/>
      <c r="C75" s="181"/>
      <c r="D75" s="181"/>
      <c r="E75" s="181"/>
      <c r="F75" s="181"/>
      <c r="G75" s="182"/>
      <c r="H75" s="131">
        <f>H60+H64+H69+H72</f>
        <v>4150.9865572657109</v>
      </c>
    </row>
    <row r="78" spans="1:8" x14ac:dyDescent="0.25">
      <c r="A78" s="199" t="s">
        <v>1</v>
      </c>
      <c r="B78" s="182"/>
      <c r="C78" s="204" t="s">
        <v>14</v>
      </c>
      <c r="D78" s="181"/>
      <c r="E78" s="181"/>
      <c r="F78" s="181"/>
      <c r="G78" s="181"/>
      <c r="H78" s="182"/>
    </row>
    <row r="79" spans="1:8" ht="39" customHeight="1" x14ac:dyDescent="0.25">
      <c r="A79" s="201" t="s">
        <v>2</v>
      </c>
      <c r="B79" s="182"/>
      <c r="C79" s="202" t="s">
        <v>110</v>
      </c>
      <c r="D79" s="181"/>
      <c r="E79" s="181"/>
      <c r="F79" s="181"/>
      <c r="G79" s="181"/>
      <c r="H79" s="182"/>
    </row>
    <row r="80" spans="1:8" x14ac:dyDescent="0.25">
      <c r="A80" s="201" t="s">
        <v>3</v>
      </c>
      <c r="B80" s="182"/>
      <c r="C80" s="18" t="s">
        <v>111</v>
      </c>
      <c r="D80" s="201" t="s">
        <v>70</v>
      </c>
      <c r="E80" s="182"/>
      <c r="F80" s="19">
        <f>'MEMORIA DE CANTIDADES'!H37</f>
        <v>15</v>
      </c>
      <c r="G80" s="14"/>
      <c r="H80" s="14"/>
    </row>
    <row r="82" spans="1:8" x14ac:dyDescent="0.25">
      <c r="A82" s="129" t="s">
        <v>71</v>
      </c>
      <c r="B82" s="129" t="s">
        <v>72</v>
      </c>
      <c r="C82" s="129" t="s">
        <v>73</v>
      </c>
      <c r="D82" s="129" t="s">
        <v>74</v>
      </c>
      <c r="E82" s="129" t="s">
        <v>75</v>
      </c>
      <c r="F82" s="129" t="s">
        <v>76</v>
      </c>
      <c r="G82" s="129" t="s">
        <v>77</v>
      </c>
      <c r="H82" s="129" t="s">
        <v>78</v>
      </c>
    </row>
    <row r="83" spans="1:8" x14ac:dyDescent="0.25">
      <c r="A83" s="20"/>
      <c r="B83" s="21" t="s">
        <v>107</v>
      </c>
      <c r="C83" s="20"/>
      <c r="D83" s="22"/>
      <c r="E83" s="23"/>
      <c r="F83" s="22"/>
      <c r="G83" s="24"/>
      <c r="H83" s="24">
        <v>0</v>
      </c>
    </row>
    <row r="84" spans="1:8" x14ac:dyDescent="0.25">
      <c r="A84" s="20"/>
      <c r="B84" s="138" t="s">
        <v>532</v>
      </c>
      <c r="C84" s="134"/>
      <c r="D84" s="135"/>
      <c r="E84" s="136"/>
      <c r="F84" s="135"/>
      <c r="G84" s="137"/>
      <c r="H84" s="24"/>
    </row>
    <row r="85" spans="1:8" x14ac:dyDescent="0.25">
      <c r="A85" s="20"/>
      <c r="B85" s="138" t="s">
        <v>533</v>
      </c>
      <c r="C85" s="134"/>
      <c r="D85" s="135"/>
      <c r="E85" s="136"/>
      <c r="F85" s="135"/>
      <c r="G85" s="137"/>
      <c r="H85" s="24"/>
    </row>
    <row r="86" spans="1:8" x14ac:dyDescent="0.25">
      <c r="A86" s="203" t="s">
        <v>81</v>
      </c>
      <c r="B86" s="181"/>
      <c r="C86" s="181"/>
      <c r="D86" s="181"/>
      <c r="E86" s="181"/>
      <c r="F86" s="181"/>
      <c r="G86" s="182"/>
      <c r="H86" s="130">
        <f>SUM(H83:H83)</f>
        <v>0</v>
      </c>
    </row>
    <row r="88" spans="1:8" ht="24" x14ac:dyDescent="0.25">
      <c r="A88" s="129" t="s">
        <v>71</v>
      </c>
      <c r="B88" s="129" t="s">
        <v>82</v>
      </c>
      <c r="C88" s="129" t="s">
        <v>83</v>
      </c>
      <c r="D88" s="129" t="s">
        <v>84</v>
      </c>
      <c r="E88" s="129"/>
      <c r="F88" s="129"/>
      <c r="G88" s="129" t="s">
        <v>85</v>
      </c>
      <c r="H88" s="129" t="s">
        <v>78</v>
      </c>
    </row>
    <row r="89" spans="1:8" x14ac:dyDescent="0.25">
      <c r="A89" s="20" t="s">
        <v>104</v>
      </c>
      <c r="B89" s="21" t="str">
        <f>VLOOKUP($A$89,CUADRILLAS!$A$5:$M$12,2,0)</f>
        <v>Cuadrilla Preliminares / Roce y Desmonte</v>
      </c>
      <c r="C89" s="24">
        <v>3</v>
      </c>
      <c r="D89" s="22">
        <f>1/C89</f>
        <v>0.33333333333333331</v>
      </c>
      <c r="E89" s="20"/>
      <c r="F89" s="20"/>
      <c r="G89" s="24">
        <f>VLOOKUP($A$89,CUADRILLAS!$A$5:$M$12,12,0)</f>
        <v>428023.21453772997</v>
      </c>
      <c r="H89" s="24">
        <f>D89*G89</f>
        <v>142674.40484590997</v>
      </c>
    </row>
    <row r="90" spans="1:8" x14ac:dyDescent="0.25">
      <c r="A90" s="203" t="s">
        <v>87</v>
      </c>
      <c r="B90" s="181"/>
      <c r="C90" s="181"/>
      <c r="D90" s="181"/>
      <c r="E90" s="181"/>
      <c r="F90" s="181"/>
      <c r="G90" s="182"/>
      <c r="H90" s="130">
        <f>SUM(H89:H89)</f>
        <v>142674.40484590997</v>
      </c>
    </row>
    <row r="92" spans="1:8" ht="24" x14ac:dyDescent="0.25">
      <c r="A92" s="129" t="s">
        <v>71</v>
      </c>
      <c r="B92" s="129" t="s">
        <v>88</v>
      </c>
      <c r="C92" s="129" t="s">
        <v>89</v>
      </c>
      <c r="D92" s="129" t="s">
        <v>90</v>
      </c>
      <c r="E92" s="129"/>
      <c r="F92" s="129"/>
      <c r="G92" s="129" t="s">
        <v>91</v>
      </c>
      <c r="H92" s="129" t="s">
        <v>78</v>
      </c>
    </row>
    <row r="93" spans="1:8" x14ac:dyDescent="0.25">
      <c r="A93" s="20" t="s">
        <v>112</v>
      </c>
      <c r="B93" s="21" t="str">
        <f>VLOOKUP($A$93,EQUIPOS!$A$5:$H$17,2,0)</f>
        <v>Motosierra</v>
      </c>
      <c r="C93" s="25">
        <v>0.375</v>
      </c>
      <c r="D93" s="22">
        <f>1/C93</f>
        <v>2.6666666666666665</v>
      </c>
      <c r="E93" s="20"/>
      <c r="F93" s="20"/>
      <c r="G93" s="24">
        <f>VLOOKUP($A$93,EQUIPOS!$A$5:$H$17,3,0)</f>
        <v>9500</v>
      </c>
      <c r="H93" s="24">
        <f>D93*G93</f>
        <v>25333.333333333332</v>
      </c>
    </row>
    <row r="94" spans="1:8" x14ac:dyDescent="0.25">
      <c r="A94" s="20" t="s">
        <v>93</v>
      </c>
      <c r="B94" s="21" t="str">
        <f>VLOOKUP($A$94,EQUIPOS!$A$5:$H$17,2,0)</f>
        <v>Herramienta menor (general)</v>
      </c>
      <c r="C94" s="25"/>
      <c r="D94" s="22"/>
      <c r="E94" s="20"/>
      <c r="F94" s="20"/>
      <c r="G94" s="23">
        <v>0.05</v>
      </c>
      <c r="H94" s="24">
        <f>H90*G94</f>
        <v>7133.7202422954988</v>
      </c>
    </row>
    <row r="95" spans="1:8" x14ac:dyDescent="0.25">
      <c r="A95" s="203" t="s">
        <v>94</v>
      </c>
      <c r="B95" s="181"/>
      <c r="C95" s="181"/>
      <c r="D95" s="181"/>
      <c r="E95" s="181"/>
      <c r="F95" s="181"/>
      <c r="G95" s="182"/>
      <c r="H95" s="130">
        <f>SUM(H93:H94)</f>
        <v>32467.05357562883</v>
      </c>
    </row>
    <row r="97" spans="1:8" x14ac:dyDescent="0.25">
      <c r="A97" s="129"/>
      <c r="B97" s="129" t="s">
        <v>95</v>
      </c>
      <c r="C97" s="129"/>
      <c r="D97" s="129"/>
      <c r="E97" s="129"/>
      <c r="F97" s="129"/>
      <c r="G97" s="129" t="s">
        <v>96</v>
      </c>
      <c r="H97" s="129" t="s">
        <v>78</v>
      </c>
    </row>
    <row r="98" spans="1:8" x14ac:dyDescent="0.25">
      <c r="A98" s="20"/>
      <c r="B98" s="20"/>
      <c r="C98" s="20"/>
      <c r="D98" s="20"/>
      <c r="E98" s="20"/>
      <c r="F98" s="20"/>
      <c r="G98" s="23">
        <v>0.01</v>
      </c>
      <c r="H98" s="24">
        <f>(H86+H95)*G98</f>
        <v>324.6705357562883</v>
      </c>
    </row>
    <row r="99" spans="1:8" x14ac:dyDescent="0.25">
      <c r="A99" s="197" t="s">
        <v>97</v>
      </c>
      <c r="B99" s="181"/>
      <c r="C99" s="181"/>
      <c r="D99" s="181"/>
      <c r="E99" s="181"/>
      <c r="F99" s="181"/>
      <c r="G99" s="182"/>
      <c r="H99" s="26">
        <v>0</v>
      </c>
    </row>
    <row r="101" spans="1:8" ht="20.100000000000001" customHeight="1" x14ac:dyDescent="0.25">
      <c r="A101" s="198" t="s">
        <v>113</v>
      </c>
      <c r="B101" s="181"/>
      <c r="C101" s="181"/>
      <c r="D101" s="181"/>
      <c r="E101" s="181"/>
      <c r="F101" s="181"/>
      <c r="G101" s="182"/>
      <c r="H101" s="131">
        <f>H86+H90+H95+H98</f>
        <v>175466.12895729509</v>
      </c>
    </row>
    <row r="104" spans="1:8" x14ac:dyDescent="0.25">
      <c r="A104" s="199" t="s">
        <v>1</v>
      </c>
      <c r="B104" s="182"/>
      <c r="C104" s="204" t="s">
        <v>18</v>
      </c>
      <c r="D104" s="181"/>
      <c r="E104" s="181"/>
      <c r="F104" s="181"/>
      <c r="G104" s="181"/>
      <c r="H104" s="182"/>
    </row>
    <row r="105" spans="1:8" ht="26.1" customHeight="1" x14ac:dyDescent="0.25">
      <c r="A105" s="201" t="s">
        <v>2</v>
      </c>
      <c r="B105" s="182"/>
      <c r="C105" s="202" t="s">
        <v>114</v>
      </c>
      <c r="D105" s="181"/>
      <c r="E105" s="181"/>
      <c r="F105" s="181"/>
      <c r="G105" s="181"/>
      <c r="H105" s="182"/>
    </row>
    <row r="106" spans="1:8" x14ac:dyDescent="0.25">
      <c r="A106" s="201" t="s">
        <v>3</v>
      </c>
      <c r="B106" s="182"/>
      <c r="C106" s="18" t="s">
        <v>100</v>
      </c>
      <c r="D106" s="201" t="s">
        <v>70</v>
      </c>
      <c r="E106" s="182"/>
      <c r="F106" s="19">
        <f>'MEMORIA DE CANTIDADES'!H38</f>
        <v>52.903043407829337</v>
      </c>
      <c r="G106" s="14"/>
      <c r="H106" s="14"/>
    </row>
    <row r="108" spans="1:8" x14ac:dyDescent="0.25">
      <c r="A108" s="129" t="s">
        <v>71</v>
      </c>
      <c r="B108" s="129" t="s">
        <v>72</v>
      </c>
      <c r="C108" s="129" t="s">
        <v>73</v>
      </c>
      <c r="D108" s="129" t="s">
        <v>74</v>
      </c>
      <c r="E108" s="129" t="s">
        <v>75</v>
      </c>
      <c r="F108" s="129" t="s">
        <v>76</v>
      </c>
      <c r="G108" s="129" t="s">
        <v>77</v>
      </c>
      <c r="H108" s="129" t="s">
        <v>78</v>
      </c>
    </row>
    <row r="109" spans="1:8" x14ac:dyDescent="0.25">
      <c r="A109" s="20"/>
      <c r="B109" s="21" t="s">
        <v>107</v>
      </c>
      <c r="C109" s="20"/>
      <c r="D109" s="22"/>
      <c r="E109" s="23"/>
      <c r="F109" s="22"/>
      <c r="G109" s="24"/>
      <c r="H109" s="24">
        <v>0</v>
      </c>
    </row>
    <row r="110" spans="1:8" x14ac:dyDescent="0.25">
      <c r="A110" s="203" t="s">
        <v>81</v>
      </c>
      <c r="B110" s="181"/>
      <c r="C110" s="181"/>
      <c r="D110" s="181"/>
      <c r="E110" s="181"/>
      <c r="F110" s="181"/>
      <c r="G110" s="182"/>
      <c r="H110" s="130">
        <f>SUM(H109:H109)</f>
        <v>0</v>
      </c>
    </row>
    <row r="112" spans="1:8" ht="24" x14ac:dyDescent="0.25">
      <c r="A112" s="129" t="s">
        <v>71</v>
      </c>
      <c r="B112" s="129" t="s">
        <v>82</v>
      </c>
      <c r="C112" s="129" t="s">
        <v>83</v>
      </c>
      <c r="D112" s="129" t="s">
        <v>84</v>
      </c>
      <c r="E112" s="129"/>
      <c r="F112" s="129"/>
      <c r="G112" s="129" t="s">
        <v>85</v>
      </c>
      <c r="H112" s="129" t="s">
        <v>78</v>
      </c>
    </row>
    <row r="113" spans="1:8" ht="25.5" x14ac:dyDescent="0.25">
      <c r="A113" s="20" t="s">
        <v>115</v>
      </c>
      <c r="B113" s="21" t="str">
        <f>VLOOKUP($A$113,CUADRILLAS!$A$5:$M$12,2,0)</f>
        <v>Cuadrilla Excavación Manual y Movimiento de Tierras</v>
      </c>
      <c r="C113" s="24">
        <v>40</v>
      </c>
      <c r="D113" s="22">
        <f>1/C113</f>
        <v>2.5000000000000001E-2</v>
      </c>
      <c r="E113" s="20"/>
      <c r="F113" s="20"/>
      <c r="G113" s="24">
        <f>VLOOKUP($A$113,CUADRILLAS!$A$5:$M$12,12,0)</f>
        <v>428023.21453772997</v>
      </c>
      <c r="H113" s="24">
        <f>D113*G113</f>
        <v>10700.58036344325</v>
      </c>
    </row>
    <row r="114" spans="1:8" x14ac:dyDescent="0.25">
      <c r="A114" s="203" t="s">
        <v>87</v>
      </c>
      <c r="B114" s="181"/>
      <c r="C114" s="181"/>
      <c r="D114" s="181"/>
      <c r="E114" s="181"/>
      <c r="F114" s="181"/>
      <c r="G114" s="182"/>
      <c r="H114" s="130">
        <f>SUM(H113:H113)</f>
        <v>10700.58036344325</v>
      </c>
    </row>
    <row r="116" spans="1:8" ht="24" x14ac:dyDescent="0.25">
      <c r="A116" s="129" t="s">
        <v>71</v>
      </c>
      <c r="B116" s="129" t="s">
        <v>88</v>
      </c>
      <c r="C116" s="129" t="s">
        <v>89</v>
      </c>
      <c r="D116" s="129" t="s">
        <v>90</v>
      </c>
      <c r="E116" s="129"/>
      <c r="F116" s="129"/>
      <c r="G116" s="129" t="s">
        <v>91</v>
      </c>
      <c r="H116" s="129" t="s">
        <v>78</v>
      </c>
    </row>
    <row r="117" spans="1:8" x14ac:dyDescent="0.25">
      <c r="A117" s="20" t="s">
        <v>116</v>
      </c>
      <c r="B117" s="21" t="str">
        <f>VLOOKUP($A$117,EQUIPOS!$A$5:$H$17,2,0)</f>
        <v>Cortadora de disco (pulidora)</v>
      </c>
      <c r="C117" s="25">
        <v>5</v>
      </c>
      <c r="D117" s="22">
        <f>1/C117</f>
        <v>0.2</v>
      </c>
      <c r="E117" s="20"/>
      <c r="F117" s="20"/>
      <c r="G117" s="24">
        <f>VLOOKUP($A$117,EQUIPOS!$A$5:$H$17,3,0)</f>
        <v>8000</v>
      </c>
      <c r="H117" s="24">
        <f>D117*G117</f>
        <v>1600</v>
      </c>
    </row>
    <row r="118" spans="1:8" x14ac:dyDescent="0.25">
      <c r="A118" s="20" t="s">
        <v>93</v>
      </c>
      <c r="B118" s="21" t="str">
        <f>VLOOKUP($A$118,EQUIPOS!$A$5:$H$17,2,0)</f>
        <v>Herramienta menor (general)</v>
      </c>
      <c r="C118" s="25"/>
      <c r="D118" s="22"/>
      <c r="E118" s="20"/>
      <c r="F118" s="20"/>
      <c r="G118" s="23">
        <v>0.05</v>
      </c>
      <c r="H118" s="24">
        <f>H114*G118</f>
        <v>535.02901817216252</v>
      </c>
    </row>
    <row r="119" spans="1:8" x14ac:dyDescent="0.25">
      <c r="A119" s="203" t="s">
        <v>94</v>
      </c>
      <c r="B119" s="181"/>
      <c r="C119" s="181"/>
      <c r="D119" s="181"/>
      <c r="E119" s="181"/>
      <c r="F119" s="181"/>
      <c r="G119" s="182"/>
      <c r="H119" s="130">
        <f>SUM(H117:H118)</f>
        <v>2135.0290181721625</v>
      </c>
    </row>
    <row r="121" spans="1:8" x14ac:dyDescent="0.25">
      <c r="A121" s="129"/>
      <c r="B121" s="129" t="s">
        <v>95</v>
      </c>
      <c r="C121" s="129"/>
      <c r="D121" s="129"/>
      <c r="E121" s="129"/>
      <c r="F121" s="129"/>
      <c r="G121" s="129" t="s">
        <v>96</v>
      </c>
      <c r="H121" s="129" t="s">
        <v>78</v>
      </c>
    </row>
    <row r="122" spans="1:8" x14ac:dyDescent="0.25">
      <c r="A122" s="20"/>
      <c r="B122" s="20"/>
      <c r="C122" s="20"/>
      <c r="D122" s="20"/>
      <c r="E122" s="20"/>
      <c r="F122" s="20"/>
      <c r="G122" s="23">
        <v>0.02</v>
      </c>
      <c r="H122" s="24">
        <f>(H110+H119)*G122</f>
        <v>42.700580363443251</v>
      </c>
    </row>
    <row r="123" spans="1:8" x14ac:dyDescent="0.25">
      <c r="A123" s="197" t="s">
        <v>97</v>
      </c>
      <c r="B123" s="181"/>
      <c r="C123" s="181"/>
      <c r="D123" s="181"/>
      <c r="E123" s="181"/>
      <c r="F123" s="181"/>
      <c r="G123" s="182"/>
      <c r="H123" s="26">
        <v>0</v>
      </c>
    </row>
    <row r="125" spans="1:8" ht="20.100000000000001" customHeight="1" x14ac:dyDescent="0.25">
      <c r="A125" s="198" t="s">
        <v>117</v>
      </c>
      <c r="B125" s="181"/>
      <c r="C125" s="181"/>
      <c r="D125" s="181"/>
      <c r="E125" s="181"/>
      <c r="F125" s="181"/>
      <c r="G125" s="182"/>
      <c r="H125" s="131">
        <f>H110+H114+H119+H122</f>
        <v>12878.309961978857</v>
      </c>
    </row>
    <row r="128" spans="1:8" x14ac:dyDescent="0.25">
      <c r="A128" s="199" t="s">
        <v>1</v>
      </c>
      <c r="B128" s="182"/>
      <c r="C128" s="204" t="s">
        <v>20</v>
      </c>
      <c r="D128" s="181"/>
      <c r="E128" s="181"/>
      <c r="F128" s="181"/>
      <c r="G128" s="181"/>
      <c r="H128" s="182"/>
    </row>
    <row r="129" spans="1:8" ht="26.1" customHeight="1" x14ac:dyDescent="0.25">
      <c r="A129" s="201" t="s">
        <v>2</v>
      </c>
      <c r="B129" s="182"/>
      <c r="C129" s="202" t="s">
        <v>118</v>
      </c>
      <c r="D129" s="181"/>
      <c r="E129" s="181"/>
      <c r="F129" s="181"/>
      <c r="G129" s="181"/>
      <c r="H129" s="182"/>
    </row>
    <row r="130" spans="1:8" x14ac:dyDescent="0.25">
      <c r="A130" s="201" t="s">
        <v>3</v>
      </c>
      <c r="B130" s="182"/>
      <c r="C130" s="18" t="s">
        <v>119</v>
      </c>
      <c r="D130" s="201" t="s">
        <v>70</v>
      </c>
      <c r="E130" s="182"/>
      <c r="F130" s="19">
        <f>'MEMORIA DE CANTIDADES'!H39</f>
        <v>95.22547813409281</v>
      </c>
      <c r="G130" s="14"/>
      <c r="H130" s="14"/>
    </row>
    <row r="132" spans="1:8" x14ac:dyDescent="0.25">
      <c r="A132" s="129" t="s">
        <v>71</v>
      </c>
      <c r="B132" s="129" t="s">
        <v>72</v>
      </c>
      <c r="C132" s="129" t="s">
        <v>73</v>
      </c>
      <c r="D132" s="129" t="s">
        <v>74</v>
      </c>
      <c r="E132" s="129" t="s">
        <v>75</v>
      </c>
      <c r="F132" s="129" t="s">
        <v>76</v>
      </c>
      <c r="G132" s="129" t="s">
        <v>77</v>
      </c>
      <c r="H132" s="129" t="s">
        <v>78</v>
      </c>
    </row>
    <row r="133" spans="1:8" x14ac:dyDescent="0.25">
      <c r="A133" s="20"/>
      <c r="B133" s="21" t="s">
        <v>107</v>
      </c>
      <c r="C133" s="20"/>
      <c r="D133" s="22"/>
      <c r="E133" s="23"/>
      <c r="F133" s="22"/>
      <c r="G133" s="24"/>
      <c r="H133" s="24">
        <v>0</v>
      </c>
    </row>
    <row r="134" spans="1:8" x14ac:dyDescent="0.25">
      <c r="A134" s="203" t="s">
        <v>81</v>
      </c>
      <c r="B134" s="181"/>
      <c r="C134" s="181"/>
      <c r="D134" s="181"/>
      <c r="E134" s="181"/>
      <c r="F134" s="181"/>
      <c r="G134" s="182"/>
      <c r="H134" s="130">
        <f>SUM(H133:H133)</f>
        <v>0</v>
      </c>
    </row>
    <row r="136" spans="1:8" ht="24" x14ac:dyDescent="0.25">
      <c r="A136" s="129" t="s">
        <v>71</v>
      </c>
      <c r="B136" s="129" t="s">
        <v>82</v>
      </c>
      <c r="C136" s="129" t="s">
        <v>83</v>
      </c>
      <c r="D136" s="129" t="s">
        <v>84</v>
      </c>
      <c r="E136" s="129"/>
      <c r="F136" s="129"/>
      <c r="G136" s="129" t="s">
        <v>85</v>
      </c>
      <c r="H136" s="129" t="s">
        <v>78</v>
      </c>
    </row>
    <row r="137" spans="1:8" ht="25.5" x14ac:dyDescent="0.25">
      <c r="A137" s="20" t="s">
        <v>115</v>
      </c>
      <c r="B137" s="21" t="str">
        <f>VLOOKUP($A$137,CUADRILLAS!$A$5:$M$12,2,0)</f>
        <v>Cuadrilla Excavación Manual y Movimiento de Tierras</v>
      </c>
      <c r="C137" s="24">
        <v>6</v>
      </c>
      <c r="D137" s="22">
        <f>1/C137</f>
        <v>0.16666666666666666</v>
      </c>
      <c r="E137" s="20"/>
      <c r="F137" s="20"/>
      <c r="G137" s="24">
        <f>VLOOKUP($A$137,CUADRILLAS!$A$5:$M$12,12,0)</f>
        <v>428023.21453772997</v>
      </c>
      <c r="H137" s="24">
        <f>D137*G137</f>
        <v>71337.202422954986</v>
      </c>
    </row>
    <row r="138" spans="1:8" x14ac:dyDescent="0.25">
      <c r="A138" s="203" t="s">
        <v>87</v>
      </c>
      <c r="B138" s="181"/>
      <c r="C138" s="181"/>
      <c r="D138" s="181"/>
      <c r="E138" s="181"/>
      <c r="F138" s="181"/>
      <c r="G138" s="182"/>
      <c r="H138" s="130">
        <f>SUM(H137:H137)</f>
        <v>71337.202422954986</v>
      </c>
    </row>
    <row r="140" spans="1:8" ht="24" x14ac:dyDescent="0.25">
      <c r="A140" s="129" t="s">
        <v>71</v>
      </c>
      <c r="B140" s="129" t="s">
        <v>88</v>
      </c>
      <c r="C140" s="129" t="s">
        <v>89</v>
      </c>
      <c r="D140" s="129" t="s">
        <v>90</v>
      </c>
      <c r="E140" s="129"/>
      <c r="F140" s="129"/>
      <c r="G140" s="129" t="s">
        <v>91</v>
      </c>
      <c r="H140" s="129" t="s">
        <v>78</v>
      </c>
    </row>
    <row r="141" spans="1:8" x14ac:dyDescent="0.25">
      <c r="A141" s="20" t="s">
        <v>93</v>
      </c>
      <c r="B141" s="21" t="str">
        <f>VLOOKUP($A$141,EQUIPOS!$A$5:$H$17,2,0)</f>
        <v>Herramienta menor (general)</v>
      </c>
      <c r="C141" s="25"/>
      <c r="D141" s="22"/>
      <c r="E141" s="20"/>
      <c r="F141" s="20"/>
      <c r="G141" s="23">
        <v>0.05</v>
      </c>
      <c r="H141" s="24">
        <f>H138*G141</f>
        <v>3566.8601211477494</v>
      </c>
    </row>
    <row r="142" spans="1:8" x14ac:dyDescent="0.25">
      <c r="A142" s="203" t="s">
        <v>94</v>
      </c>
      <c r="B142" s="181"/>
      <c r="C142" s="181"/>
      <c r="D142" s="181"/>
      <c r="E142" s="181"/>
      <c r="F142" s="181"/>
      <c r="G142" s="182"/>
      <c r="H142" s="130">
        <f>SUM(H141:H141)</f>
        <v>3566.8601211477494</v>
      </c>
    </row>
    <row r="144" spans="1:8" x14ac:dyDescent="0.25">
      <c r="A144" s="129"/>
      <c r="B144" s="129" t="s">
        <v>95</v>
      </c>
      <c r="C144" s="129"/>
      <c r="D144" s="129"/>
      <c r="E144" s="129"/>
      <c r="F144" s="129"/>
      <c r="G144" s="129" t="s">
        <v>96</v>
      </c>
      <c r="H144" s="129" t="s">
        <v>78</v>
      </c>
    </row>
    <row r="145" spans="1:8" x14ac:dyDescent="0.25">
      <c r="A145" s="20"/>
      <c r="B145" s="20"/>
      <c r="C145" s="20"/>
      <c r="D145" s="20"/>
      <c r="E145" s="20"/>
      <c r="F145" s="20"/>
      <c r="G145" s="23">
        <v>0.01</v>
      </c>
      <c r="H145" s="24">
        <f>(H134+H142)*G145</f>
        <v>35.668601211477494</v>
      </c>
    </row>
    <row r="146" spans="1:8" x14ac:dyDescent="0.25">
      <c r="A146" s="197" t="s">
        <v>97</v>
      </c>
      <c r="B146" s="181"/>
      <c r="C146" s="181"/>
      <c r="D146" s="181"/>
      <c r="E146" s="181"/>
      <c r="F146" s="181"/>
      <c r="G146" s="182"/>
      <c r="H146" s="26">
        <v>0</v>
      </c>
    </row>
    <row r="148" spans="1:8" ht="20.100000000000001" customHeight="1" x14ac:dyDescent="0.25">
      <c r="A148" s="198" t="s">
        <v>120</v>
      </c>
      <c r="B148" s="181"/>
      <c r="C148" s="181"/>
      <c r="D148" s="181"/>
      <c r="E148" s="181"/>
      <c r="F148" s="181"/>
      <c r="G148" s="182"/>
      <c r="H148" s="131">
        <f>H134+H138+H142+H145</f>
        <v>74939.731145314217</v>
      </c>
    </row>
    <row r="151" spans="1:8" x14ac:dyDescent="0.25">
      <c r="A151" s="199" t="s">
        <v>1</v>
      </c>
      <c r="B151" s="182"/>
      <c r="C151" s="204" t="s">
        <v>22</v>
      </c>
      <c r="D151" s="181"/>
      <c r="E151" s="181"/>
      <c r="F151" s="181"/>
      <c r="G151" s="181"/>
      <c r="H151" s="182"/>
    </row>
    <row r="152" spans="1:8" ht="26.1" customHeight="1" x14ac:dyDescent="0.25">
      <c r="A152" s="201" t="s">
        <v>2</v>
      </c>
      <c r="B152" s="182"/>
      <c r="C152" s="202" t="s">
        <v>121</v>
      </c>
      <c r="D152" s="181"/>
      <c r="E152" s="181"/>
      <c r="F152" s="181"/>
      <c r="G152" s="181"/>
      <c r="H152" s="182"/>
    </row>
    <row r="153" spans="1:8" x14ac:dyDescent="0.25">
      <c r="A153" s="201" t="s">
        <v>3</v>
      </c>
      <c r="B153" s="182"/>
      <c r="C153" s="18" t="s">
        <v>119</v>
      </c>
      <c r="D153" s="201" t="s">
        <v>70</v>
      </c>
      <c r="E153" s="182"/>
      <c r="F153" s="19">
        <f>'MEMORIA DE CANTIDADES'!H40</f>
        <v>144.42530850337411</v>
      </c>
      <c r="G153" s="14"/>
      <c r="H153" s="14"/>
    </row>
    <row r="155" spans="1:8" x14ac:dyDescent="0.25">
      <c r="A155" s="129" t="s">
        <v>71</v>
      </c>
      <c r="B155" s="129" t="s">
        <v>72</v>
      </c>
      <c r="C155" s="129" t="s">
        <v>73</v>
      </c>
      <c r="D155" s="129" t="s">
        <v>74</v>
      </c>
      <c r="E155" s="129" t="s">
        <v>75</v>
      </c>
      <c r="F155" s="129" t="s">
        <v>76</v>
      </c>
      <c r="G155" s="129" t="s">
        <v>77</v>
      </c>
      <c r="H155" s="129" t="s">
        <v>78</v>
      </c>
    </row>
    <row r="156" spans="1:8" x14ac:dyDescent="0.25">
      <c r="A156" s="20"/>
      <c r="B156" s="21" t="s">
        <v>107</v>
      </c>
      <c r="C156" s="20"/>
      <c r="D156" s="22"/>
      <c r="E156" s="23"/>
      <c r="F156" s="22"/>
      <c r="G156" s="24"/>
      <c r="H156" s="24">
        <v>0</v>
      </c>
    </row>
    <row r="157" spans="1:8" x14ac:dyDescent="0.25">
      <c r="A157" s="203" t="s">
        <v>81</v>
      </c>
      <c r="B157" s="181"/>
      <c r="C157" s="181"/>
      <c r="D157" s="181"/>
      <c r="E157" s="181"/>
      <c r="F157" s="181"/>
      <c r="G157" s="182"/>
      <c r="H157" s="130">
        <f>SUM(H156:H156)</f>
        <v>0</v>
      </c>
    </row>
    <row r="159" spans="1:8" ht="24" x14ac:dyDescent="0.25">
      <c r="A159" s="129" t="s">
        <v>71</v>
      </c>
      <c r="B159" s="129" t="s">
        <v>82</v>
      </c>
      <c r="C159" s="129" t="s">
        <v>83</v>
      </c>
      <c r="D159" s="129" t="s">
        <v>84</v>
      </c>
      <c r="E159" s="129"/>
      <c r="F159" s="129"/>
      <c r="G159" s="129" t="s">
        <v>85</v>
      </c>
      <c r="H159" s="129" t="s">
        <v>78</v>
      </c>
    </row>
    <row r="160" spans="1:8" ht="25.5" x14ac:dyDescent="0.25">
      <c r="A160" s="20" t="s">
        <v>115</v>
      </c>
      <c r="B160" s="21" t="str">
        <f>VLOOKUP($A$160,CUADRILLAS!$A$5:$M$12,2,0)</f>
        <v>Cuadrilla Excavación Manual y Movimiento de Tierras</v>
      </c>
      <c r="C160" s="24">
        <v>12</v>
      </c>
      <c r="D160" s="22">
        <f>1/C160</f>
        <v>8.3333333333333329E-2</v>
      </c>
      <c r="E160" s="20"/>
      <c r="F160" s="20"/>
      <c r="G160" s="24">
        <f>VLOOKUP($A$160,CUADRILLAS!$A$5:$M$12,12,0)</f>
        <v>428023.21453772997</v>
      </c>
      <c r="H160" s="24">
        <f>D160*G160</f>
        <v>35668.601211477493</v>
      </c>
    </row>
    <row r="161" spans="1:8" x14ac:dyDescent="0.25">
      <c r="A161" s="203" t="s">
        <v>87</v>
      </c>
      <c r="B161" s="181"/>
      <c r="C161" s="181"/>
      <c r="D161" s="181"/>
      <c r="E161" s="181"/>
      <c r="F161" s="181"/>
      <c r="G161" s="182"/>
      <c r="H161" s="130">
        <f>SUM(H160:H160)</f>
        <v>35668.601211477493</v>
      </c>
    </row>
    <row r="163" spans="1:8" ht="24" x14ac:dyDescent="0.25">
      <c r="A163" s="129" t="s">
        <v>71</v>
      </c>
      <c r="B163" s="129" t="s">
        <v>88</v>
      </c>
      <c r="C163" s="129" t="s">
        <v>89</v>
      </c>
      <c r="D163" s="129" t="s">
        <v>90</v>
      </c>
      <c r="E163" s="129"/>
      <c r="F163" s="129"/>
      <c r="G163" s="129" t="s">
        <v>91</v>
      </c>
      <c r="H163" s="129" t="s">
        <v>78</v>
      </c>
    </row>
    <row r="164" spans="1:8" x14ac:dyDescent="0.25">
      <c r="A164" s="20" t="s">
        <v>93</v>
      </c>
      <c r="B164" s="21" t="str">
        <f>VLOOKUP($A$164,EQUIPOS!$A$5:$H$17,2,0)</f>
        <v>Herramienta menor (general)</v>
      </c>
      <c r="C164" s="25"/>
      <c r="D164" s="22"/>
      <c r="E164" s="20"/>
      <c r="F164" s="20"/>
      <c r="G164" s="23">
        <v>0.05</v>
      </c>
      <c r="H164" s="24">
        <f>H161*G164</f>
        <v>1783.4300605738747</v>
      </c>
    </row>
    <row r="165" spans="1:8" x14ac:dyDescent="0.25">
      <c r="A165" s="203" t="s">
        <v>94</v>
      </c>
      <c r="B165" s="181"/>
      <c r="C165" s="181"/>
      <c r="D165" s="181"/>
      <c r="E165" s="181"/>
      <c r="F165" s="181"/>
      <c r="G165" s="182"/>
      <c r="H165" s="130">
        <f>SUM(H164:H164)</f>
        <v>1783.4300605738747</v>
      </c>
    </row>
    <row r="167" spans="1:8" x14ac:dyDescent="0.25">
      <c r="A167" s="129"/>
      <c r="B167" s="129" t="s">
        <v>95</v>
      </c>
      <c r="C167" s="129"/>
      <c r="D167" s="129"/>
      <c r="E167" s="129"/>
      <c r="F167" s="129"/>
      <c r="G167" s="129" t="s">
        <v>96</v>
      </c>
      <c r="H167" s="129" t="s">
        <v>78</v>
      </c>
    </row>
    <row r="168" spans="1:8" x14ac:dyDescent="0.25">
      <c r="A168" s="20"/>
      <c r="B168" s="20"/>
      <c r="C168" s="20"/>
      <c r="D168" s="20"/>
      <c r="E168" s="20"/>
      <c r="F168" s="20"/>
      <c r="G168" s="23">
        <v>0.01</v>
      </c>
      <c r="H168" s="24">
        <f>(H157+H165)*G168</f>
        <v>17.834300605738747</v>
      </c>
    </row>
    <row r="169" spans="1:8" x14ac:dyDescent="0.25">
      <c r="A169" s="197" t="s">
        <v>97</v>
      </c>
      <c r="B169" s="181"/>
      <c r="C169" s="181"/>
      <c r="D169" s="181"/>
      <c r="E169" s="181"/>
      <c r="F169" s="181"/>
      <c r="G169" s="182"/>
      <c r="H169" s="26">
        <v>0</v>
      </c>
    </row>
    <row r="171" spans="1:8" ht="20.100000000000001" customHeight="1" x14ac:dyDescent="0.25">
      <c r="A171" s="198" t="s">
        <v>122</v>
      </c>
      <c r="B171" s="181"/>
      <c r="C171" s="181"/>
      <c r="D171" s="181"/>
      <c r="E171" s="181"/>
      <c r="F171" s="181"/>
      <c r="G171" s="182"/>
      <c r="H171" s="131">
        <f>H157+H161+H165+H168</f>
        <v>37469.865572657109</v>
      </c>
    </row>
    <row r="174" spans="1:8" x14ac:dyDescent="0.25">
      <c r="A174" s="199" t="s">
        <v>1</v>
      </c>
      <c r="B174" s="182"/>
      <c r="C174" s="204" t="s">
        <v>24</v>
      </c>
      <c r="D174" s="181"/>
      <c r="E174" s="181"/>
      <c r="F174" s="181"/>
      <c r="G174" s="181"/>
      <c r="H174" s="182"/>
    </row>
    <row r="175" spans="1:8" ht="26.1" customHeight="1" x14ac:dyDescent="0.25">
      <c r="A175" s="201" t="s">
        <v>2</v>
      </c>
      <c r="B175" s="182"/>
      <c r="C175" s="202" t="s">
        <v>123</v>
      </c>
      <c r="D175" s="181"/>
      <c r="E175" s="181"/>
      <c r="F175" s="181"/>
      <c r="G175" s="181"/>
      <c r="H175" s="182"/>
    </row>
    <row r="176" spans="1:8" x14ac:dyDescent="0.25">
      <c r="A176" s="201" t="s">
        <v>3</v>
      </c>
      <c r="B176" s="182"/>
      <c r="C176" s="18" t="s">
        <v>119</v>
      </c>
      <c r="D176" s="201" t="s">
        <v>70</v>
      </c>
      <c r="E176" s="182"/>
      <c r="F176" s="19">
        <f>'MEMORIA DE CANTIDADES'!H41</f>
        <v>144.42530850337411</v>
      </c>
      <c r="G176" s="14"/>
      <c r="H176" s="14"/>
    </row>
    <row r="178" spans="1:8" x14ac:dyDescent="0.25">
      <c r="A178" s="129" t="s">
        <v>71</v>
      </c>
      <c r="B178" s="129" t="s">
        <v>72</v>
      </c>
      <c r="C178" s="129" t="s">
        <v>73</v>
      </c>
      <c r="D178" s="129" t="s">
        <v>74</v>
      </c>
      <c r="E178" s="129" t="s">
        <v>75</v>
      </c>
      <c r="F178" s="129" t="s">
        <v>76</v>
      </c>
      <c r="G178" s="129" t="s">
        <v>77</v>
      </c>
      <c r="H178" s="129" t="s">
        <v>78</v>
      </c>
    </row>
    <row r="179" spans="1:8" x14ac:dyDescent="0.25">
      <c r="A179" s="20"/>
      <c r="B179" s="21" t="s">
        <v>107</v>
      </c>
      <c r="C179" s="20"/>
      <c r="D179" s="22"/>
      <c r="E179" s="23"/>
      <c r="F179" s="22"/>
      <c r="G179" s="24"/>
      <c r="H179" s="24">
        <v>0</v>
      </c>
    </row>
    <row r="180" spans="1:8" x14ac:dyDescent="0.25">
      <c r="A180" s="203" t="s">
        <v>81</v>
      </c>
      <c r="B180" s="181"/>
      <c r="C180" s="181"/>
      <c r="D180" s="181"/>
      <c r="E180" s="181"/>
      <c r="F180" s="181"/>
      <c r="G180" s="182"/>
      <c r="H180" s="130">
        <f>SUM(H179:H179)</f>
        <v>0</v>
      </c>
    </row>
    <row r="182" spans="1:8" ht="24" x14ac:dyDescent="0.25">
      <c r="A182" s="129" t="s">
        <v>71</v>
      </c>
      <c r="B182" s="129" t="s">
        <v>82</v>
      </c>
      <c r="C182" s="129" t="s">
        <v>83</v>
      </c>
      <c r="D182" s="129" t="s">
        <v>84</v>
      </c>
      <c r="E182" s="129"/>
      <c r="F182" s="129"/>
      <c r="G182" s="129" t="s">
        <v>85</v>
      </c>
      <c r="H182" s="129" t="s">
        <v>78</v>
      </c>
    </row>
    <row r="183" spans="1:8" ht="25.5" x14ac:dyDescent="0.25">
      <c r="A183" s="20" t="s">
        <v>115</v>
      </c>
      <c r="B183" s="21" t="str">
        <f>VLOOKUP($A$183,CUADRILLAS!$A$5:$M$12,2,0)</f>
        <v>Cuadrilla Excavación Manual y Movimiento de Tierras</v>
      </c>
      <c r="C183" s="24">
        <v>40</v>
      </c>
      <c r="D183" s="22">
        <f>1/C183</f>
        <v>2.5000000000000001E-2</v>
      </c>
      <c r="E183" s="20"/>
      <c r="F183" s="20"/>
      <c r="G183" s="24">
        <f>VLOOKUP($A$183,CUADRILLAS!$A$5:$M$12,12,0)</f>
        <v>428023.21453772997</v>
      </c>
      <c r="H183" s="24">
        <f>D183*G183</f>
        <v>10700.58036344325</v>
      </c>
    </row>
    <row r="184" spans="1:8" x14ac:dyDescent="0.25">
      <c r="A184" s="203" t="s">
        <v>87</v>
      </c>
      <c r="B184" s="181"/>
      <c r="C184" s="181"/>
      <c r="D184" s="181"/>
      <c r="E184" s="181"/>
      <c r="F184" s="181"/>
      <c r="G184" s="182"/>
      <c r="H184" s="130">
        <f>SUM(H183:H183)</f>
        <v>10700.58036344325</v>
      </c>
    </row>
    <row r="186" spans="1:8" ht="24" x14ac:dyDescent="0.25">
      <c r="A186" s="129" t="s">
        <v>71</v>
      </c>
      <c r="B186" s="129" t="s">
        <v>88</v>
      </c>
      <c r="C186" s="129" t="s">
        <v>89</v>
      </c>
      <c r="D186" s="129" t="s">
        <v>90</v>
      </c>
      <c r="E186" s="129"/>
      <c r="F186" s="129"/>
      <c r="G186" s="129" t="s">
        <v>91</v>
      </c>
      <c r="H186" s="129" t="s">
        <v>78</v>
      </c>
    </row>
    <row r="187" spans="1:8" x14ac:dyDescent="0.25">
      <c r="A187" s="20" t="s">
        <v>124</v>
      </c>
      <c r="B187" s="21" t="str">
        <f>VLOOKUP($A$187,EQUIPOS!$A$5:$H$17,2,0)</f>
        <v>Volqueta sencilla 7 m3 (retiro de escombros)</v>
      </c>
      <c r="C187" s="25">
        <v>4.6669999999999998</v>
      </c>
      <c r="D187" s="22">
        <f>1/C187</f>
        <v>0.21427040925648169</v>
      </c>
      <c r="E187" s="20"/>
      <c r="F187" s="20"/>
      <c r="G187" s="24">
        <f>VLOOKUP($A$187,EQUIPOS!$A$5:$H$17,3,0)</f>
        <v>90000</v>
      </c>
      <c r="H187" s="24">
        <f>D187*G187</f>
        <v>19284.336833083351</v>
      </c>
    </row>
    <row r="188" spans="1:8" x14ac:dyDescent="0.25">
      <c r="A188" s="20" t="s">
        <v>93</v>
      </c>
      <c r="B188" s="21" t="str">
        <f>VLOOKUP($A$188,EQUIPOS!$A$5:$H$17,2,0)</f>
        <v>Herramienta menor (general)</v>
      </c>
      <c r="C188" s="25"/>
      <c r="D188" s="22"/>
      <c r="E188" s="20"/>
      <c r="F188" s="20"/>
      <c r="G188" s="23">
        <v>0.05</v>
      </c>
      <c r="H188" s="24">
        <f>H184*G188</f>
        <v>535.02901817216252</v>
      </c>
    </row>
    <row r="189" spans="1:8" x14ac:dyDescent="0.25">
      <c r="A189" s="203" t="s">
        <v>94</v>
      </c>
      <c r="B189" s="181"/>
      <c r="C189" s="181"/>
      <c r="D189" s="181"/>
      <c r="E189" s="181"/>
      <c r="F189" s="181"/>
      <c r="G189" s="182"/>
      <c r="H189" s="130">
        <f>SUM(H187:H188)</f>
        <v>19819.365851255512</v>
      </c>
    </row>
    <row r="191" spans="1:8" x14ac:dyDescent="0.25">
      <c r="A191" s="129"/>
      <c r="B191" s="129" t="s">
        <v>95</v>
      </c>
      <c r="C191" s="129"/>
      <c r="D191" s="129"/>
      <c r="E191" s="129"/>
      <c r="F191" s="129"/>
      <c r="G191" s="129" t="s">
        <v>96</v>
      </c>
      <c r="H191" s="129" t="s">
        <v>78</v>
      </c>
    </row>
    <row r="192" spans="1:8" x14ac:dyDescent="0.25">
      <c r="A192" s="20"/>
      <c r="B192" s="20"/>
      <c r="C192" s="20"/>
      <c r="D192" s="20"/>
      <c r="E192" s="20"/>
      <c r="F192" s="20"/>
      <c r="G192" s="23">
        <v>0</v>
      </c>
      <c r="H192" s="24">
        <f>(H180+H189)*G192</f>
        <v>0</v>
      </c>
    </row>
    <row r="193" spans="1:8" x14ac:dyDescent="0.25">
      <c r="A193" s="197" t="s">
        <v>97</v>
      </c>
      <c r="B193" s="181"/>
      <c r="C193" s="181"/>
      <c r="D193" s="181"/>
      <c r="E193" s="181"/>
      <c r="F193" s="181"/>
      <c r="G193" s="182"/>
      <c r="H193" s="26">
        <v>0</v>
      </c>
    </row>
    <row r="195" spans="1:8" ht="20.100000000000001" customHeight="1" x14ac:dyDescent="0.25">
      <c r="A195" s="198" t="s">
        <v>125</v>
      </c>
      <c r="B195" s="181"/>
      <c r="C195" s="181"/>
      <c r="D195" s="181"/>
      <c r="E195" s="181"/>
      <c r="F195" s="181"/>
      <c r="G195" s="182"/>
      <c r="H195" s="131">
        <f>H180+H184+H189+H192</f>
        <v>30519.946214698764</v>
      </c>
    </row>
    <row r="198" spans="1:8" x14ac:dyDescent="0.25">
      <c r="A198" s="199" t="s">
        <v>1</v>
      </c>
      <c r="B198" s="182"/>
      <c r="C198" s="204" t="s">
        <v>26</v>
      </c>
      <c r="D198" s="181"/>
      <c r="E198" s="181"/>
      <c r="F198" s="181"/>
      <c r="G198" s="181"/>
      <c r="H198" s="182"/>
    </row>
    <row r="199" spans="1:8" ht="26.1" customHeight="1" x14ac:dyDescent="0.25">
      <c r="A199" s="201" t="s">
        <v>2</v>
      </c>
      <c r="B199" s="182"/>
      <c r="C199" s="202" t="s">
        <v>126</v>
      </c>
      <c r="D199" s="181"/>
      <c r="E199" s="181"/>
      <c r="F199" s="181"/>
      <c r="G199" s="181"/>
      <c r="H199" s="182"/>
    </row>
    <row r="200" spans="1:8" x14ac:dyDescent="0.25">
      <c r="A200" s="201" t="s">
        <v>3</v>
      </c>
      <c r="B200" s="182"/>
      <c r="C200" s="18" t="s">
        <v>119</v>
      </c>
      <c r="D200" s="201" t="s">
        <v>70</v>
      </c>
      <c r="E200" s="182"/>
      <c r="F200" s="19">
        <f>'MEMORIA DE CANTIDADES'!H42</f>
        <v>31.7418260446976</v>
      </c>
      <c r="G200" s="14"/>
      <c r="H200" s="14"/>
    </row>
    <row r="202" spans="1:8" x14ac:dyDescent="0.25">
      <c r="A202" s="129" t="s">
        <v>71</v>
      </c>
      <c r="B202" s="129" t="s">
        <v>72</v>
      </c>
      <c r="C202" s="129" t="s">
        <v>73</v>
      </c>
      <c r="D202" s="129" t="s">
        <v>74</v>
      </c>
      <c r="E202" s="129" t="s">
        <v>75</v>
      </c>
      <c r="F202" s="129" t="s">
        <v>76</v>
      </c>
      <c r="G202" s="129" t="s">
        <v>77</v>
      </c>
      <c r="H202" s="129" t="s">
        <v>78</v>
      </c>
    </row>
    <row r="203" spans="1:8" x14ac:dyDescent="0.25">
      <c r="A203" s="20"/>
      <c r="B203" s="21" t="s">
        <v>107</v>
      </c>
      <c r="C203" s="20"/>
      <c r="D203" s="22"/>
      <c r="E203" s="23"/>
      <c r="F203" s="22"/>
      <c r="G203" s="24"/>
      <c r="H203" s="24">
        <v>0</v>
      </c>
    </row>
    <row r="204" spans="1:8" x14ac:dyDescent="0.25">
      <c r="A204" s="203" t="s">
        <v>81</v>
      </c>
      <c r="B204" s="181"/>
      <c r="C204" s="181"/>
      <c r="D204" s="181"/>
      <c r="E204" s="181"/>
      <c r="F204" s="181"/>
      <c r="G204" s="182"/>
      <c r="H204" s="130">
        <f>SUM(H203:H203)</f>
        <v>0</v>
      </c>
    </row>
    <row r="206" spans="1:8" ht="24" x14ac:dyDescent="0.25">
      <c r="A206" s="129" t="s">
        <v>71</v>
      </c>
      <c r="B206" s="129" t="s">
        <v>82</v>
      </c>
      <c r="C206" s="129" t="s">
        <v>83</v>
      </c>
      <c r="D206" s="129" t="s">
        <v>84</v>
      </c>
      <c r="E206" s="129"/>
      <c r="F206" s="129"/>
      <c r="G206" s="129" t="s">
        <v>85</v>
      </c>
      <c r="H206" s="129" t="s">
        <v>78</v>
      </c>
    </row>
    <row r="207" spans="1:8" ht="25.5" x14ac:dyDescent="0.25">
      <c r="A207" s="20" t="s">
        <v>115</v>
      </c>
      <c r="B207" s="21" t="str">
        <f>VLOOKUP($A$207,CUADRILLAS!$A$5:$M$12,2,0)</f>
        <v>Cuadrilla Excavación Manual y Movimiento de Tierras</v>
      </c>
      <c r="C207" s="24">
        <v>8</v>
      </c>
      <c r="D207" s="22">
        <f>1/C207</f>
        <v>0.125</v>
      </c>
      <c r="E207" s="20"/>
      <c r="F207" s="20"/>
      <c r="G207" s="24">
        <f>VLOOKUP($A$207,CUADRILLAS!$A$5:$M$12,12,0)</f>
        <v>428023.21453772997</v>
      </c>
      <c r="H207" s="24">
        <f>D207*G207</f>
        <v>53502.901817216247</v>
      </c>
    </row>
    <row r="208" spans="1:8" x14ac:dyDescent="0.25">
      <c r="A208" s="203" t="s">
        <v>87</v>
      </c>
      <c r="B208" s="181"/>
      <c r="C208" s="181"/>
      <c r="D208" s="181"/>
      <c r="E208" s="181"/>
      <c r="F208" s="181"/>
      <c r="G208" s="182"/>
      <c r="H208" s="130">
        <f>SUM(H207:H207)</f>
        <v>53502.901817216247</v>
      </c>
    </row>
    <row r="210" spans="1:8" ht="24" x14ac:dyDescent="0.25">
      <c r="A210" s="129" t="s">
        <v>71</v>
      </c>
      <c r="B210" s="129" t="s">
        <v>88</v>
      </c>
      <c r="C210" s="129" t="s">
        <v>89</v>
      </c>
      <c r="D210" s="129" t="s">
        <v>90</v>
      </c>
      <c r="E210" s="129"/>
      <c r="F210" s="129"/>
      <c r="G210" s="129" t="s">
        <v>91</v>
      </c>
      <c r="H210" s="129" t="s">
        <v>78</v>
      </c>
    </row>
    <row r="211" spans="1:8" x14ac:dyDescent="0.25">
      <c r="A211" s="20" t="s">
        <v>93</v>
      </c>
      <c r="B211" s="21" t="str">
        <f>VLOOKUP($A$211,EQUIPOS!$A$5:$H$17,2,0)</f>
        <v>Herramienta menor (general)</v>
      </c>
      <c r="C211" s="25"/>
      <c r="D211" s="22"/>
      <c r="E211" s="20"/>
      <c r="F211" s="20"/>
      <c r="G211" s="23">
        <v>0.05</v>
      </c>
      <c r="H211" s="24">
        <f>H208*G211</f>
        <v>2675.1450908608126</v>
      </c>
    </row>
    <row r="212" spans="1:8" x14ac:dyDescent="0.25">
      <c r="A212" s="203" t="s">
        <v>94</v>
      </c>
      <c r="B212" s="181"/>
      <c r="C212" s="181"/>
      <c r="D212" s="181"/>
      <c r="E212" s="181"/>
      <c r="F212" s="181"/>
      <c r="G212" s="182"/>
      <c r="H212" s="130">
        <f>SUM(H211:H211)</f>
        <v>2675.1450908608126</v>
      </c>
    </row>
    <row r="214" spans="1:8" x14ac:dyDescent="0.25">
      <c r="A214" s="129"/>
      <c r="B214" s="129" t="s">
        <v>95</v>
      </c>
      <c r="C214" s="129"/>
      <c r="D214" s="129"/>
      <c r="E214" s="129"/>
      <c r="F214" s="129"/>
      <c r="G214" s="129" t="s">
        <v>96</v>
      </c>
      <c r="H214" s="129" t="s">
        <v>78</v>
      </c>
    </row>
    <row r="215" spans="1:8" x14ac:dyDescent="0.25">
      <c r="A215" s="20"/>
      <c r="B215" s="20"/>
      <c r="C215" s="20"/>
      <c r="D215" s="20"/>
      <c r="E215" s="20"/>
      <c r="F215" s="20"/>
      <c r="G215" s="23">
        <v>0.01</v>
      </c>
      <c r="H215" s="24">
        <f>(H204+H212)*G215</f>
        <v>26.751450908608128</v>
      </c>
    </row>
    <row r="216" spans="1:8" x14ac:dyDescent="0.25">
      <c r="A216" s="197" t="s">
        <v>97</v>
      </c>
      <c r="B216" s="181"/>
      <c r="C216" s="181"/>
      <c r="D216" s="181"/>
      <c r="E216" s="181"/>
      <c r="F216" s="181"/>
      <c r="G216" s="182"/>
      <c r="H216" s="26">
        <v>0</v>
      </c>
    </row>
    <row r="218" spans="1:8" ht="20.100000000000001" customHeight="1" x14ac:dyDescent="0.25">
      <c r="A218" s="198" t="s">
        <v>127</v>
      </c>
      <c r="B218" s="181"/>
      <c r="C218" s="181"/>
      <c r="D218" s="181"/>
      <c r="E218" s="181"/>
      <c r="F218" s="181"/>
      <c r="G218" s="182"/>
      <c r="H218" s="131">
        <f>H204+H208+H212+H215</f>
        <v>56204.798358985667</v>
      </c>
    </row>
    <row r="221" spans="1:8" x14ac:dyDescent="0.25">
      <c r="A221" s="199" t="s">
        <v>1</v>
      </c>
      <c r="B221" s="182"/>
      <c r="C221" s="204" t="s">
        <v>28</v>
      </c>
      <c r="D221" s="181"/>
      <c r="E221" s="181"/>
      <c r="F221" s="181"/>
      <c r="G221" s="181"/>
      <c r="H221" s="182"/>
    </row>
    <row r="222" spans="1:8" ht="26.1" customHeight="1" x14ac:dyDescent="0.25">
      <c r="A222" s="201" t="s">
        <v>2</v>
      </c>
      <c r="B222" s="182"/>
      <c r="C222" s="202" t="s">
        <v>128</v>
      </c>
      <c r="D222" s="181"/>
      <c r="E222" s="181"/>
      <c r="F222" s="181"/>
      <c r="G222" s="181"/>
      <c r="H222" s="182"/>
    </row>
    <row r="223" spans="1:8" x14ac:dyDescent="0.25">
      <c r="A223" s="201" t="s">
        <v>3</v>
      </c>
      <c r="B223" s="182"/>
      <c r="C223" s="18" t="s">
        <v>69</v>
      </c>
      <c r="D223" s="201" t="s">
        <v>70</v>
      </c>
      <c r="E223" s="182"/>
      <c r="F223" s="19">
        <f>'MEMORIA DE CANTIDADES'!H43</f>
        <v>317.41826044697603</v>
      </c>
      <c r="G223" s="14"/>
      <c r="H223" s="14"/>
    </row>
    <row r="225" spans="1:8" x14ac:dyDescent="0.25">
      <c r="A225" s="129" t="s">
        <v>71</v>
      </c>
      <c r="B225" s="129" t="s">
        <v>72</v>
      </c>
      <c r="C225" s="129" t="s">
        <v>73</v>
      </c>
      <c r="D225" s="129" t="s">
        <v>74</v>
      </c>
      <c r="E225" s="129" t="s">
        <v>75</v>
      </c>
      <c r="F225" s="129" t="s">
        <v>76</v>
      </c>
      <c r="G225" s="129" t="s">
        <v>77</v>
      </c>
      <c r="H225" s="129" t="s">
        <v>78</v>
      </c>
    </row>
    <row r="226" spans="1:8" x14ac:dyDescent="0.25">
      <c r="A226" s="20"/>
      <c r="B226" s="21" t="s">
        <v>107</v>
      </c>
      <c r="C226" s="20"/>
      <c r="D226" s="22"/>
      <c r="E226" s="23"/>
      <c r="F226" s="22"/>
      <c r="G226" s="24"/>
      <c r="H226" s="24">
        <v>0</v>
      </c>
    </row>
    <row r="227" spans="1:8" x14ac:dyDescent="0.25">
      <c r="A227" s="203" t="s">
        <v>81</v>
      </c>
      <c r="B227" s="181"/>
      <c r="C227" s="181"/>
      <c r="D227" s="181"/>
      <c r="E227" s="181"/>
      <c r="F227" s="181"/>
      <c r="G227" s="182"/>
      <c r="H227" s="130">
        <f>SUM(H226:H226)</f>
        <v>0</v>
      </c>
    </row>
    <row r="229" spans="1:8" ht="24" x14ac:dyDescent="0.25">
      <c r="A229" s="129" t="s">
        <v>71</v>
      </c>
      <c r="B229" s="129" t="s">
        <v>82</v>
      </c>
      <c r="C229" s="129" t="s">
        <v>83</v>
      </c>
      <c r="D229" s="129" t="s">
        <v>84</v>
      </c>
      <c r="E229" s="129"/>
      <c r="F229" s="129"/>
      <c r="G229" s="129" t="s">
        <v>85</v>
      </c>
      <c r="H229" s="129" t="s">
        <v>78</v>
      </c>
    </row>
    <row r="230" spans="1:8" ht="25.5" x14ac:dyDescent="0.25">
      <c r="A230" s="20" t="s">
        <v>115</v>
      </c>
      <c r="B230" s="21" t="str">
        <f>VLOOKUP($A$230,CUADRILLAS!$A$5:$M$12,2,0)</f>
        <v>Cuadrilla Excavación Manual y Movimiento de Tierras</v>
      </c>
      <c r="C230" s="24">
        <v>150</v>
      </c>
      <c r="D230" s="22">
        <f>1/C230</f>
        <v>6.6666666666666671E-3</v>
      </c>
      <c r="E230" s="20"/>
      <c r="F230" s="20"/>
      <c r="G230" s="24">
        <f>VLOOKUP($A$230,CUADRILLAS!$A$5:$M$12,12,0)</f>
        <v>428023.21453772997</v>
      </c>
      <c r="H230" s="24">
        <f>D230*G230</f>
        <v>2853.4880969182</v>
      </c>
    </row>
    <row r="231" spans="1:8" x14ac:dyDescent="0.25">
      <c r="A231" s="203" t="s">
        <v>87</v>
      </c>
      <c r="B231" s="181"/>
      <c r="C231" s="181"/>
      <c r="D231" s="181"/>
      <c r="E231" s="181"/>
      <c r="F231" s="181"/>
      <c r="G231" s="182"/>
      <c r="H231" s="130">
        <f>SUM(H230:H230)</f>
        <v>2853.4880969182</v>
      </c>
    </row>
    <row r="233" spans="1:8" ht="24" x14ac:dyDescent="0.25">
      <c r="A233" s="129" t="s">
        <v>71</v>
      </c>
      <c r="B233" s="129" t="s">
        <v>88</v>
      </c>
      <c r="C233" s="129" t="s">
        <v>89</v>
      </c>
      <c r="D233" s="129" t="s">
        <v>90</v>
      </c>
      <c r="E233" s="129"/>
      <c r="F233" s="129"/>
      <c r="G233" s="129" t="s">
        <v>91</v>
      </c>
      <c r="H233" s="129" t="s">
        <v>78</v>
      </c>
    </row>
    <row r="234" spans="1:8" ht="25.5" x14ac:dyDescent="0.25">
      <c r="A234" s="20" t="s">
        <v>129</v>
      </c>
      <c r="B234" s="21" t="str">
        <f>VLOOKUP($A$234,EQUIPOS!$A$5:$H$17,2,0)</f>
        <v>Compactador tipo rana (vibrocompactador manual)</v>
      </c>
      <c r="C234" s="25">
        <v>25</v>
      </c>
      <c r="D234" s="22">
        <f>1/C234</f>
        <v>0.04</v>
      </c>
      <c r="E234" s="20"/>
      <c r="F234" s="20"/>
      <c r="G234" s="24">
        <f>VLOOKUP($A$234,EQUIPOS!$A$5:$H$17,3,0)</f>
        <v>18000</v>
      </c>
      <c r="H234" s="24">
        <f>D234*G234</f>
        <v>720</v>
      </c>
    </row>
    <row r="235" spans="1:8" x14ac:dyDescent="0.25">
      <c r="A235" s="20" t="s">
        <v>93</v>
      </c>
      <c r="B235" s="21" t="str">
        <f>VLOOKUP($A$235,EQUIPOS!$A$5:$H$17,2,0)</f>
        <v>Herramienta menor (general)</v>
      </c>
      <c r="C235" s="25"/>
      <c r="D235" s="22"/>
      <c r="E235" s="20"/>
      <c r="F235" s="20"/>
      <c r="G235" s="23">
        <v>0.05</v>
      </c>
      <c r="H235" s="24">
        <f>H231*G235</f>
        <v>142.67440484591</v>
      </c>
    </row>
    <row r="236" spans="1:8" x14ac:dyDescent="0.25">
      <c r="A236" s="203" t="s">
        <v>94</v>
      </c>
      <c r="B236" s="181"/>
      <c r="C236" s="181"/>
      <c r="D236" s="181"/>
      <c r="E236" s="181"/>
      <c r="F236" s="181"/>
      <c r="G236" s="182"/>
      <c r="H236" s="130">
        <f>SUM(H234:H235)</f>
        <v>862.67440484590998</v>
      </c>
    </row>
    <row r="238" spans="1:8" x14ac:dyDescent="0.25">
      <c r="A238" s="129"/>
      <c r="B238" s="129" t="s">
        <v>95</v>
      </c>
      <c r="C238" s="129"/>
      <c r="D238" s="129"/>
      <c r="E238" s="129"/>
      <c r="F238" s="129"/>
      <c r="G238" s="129" t="s">
        <v>96</v>
      </c>
      <c r="H238" s="129" t="s">
        <v>78</v>
      </c>
    </row>
    <row r="239" spans="1:8" x14ac:dyDescent="0.25">
      <c r="A239" s="20"/>
      <c r="B239" s="20"/>
      <c r="C239" s="20"/>
      <c r="D239" s="20"/>
      <c r="E239" s="20"/>
      <c r="F239" s="20"/>
      <c r="G239" s="23">
        <v>0</v>
      </c>
      <c r="H239" s="24">
        <f>(H227+H236)*G239</f>
        <v>0</v>
      </c>
    </row>
    <row r="240" spans="1:8" x14ac:dyDescent="0.25">
      <c r="A240" s="197" t="s">
        <v>97</v>
      </c>
      <c r="B240" s="181"/>
      <c r="C240" s="181"/>
      <c r="D240" s="181"/>
      <c r="E240" s="181"/>
      <c r="F240" s="181"/>
      <c r="G240" s="182"/>
      <c r="H240" s="26">
        <v>0</v>
      </c>
    </row>
    <row r="242" spans="1:8" ht="20.100000000000001" customHeight="1" x14ac:dyDescent="0.25">
      <c r="A242" s="198" t="s">
        <v>130</v>
      </c>
      <c r="B242" s="181"/>
      <c r="C242" s="181"/>
      <c r="D242" s="181"/>
      <c r="E242" s="181"/>
      <c r="F242" s="181"/>
      <c r="G242" s="182"/>
      <c r="H242" s="131">
        <f>H227+H231+H236+H239</f>
        <v>3716.1625017641099</v>
      </c>
    </row>
    <row r="245" spans="1:8" x14ac:dyDescent="0.25">
      <c r="A245" s="199" t="s">
        <v>1</v>
      </c>
      <c r="B245" s="182"/>
      <c r="C245" s="204" t="s">
        <v>32</v>
      </c>
      <c r="D245" s="181"/>
      <c r="E245" s="181"/>
      <c r="F245" s="181"/>
      <c r="G245" s="181"/>
      <c r="H245" s="182"/>
    </row>
    <row r="246" spans="1:8" ht="26.1" customHeight="1" x14ac:dyDescent="0.25">
      <c r="A246" s="201" t="s">
        <v>2</v>
      </c>
      <c r="B246" s="182"/>
      <c r="C246" s="202" t="s">
        <v>138</v>
      </c>
      <c r="D246" s="181"/>
      <c r="E246" s="181"/>
      <c r="F246" s="181"/>
      <c r="G246" s="181"/>
      <c r="H246" s="182"/>
    </row>
    <row r="247" spans="1:8" x14ac:dyDescent="0.25">
      <c r="A247" s="201" t="s">
        <v>3</v>
      </c>
      <c r="B247" s="182"/>
      <c r="C247" s="18" t="s">
        <v>119</v>
      </c>
      <c r="D247" s="201" t="s">
        <v>70</v>
      </c>
      <c r="E247" s="182"/>
      <c r="F247" s="19">
        <f>'MEMORIA DE CANTIDADES'!H44</f>
        <v>31.654557369782722</v>
      </c>
      <c r="G247" s="14"/>
      <c r="H247" s="14"/>
    </row>
    <row r="249" spans="1:8" x14ac:dyDescent="0.25">
      <c r="A249" s="129" t="s">
        <v>71</v>
      </c>
      <c r="B249" s="129" t="s">
        <v>72</v>
      </c>
      <c r="C249" s="129" t="s">
        <v>73</v>
      </c>
      <c r="D249" s="129" t="s">
        <v>74</v>
      </c>
      <c r="E249" s="129" t="s">
        <v>75</v>
      </c>
      <c r="F249" s="129" t="s">
        <v>76</v>
      </c>
      <c r="G249" s="129" t="s">
        <v>77</v>
      </c>
      <c r="H249" s="129" t="s">
        <v>78</v>
      </c>
    </row>
    <row r="250" spans="1:8" x14ac:dyDescent="0.25">
      <c r="A250" s="20" t="s">
        <v>139</v>
      </c>
      <c r="B250" s="21" t="str">
        <f>VLOOKUP($A$250,MATERIALES!$A$5:$E$34,2,0)</f>
        <v>Recebo compactable / material seleccionado</v>
      </c>
      <c r="C250" s="20" t="str">
        <f>VLOOKUP($A$250,MATERIALES!$A$5:$E$34,3,0)</f>
        <v>m3</v>
      </c>
      <c r="D250" s="22">
        <v>1.1499999999999999</v>
      </c>
      <c r="E250" s="23">
        <v>0</v>
      </c>
      <c r="F250" s="22">
        <f>D250*(1+E250)</f>
        <v>1.1499999999999999</v>
      </c>
      <c r="G250" s="24">
        <f>VLOOKUP($A$250,MATERIALES!$A$5:$E$34,4,0)</f>
        <v>55000</v>
      </c>
      <c r="H250" s="24">
        <f>F250*G250</f>
        <v>63249.999999999993</v>
      </c>
    </row>
    <row r="251" spans="1:8" x14ac:dyDescent="0.25">
      <c r="A251" s="203" t="s">
        <v>81</v>
      </c>
      <c r="B251" s="181"/>
      <c r="C251" s="181"/>
      <c r="D251" s="181"/>
      <c r="E251" s="181"/>
      <c r="F251" s="181"/>
      <c r="G251" s="182"/>
      <c r="H251" s="130">
        <f>SUM(H250:H250)</f>
        <v>63249.999999999993</v>
      </c>
    </row>
    <row r="253" spans="1:8" ht="24" x14ac:dyDescent="0.25">
      <c r="A253" s="129" t="s">
        <v>71</v>
      </c>
      <c r="B253" s="129" t="s">
        <v>82</v>
      </c>
      <c r="C253" s="129" t="s">
        <v>83</v>
      </c>
      <c r="D253" s="129" t="s">
        <v>84</v>
      </c>
      <c r="E253" s="129"/>
      <c r="F253" s="129"/>
      <c r="G253" s="129" t="s">
        <v>85</v>
      </c>
      <c r="H253" s="129" t="s">
        <v>78</v>
      </c>
    </row>
    <row r="254" spans="1:8" ht="25.5" x14ac:dyDescent="0.25">
      <c r="A254" s="20" t="s">
        <v>115</v>
      </c>
      <c r="B254" s="21" t="str">
        <f>VLOOKUP($A$254,CUADRILLAS!$A$5:$M$12,2,0)</f>
        <v>Cuadrilla Excavación Manual y Movimiento de Tierras</v>
      </c>
      <c r="C254" s="24">
        <v>10</v>
      </c>
      <c r="D254" s="22">
        <f>1/C254</f>
        <v>0.1</v>
      </c>
      <c r="E254" s="20"/>
      <c r="F254" s="20"/>
      <c r="G254" s="24">
        <f>VLOOKUP($A$254,CUADRILLAS!$A$5:$M$12,12,0)</f>
        <v>428023.21453772997</v>
      </c>
      <c r="H254" s="24">
        <f>D254*G254</f>
        <v>42802.321453773002</v>
      </c>
    </row>
    <row r="255" spans="1:8" x14ac:dyDescent="0.25">
      <c r="A255" s="203" t="s">
        <v>87</v>
      </c>
      <c r="B255" s="181"/>
      <c r="C255" s="181"/>
      <c r="D255" s="181"/>
      <c r="E255" s="181"/>
      <c r="F255" s="181"/>
      <c r="G255" s="182"/>
      <c r="H255" s="130">
        <f>SUM(H254:H254)</f>
        <v>42802.321453773002</v>
      </c>
    </row>
    <row r="257" spans="1:8" ht="24" x14ac:dyDescent="0.25">
      <c r="A257" s="129" t="s">
        <v>71</v>
      </c>
      <c r="B257" s="129" t="s">
        <v>88</v>
      </c>
      <c r="C257" s="129" t="s">
        <v>89</v>
      </c>
      <c r="D257" s="129" t="s">
        <v>90</v>
      </c>
      <c r="E257" s="129"/>
      <c r="F257" s="129"/>
      <c r="G257" s="129" t="s">
        <v>91</v>
      </c>
      <c r="H257" s="129" t="s">
        <v>78</v>
      </c>
    </row>
    <row r="258" spans="1:8" x14ac:dyDescent="0.25">
      <c r="A258" s="20" t="s">
        <v>131</v>
      </c>
      <c r="B258" s="21" t="str">
        <f>VLOOKUP($A$258,EQUIPOS!$A$5:$H$17,2,0)</f>
        <v>Camión doble troque (transporte materiales)</v>
      </c>
      <c r="C258" s="25">
        <v>14</v>
      </c>
      <c r="D258" s="22">
        <f>1/C258</f>
        <v>7.1428571428571425E-2</v>
      </c>
      <c r="E258" s="20"/>
      <c r="F258" s="20"/>
      <c r="G258" s="24">
        <f>VLOOKUP($A$258,EQUIPOS!$A$5:$H$17,3,0)</f>
        <v>110000</v>
      </c>
      <c r="H258" s="24">
        <f>D258*G258</f>
        <v>7857.1428571428569</v>
      </c>
    </row>
    <row r="259" spans="1:8" ht="25.5" x14ac:dyDescent="0.25">
      <c r="A259" s="20" t="s">
        <v>129</v>
      </c>
      <c r="B259" s="21" t="str">
        <f>VLOOKUP($A$259,EQUIPOS!$A$5:$H$17,2,0)</f>
        <v>Compactador tipo rana (vibrocompactador manual)</v>
      </c>
      <c r="C259" s="164">
        <v>3</v>
      </c>
      <c r="D259" s="22">
        <f>1/C259</f>
        <v>0.33333333333333331</v>
      </c>
      <c r="E259" s="20"/>
      <c r="F259" s="20"/>
      <c r="G259" s="165">
        <f>VLOOKUP($A$259,EQUIPOS!$A$5:$H$17,3,0)</f>
        <v>18000</v>
      </c>
      <c r="H259" s="24">
        <f>D259*G259</f>
        <v>6000</v>
      </c>
    </row>
    <row r="260" spans="1:8" x14ac:dyDescent="0.25">
      <c r="A260" s="20" t="s">
        <v>93</v>
      </c>
      <c r="B260" s="21" t="str">
        <f>VLOOKUP($A$260,EQUIPOS!$A$5:$H$17,2,0)</f>
        <v>Herramienta menor (general)</v>
      </c>
      <c r="C260" s="25"/>
      <c r="D260" s="22"/>
      <c r="E260" s="20"/>
      <c r="F260" s="20"/>
      <c r="G260" s="23">
        <v>0.05</v>
      </c>
      <c r="H260" s="24">
        <f>H255*G260</f>
        <v>2140.1160726886501</v>
      </c>
    </row>
    <row r="261" spans="1:8" x14ac:dyDescent="0.25">
      <c r="A261" s="203" t="s">
        <v>94</v>
      </c>
      <c r="B261" s="181"/>
      <c r="C261" s="181"/>
      <c r="D261" s="181"/>
      <c r="E261" s="181"/>
      <c r="F261" s="181"/>
      <c r="G261" s="182"/>
      <c r="H261" s="130">
        <f>SUM(H258:H260)</f>
        <v>15997.258929831507</v>
      </c>
    </row>
    <row r="263" spans="1:8" x14ac:dyDescent="0.25">
      <c r="A263" s="129"/>
      <c r="B263" s="129" t="s">
        <v>95</v>
      </c>
      <c r="C263" s="129"/>
      <c r="D263" s="129"/>
      <c r="E263" s="129"/>
      <c r="F263" s="129"/>
      <c r="G263" s="129" t="s">
        <v>96</v>
      </c>
      <c r="H263" s="129" t="s">
        <v>78</v>
      </c>
    </row>
    <row r="264" spans="1:8" x14ac:dyDescent="0.25">
      <c r="A264" s="20"/>
      <c r="B264" s="20"/>
      <c r="C264" s="20"/>
      <c r="D264" s="20"/>
      <c r="E264" s="20"/>
      <c r="F264" s="20"/>
      <c r="G264" s="23">
        <v>0</v>
      </c>
      <c r="H264" s="24">
        <f>(H251+H261)*G264</f>
        <v>0</v>
      </c>
    </row>
    <row r="265" spans="1:8" x14ac:dyDescent="0.25">
      <c r="A265" s="197" t="s">
        <v>97</v>
      </c>
      <c r="B265" s="181"/>
      <c r="C265" s="181"/>
      <c r="D265" s="181"/>
      <c r="E265" s="181"/>
      <c r="F265" s="181"/>
      <c r="G265" s="182"/>
      <c r="H265" s="26">
        <f>SUMPRODUCT((F250:F250-D250:D250)*G250:G250)</f>
        <v>0</v>
      </c>
    </row>
    <row r="267" spans="1:8" ht="20.100000000000001" customHeight="1" x14ac:dyDescent="0.25">
      <c r="A267" s="198" t="s">
        <v>140</v>
      </c>
      <c r="B267" s="181"/>
      <c r="C267" s="181"/>
      <c r="D267" s="181"/>
      <c r="E267" s="181"/>
      <c r="F267" s="181"/>
      <c r="G267" s="182"/>
      <c r="H267" s="131">
        <f>H251+H255+H261+H264</f>
        <v>122049.58038360451</v>
      </c>
    </row>
    <row r="270" spans="1:8" ht="14.45" customHeight="1" x14ac:dyDescent="0.25">
      <c r="A270" s="199" t="s">
        <v>1</v>
      </c>
      <c r="B270" s="182"/>
      <c r="C270" s="200" t="s">
        <v>34</v>
      </c>
      <c r="D270" s="181"/>
      <c r="E270" s="181"/>
      <c r="F270" s="181"/>
      <c r="G270" s="181"/>
      <c r="H270" s="182"/>
    </row>
    <row r="271" spans="1:8" ht="48" customHeight="1" x14ac:dyDescent="0.25">
      <c r="A271" s="201" t="s">
        <v>2</v>
      </c>
      <c r="B271" s="182"/>
      <c r="C271" s="202" t="s">
        <v>613</v>
      </c>
      <c r="D271" s="181"/>
      <c r="E271" s="181"/>
      <c r="F271" s="181"/>
      <c r="G271" s="181"/>
      <c r="H271" s="182"/>
    </row>
    <row r="272" spans="1:8" ht="14.45" customHeight="1" x14ac:dyDescent="0.25">
      <c r="A272" s="201" t="s">
        <v>3</v>
      </c>
      <c r="B272" s="182"/>
      <c r="C272" s="18" t="s">
        <v>132</v>
      </c>
      <c r="D272" s="201" t="s">
        <v>70</v>
      </c>
      <c r="E272" s="182"/>
      <c r="F272" s="19">
        <f>'MEMORIA DE CANTIDADES'!H45</f>
        <v>52.903043407829337</v>
      </c>
      <c r="G272" s="14"/>
      <c r="H272" s="14"/>
    </row>
    <row r="273" spans="1:8" ht="14.45" customHeight="1" x14ac:dyDescent="0.25"/>
    <row r="274" spans="1:8" ht="14.45" customHeight="1" x14ac:dyDescent="0.25">
      <c r="A274" s="129" t="s">
        <v>71</v>
      </c>
      <c r="B274" s="129" t="s">
        <v>72</v>
      </c>
      <c r="C274" s="129" t="s">
        <v>73</v>
      </c>
      <c r="D274" s="129" t="s">
        <v>74</v>
      </c>
      <c r="E274" s="129" t="s">
        <v>75</v>
      </c>
      <c r="F274" s="129" t="s">
        <v>76</v>
      </c>
      <c r="G274" s="129" t="s">
        <v>77</v>
      </c>
      <c r="H274" s="129" t="s">
        <v>78</v>
      </c>
    </row>
    <row r="275" spans="1:8" ht="14.45" customHeight="1" x14ac:dyDescent="0.25">
      <c r="A275" s="20" t="s">
        <v>598</v>
      </c>
      <c r="B275" s="21" t="str">
        <f>VLOOKUP($A$275,MATERIALES!$A$5:$E$40,2,0)</f>
        <v>Geotextil no tejido NT 1600 (filtros)</v>
      </c>
      <c r="C275" s="20" t="str">
        <f>VLOOKUP($A$275,MATERIALES!$A$5:$E$40,3,0)</f>
        <v>m2</v>
      </c>
      <c r="D275" s="22">
        <f>2*'MEMORIA DE CANTIDADES'!$G$31+2*'MEMORIA DE CANTIDADES'!$G$27</f>
        <v>1.7000000000000002</v>
      </c>
      <c r="E275" s="23">
        <v>0.15</v>
      </c>
      <c r="F275" s="22">
        <f>D275*(1+E275)</f>
        <v>1.9550000000000001</v>
      </c>
      <c r="G275" s="24">
        <f>VLOOKUP($A$275,MATERIALES!$A$5:$E$40,4,0)</f>
        <v>6200</v>
      </c>
      <c r="H275" s="24">
        <f>F275*G275</f>
        <v>12121</v>
      </c>
    </row>
    <row r="276" spans="1:8" ht="14.45" customHeight="1" x14ac:dyDescent="0.25">
      <c r="A276" s="20" t="s">
        <v>549</v>
      </c>
      <c r="B276" s="21" t="str">
        <f>VLOOKUP($A$276,MATERIALES!$A$5:$E$40,2,0)</f>
        <v>Triturado / gravilla 3/4"</v>
      </c>
      <c r="C276" s="20" t="str">
        <f>VLOOKUP($A$276,MATERIALES!$A$5:$E$40,3,0)</f>
        <v>m3</v>
      </c>
      <c r="D276" s="22">
        <f>'MEMORIA DE CANTIDADES'!$G$27*'MEMORIA DE CANTIDADES'!$G$31</f>
        <v>0.18000000000000002</v>
      </c>
      <c r="E276" s="23">
        <v>0.05</v>
      </c>
      <c r="F276" s="22">
        <f>D276*(1+E276)</f>
        <v>0.18900000000000003</v>
      </c>
      <c r="G276" s="24">
        <f>VLOOKUP($A$276,MATERIALES!$A$5:$E$40,4,0)</f>
        <v>207000</v>
      </c>
      <c r="H276" s="24">
        <f>F276*G276</f>
        <v>39123.000000000007</v>
      </c>
    </row>
    <row r="277" spans="1:8" ht="14.45" customHeight="1" x14ac:dyDescent="0.25">
      <c r="A277" s="20" t="s">
        <v>601</v>
      </c>
      <c r="B277" s="21" t="str">
        <f>VLOOKUP($A$277,MATERIALES!$A$5:$E$40,2,0)</f>
        <v>Tubería PVC perforada para drenaje Ø4" (100 mm)</v>
      </c>
      <c r="C277" s="20" t="str">
        <f>VLOOKUP($A$277,MATERIALES!$A$5:$E$40,3,0)</f>
        <v>ml</v>
      </c>
      <c r="D277" s="22">
        <f>1</f>
        <v>1</v>
      </c>
      <c r="E277" s="23">
        <v>0.05</v>
      </c>
      <c r="F277" s="22">
        <f>D277*(1+E277)</f>
        <v>1.05</v>
      </c>
      <c r="G277" s="24">
        <f>VLOOKUP($A$277,MATERIALES!$A$5:$E$40,4,0)</f>
        <v>19500</v>
      </c>
      <c r="H277" s="24">
        <f>F277*G277</f>
        <v>20475</v>
      </c>
    </row>
    <row r="278" spans="1:8" ht="14.45" customHeight="1" x14ac:dyDescent="0.25">
      <c r="A278" s="203" t="s">
        <v>81</v>
      </c>
      <c r="B278" s="181"/>
      <c r="C278" s="181"/>
      <c r="D278" s="181"/>
      <c r="E278" s="181"/>
      <c r="F278" s="181"/>
      <c r="G278" s="182"/>
      <c r="H278" s="130">
        <f>SUM(H275:H277)</f>
        <v>71719</v>
      </c>
    </row>
    <row r="279" spans="1:8" ht="14.45" customHeight="1" x14ac:dyDescent="0.25"/>
    <row r="280" spans="1:8" ht="14.45" customHeight="1" x14ac:dyDescent="0.25">
      <c r="A280" s="129" t="s">
        <v>71</v>
      </c>
      <c r="B280" s="129" t="s">
        <v>82</v>
      </c>
      <c r="C280" s="129" t="s">
        <v>83</v>
      </c>
      <c r="D280" s="129" t="s">
        <v>84</v>
      </c>
      <c r="E280" s="129"/>
      <c r="F280" s="129"/>
      <c r="G280" s="129" t="s">
        <v>85</v>
      </c>
      <c r="H280" s="129" t="s">
        <v>78</v>
      </c>
    </row>
    <row r="281" spans="1:8" ht="14.45" customHeight="1" x14ac:dyDescent="0.25">
      <c r="A281" s="20" t="s">
        <v>115</v>
      </c>
      <c r="B281" s="21" t="str">
        <f>VLOOKUP($A$281,CUADRILLAS!$A$5:$M$12,2,0)</f>
        <v>Cuadrilla Excavación Manual y Movimiento de Tierras</v>
      </c>
      <c r="C281" s="24">
        <v>8</v>
      </c>
      <c r="D281" s="22">
        <f>1/C281</f>
        <v>0.125</v>
      </c>
      <c r="E281" s="20"/>
      <c r="F281" s="20"/>
      <c r="G281" s="24">
        <f>VLOOKUP($A$281,CUADRILLAS!$A$5:$M$12,12,0)</f>
        <v>428023.21453772997</v>
      </c>
      <c r="H281" s="24">
        <f>D281*G281</f>
        <v>53502.901817216247</v>
      </c>
    </row>
    <row r="282" spans="1:8" ht="14.45" customHeight="1" x14ac:dyDescent="0.25">
      <c r="A282" s="203" t="s">
        <v>87</v>
      </c>
      <c r="B282" s="181"/>
      <c r="C282" s="181"/>
      <c r="D282" s="181"/>
      <c r="E282" s="181"/>
      <c r="F282" s="181"/>
      <c r="G282" s="182"/>
      <c r="H282" s="130">
        <f>SUM(H281:H281)</f>
        <v>53502.901817216247</v>
      </c>
    </row>
    <row r="283" spans="1:8" ht="14.45" customHeight="1" x14ac:dyDescent="0.25"/>
    <row r="284" spans="1:8" ht="24" customHeight="1" x14ac:dyDescent="0.25">
      <c r="A284" s="129" t="s">
        <v>71</v>
      </c>
      <c r="B284" s="129" t="s">
        <v>88</v>
      </c>
      <c r="C284" s="129" t="s">
        <v>89</v>
      </c>
      <c r="D284" s="129" t="s">
        <v>90</v>
      </c>
      <c r="E284" s="129"/>
      <c r="F284" s="129"/>
      <c r="G284" s="129" t="s">
        <v>91</v>
      </c>
      <c r="H284" s="129" t="s">
        <v>78</v>
      </c>
    </row>
    <row r="285" spans="1:8" ht="14.45" customHeight="1" x14ac:dyDescent="0.25">
      <c r="A285" s="20" t="s">
        <v>93</v>
      </c>
      <c r="B285" s="21" t="str">
        <f>VLOOKUP($A$285,EQUIPOS!$A$5:$H$17,2,0)</f>
        <v>Herramienta menor (general)</v>
      </c>
      <c r="C285" s="25"/>
      <c r="D285" s="22"/>
      <c r="E285" s="20"/>
      <c r="F285" s="20"/>
      <c r="G285" s="23">
        <v>0.05</v>
      </c>
      <c r="H285" s="24">
        <f>H282*G285</f>
        <v>2675.1450908608126</v>
      </c>
    </row>
    <row r="286" spans="1:8" ht="14.45" customHeight="1" x14ac:dyDescent="0.25">
      <c r="A286" s="203" t="s">
        <v>94</v>
      </c>
      <c r="B286" s="181"/>
      <c r="C286" s="181"/>
      <c r="D286" s="181"/>
      <c r="E286" s="181"/>
      <c r="F286" s="181"/>
      <c r="G286" s="182"/>
      <c r="H286" s="130">
        <f>SUM(H285:H285)</f>
        <v>2675.1450908608126</v>
      </c>
    </row>
    <row r="287" spans="1:8" ht="14.45" customHeight="1" x14ac:dyDescent="0.25"/>
    <row r="288" spans="1:8" ht="14.45" customHeight="1" x14ac:dyDescent="0.25">
      <c r="A288" s="129"/>
      <c r="B288" s="129" t="s">
        <v>95</v>
      </c>
      <c r="C288" s="129"/>
      <c r="D288" s="129"/>
      <c r="E288" s="129"/>
      <c r="F288" s="129"/>
      <c r="G288" s="129" t="s">
        <v>96</v>
      </c>
      <c r="H288" s="129" t="s">
        <v>78</v>
      </c>
    </row>
    <row r="289" spans="1:8" ht="14.45" customHeight="1" x14ac:dyDescent="0.25">
      <c r="A289" s="20"/>
      <c r="B289" s="20"/>
      <c r="C289" s="20"/>
      <c r="D289" s="20"/>
      <c r="E289" s="20"/>
      <c r="F289" s="20"/>
      <c r="G289" s="23">
        <v>0.02</v>
      </c>
      <c r="H289" s="24">
        <f>(H278+H286)*G289</f>
        <v>1487.8829018172162</v>
      </c>
    </row>
    <row r="290" spans="1:8" ht="14.45" customHeight="1" x14ac:dyDescent="0.25">
      <c r="A290" s="197" t="s">
        <v>97</v>
      </c>
      <c r="B290" s="181"/>
      <c r="C290" s="181"/>
      <c r="D290" s="181"/>
      <c r="E290" s="181"/>
      <c r="F290" s="181"/>
      <c r="G290" s="182"/>
      <c r="H290" s="26" cm="1">
        <f t="array" ref="H290">SUMPRODUCT((F275:F277-D275:D277)*G275:G277)</f>
        <v>4419.0000000000018</v>
      </c>
    </row>
    <row r="291" spans="1:8" ht="14.45" customHeight="1" x14ac:dyDescent="0.25"/>
    <row r="292" spans="1:8" ht="14.45" customHeight="1" x14ac:dyDescent="0.25">
      <c r="A292" s="198" t="s">
        <v>614</v>
      </c>
      <c r="B292" s="181"/>
      <c r="C292" s="181"/>
      <c r="D292" s="181"/>
      <c r="E292" s="181"/>
      <c r="F292" s="181"/>
      <c r="G292" s="182"/>
      <c r="H292" s="131">
        <f>H278+H282+H286+H289</f>
        <v>129384.92980989427</v>
      </c>
    </row>
    <row r="295" spans="1:8" x14ac:dyDescent="0.25">
      <c r="A295" s="199" t="s">
        <v>1</v>
      </c>
      <c r="B295" s="182"/>
      <c r="C295" s="204" t="s">
        <v>43</v>
      </c>
      <c r="D295" s="181"/>
      <c r="E295" s="181"/>
      <c r="F295" s="181"/>
      <c r="G295" s="181"/>
      <c r="H295" s="182"/>
    </row>
    <row r="296" spans="1:8" ht="15" customHeight="1" x14ac:dyDescent="0.25">
      <c r="A296" s="201" t="s">
        <v>2</v>
      </c>
      <c r="B296" s="182"/>
      <c r="C296" s="202" t="s">
        <v>153</v>
      </c>
      <c r="D296" s="181"/>
      <c r="E296" s="181"/>
      <c r="F296" s="181"/>
      <c r="G296" s="181"/>
      <c r="H296" s="182"/>
    </row>
    <row r="297" spans="1:8" x14ac:dyDescent="0.25">
      <c r="A297" s="201" t="s">
        <v>3</v>
      </c>
      <c r="B297" s="182"/>
      <c r="C297" s="18" t="s">
        <v>119</v>
      </c>
      <c r="D297" s="201" t="s">
        <v>70</v>
      </c>
      <c r="E297" s="182"/>
      <c r="F297" s="19">
        <f>'MEMORIA DE CANTIDADES'!H50</f>
        <v>6.3483652089395202</v>
      </c>
      <c r="G297" s="14"/>
      <c r="H297" s="14"/>
    </row>
    <row r="299" spans="1:8" x14ac:dyDescent="0.25">
      <c r="A299" s="129" t="s">
        <v>71</v>
      </c>
      <c r="B299" s="129" t="s">
        <v>72</v>
      </c>
      <c r="C299" s="129" t="s">
        <v>73</v>
      </c>
      <c r="D299" s="129" t="s">
        <v>74</v>
      </c>
      <c r="E299" s="129" t="s">
        <v>75</v>
      </c>
      <c r="F299" s="129" t="s">
        <v>76</v>
      </c>
      <c r="G299" s="129" t="s">
        <v>77</v>
      </c>
      <c r="H299" s="129" t="s">
        <v>78</v>
      </c>
    </row>
    <row r="300" spans="1:8" x14ac:dyDescent="0.25">
      <c r="A300" s="20"/>
      <c r="B300" s="21" t="s">
        <v>107</v>
      </c>
      <c r="C300" s="20"/>
      <c r="D300" s="22"/>
      <c r="E300" s="23"/>
      <c r="F300" s="22"/>
      <c r="G300" s="24"/>
      <c r="H300" s="24">
        <v>0</v>
      </c>
    </row>
    <row r="301" spans="1:8" x14ac:dyDescent="0.25">
      <c r="A301" s="203" t="s">
        <v>81</v>
      </c>
      <c r="B301" s="181"/>
      <c r="C301" s="181"/>
      <c r="D301" s="181"/>
      <c r="E301" s="181"/>
      <c r="F301" s="181"/>
      <c r="G301" s="182"/>
      <c r="H301" s="130">
        <f>SUM(H300:H300)</f>
        <v>0</v>
      </c>
    </row>
    <row r="303" spans="1:8" ht="24" x14ac:dyDescent="0.25">
      <c r="A303" s="129" t="s">
        <v>71</v>
      </c>
      <c r="B303" s="129" t="s">
        <v>82</v>
      </c>
      <c r="C303" s="129" t="s">
        <v>83</v>
      </c>
      <c r="D303" s="129" t="s">
        <v>84</v>
      </c>
      <c r="E303" s="129"/>
      <c r="F303" s="129"/>
      <c r="G303" s="129" t="s">
        <v>85</v>
      </c>
      <c r="H303" s="129" t="s">
        <v>78</v>
      </c>
    </row>
    <row r="304" spans="1:8" ht="25.5" x14ac:dyDescent="0.25">
      <c r="A304" s="20" t="s">
        <v>115</v>
      </c>
      <c r="B304" s="21" t="str">
        <f>VLOOKUP($A$304,CUADRILLAS!$A$5:$M$12,2,0)</f>
        <v>Cuadrilla Excavación Manual y Movimiento de Tierras</v>
      </c>
      <c r="C304" s="24">
        <v>5</v>
      </c>
      <c r="D304" s="22">
        <f>1/C304</f>
        <v>0.2</v>
      </c>
      <c r="E304" s="20"/>
      <c r="F304" s="20"/>
      <c r="G304" s="24">
        <f>VLOOKUP($A$304,CUADRILLAS!$A$5:$M$12,12,0)</f>
        <v>428023.21453772997</v>
      </c>
      <c r="H304" s="24">
        <f>D304*G304</f>
        <v>85604.642907546004</v>
      </c>
    </row>
    <row r="305" spans="1:8" x14ac:dyDescent="0.25">
      <c r="A305" s="203" t="s">
        <v>87</v>
      </c>
      <c r="B305" s="181"/>
      <c r="C305" s="181"/>
      <c r="D305" s="181"/>
      <c r="E305" s="181"/>
      <c r="F305" s="181"/>
      <c r="G305" s="182"/>
      <c r="H305" s="130">
        <f>SUM(H304:H304)</f>
        <v>85604.642907546004</v>
      </c>
    </row>
    <row r="307" spans="1:8" ht="24" x14ac:dyDescent="0.25">
      <c r="A307" s="129" t="s">
        <v>71</v>
      </c>
      <c r="B307" s="129" t="s">
        <v>88</v>
      </c>
      <c r="C307" s="129" t="s">
        <v>89</v>
      </c>
      <c r="D307" s="129" t="s">
        <v>90</v>
      </c>
      <c r="E307" s="129"/>
      <c r="F307" s="129"/>
      <c r="G307" s="129" t="s">
        <v>91</v>
      </c>
      <c r="H307" s="129" t="s">
        <v>78</v>
      </c>
    </row>
    <row r="308" spans="1:8" x14ac:dyDescent="0.25">
      <c r="A308" s="20" t="s">
        <v>93</v>
      </c>
      <c r="B308" s="21" t="str">
        <f>VLOOKUP($A$308,EQUIPOS!$A$5:$H$17,2,0)</f>
        <v>Herramienta menor (general)</v>
      </c>
      <c r="C308" s="25"/>
      <c r="D308" s="22"/>
      <c r="E308" s="20"/>
      <c r="F308" s="20"/>
      <c r="G308" s="23">
        <v>0.05</v>
      </c>
      <c r="H308" s="24">
        <f>H305*G308</f>
        <v>4280.2321453773002</v>
      </c>
    </row>
    <row r="309" spans="1:8" x14ac:dyDescent="0.25">
      <c r="A309" s="203" t="s">
        <v>94</v>
      </c>
      <c r="B309" s="181"/>
      <c r="C309" s="181"/>
      <c r="D309" s="181"/>
      <c r="E309" s="181"/>
      <c r="F309" s="181"/>
      <c r="G309" s="182"/>
      <c r="H309" s="130">
        <f>SUM(H308:H308)</f>
        <v>4280.2321453773002</v>
      </c>
    </row>
    <row r="311" spans="1:8" x14ac:dyDescent="0.25">
      <c r="A311" s="129"/>
      <c r="B311" s="129" t="s">
        <v>95</v>
      </c>
      <c r="C311" s="129"/>
      <c r="D311" s="129"/>
      <c r="E311" s="129"/>
      <c r="F311" s="129"/>
      <c r="G311" s="129" t="s">
        <v>96</v>
      </c>
      <c r="H311" s="129" t="s">
        <v>78</v>
      </c>
    </row>
    <row r="312" spans="1:8" x14ac:dyDescent="0.25">
      <c r="A312" s="20"/>
      <c r="B312" s="20"/>
      <c r="C312" s="20"/>
      <c r="D312" s="20"/>
      <c r="E312" s="20"/>
      <c r="F312" s="20"/>
      <c r="G312" s="23">
        <v>0.01</v>
      </c>
      <c r="H312" s="24">
        <f>(H301+H309)*G312</f>
        <v>42.802321453773004</v>
      </c>
    </row>
    <row r="313" spans="1:8" x14ac:dyDescent="0.25">
      <c r="A313" s="197" t="s">
        <v>97</v>
      </c>
      <c r="B313" s="181"/>
      <c r="C313" s="181"/>
      <c r="D313" s="181"/>
      <c r="E313" s="181"/>
      <c r="F313" s="181"/>
      <c r="G313" s="182"/>
      <c r="H313" s="26">
        <v>0</v>
      </c>
    </row>
    <row r="315" spans="1:8" ht="20.100000000000001" customHeight="1" x14ac:dyDescent="0.25">
      <c r="A315" s="198" t="s">
        <v>154</v>
      </c>
      <c r="B315" s="181"/>
      <c r="C315" s="181"/>
      <c r="D315" s="181"/>
      <c r="E315" s="181"/>
      <c r="F315" s="181"/>
      <c r="G315" s="182"/>
      <c r="H315" s="131">
        <f>H301+H305+H309+H312</f>
        <v>89927.677374377075</v>
      </c>
    </row>
    <row r="318" spans="1:8" x14ac:dyDescent="0.25">
      <c r="A318" s="199" t="s">
        <v>1</v>
      </c>
      <c r="B318" s="182"/>
      <c r="C318" s="204" t="s">
        <v>45</v>
      </c>
      <c r="D318" s="181"/>
      <c r="E318" s="181"/>
      <c r="F318" s="181"/>
      <c r="G318" s="181"/>
      <c r="H318" s="182"/>
    </row>
    <row r="319" spans="1:8" ht="15" customHeight="1" x14ac:dyDescent="0.25">
      <c r="A319" s="201" t="s">
        <v>2</v>
      </c>
      <c r="B319" s="182"/>
      <c r="C319" s="202" t="s">
        <v>155</v>
      </c>
      <c r="D319" s="181"/>
      <c r="E319" s="181"/>
      <c r="F319" s="181"/>
      <c r="G319" s="181"/>
      <c r="H319" s="182"/>
    </row>
    <row r="320" spans="1:8" x14ac:dyDescent="0.25">
      <c r="A320" s="201" t="s">
        <v>3</v>
      </c>
      <c r="B320" s="182"/>
      <c r="C320" s="18" t="s">
        <v>119</v>
      </c>
      <c r="D320" s="201" t="s">
        <v>70</v>
      </c>
      <c r="E320" s="182"/>
      <c r="F320" s="19">
        <f>'MEMORIA DE CANTIDADES'!H51</f>
        <v>0.79354565111744002</v>
      </c>
      <c r="G320" s="14"/>
      <c r="H320" s="14"/>
    </row>
    <row r="322" spans="1:8" x14ac:dyDescent="0.25">
      <c r="A322" s="129" t="s">
        <v>71</v>
      </c>
      <c r="B322" s="129" t="s">
        <v>72</v>
      </c>
      <c r="C322" s="129" t="s">
        <v>73</v>
      </c>
      <c r="D322" s="129" t="s">
        <v>74</v>
      </c>
      <c r="E322" s="129" t="s">
        <v>75</v>
      </c>
      <c r="F322" s="129" t="s">
        <v>76</v>
      </c>
      <c r="G322" s="129" t="s">
        <v>77</v>
      </c>
      <c r="H322" s="129" t="s">
        <v>78</v>
      </c>
    </row>
    <row r="323" spans="1:8" ht="35.1" customHeight="1" x14ac:dyDescent="0.25">
      <c r="A323" s="20" t="s">
        <v>156</v>
      </c>
      <c r="B323" s="21" t="str">
        <f>VLOOKUP($A$323,MATERIALES!$A$5:$E$34,2,0)</f>
        <v>Concreto 2000 PSI (14 MPa) elaborado en obra (limpieza)</v>
      </c>
      <c r="C323" s="20" t="str">
        <f>VLOOKUP($A$323,MATERIALES!$A$5:$E$34,3,0)</f>
        <v>m3</v>
      </c>
      <c r="D323" s="22">
        <v>1</v>
      </c>
      <c r="E323" s="23">
        <v>0.03</v>
      </c>
      <c r="F323" s="22">
        <f>D323*(1+E323)</f>
        <v>1.03</v>
      </c>
      <c r="G323" s="165">
        <f>VLOOKUP($A$323,MATERIALES!$A$5:$E$34,4,0)</f>
        <v>509680</v>
      </c>
      <c r="H323" s="24">
        <f>F323*G323</f>
        <v>524970.4</v>
      </c>
    </row>
    <row r="324" spans="1:8" x14ac:dyDescent="0.25">
      <c r="A324" s="203" t="s">
        <v>81</v>
      </c>
      <c r="B324" s="181"/>
      <c r="C324" s="181"/>
      <c r="D324" s="181"/>
      <c r="E324" s="181"/>
      <c r="F324" s="181"/>
      <c r="G324" s="182"/>
      <c r="H324" s="130">
        <f>SUM(H323:H323)</f>
        <v>524970.4</v>
      </c>
    </row>
    <row r="326" spans="1:8" ht="24" x14ac:dyDescent="0.25">
      <c r="A326" s="129" t="s">
        <v>71</v>
      </c>
      <c r="B326" s="129" t="s">
        <v>82</v>
      </c>
      <c r="C326" s="129" t="s">
        <v>83</v>
      </c>
      <c r="D326" s="129" t="s">
        <v>84</v>
      </c>
      <c r="E326" s="129"/>
      <c r="F326" s="129"/>
      <c r="G326" s="129" t="s">
        <v>85</v>
      </c>
      <c r="H326" s="129" t="s">
        <v>78</v>
      </c>
    </row>
    <row r="327" spans="1:8" x14ac:dyDescent="0.25">
      <c r="A327" s="20" t="s">
        <v>136</v>
      </c>
      <c r="B327" s="21" t="str">
        <f>VLOOKUP($A$327,CUADRILLAS!$A$5:$M$12,2,0)</f>
        <v>Cuadrilla Concreto y Estructuras</v>
      </c>
      <c r="C327" s="24">
        <v>6</v>
      </c>
      <c r="D327" s="22">
        <f>1/C327</f>
        <v>0.16666666666666666</v>
      </c>
      <c r="E327" s="20"/>
      <c r="F327" s="20"/>
      <c r="G327" s="24">
        <f>VLOOKUP($A$327,CUADRILLAS!$A$5:$M$12,12,0)</f>
        <v>428023.21453772997</v>
      </c>
      <c r="H327" s="24">
        <f>D327*G327</f>
        <v>71337.202422954986</v>
      </c>
    </row>
    <row r="328" spans="1:8" x14ac:dyDescent="0.25">
      <c r="A328" s="203" t="s">
        <v>87</v>
      </c>
      <c r="B328" s="181"/>
      <c r="C328" s="181"/>
      <c r="D328" s="181"/>
      <c r="E328" s="181"/>
      <c r="F328" s="181"/>
      <c r="G328" s="182"/>
      <c r="H328" s="130">
        <f>SUM(H327:H327)</f>
        <v>71337.202422954986</v>
      </c>
    </row>
    <row r="330" spans="1:8" ht="24" x14ac:dyDescent="0.25">
      <c r="A330" s="129" t="s">
        <v>71</v>
      </c>
      <c r="B330" s="129" t="s">
        <v>88</v>
      </c>
      <c r="C330" s="129" t="s">
        <v>89</v>
      </c>
      <c r="D330" s="129" t="s">
        <v>90</v>
      </c>
      <c r="E330" s="129"/>
      <c r="F330" s="129"/>
      <c r="G330" s="129" t="s">
        <v>91</v>
      </c>
      <c r="H330" s="129" t="s">
        <v>78</v>
      </c>
    </row>
    <row r="331" spans="1:8" x14ac:dyDescent="0.25">
      <c r="A331" s="20" t="s">
        <v>137</v>
      </c>
      <c r="B331" s="21" t="str">
        <f>VLOOKUP($A331,EQUIPOS!$A$5:$H$17,2,0)</f>
        <v>Mezcladora de concreto 1 saco (trompo)</v>
      </c>
      <c r="C331" s="25">
        <v>0.6</v>
      </c>
      <c r="D331" s="22">
        <f>1/C331</f>
        <v>1.6666666666666667</v>
      </c>
      <c r="E331" s="20"/>
      <c r="F331" s="20"/>
      <c r="G331" s="23">
        <f>VLOOKUP($A331,EQUIPOS!$A$5:$H$17,3,0)</f>
        <v>12000</v>
      </c>
      <c r="H331" s="24">
        <f>D331*G331</f>
        <v>20000</v>
      </c>
    </row>
    <row r="332" spans="1:8" x14ac:dyDescent="0.25">
      <c r="A332" s="20" t="s">
        <v>93</v>
      </c>
      <c r="B332" s="21" t="str">
        <f>VLOOKUP($A$332,EQUIPOS!$A$5:$H$17,2,0)</f>
        <v>Herramienta menor (general)</v>
      </c>
      <c r="C332" s="25"/>
      <c r="D332" s="22"/>
      <c r="E332" s="20"/>
      <c r="F332" s="20"/>
      <c r="G332" s="23">
        <v>0.05</v>
      </c>
      <c r="H332" s="24">
        <f>H328*G332</f>
        <v>3566.8601211477494</v>
      </c>
    </row>
    <row r="333" spans="1:8" x14ac:dyDescent="0.25">
      <c r="A333" s="203" t="s">
        <v>94</v>
      </c>
      <c r="B333" s="181"/>
      <c r="C333" s="181"/>
      <c r="D333" s="181"/>
      <c r="E333" s="181"/>
      <c r="F333" s="181"/>
      <c r="G333" s="182"/>
      <c r="H333" s="130">
        <f>SUM(H331:H332)</f>
        <v>23566.860121147751</v>
      </c>
    </row>
    <row r="335" spans="1:8" x14ac:dyDescent="0.25">
      <c r="A335" s="129"/>
      <c r="B335" s="129" t="s">
        <v>95</v>
      </c>
      <c r="C335" s="129"/>
      <c r="D335" s="129"/>
      <c r="E335" s="129"/>
      <c r="F335" s="129"/>
      <c r="G335" s="129" t="s">
        <v>96</v>
      </c>
      <c r="H335" s="129" t="s">
        <v>78</v>
      </c>
    </row>
    <row r="336" spans="1:8" x14ac:dyDescent="0.25">
      <c r="A336" s="20"/>
      <c r="B336" s="20"/>
      <c r="C336" s="20"/>
      <c r="D336" s="20"/>
      <c r="E336" s="20"/>
      <c r="F336" s="20"/>
      <c r="G336" s="23">
        <v>0.02</v>
      </c>
      <c r="H336" s="24">
        <f>(H324+H333)*G336</f>
        <v>10970.745202422955</v>
      </c>
    </row>
    <row r="337" spans="1:11" x14ac:dyDescent="0.25">
      <c r="A337" s="197" t="s">
        <v>97</v>
      </c>
      <c r="B337" s="181"/>
      <c r="C337" s="181"/>
      <c r="D337" s="181"/>
      <c r="E337" s="181"/>
      <c r="F337" s="181"/>
      <c r="G337" s="182"/>
      <c r="H337" s="26">
        <f>SUMPRODUCT((F323:F323-D323:D323)*G323:G323)</f>
        <v>15290.400000000014</v>
      </c>
    </row>
    <row r="339" spans="1:11" ht="20.100000000000001" customHeight="1" x14ac:dyDescent="0.25">
      <c r="A339" s="198" t="s">
        <v>157</v>
      </c>
      <c r="B339" s="181"/>
      <c r="C339" s="181"/>
      <c r="D339" s="181"/>
      <c r="E339" s="181"/>
      <c r="F339" s="181"/>
      <c r="G339" s="182"/>
      <c r="H339" s="131">
        <f>H324+H328+H333+H336</f>
        <v>630845.20774652564</v>
      </c>
    </row>
    <row r="342" spans="1:11" x14ac:dyDescent="0.25">
      <c r="A342" s="199" t="s">
        <v>1</v>
      </c>
      <c r="B342" s="182"/>
      <c r="C342" s="204" t="s">
        <v>47</v>
      </c>
      <c r="D342" s="181"/>
      <c r="E342" s="181"/>
      <c r="F342" s="181"/>
      <c r="G342" s="181"/>
      <c r="H342" s="182"/>
    </row>
    <row r="343" spans="1:11" ht="26.1" customHeight="1" x14ac:dyDescent="0.25">
      <c r="A343" s="201" t="s">
        <v>2</v>
      </c>
      <c r="B343" s="182"/>
      <c r="C343" s="202" t="s">
        <v>158</v>
      </c>
      <c r="D343" s="181"/>
      <c r="E343" s="181"/>
      <c r="F343" s="181"/>
      <c r="G343" s="181"/>
      <c r="H343" s="182"/>
    </row>
    <row r="344" spans="1:11" x14ac:dyDescent="0.25">
      <c r="A344" s="201" t="s">
        <v>3</v>
      </c>
      <c r="B344" s="182"/>
      <c r="C344" s="18" t="s">
        <v>595</v>
      </c>
      <c r="D344" s="201" t="s">
        <v>70</v>
      </c>
      <c r="E344" s="182"/>
      <c r="F344" s="19">
        <f>'MEMORIA DE CANTIDADES'!H52</f>
        <v>4.7612739067046395</v>
      </c>
      <c r="G344" s="14"/>
      <c r="H344" s="14"/>
    </row>
    <row r="346" spans="1:11" x14ac:dyDescent="0.25">
      <c r="A346" s="129" t="s">
        <v>71</v>
      </c>
      <c r="B346" s="129" t="s">
        <v>72</v>
      </c>
      <c r="C346" s="129" t="s">
        <v>73</v>
      </c>
      <c r="D346" s="129" t="s">
        <v>74</v>
      </c>
      <c r="E346" s="129" t="s">
        <v>75</v>
      </c>
      <c r="F346" s="129" t="s">
        <v>76</v>
      </c>
      <c r="G346" s="129" t="s">
        <v>77</v>
      </c>
      <c r="H346" s="129" t="s">
        <v>78</v>
      </c>
    </row>
    <row r="347" spans="1:11" x14ac:dyDescent="0.25">
      <c r="A347" s="20" t="s">
        <v>133</v>
      </c>
      <c r="B347" s="21" t="str">
        <f>VLOOKUP($A$347,MATERIALES!$A$5:$E$34,2,0)</f>
        <v>Concreto 3000 PSI (21 MPa) elaborado en obra</v>
      </c>
      <c r="C347" s="20" t="str">
        <f>VLOOKUP($A$347,MATERIALES!$A$5:$E$34,3,0)</f>
        <v>m3</v>
      </c>
      <c r="D347" s="22">
        <v>1</v>
      </c>
      <c r="E347" s="23">
        <v>0.03</v>
      </c>
      <c r="F347" s="22">
        <f>D347*(1+E347)</f>
        <v>1.03</v>
      </c>
      <c r="G347" s="165">
        <f>VLOOKUP($A$347,MATERIALES!$A$5:$E$34,4,0)</f>
        <v>576227</v>
      </c>
      <c r="H347" s="24">
        <f>F347*G347</f>
        <v>593513.81000000006</v>
      </c>
    </row>
    <row r="348" spans="1:11" ht="20.25" customHeight="1" x14ac:dyDescent="0.25">
      <c r="A348" s="20" t="s">
        <v>134</v>
      </c>
      <c r="B348" s="21" t="str">
        <f>VLOOKUP($A$348,MATERIALES!$A$5:$E$34,2,0)</f>
        <v>Acero de refuerzo Fy=420 MPa (varilla corrugada)</v>
      </c>
      <c r="C348" s="20" t="str">
        <f>VLOOKUP($A$348,MATERIALES!$A$5:$E$34,3,0)</f>
        <v>kg</v>
      </c>
      <c r="D348" s="22">
        <v>80</v>
      </c>
      <c r="E348" s="23">
        <v>0.05</v>
      </c>
      <c r="F348" s="22">
        <f>D348*(1+E348)</f>
        <v>84</v>
      </c>
      <c r="G348" s="165">
        <f>VLOOKUP($A$348,MATERIALES!$A$5:$E$34,4,0)</f>
        <v>4500</v>
      </c>
      <c r="H348" s="24">
        <f>F348*G348</f>
        <v>378000</v>
      </c>
      <c r="K348">
        <v>40</v>
      </c>
    </row>
    <row r="349" spans="1:11" ht="20.25" customHeight="1" x14ac:dyDescent="0.25">
      <c r="A349" s="20" t="s">
        <v>592</v>
      </c>
      <c r="B349" s="21" t="str">
        <f>VLOOKUP($A349,MATERIALES!$A$5:$E$34,2,0)</f>
        <v>Flete de acero de refuerzo hasta la obra</v>
      </c>
      <c r="C349" s="20" t="str">
        <f>VLOOKUP($A349,MATERIALES!$A$5:$E$34,3,0)</f>
        <v>kg</v>
      </c>
      <c r="D349" s="22">
        <f>D348</f>
        <v>80</v>
      </c>
      <c r="E349" s="23">
        <f>E348</f>
        <v>0.05</v>
      </c>
      <c r="F349" s="22">
        <f>D349*(1+E349)</f>
        <v>84</v>
      </c>
      <c r="G349" s="165">
        <f>VLOOKUP($A349,MATERIALES!$A$5:$E$34,4,0)</f>
        <v>350</v>
      </c>
      <c r="H349" s="24">
        <f>F349*G349</f>
        <v>29400</v>
      </c>
    </row>
    <row r="350" spans="1:11" x14ac:dyDescent="0.25">
      <c r="A350" s="20" t="s">
        <v>135</v>
      </c>
      <c r="B350" s="21" t="str">
        <f>VLOOKUP($A$350,MATERIALES!$A$5:$E$34,2,0)</f>
        <v>Formaleta en madera (alquiler/consumo)</v>
      </c>
      <c r="C350" s="20" t="str">
        <f>VLOOKUP($A$350,MATERIALES!$A$5:$E$34,3,0)</f>
        <v>m2</v>
      </c>
      <c r="D350" s="22">
        <v>4</v>
      </c>
      <c r="E350" s="23">
        <v>0.1</v>
      </c>
      <c r="F350" s="22">
        <f>D350*(1+E350)</f>
        <v>4.4000000000000004</v>
      </c>
      <c r="G350" s="24">
        <f>VLOOKUP($A$350,MATERIALES!$A$5:$E$34,4,0)</f>
        <v>8000</v>
      </c>
      <c r="H350" s="24">
        <f>F350*G350</f>
        <v>35200</v>
      </c>
      <c r="J350">
        <f>261*1</f>
        <v>261</v>
      </c>
      <c r="K350">
        <v>44</v>
      </c>
    </row>
    <row r="351" spans="1:11" x14ac:dyDescent="0.25">
      <c r="A351" s="20" t="s">
        <v>159</v>
      </c>
      <c r="B351" s="21" t="str">
        <f>VLOOKUP($A$351,MATERIALES!$A$5:$E$34,2,0)</f>
        <v>Alambre negro No. 18 (amarre)</v>
      </c>
      <c r="C351" s="20" t="str">
        <f>VLOOKUP($A$351,MATERIALES!$A$5:$E$34,3,0)</f>
        <v>kg</v>
      </c>
      <c r="D351" s="22">
        <v>1.5</v>
      </c>
      <c r="E351" s="23">
        <v>0.05</v>
      </c>
      <c r="F351" s="22">
        <f>D351*(1+E351)</f>
        <v>1.5750000000000002</v>
      </c>
      <c r="G351" s="24">
        <f>VLOOKUP($A$351,MATERIALES!$A$5:$E$34,4,0)</f>
        <v>4800</v>
      </c>
      <c r="H351" s="24">
        <f>F351*G351</f>
        <v>7560.0000000000009</v>
      </c>
    </row>
    <row r="352" spans="1:11" x14ac:dyDescent="0.25">
      <c r="A352" s="203" t="s">
        <v>81</v>
      </c>
      <c r="B352" s="181"/>
      <c r="C352" s="181"/>
      <c r="D352" s="181"/>
      <c r="E352" s="181"/>
      <c r="F352" s="181"/>
      <c r="G352" s="182"/>
      <c r="H352" s="130">
        <f>SUM(H347:H351)</f>
        <v>1043673.81</v>
      </c>
    </row>
    <row r="354" spans="1:8" ht="24" x14ac:dyDescent="0.25">
      <c r="A354" s="129" t="s">
        <v>71</v>
      </c>
      <c r="B354" s="129" t="s">
        <v>82</v>
      </c>
      <c r="C354" s="129" t="s">
        <v>83</v>
      </c>
      <c r="D354" s="129" t="s">
        <v>84</v>
      </c>
      <c r="E354" s="129"/>
      <c r="F354" s="129"/>
      <c r="G354" s="129" t="s">
        <v>85</v>
      </c>
      <c r="H354" s="129" t="s">
        <v>78</v>
      </c>
    </row>
    <row r="355" spans="1:8" x14ac:dyDescent="0.25">
      <c r="A355" s="20" t="s">
        <v>136</v>
      </c>
      <c r="B355" s="21" t="str">
        <f>VLOOKUP($A$355,CUADRILLAS!$A$5:$M$12,2,0)</f>
        <v>Cuadrilla Concreto y Estructuras</v>
      </c>
      <c r="C355" s="24">
        <v>1.5</v>
      </c>
      <c r="D355" s="163">
        <f>1/C355</f>
        <v>0.66666666666666663</v>
      </c>
      <c r="E355" s="20"/>
      <c r="F355" s="20"/>
      <c r="G355" s="165">
        <f>VLOOKUP($A$355,CUADRILLAS!$A$5:$M$12,12,0)</f>
        <v>428023.21453772997</v>
      </c>
      <c r="H355" s="24">
        <f>D355*G355</f>
        <v>285348.80969181994</v>
      </c>
    </row>
    <row r="356" spans="1:8" x14ac:dyDescent="0.25">
      <c r="A356" s="203" t="s">
        <v>87</v>
      </c>
      <c r="B356" s="181"/>
      <c r="C356" s="181"/>
      <c r="D356" s="181"/>
      <c r="E356" s="181"/>
      <c r="F356" s="181"/>
      <c r="G356" s="182"/>
      <c r="H356" s="130">
        <f>SUM(H355:H355)</f>
        <v>285348.80969181994</v>
      </c>
    </row>
    <row r="358" spans="1:8" ht="24" x14ac:dyDescent="0.25">
      <c r="A358" s="129" t="s">
        <v>71</v>
      </c>
      <c r="B358" s="129" t="s">
        <v>88</v>
      </c>
      <c r="C358" s="129" t="s">
        <v>89</v>
      </c>
      <c r="D358" s="129" t="s">
        <v>90</v>
      </c>
      <c r="E358" s="129"/>
      <c r="F358" s="129"/>
      <c r="G358" s="129" t="s">
        <v>91</v>
      </c>
      <c r="H358" s="129" t="s">
        <v>78</v>
      </c>
    </row>
    <row r="359" spans="1:8" x14ac:dyDescent="0.25">
      <c r="A359" s="20" t="s">
        <v>137</v>
      </c>
      <c r="B359" s="21" t="str">
        <f>VLOOKUP($A$359,EQUIPOS!$A$5:$H$17,2,0)</f>
        <v>Mezcladora de concreto 1 saco (trompo)</v>
      </c>
      <c r="C359" s="25">
        <v>0.5</v>
      </c>
      <c r="D359" s="22">
        <f>1/C359</f>
        <v>2</v>
      </c>
      <c r="E359" s="20"/>
      <c r="F359" s="20"/>
      <c r="G359" s="24">
        <f>VLOOKUP($A$359,EQUIPOS!$A$5:$H$17,3,0)</f>
        <v>12000</v>
      </c>
      <c r="H359" s="24">
        <f>D359*G359</f>
        <v>24000</v>
      </c>
    </row>
    <row r="360" spans="1:8" x14ac:dyDescent="0.25">
      <c r="A360" s="20" t="s">
        <v>545</v>
      </c>
      <c r="B360" s="21" t="str">
        <f>VLOOKUP($A360,EQUIPOS!$A$5:$H$17,2,0)</f>
        <v>Vibrador de concreto a gasolina (aguja Ø1 1/2")</v>
      </c>
      <c r="C360" s="25">
        <v>4</v>
      </c>
      <c r="D360" s="22">
        <f>1/C360</f>
        <v>0.25</v>
      </c>
      <c r="E360" s="20"/>
      <c r="F360" s="20"/>
      <c r="G360" s="23">
        <f>VLOOKUP($A360,EQUIPOS!$A$5:$H$17,3,0)</f>
        <v>15000</v>
      </c>
      <c r="H360" s="24">
        <f>D360*G360</f>
        <v>3750</v>
      </c>
    </row>
    <row r="361" spans="1:8" x14ac:dyDescent="0.25">
      <c r="A361" s="20" t="s">
        <v>93</v>
      </c>
      <c r="B361" s="21" t="str">
        <f>VLOOKUP($A$361,EQUIPOS!$A$5:$H$17,2,0)</f>
        <v>Herramienta menor (general)</v>
      </c>
      <c r="C361" s="25"/>
      <c r="D361" s="22"/>
      <c r="E361" s="20"/>
      <c r="F361" s="20"/>
      <c r="G361" s="23">
        <v>0.05</v>
      </c>
      <c r="H361" s="24">
        <f>H356*G361</f>
        <v>14267.440484590998</v>
      </c>
    </row>
    <row r="362" spans="1:8" x14ac:dyDescent="0.25">
      <c r="A362" s="203" t="s">
        <v>94</v>
      </c>
      <c r="B362" s="181"/>
      <c r="C362" s="181"/>
      <c r="D362" s="181"/>
      <c r="E362" s="181"/>
      <c r="F362" s="181"/>
      <c r="G362" s="182"/>
      <c r="H362" s="130">
        <f>SUM(H359:H361)</f>
        <v>42017.440484590996</v>
      </c>
    </row>
    <row r="364" spans="1:8" x14ac:dyDescent="0.25">
      <c r="A364" s="129"/>
      <c r="B364" s="129" t="s">
        <v>95</v>
      </c>
      <c r="C364" s="129"/>
      <c r="D364" s="129"/>
      <c r="E364" s="129"/>
      <c r="F364" s="129"/>
      <c r="G364" s="129" t="s">
        <v>96</v>
      </c>
      <c r="H364" s="129" t="s">
        <v>78</v>
      </c>
    </row>
    <row r="365" spans="1:8" x14ac:dyDescent="0.25">
      <c r="A365" s="20"/>
      <c r="B365" s="20"/>
      <c r="C365" s="20"/>
      <c r="D365" s="20"/>
      <c r="E365" s="20"/>
      <c r="F365" s="20"/>
      <c r="G365" s="23">
        <v>0.02</v>
      </c>
      <c r="H365" s="165">
        <f>(H352+H362)*G365</f>
        <v>21713.825009691824</v>
      </c>
    </row>
    <row r="366" spans="1:8" x14ac:dyDescent="0.25">
      <c r="A366" s="197" t="s">
        <v>97</v>
      </c>
      <c r="B366" s="181"/>
      <c r="C366" s="181"/>
      <c r="D366" s="181"/>
      <c r="E366" s="181"/>
      <c r="F366" s="181"/>
      <c r="G366" s="182"/>
      <c r="H366" s="26">
        <f>SUMPRODUCT((F347:F351-D347:D351)*G347:G351)</f>
        <v>40246.810000000012</v>
      </c>
    </row>
    <row r="368" spans="1:8" ht="20.100000000000001" customHeight="1" x14ac:dyDescent="0.25">
      <c r="A368" s="198" t="s">
        <v>160</v>
      </c>
      <c r="B368" s="181"/>
      <c r="C368" s="181"/>
      <c r="D368" s="181"/>
      <c r="E368" s="181"/>
      <c r="F368" s="181"/>
      <c r="G368" s="182"/>
      <c r="H368" s="131">
        <f>H352+H356+H362+H365</f>
        <v>1392753.8851861027</v>
      </c>
    </row>
    <row r="371" spans="1:8" x14ac:dyDescent="0.25">
      <c r="A371" s="199" t="s">
        <v>1</v>
      </c>
      <c r="B371" s="182"/>
      <c r="C371" s="204" t="s">
        <v>49</v>
      </c>
      <c r="D371" s="181"/>
      <c r="E371" s="181"/>
      <c r="F371" s="181"/>
      <c r="G371" s="181"/>
      <c r="H371" s="182"/>
    </row>
    <row r="372" spans="1:8" ht="15" customHeight="1" x14ac:dyDescent="0.25">
      <c r="A372" s="201" t="s">
        <v>2</v>
      </c>
      <c r="B372" s="182"/>
      <c r="C372" s="202" t="s">
        <v>161</v>
      </c>
      <c r="D372" s="181"/>
      <c r="E372" s="181"/>
      <c r="F372" s="181"/>
      <c r="G372" s="181"/>
      <c r="H372" s="182"/>
    </row>
    <row r="373" spans="1:8" x14ac:dyDescent="0.25">
      <c r="A373" s="201" t="s">
        <v>3</v>
      </c>
      <c r="B373" s="182"/>
      <c r="C373" s="18" t="s">
        <v>69</v>
      </c>
      <c r="D373" s="201" t="s">
        <v>70</v>
      </c>
      <c r="E373" s="182"/>
      <c r="F373" s="19">
        <f>'MEMORIA DE CANTIDADES'!H53</f>
        <v>31.7418260446976</v>
      </c>
      <c r="G373" s="14"/>
      <c r="H373" s="14"/>
    </row>
    <row r="375" spans="1:8" x14ac:dyDescent="0.25">
      <c r="A375" s="129" t="s">
        <v>71</v>
      </c>
      <c r="B375" s="129" t="s">
        <v>72</v>
      </c>
      <c r="C375" s="129" t="s">
        <v>73</v>
      </c>
      <c r="D375" s="129" t="s">
        <v>74</v>
      </c>
      <c r="E375" s="129" t="s">
        <v>75</v>
      </c>
      <c r="F375" s="129" t="s">
        <v>76</v>
      </c>
      <c r="G375" s="129" t="s">
        <v>77</v>
      </c>
      <c r="H375" s="129" t="s">
        <v>78</v>
      </c>
    </row>
    <row r="376" spans="1:8" x14ac:dyDescent="0.25">
      <c r="A376" s="20" t="s">
        <v>162</v>
      </c>
      <c r="B376" s="21" t="str">
        <f>VLOOKUP($A$376,MATERIALES!$A$5:$E$34,2,0)</f>
        <v>Bloque de concreto estructural 40x20x20 cm</v>
      </c>
      <c r="C376" s="20" t="str">
        <f>VLOOKUP($A$376,MATERIALES!$A$5:$E$34,3,0)</f>
        <v>un</v>
      </c>
      <c r="D376" s="22">
        <v>12.5</v>
      </c>
      <c r="E376" s="23">
        <v>0.05</v>
      </c>
      <c r="F376" s="22">
        <f>D376*(1+E376)</f>
        <v>13.125</v>
      </c>
      <c r="G376" s="167">
        <f>VLOOKUP($A$376,MATERIALES!$A$5:$E$34,4,0)</f>
        <v>6900</v>
      </c>
      <c r="H376" s="24">
        <f>F376*G376</f>
        <v>90562.5</v>
      </c>
    </row>
    <row r="377" spans="1:8" x14ac:dyDescent="0.25">
      <c r="A377" s="20" t="s">
        <v>163</v>
      </c>
      <c r="B377" s="21" t="str">
        <f>VLOOKUP($A$377,MATERIALES!$A$5:$E$34,2,0)</f>
        <v>Mortero de pega 1:4 (preparado en obra)</v>
      </c>
      <c r="C377" s="20" t="str">
        <f>VLOOKUP($A$377,MATERIALES!$A$5:$E$34,3,0)</f>
        <v>m3</v>
      </c>
      <c r="D377" s="168">
        <v>0.03</v>
      </c>
      <c r="E377" s="23">
        <v>0.1</v>
      </c>
      <c r="F377" s="22">
        <f>D377*(1+E377)</f>
        <v>3.3000000000000002E-2</v>
      </c>
      <c r="G377" s="167">
        <f>VLOOKUP($A$377,MATERIALES!$A$5:$E$34,4,0)</f>
        <v>517570</v>
      </c>
      <c r="H377" s="24">
        <f>F377*G377</f>
        <v>17079.810000000001</v>
      </c>
    </row>
    <row r="378" spans="1:8" x14ac:dyDescent="0.25">
      <c r="A378" s="203" t="s">
        <v>81</v>
      </c>
      <c r="B378" s="181"/>
      <c r="C378" s="181"/>
      <c r="D378" s="181"/>
      <c r="E378" s="181"/>
      <c r="F378" s="181"/>
      <c r="G378" s="182"/>
      <c r="H378" s="130">
        <f>SUM(H376:H377)</f>
        <v>107642.31</v>
      </c>
    </row>
    <row r="380" spans="1:8" ht="24" x14ac:dyDescent="0.25">
      <c r="A380" s="129" t="s">
        <v>71</v>
      </c>
      <c r="B380" s="129" t="s">
        <v>82</v>
      </c>
      <c r="C380" s="129" t="s">
        <v>83</v>
      </c>
      <c r="D380" s="129" t="s">
        <v>84</v>
      </c>
      <c r="E380" s="129"/>
      <c r="F380" s="129"/>
      <c r="G380" s="129" t="s">
        <v>85</v>
      </c>
      <c r="H380" s="129" t="s">
        <v>78</v>
      </c>
    </row>
    <row r="381" spans="1:8" x14ac:dyDescent="0.25">
      <c r="A381" s="20" t="s">
        <v>164</v>
      </c>
      <c r="B381" s="21" t="str">
        <f>VLOOKUP($A$381,CUADRILLAS!$A$5:$M$12,2,0)</f>
        <v>Cuadrilla Mampostería (Bloque)</v>
      </c>
      <c r="C381" s="166">
        <v>6.5</v>
      </c>
      <c r="D381" s="22">
        <f>1/C381</f>
        <v>0.15384615384615385</v>
      </c>
      <c r="E381" s="20"/>
      <c r="F381" s="20"/>
      <c r="G381" s="24">
        <f>VLOOKUP($A$381,CUADRILLAS!$A$5:$M$12,12,0)</f>
        <v>304069.05756372999</v>
      </c>
      <c r="H381" s="24">
        <f>D381*G381</f>
        <v>46779.855009804618</v>
      </c>
    </row>
    <row r="382" spans="1:8" x14ac:dyDescent="0.25">
      <c r="A382" s="203" t="s">
        <v>87</v>
      </c>
      <c r="B382" s="181"/>
      <c r="C382" s="181"/>
      <c r="D382" s="181"/>
      <c r="E382" s="181"/>
      <c r="F382" s="181"/>
      <c r="G382" s="182"/>
      <c r="H382" s="130">
        <f>SUM(H381:H381)</f>
        <v>46779.855009804618</v>
      </c>
    </row>
    <row r="384" spans="1:8" ht="24" x14ac:dyDescent="0.25">
      <c r="A384" s="129" t="s">
        <v>71</v>
      </c>
      <c r="B384" s="129" t="s">
        <v>88</v>
      </c>
      <c r="C384" s="129" t="s">
        <v>89</v>
      </c>
      <c r="D384" s="129" t="s">
        <v>90</v>
      </c>
      <c r="E384" s="129"/>
      <c r="F384" s="129"/>
      <c r="G384" s="129" t="s">
        <v>91</v>
      </c>
      <c r="H384" s="129" t="s">
        <v>78</v>
      </c>
    </row>
    <row r="385" spans="1:8" x14ac:dyDescent="0.25">
      <c r="A385" s="20" t="s">
        <v>93</v>
      </c>
      <c r="B385" s="21" t="str">
        <f>VLOOKUP($A$385,EQUIPOS!$A$5:$H$17,2,0)</f>
        <v>Herramienta menor (general)</v>
      </c>
      <c r="C385" s="25"/>
      <c r="D385" s="22"/>
      <c r="E385" s="20"/>
      <c r="F385" s="20"/>
      <c r="G385" s="23">
        <v>0.05</v>
      </c>
      <c r="H385" s="24">
        <f>H382*G385</f>
        <v>2338.9927504902312</v>
      </c>
    </row>
    <row r="386" spans="1:8" x14ac:dyDescent="0.25">
      <c r="A386" s="203" t="s">
        <v>94</v>
      </c>
      <c r="B386" s="181"/>
      <c r="C386" s="181"/>
      <c r="D386" s="181"/>
      <c r="E386" s="181"/>
      <c r="F386" s="181"/>
      <c r="G386" s="182"/>
      <c r="H386" s="130">
        <f>SUM(H385:H385)</f>
        <v>2338.9927504902312</v>
      </c>
    </row>
    <row r="388" spans="1:8" x14ac:dyDescent="0.25">
      <c r="A388" s="129"/>
      <c r="B388" s="129" t="s">
        <v>95</v>
      </c>
      <c r="C388" s="129"/>
      <c r="D388" s="129"/>
      <c r="E388" s="129"/>
      <c r="F388" s="129"/>
      <c r="G388" s="129" t="s">
        <v>96</v>
      </c>
      <c r="H388" s="129" t="s">
        <v>78</v>
      </c>
    </row>
    <row r="389" spans="1:8" x14ac:dyDescent="0.25">
      <c r="A389" s="20"/>
      <c r="B389" s="20"/>
      <c r="C389" s="20"/>
      <c r="D389" s="20"/>
      <c r="E389" s="20"/>
      <c r="F389" s="20"/>
      <c r="G389" s="23">
        <v>0.02</v>
      </c>
      <c r="H389" s="165">
        <f>(H378+H386)*G389</f>
        <v>2199.6260550098045</v>
      </c>
    </row>
    <row r="390" spans="1:8" x14ac:dyDescent="0.25">
      <c r="A390" s="197" t="s">
        <v>97</v>
      </c>
      <c r="B390" s="181"/>
      <c r="C390" s="181"/>
      <c r="D390" s="181"/>
      <c r="E390" s="181"/>
      <c r="F390" s="181"/>
      <c r="G390" s="182"/>
      <c r="H390" s="26">
        <f>SUMPRODUCT((F376:F377-D376:D377)*G376:G377)</f>
        <v>5865.2100000000009</v>
      </c>
    </row>
    <row r="392" spans="1:8" ht="20.100000000000001" customHeight="1" x14ac:dyDescent="0.25">
      <c r="A392" s="198" t="s">
        <v>165</v>
      </c>
      <c r="B392" s="181"/>
      <c r="C392" s="181"/>
      <c r="D392" s="181"/>
      <c r="E392" s="181"/>
      <c r="F392" s="181"/>
      <c r="G392" s="182"/>
      <c r="H392" s="131">
        <f>H378+H382+H386+H389</f>
        <v>158960.78381530466</v>
      </c>
    </row>
    <row r="395" spans="1:8" x14ac:dyDescent="0.25">
      <c r="A395" s="199" t="s">
        <v>1</v>
      </c>
      <c r="B395" s="182"/>
      <c r="C395" s="204" t="s">
        <v>51</v>
      </c>
      <c r="D395" s="181"/>
      <c r="E395" s="181"/>
      <c r="F395" s="181"/>
      <c r="G395" s="181"/>
      <c r="H395" s="182"/>
    </row>
    <row r="396" spans="1:8" ht="26.1" customHeight="1" x14ac:dyDescent="0.25">
      <c r="A396" s="201" t="s">
        <v>2</v>
      </c>
      <c r="B396" s="182"/>
      <c r="C396" s="202" t="s">
        <v>596</v>
      </c>
      <c r="D396" s="181"/>
      <c r="E396" s="181"/>
      <c r="F396" s="181"/>
      <c r="G396" s="181"/>
      <c r="H396" s="182"/>
    </row>
    <row r="397" spans="1:8" x14ac:dyDescent="0.25">
      <c r="A397" s="201" t="s">
        <v>3</v>
      </c>
      <c r="B397" s="182"/>
      <c r="C397" s="18" t="s">
        <v>111</v>
      </c>
      <c r="D397" s="201" t="s">
        <v>70</v>
      </c>
      <c r="E397" s="182"/>
      <c r="F397" s="19">
        <f>'MEMORIA DE CANTIDADES'!H54</f>
        <v>19</v>
      </c>
      <c r="G397" s="14"/>
      <c r="H397" s="14"/>
    </row>
    <row r="399" spans="1:8" x14ac:dyDescent="0.25">
      <c r="A399" s="129" t="s">
        <v>71</v>
      </c>
      <c r="B399" s="129" t="s">
        <v>72</v>
      </c>
      <c r="C399" s="129" t="s">
        <v>73</v>
      </c>
      <c r="D399" s="129" t="s">
        <v>74</v>
      </c>
      <c r="E399" s="129" t="s">
        <v>75</v>
      </c>
      <c r="F399" s="129" t="s">
        <v>76</v>
      </c>
      <c r="G399" s="129" t="s">
        <v>77</v>
      </c>
      <c r="H399" s="129" t="s">
        <v>78</v>
      </c>
    </row>
    <row r="400" spans="1:8" x14ac:dyDescent="0.25">
      <c r="A400" s="20" t="s">
        <v>133</v>
      </c>
      <c r="B400" s="21" t="str">
        <f>VLOOKUP($A$400,MATERIALES!$A$5:$E$34,2,0)</f>
        <v>Concreto 3000 PSI (21 MPa) elaborado en obra</v>
      </c>
      <c r="C400" s="20" t="str">
        <f>VLOOKUP($A$400,MATERIALES!$A$5:$E$34,3,0)</f>
        <v>m3</v>
      </c>
      <c r="D400" s="22">
        <f>0.2*0.2*0.6</f>
        <v>2.4000000000000004E-2</v>
      </c>
      <c r="E400" s="23">
        <v>0.05</v>
      </c>
      <c r="F400" s="22">
        <f>D400*(1+E400)</f>
        <v>2.5200000000000004E-2</v>
      </c>
      <c r="G400" s="165">
        <f>VLOOKUP($A$400,MATERIALES!$A$5:$E$34,4,0)</f>
        <v>576227</v>
      </c>
      <c r="H400" s="24">
        <f>F400*G400</f>
        <v>14520.920400000003</v>
      </c>
    </row>
    <row r="401" spans="1:8" ht="25.5" x14ac:dyDescent="0.25">
      <c r="A401" s="20" t="s">
        <v>134</v>
      </c>
      <c r="B401" s="21" t="str">
        <f>VLOOKUP($A$401,MATERIALES!$A$5:$E$34,2,0)</f>
        <v>Acero de refuerzo Fy=420 MPa (varilla corrugada)</v>
      </c>
      <c r="C401" s="20" t="str">
        <f>VLOOKUP($A$401,MATERIALES!$A$5:$E$34,3,0)</f>
        <v>kg</v>
      </c>
      <c r="D401" s="22">
        <v>8</v>
      </c>
      <c r="E401" s="23">
        <v>0.05</v>
      </c>
      <c r="F401" s="22">
        <f>D401*(1+E401)</f>
        <v>8.4</v>
      </c>
      <c r="G401" s="165">
        <f>VLOOKUP($A$401,MATERIALES!$A$5:$E$34,4,0)</f>
        <v>4500</v>
      </c>
      <c r="H401" s="24">
        <f>F401*G401</f>
        <v>37800</v>
      </c>
    </row>
    <row r="402" spans="1:8" x14ac:dyDescent="0.25">
      <c r="A402" s="20" t="s">
        <v>592</v>
      </c>
      <c r="B402" s="21" t="str">
        <f>VLOOKUP($A402,MATERIALES!$A$5:$E$34,2,0)</f>
        <v>Flete de acero de refuerzo hasta la obra</v>
      </c>
      <c r="C402" s="20" t="str">
        <f>VLOOKUP($A402,MATERIALES!$A$5:$E$34,3,0)</f>
        <v>kg</v>
      </c>
      <c r="D402" s="22">
        <f>D401</f>
        <v>8</v>
      </c>
      <c r="E402" s="23">
        <f>E401</f>
        <v>0.05</v>
      </c>
      <c r="F402" s="22">
        <f>D402*(1+E402)</f>
        <v>8.4</v>
      </c>
      <c r="G402" s="165">
        <f>VLOOKUP($A402,MATERIALES!$A$5:$E$34,4,0)</f>
        <v>350</v>
      </c>
      <c r="H402" s="24">
        <f>F402*G402</f>
        <v>2940</v>
      </c>
    </row>
    <row r="403" spans="1:8" x14ac:dyDescent="0.25">
      <c r="A403" s="20" t="s">
        <v>135</v>
      </c>
      <c r="B403" s="21" t="str">
        <f>VLOOKUP($A$403,MATERIALES!$A$5:$E$34,2,0)</f>
        <v>Formaleta en madera (alquiler/consumo)</v>
      </c>
      <c r="C403" s="20" t="str">
        <f>VLOOKUP($A$403,MATERIALES!$A$5:$E$34,3,0)</f>
        <v>m2</v>
      </c>
      <c r="D403" s="22">
        <v>1.2</v>
      </c>
      <c r="E403" s="23">
        <v>0.1</v>
      </c>
      <c r="F403" s="22">
        <f>D403*(1+E403)</f>
        <v>1.32</v>
      </c>
      <c r="G403" s="24">
        <f>VLOOKUP($A$403,MATERIALES!$A$5:$E$34,4,0)</f>
        <v>8000</v>
      </c>
      <c r="H403" s="24">
        <f>F403*G403</f>
        <v>10560</v>
      </c>
    </row>
    <row r="404" spans="1:8" x14ac:dyDescent="0.25">
      <c r="A404" s="20"/>
      <c r="B404" s="133" t="s">
        <v>531</v>
      </c>
      <c r="C404" s="134"/>
      <c r="D404" s="135"/>
      <c r="E404" s="136"/>
      <c r="F404" s="135"/>
      <c r="G404" s="137"/>
      <c r="H404" s="24"/>
    </row>
    <row r="405" spans="1:8" x14ac:dyDescent="0.25">
      <c r="A405" s="203" t="s">
        <v>81</v>
      </c>
      <c r="B405" s="181"/>
      <c r="C405" s="181"/>
      <c r="D405" s="181"/>
      <c r="E405" s="181"/>
      <c r="F405" s="181"/>
      <c r="G405" s="182"/>
      <c r="H405" s="130">
        <f>SUM(H400:H403)</f>
        <v>65820.920400000003</v>
      </c>
    </row>
    <row r="407" spans="1:8" ht="24" x14ac:dyDescent="0.25">
      <c r="A407" s="129" t="s">
        <v>71</v>
      </c>
      <c r="B407" s="129" t="s">
        <v>82</v>
      </c>
      <c r="C407" s="129" t="s">
        <v>83</v>
      </c>
      <c r="D407" s="129" t="s">
        <v>84</v>
      </c>
      <c r="E407" s="129"/>
      <c r="F407" s="129"/>
      <c r="G407" s="129" t="s">
        <v>85</v>
      </c>
      <c r="H407" s="129" t="s">
        <v>78</v>
      </c>
    </row>
    <row r="408" spans="1:8" x14ac:dyDescent="0.25">
      <c r="A408" s="20" t="s">
        <v>136</v>
      </c>
      <c r="B408" s="21" t="str">
        <f>VLOOKUP($A$408,CUADRILLAS!$A$5:$M$12,2,0)</f>
        <v>Cuadrilla Concreto y Estructuras</v>
      </c>
      <c r="C408" s="24">
        <v>8</v>
      </c>
      <c r="D408" s="22">
        <f>1/C408</f>
        <v>0.125</v>
      </c>
      <c r="E408" s="20"/>
      <c r="F408" s="20"/>
      <c r="G408" s="24">
        <f>VLOOKUP($A$408,CUADRILLAS!$A$5:$M$12,12,0)</f>
        <v>428023.21453772997</v>
      </c>
      <c r="H408" s="139">
        <f>D408*G408</f>
        <v>53502.901817216247</v>
      </c>
    </row>
    <row r="409" spans="1:8" x14ac:dyDescent="0.25">
      <c r="A409" s="203" t="s">
        <v>87</v>
      </c>
      <c r="B409" s="181"/>
      <c r="C409" s="181"/>
      <c r="D409" s="181"/>
      <c r="E409" s="181"/>
      <c r="F409" s="181"/>
      <c r="G409" s="182"/>
      <c r="H409" s="130">
        <f>SUM(H408:H408)</f>
        <v>53502.901817216247</v>
      </c>
    </row>
    <row r="411" spans="1:8" ht="24" x14ac:dyDescent="0.25">
      <c r="A411" s="129" t="s">
        <v>71</v>
      </c>
      <c r="B411" s="129" t="s">
        <v>88</v>
      </c>
      <c r="C411" s="129" t="s">
        <v>89</v>
      </c>
      <c r="D411" s="129" t="s">
        <v>90</v>
      </c>
      <c r="E411" s="129"/>
      <c r="F411" s="129"/>
      <c r="G411" s="129" t="s">
        <v>91</v>
      </c>
      <c r="H411" s="129" t="s">
        <v>78</v>
      </c>
    </row>
    <row r="412" spans="1:8" x14ac:dyDescent="0.25">
      <c r="A412" s="20" t="s">
        <v>137</v>
      </c>
      <c r="B412" s="21" t="str">
        <f>VLOOKUP($A412,EQUIPOS!$A$5:$H$17,2,0)</f>
        <v>Mezcladora de concreto 1 saco (trompo)</v>
      </c>
      <c r="C412" s="25">
        <v>25</v>
      </c>
      <c r="D412" s="22">
        <f>1/C412</f>
        <v>0.04</v>
      </c>
      <c r="E412" s="20"/>
      <c r="F412" s="20"/>
      <c r="G412" s="23">
        <f>VLOOKUP($A412,EQUIPOS!$A$5:$H$17,3,0)</f>
        <v>12000</v>
      </c>
      <c r="H412" s="24">
        <f>D412*G412</f>
        <v>480</v>
      </c>
    </row>
    <row r="413" spans="1:8" x14ac:dyDescent="0.25">
      <c r="A413" s="20" t="s">
        <v>545</v>
      </c>
      <c r="B413" s="21" t="str">
        <f>VLOOKUP($A413,EQUIPOS!$A$5:$H$17,2,0)</f>
        <v>Vibrador de concreto a gasolina (aguja Ø1 1/2")</v>
      </c>
      <c r="C413" s="25">
        <v>165</v>
      </c>
      <c r="D413" s="22">
        <f>1/C413</f>
        <v>6.0606060606060606E-3</v>
      </c>
      <c r="E413" s="20"/>
      <c r="F413" s="20"/>
      <c r="G413" s="23">
        <f>VLOOKUP($A413,EQUIPOS!$A$5:$H$17,3,0)</f>
        <v>15000</v>
      </c>
      <c r="H413" s="24">
        <f>D413*G413</f>
        <v>90.909090909090907</v>
      </c>
    </row>
    <row r="414" spans="1:8" x14ac:dyDescent="0.25">
      <c r="A414" s="20" t="s">
        <v>93</v>
      </c>
      <c r="B414" s="21" t="str">
        <f>VLOOKUP($A$414,EQUIPOS!$A$5:$H$17,2,0)</f>
        <v>Herramienta menor (general)</v>
      </c>
      <c r="C414" s="25"/>
      <c r="D414" s="22"/>
      <c r="E414" s="20"/>
      <c r="F414" s="20"/>
      <c r="G414" s="23">
        <v>0.05</v>
      </c>
      <c r="H414" s="24">
        <f>H409*G414</f>
        <v>2675.1450908608126</v>
      </c>
    </row>
    <row r="415" spans="1:8" x14ac:dyDescent="0.25">
      <c r="A415" s="203" t="s">
        <v>94</v>
      </c>
      <c r="B415" s="181"/>
      <c r="C415" s="181"/>
      <c r="D415" s="181"/>
      <c r="E415" s="181"/>
      <c r="F415" s="181"/>
      <c r="G415" s="182"/>
      <c r="H415" s="130">
        <f>SUM(H412:H414)</f>
        <v>3246.0541817699036</v>
      </c>
    </row>
    <row r="417" spans="1:10" x14ac:dyDescent="0.25">
      <c r="A417" s="129"/>
      <c r="B417" s="129" t="s">
        <v>95</v>
      </c>
      <c r="C417" s="129"/>
      <c r="D417" s="129"/>
      <c r="E417" s="129"/>
      <c r="F417" s="129"/>
      <c r="G417" s="129" t="s">
        <v>96</v>
      </c>
      <c r="H417" s="129" t="s">
        <v>78</v>
      </c>
    </row>
    <row r="418" spans="1:10" x14ac:dyDescent="0.25">
      <c r="A418" s="20"/>
      <c r="B418" s="20"/>
      <c r="C418" s="20"/>
      <c r="D418" s="20"/>
      <c r="E418" s="20"/>
      <c r="F418" s="20"/>
      <c r="G418" s="23">
        <v>0.02</v>
      </c>
      <c r="H418" s="24">
        <f>(H405+H415)*G418</f>
        <v>1381.339491635398</v>
      </c>
    </row>
    <row r="419" spans="1:10" x14ac:dyDescent="0.25">
      <c r="A419" s="197" t="s">
        <v>97</v>
      </c>
      <c r="B419" s="181"/>
      <c r="C419" s="181"/>
      <c r="D419" s="181"/>
      <c r="E419" s="181"/>
      <c r="F419" s="181"/>
      <c r="G419" s="182"/>
      <c r="H419" s="26">
        <f>SUMPRODUCT((F400:F403-D400:D403)*G400:G403)</f>
        <v>3591.4724000000024</v>
      </c>
    </row>
    <row r="421" spans="1:10" ht="20.100000000000001" customHeight="1" x14ac:dyDescent="0.25">
      <c r="A421" s="198" t="s">
        <v>166</v>
      </c>
      <c r="B421" s="181"/>
      <c r="C421" s="181"/>
      <c r="D421" s="181"/>
      <c r="E421" s="181"/>
      <c r="F421" s="181"/>
      <c r="G421" s="182"/>
      <c r="H421" s="131">
        <f>H405+H409+H415+H418</f>
        <v>123951.21589062155</v>
      </c>
    </row>
    <row r="424" spans="1:10" x14ac:dyDescent="0.25">
      <c r="A424" s="199" t="s">
        <v>1</v>
      </c>
      <c r="B424" s="182"/>
      <c r="C424" s="204" t="s">
        <v>53</v>
      </c>
      <c r="D424" s="181"/>
      <c r="E424" s="181"/>
      <c r="F424" s="181"/>
      <c r="G424" s="181"/>
      <c r="H424" s="182"/>
    </row>
    <row r="425" spans="1:10" ht="41.25" customHeight="1" x14ac:dyDescent="0.25">
      <c r="A425" s="201" t="s">
        <v>2</v>
      </c>
      <c r="B425" s="182"/>
      <c r="C425" s="202" t="s">
        <v>583</v>
      </c>
      <c r="D425" s="181"/>
      <c r="E425" s="181"/>
      <c r="F425" s="181"/>
      <c r="G425" s="181"/>
      <c r="H425" s="182"/>
    </row>
    <row r="426" spans="1:10" ht="41.25" customHeight="1" x14ac:dyDescent="0.25">
      <c r="A426" s="201" t="s">
        <v>3</v>
      </c>
      <c r="B426" s="182"/>
      <c r="C426" s="18" t="s">
        <v>69</v>
      </c>
      <c r="D426" s="201" t="s">
        <v>70</v>
      </c>
      <c r="E426" s="182"/>
      <c r="F426" s="19">
        <f>'MEMORIA DE CANTIDADES'!H55</f>
        <v>84.644869452526947</v>
      </c>
      <c r="G426" s="14"/>
      <c r="H426" s="14"/>
    </row>
    <row r="428" spans="1:10" x14ac:dyDescent="0.25">
      <c r="A428" s="129" t="s">
        <v>71</v>
      </c>
      <c r="B428" s="129" t="s">
        <v>72</v>
      </c>
      <c r="C428" s="129" t="s">
        <v>73</v>
      </c>
      <c r="D428" s="129" t="s">
        <v>74</v>
      </c>
      <c r="E428" s="129" t="s">
        <v>75</v>
      </c>
      <c r="F428" s="129" t="s">
        <v>76</v>
      </c>
      <c r="G428" s="129" t="s">
        <v>77</v>
      </c>
      <c r="H428" s="129" t="s">
        <v>78</v>
      </c>
    </row>
    <row r="429" spans="1:10" x14ac:dyDescent="0.25">
      <c r="A429" s="20" t="s">
        <v>167</v>
      </c>
      <c r="B429" s="21" t="str">
        <f>VLOOKUP($A$429,MATERIALES!$A$5:$E$34,2,0)</f>
        <v>Malla eslabonada galvanizada cal. 12 H=1.60 m</v>
      </c>
      <c r="C429" s="20" t="str">
        <f>VLOOKUP($A$429,MATERIALES!$A$5:$E$34,3,0)</f>
        <v>m2</v>
      </c>
      <c r="D429" s="22">
        <v>1</v>
      </c>
      <c r="E429" s="23">
        <v>0.05</v>
      </c>
      <c r="F429" s="22">
        <f>D429*(1+E429)</f>
        <v>1.05</v>
      </c>
      <c r="G429" s="165">
        <f>VLOOKUP($A$429,MATERIALES!$A$5:$E$34,4,0)</f>
        <v>33672</v>
      </c>
      <c r="H429" s="24">
        <f>F429*G429</f>
        <v>35355.599999999999</v>
      </c>
      <c r="I429">
        <v>314160</v>
      </c>
      <c r="J429">
        <f>+I429/16</f>
        <v>19635</v>
      </c>
    </row>
    <row r="430" spans="1:10" ht="25.5" x14ac:dyDescent="0.25">
      <c r="A430" s="20" t="s">
        <v>173</v>
      </c>
      <c r="B430" s="21" t="str">
        <f>VLOOKUP($A430,MATERIALES!$A$5:$E$34,2,0)</f>
        <v>Alambre galvanizado cal. 12 para amarre de malla</v>
      </c>
      <c r="C430" s="20" t="str">
        <f>VLOOKUP($A430,MATERIALES!$A$5:$E$34,3,0)</f>
        <v>kg</v>
      </c>
      <c r="D430" s="22">
        <v>0.06</v>
      </c>
      <c r="E430" s="23">
        <v>0.05</v>
      </c>
      <c r="F430" s="22">
        <f>D430*(1+E430)</f>
        <v>6.3E-2</v>
      </c>
      <c r="G430" s="165">
        <f>VLOOKUP($A430,MATERIALES!$A$5:$E$34,4,0)</f>
        <v>11000</v>
      </c>
      <c r="H430" s="24">
        <f>F430*G430</f>
        <v>693</v>
      </c>
    </row>
    <row r="431" spans="1:10" x14ac:dyDescent="0.25">
      <c r="A431" s="20"/>
      <c r="B431" s="133"/>
      <c r="C431" s="134"/>
      <c r="D431" s="135"/>
      <c r="E431" s="136"/>
      <c r="F431" s="135"/>
      <c r="G431" s="137"/>
      <c r="H431" s="24"/>
    </row>
    <row r="432" spans="1:10" x14ac:dyDescent="0.25">
      <c r="A432" s="203" t="s">
        <v>81</v>
      </c>
      <c r="B432" s="181"/>
      <c r="C432" s="181"/>
      <c r="D432" s="181"/>
      <c r="E432" s="181"/>
      <c r="F432" s="181"/>
      <c r="G432" s="182"/>
      <c r="H432" s="130">
        <f>SUM(H429:H431)</f>
        <v>36048.6</v>
      </c>
    </row>
    <row r="434" spans="1:8" ht="24" x14ac:dyDescent="0.25">
      <c r="A434" s="129" t="s">
        <v>71</v>
      </c>
      <c r="B434" s="129" t="s">
        <v>82</v>
      </c>
      <c r="C434" s="129" t="s">
        <v>83</v>
      </c>
      <c r="D434" s="129" t="s">
        <v>84</v>
      </c>
      <c r="E434" s="129"/>
      <c r="F434" s="129"/>
      <c r="G434" s="129" t="s">
        <v>85</v>
      </c>
      <c r="H434" s="129" t="s">
        <v>78</v>
      </c>
    </row>
    <row r="435" spans="1:8" x14ac:dyDescent="0.25">
      <c r="A435" s="20" t="s">
        <v>168</v>
      </c>
      <c r="B435" s="21" t="str">
        <f>VLOOKUP($A$435,CUADRILLAS!$A$5:$M$12,2,0)</f>
        <v>Cuadrilla Cerramiento (Malla y Postes)</v>
      </c>
      <c r="C435" s="165">
        <v>30</v>
      </c>
      <c r="D435" s="22">
        <f>1/C435</f>
        <v>3.3333333333333333E-2</v>
      </c>
      <c r="E435" s="20"/>
      <c r="F435" s="20"/>
      <c r="G435" s="24">
        <f>VLOOKUP($A$435,CUADRILLAS!$A$5:$M$12,12,0)</f>
        <v>641834.56129689794</v>
      </c>
      <c r="H435" s="24">
        <f>D435*G435</f>
        <v>21394.485376563265</v>
      </c>
    </row>
    <row r="436" spans="1:8" x14ac:dyDescent="0.25">
      <c r="A436" s="203" t="s">
        <v>87</v>
      </c>
      <c r="B436" s="181"/>
      <c r="C436" s="181"/>
      <c r="D436" s="181"/>
      <c r="E436" s="181"/>
      <c r="F436" s="181"/>
      <c r="G436" s="182"/>
      <c r="H436" s="130">
        <f>SUM(H435:H435)</f>
        <v>21394.485376563265</v>
      </c>
    </row>
    <row r="438" spans="1:8" ht="24" x14ac:dyDescent="0.25">
      <c r="A438" s="129" t="s">
        <v>71</v>
      </c>
      <c r="B438" s="129" t="s">
        <v>88</v>
      </c>
      <c r="C438" s="129" t="s">
        <v>89</v>
      </c>
      <c r="D438" s="129" t="s">
        <v>90</v>
      </c>
      <c r="E438" s="129"/>
      <c r="F438" s="129"/>
      <c r="G438" s="129" t="s">
        <v>91</v>
      </c>
      <c r="H438" s="129" t="s">
        <v>78</v>
      </c>
    </row>
    <row r="439" spans="1:8" x14ac:dyDescent="0.25">
      <c r="A439" s="20" t="s">
        <v>93</v>
      </c>
      <c r="B439" s="21" t="str">
        <f>VLOOKUP($A$439,EQUIPOS!$A$5:$H$17,2,0)</f>
        <v>Herramienta menor (general)</v>
      </c>
      <c r="C439" s="25"/>
      <c r="D439" s="22"/>
      <c r="E439" s="20"/>
      <c r="F439" s="20"/>
      <c r="G439" s="23">
        <v>0.05</v>
      </c>
      <c r="H439" s="24">
        <f>H436*G439</f>
        <v>1069.7242688281633</v>
      </c>
    </row>
    <row r="440" spans="1:8" x14ac:dyDescent="0.25">
      <c r="A440" s="203" t="s">
        <v>94</v>
      </c>
      <c r="B440" s="181"/>
      <c r="C440" s="181"/>
      <c r="D440" s="181"/>
      <c r="E440" s="181"/>
      <c r="F440" s="181"/>
      <c r="G440" s="182"/>
      <c r="H440" s="130">
        <f>SUM(H439:H439)</f>
        <v>1069.7242688281633</v>
      </c>
    </row>
    <row r="442" spans="1:8" ht="24" x14ac:dyDescent="0.25">
      <c r="A442" s="129"/>
      <c r="B442" s="129" t="s">
        <v>582</v>
      </c>
      <c r="C442" s="129"/>
      <c r="D442" s="129"/>
      <c r="E442" s="129"/>
      <c r="F442" s="129"/>
      <c r="G442" s="129" t="s">
        <v>96</v>
      </c>
      <c r="H442" s="129" t="s">
        <v>78</v>
      </c>
    </row>
    <row r="443" spans="1:8" x14ac:dyDescent="0.25">
      <c r="A443" s="20"/>
      <c r="B443" s="20"/>
      <c r="C443" s="20"/>
      <c r="D443" s="20"/>
      <c r="E443" s="20"/>
      <c r="F443" s="20"/>
      <c r="G443" s="23">
        <v>0.05</v>
      </c>
      <c r="H443" s="165">
        <f>(H432+H440)*G443</f>
        <v>1855.9162134414082</v>
      </c>
    </row>
    <row r="444" spans="1:8" x14ac:dyDescent="0.25">
      <c r="A444" s="197" t="s">
        <v>97</v>
      </c>
      <c r="B444" s="181"/>
      <c r="C444" s="181"/>
      <c r="D444" s="181"/>
      <c r="E444" s="181"/>
      <c r="F444" s="181"/>
      <c r="G444" s="182"/>
      <c r="H444" s="26" cm="1">
        <f t="array" ref="H444">SUMPRODUCT((F429:F430-D429:D430)*G429:G430)</f>
        <v>1716.6000000000015</v>
      </c>
    </row>
    <row r="446" spans="1:8" ht="20.100000000000001" customHeight="1" x14ac:dyDescent="0.25">
      <c r="A446" s="198" t="s">
        <v>169</v>
      </c>
      <c r="B446" s="181"/>
      <c r="C446" s="181"/>
      <c r="D446" s="181"/>
      <c r="E446" s="181"/>
      <c r="F446" s="181"/>
      <c r="G446" s="182"/>
      <c r="H446" s="131">
        <f>H432+H436+H440+H443</f>
        <v>60368.725858832833</v>
      </c>
    </row>
    <row r="449" spans="1:11" x14ac:dyDescent="0.25">
      <c r="A449" s="199" t="s">
        <v>1</v>
      </c>
      <c r="B449" s="182"/>
      <c r="C449" s="204" t="s">
        <v>54</v>
      </c>
      <c r="D449" s="181"/>
      <c r="E449" s="181"/>
      <c r="F449" s="181"/>
      <c r="G449" s="181"/>
      <c r="H449" s="182"/>
    </row>
    <row r="450" spans="1:11" ht="26.1" customHeight="1" x14ac:dyDescent="0.25">
      <c r="A450" s="201" t="s">
        <v>2</v>
      </c>
      <c r="B450" s="182"/>
      <c r="C450" s="202" t="s">
        <v>584</v>
      </c>
      <c r="D450" s="181"/>
      <c r="E450" s="181"/>
      <c r="F450" s="181"/>
      <c r="G450" s="181"/>
      <c r="H450" s="182"/>
    </row>
    <row r="451" spans="1:11" x14ac:dyDescent="0.25">
      <c r="A451" s="201" t="s">
        <v>3</v>
      </c>
      <c r="B451" s="182"/>
      <c r="C451" s="18" t="s">
        <v>111</v>
      </c>
      <c r="D451" s="201" t="s">
        <v>70</v>
      </c>
      <c r="E451" s="182"/>
      <c r="F451" s="19">
        <f>'MEMORIA DE CANTIDADES'!H56</f>
        <v>19</v>
      </c>
      <c r="G451" s="14"/>
      <c r="H451" s="14"/>
    </row>
    <row r="453" spans="1:11" x14ac:dyDescent="0.25">
      <c r="A453" s="129" t="s">
        <v>71</v>
      </c>
      <c r="B453" s="129" t="s">
        <v>72</v>
      </c>
      <c r="C453" s="129" t="s">
        <v>73</v>
      </c>
      <c r="D453" s="129" t="s">
        <v>74</v>
      </c>
      <c r="E453" s="129" t="s">
        <v>75</v>
      </c>
      <c r="F453" s="129" t="s">
        <v>76</v>
      </c>
      <c r="G453" s="129" t="s">
        <v>77</v>
      </c>
      <c r="H453" s="129" t="s">
        <v>78</v>
      </c>
    </row>
    <row r="454" spans="1:11" ht="25.5" x14ac:dyDescent="0.25">
      <c r="A454" s="20" t="s">
        <v>170</v>
      </c>
      <c r="B454" s="21" t="str">
        <f>VLOOKUP($A$454,MATERIALES!$A$5:$E$34,2,0)</f>
        <v>Poste metálico galvanizado Ø2" (2.80 m incl. base)</v>
      </c>
      <c r="C454" s="20" t="str">
        <f>VLOOKUP($A$454,MATERIALES!$A$5:$E$34,3,0)</f>
        <v>un</v>
      </c>
      <c r="D454" s="22">
        <v>1</v>
      </c>
      <c r="E454" s="169">
        <v>7.0000000000000007E-2</v>
      </c>
      <c r="F454" s="22">
        <f>D454*(1+E454)</f>
        <v>1.07</v>
      </c>
      <c r="G454" s="165">
        <f>VLOOKUP($A$454,MATERIALES!$A$5:$E$34,4,0)</f>
        <v>68000</v>
      </c>
      <c r="H454" s="24">
        <f>F454*G454</f>
        <v>72760</v>
      </c>
      <c r="I454">
        <f>0.4/6</f>
        <v>6.6666666666666666E-2</v>
      </c>
      <c r="J454">
        <f>0.45+1.6+0.6</f>
        <v>2.6500000000000004</v>
      </c>
      <c r="K454">
        <f>5.6/6</f>
        <v>0.93333333333333324</v>
      </c>
    </row>
    <row r="455" spans="1:11" x14ac:dyDescent="0.25">
      <c r="A455" s="20" t="s">
        <v>171</v>
      </c>
      <c r="B455" s="21" t="str">
        <f>VLOOKUP($A$455,MATERIALES!$A$5:$E$34,2,0)</f>
        <v>Anclaje menor para poste (concreto/químico)</v>
      </c>
      <c r="C455" s="20" t="str">
        <f>VLOOKUP($A$455,MATERIALES!$A$5:$E$34,3,0)</f>
        <v>un</v>
      </c>
      <c r="D455" s="22">
        <v>1</v>
      </c>
      <c r="E455" s="23">
        <v>0.05</v>
      </c>
      <c r="F455" s="22">
        <f>D455*(1+E455)</f>
        <v>1.05</v>
      </c>
      <c r="G455" s="24">
        <f>VLOOKUP($A$455,MATERIALES!$A$5:$E$34,4,0)</f>
        <v>12000</v>
      </c>
      <c r="H455" s="24">
        <f>F455*G455</f>
        <v>12600</v>
      </c>
    </row>
    <row r="456" spans="1:11" x14ac:dyDescent="0.25">
      <c r="A456" s="203" t="s">
        <v>81</v>
      </c>
      <c r="B456" s="181"/>
      <c r="C456" s="181"/>
      <c r="D456" s="181"/>
      <c r="E456" s="181"/>
      <c r="F456" s="181"/>
      <c r="G456" s="182"/>
      <c r="H456" s="130">
        <f>SUM(H454:H455)</f>
        <v>85360</v>
      </c>
    </row>
    <row r="458" spans="1:11" ht="24" x14ac:dyDescent="0.25">
      <c r="A458" s="129" t="s">
        <v>71</v>
      </c>
      <c r="B458" s="129" t="s">
        <v>82</v>
      </c>
      <c r="C458" s="129" t="s">
        <v>83</v>
      </c>
      <c r="D458" s="129" t="s">
        <v>84</v>
      </c>
      <c r="E458" s="129"/>
      <c r="F458" s="129"/>
      <c r="G458" s="129" t="s">
        <v>85</v>
      </c>
      <c r="H458" s="129" t="s">
        <v>78</v>
      </c>
    </row>
    <row r="459" spans="1:11" x14ac:dyDescent="0.25">
      <c r="A459" s="20" t="s">
        <v>168</v>
      </c>
      <c r="B459" s="21" t="str">
        <f>VLOOKUP($A$459,CUADRILLAS!$A$5:$M$12,2,0)</f>
        <v>Cuadrilla Cerramiento (Malla y Postes)</v>
      </c>
      <c r="C459" s="24">
        <v>10</v>
      </c>
      <c r="D459" s="22">
        <f>1/C459</f>
        <v>0.1</v>
      </c>
      <c r="E459" s="20"/>
      <c r="F459" s="20"/>
      <c r="G459" s="24">
        <f>VLOOKUP($A$459,CUADRILLAS!$A$5:$M$12,12,0)</f>
        <v>641834.56129689794</v>
      </c>
      <c r="H459" s="24">
        <f>D459*G459</f>
        <v>64183.456129689795</v>
      </c>
    </row>
    <row r="460" spans="1:11" x14ac:dyDescent="0.25">
      <c r="A460" s="203" t="s">
        <v>87</v>
      </c>
      <c r="B460" s="181"/>
      <c r="C460" s="181"/>
      <c r="D460" s="181"/>
      <c r="E460" s="181"/>
      <c r="F460" s="181"/>
      <c r="G460" s="182"/>
      <c r="H460" s="130">
        <f>SUM(H459:H459)</f>
        <v>64183.456129689795</v>
      </c>
    </row>
    <row r="462" spans="1:11" ht="24" x14ac:dyDescent="0.25">
      <c r="A462" s="129" t="s">
        <v>71</v>
      </c>
      <c r="B462" s="129" t="s">
        <v>88</v>
      </c>
      <c r="C462" s="129" t="s">
        <v>89</v>
      </c>
      <c r="D462" s="129" t="s">
        <v>90</v>
      </c>
      <c r="E462" s="129"/>
      <c r="F462" s="129"/>
      <c r="G462" s="129" t="s">
        <v>91</v>
      </c>
      <c r="H462" s="129" t="s">
        <v>78</v>
      </c>
    </row>
    <row r="463" spans="1:11" x14ac:dyDescent="0.25">
      <c r="A463" s="20" t="s">
        <v>137</v>
      </c>
      <c r="B463" s="21" t="str">
        <f>VLOOKUP($A$463,EQUIPOS!$A$5:$H$17,2,0)</f>
        <v>Mezcladora de concreto 1 saco (trompo)</v>
      </c>
      <c r="C463" s="25">
        <v>2</v>
      </c>
      <c r="D463" s="22">
        <f>1/C463</f>
        <v>0.5</v>
      </c>
      <c r="E463" s="20"/>
      <c r="F463" s="20"/>
      <c r="G463" s="24">
        <f>VLOOKUP($A$463,EQUIPOS!$A$5:$H$17,3,0)</f>
        <v>12000</v>
      </c>
      <c r="H463" s="24">
        <f>D463*G463</f>
        <v>6000</v>
      </c>
    </row>
    <row r="464" spans="1:11" x14ac:dyDescent="0.25">
      <c r="A464" s="20" t="s">
        <v>93</v>
      </c>
      <c r="B464" s="21" t="str">
        <f>VLOOKUP($A$464,EQUIPOS!$A$5:$H$17,2,0)</f>
        <v>Herramienta menor (general)</v>
      </c>
      <c r="C464" s="25"/>
      <c r="D464" s="22"/>
      <c r="E464" s="20"/>
      <c r="F464" s="20"/>
      <c r="G464" s="23">
        <v>0.05</v>
      </c>
      <c r="H464" s="24">
        <f>H460*G464</f>
        <v>3209.1728064844901</v>
      </c>
    </row>
    <row r="465" spans="1:8" x14ac:dyDescent="0.25">
      <c r="A465" s="203" t="s">
        <v>94</v>
      </c>
      <c r="B465" s="181"/>
      <c r="C465" s="181"/>
      <c r="D465" s="181"/>
      <c r="E465" s="181"/>
      <c r="F465" s="181"/>
      <c r="G465" s="182"/>
      <c r="H465" s="130">
        <f>SUM(H463:H464)</f>
        <v>9209.1728064844901</v>
      </c>
    </row>
    <row r="467" spans="1:8" ht="24" x14ac:dyDescent="0.25">
      <c r="A467" s="129"/>
      <c r="B467" s="129" t="s">
        <v>582</v>
      </c>
      <c r="C467" s="129"/>
      <c r="D467" s="129"/>
      <c r="E467" s="129"/>
      <c r="F467" s="129"/>
      <c r="G467" s="129" t="s">
        <v>96</v>
      </c>
      <c r="H467" s="129" t="s">
        <v>78</v>
      </c>
    </row>
    <row r="468" spans="1:8" x14ac:dyDescent="0.25">
      <c r="A468" s="20"/>
      <c r="B468" s="20"/>
      <c r="C468" s="20"/>
      <c r="D468" s="20"/>
      <c r="E468" s="20"/>
      <c r="F468" s="20"/>
      <c r="G468" s="23">
        <v>0.05</v>
      </c>
      <c r="H468" s="24">
        <f>(H456+H465)*G468</f>
        <v>4728.4586403242247</v>
      </c>
    </row>
    <row r="469" spans="1:8" x14ac:dyDescent="0.25">
      <c r="A469" s="197" t="s">
        <v>97</v>
      </c>
      <c r="B469" s="181"/>
      <c r="C469" s="181"/>
      <c r="D469" s="181"/>
      <c r="E469" s="181"/>
      <c r="F469" s="181"/>
      <c r="G469" s="182"/>
      <c r="H469" s="26">
        <f>SUMPRODUCT((F454:F455-D454:D455)*G454:G455)</f>
        <v>5360.0000000000055</v>
      </c>
    </row>
    <row r="471" spans="1:8" ht="20.100000000000001" customHeight="1" x14ac:dyDescent="0.25">
      <c r="A471" s="198" t="s">
        <v>172</v>
      </c>
      <c r="B471" s="181"/>
      <c r="C471" s="181"/>
      <c r="D471" s="181"/>
      <c r="E471" s="181"/>
      <c r="F471" s="181"/>
      <c r="G471" s="182"/>
      <c r="H471" s="131">
        <f>H456+H460+H465+H468</f>
        <v>163481.08757649848</v>
      </c>
    </row>
    <row r="474" spans="1:8" x14ac:dyDescent="0.25">
      <c r="A474" s="199" t="s">
        <v>1</v>
      </c>
      <c r="B474" s="182"/>
      <c r="C474" s="204" t="s">
        <v>55</v>
      </c>
      <c r="D474" s="181"/>
      <c r="E474" s="181"/>
      <c r="F474" s="181"/>
      <c r="G474" s="181"/>
      <c r="H474" s="182"/>
    </row>
    <row r="475" spans="1:8" ht="46.35" customHeight="1" x14ac:dyDescent="0.25">
      <c r="A475" s="201" t="s">
        <v>2</v>
      </c>
      <c r="B475" s="182"/>
      <c r="C475" s="202" t="s">
        <v>536</v>
      </c>
      <c r="D475" s="181"/>
      <c r="E475" s="181"/>
      <c r="F475" s="181"/>
      <c r="G475" s="181"/>
      <c r="H475" s="182"/>
    </row>
    <row r="476" spans="1:8" ht="46.35" customHeight="1" x14ac:dyDescent="0.25">
      <c r="A476" s="201" t="s">
        <v>3</v>
      </c>
      <c r="B476" s="182"/>
      <c r="C476" s="18" t="s">
        <v>132</v>
      </c>
      <c r="D476" s="201" t="s">
        <v>70</v>
      </c>
      <c r="E476" s="182"/>
      <c r="F476" s="19">
        <f>'MEMORIA DE CANTIDADES'!H57</f>
        <v>52.903043407829337</v>
      </c>
      <c r="G476" s="14"/>
      <c r="H476" s="14"/>
    </row>
    <row r="478" spans="1:8" x14ac:dyDescent="0.25">
      <c r="A478" s="129" t="s">
        <v>71</v>
      </c>
      <c r="B478" s="129" t="s">
        <v>72</v>
      </c>
      <c r="C478" s="129" t="s">
        <v>73</v>
      </c>
      <c r="D478" s="129" t="s">
        <v>74</v>
      </c>
      <c r="E478" s="129" t="s">
        <v>75</v>
      </c>
      <c r="F478" s="129" t="s">
        <v>76</v>
      </c>
      <c r="G478" s="129" t="s">
        <v>77</v>
      </c>
      <c r="H478" s="129" t="s">
        <v>78</v>
      </c>
    </row>
    <row r="479" spans="1:8" x14ac:dyDescent="0.25">
      <c r="A479" s="20" t="s">
        <v>133</v>
      </c>
      <c r="B479" s="21" t="str">
        <f>VLOOKUP($A479,MATERIALES!$A$5:$E$34,2,0)</f>
        <v>Concreto 3000 PSI (21 MPa) elaborado en obra</v>
      </c>
      <c r="C479" s="20" t="str">
        <f>VLOOKUP($A479,MATERIALES!$A$5:$E$34,3,0)</f>
        <v>m3</v>
      </c>
      <c r="D479" s="22">
        <v>0.02</v>
      </c>
      <c r="E479" s="23">
        <v>0.05</v>
      </c>
      <c r="F479" s="22">
        <f>D479*(1+E479)</f>
        <v>2.1000000000000001E-2</v>
      </c>
      <c r="G479" s="165">
        <f>VLOOKUP($A479,MATERIALES!$A$5:$E$34,4,0)</f>
        <v>576227</v>
      </c>
      <c r="H479" s="24">
        <f>F479*G479</f>
        <v>12100.767000000002</v>
      </c>
    </row>
    <row r="480" spans="1:8" ht="25.5" x14ac:dyDescent="0.25">
      <c r="A480" s="20" t="s">
        <v>134</v>
      </c>
      <c r="B480" s="21" t="str">
        <f>VLOOKUP($A480,MATERIALES!$A$5:$E$34,2,0)</f>
        <v>Acero de refuerzo Fy=420 MPa (varilla corrugada)</v>
      </c>
      <c r="C480" s="20" t="str">
        <f>VLOOKUP($A480,MATERIALES!$A$5:$E$34,3,0)</f>
        <v>kg</v>
      </c>
      <c r="D480" s="22">
        <v>1.8</v>
      </c>
      <c r="E480" s="23">
        <v>0.05</v>
      </c>
      <c r="F480" s="22">
        <f>D480*(1+E480)</f>
        <v>1.8900000000000001</v>
      </c>
      <c r="G480" s="165">
        <f>VLOOKUP($A480,MATERIALES!$A$5:$E$34,4,0)</f>
        <v>4500</v>
      </c>
      <c r="H480" s="24">
        <f>F480*G480</f>
        <v>8505</v>
      </c>
    </row>
    <row r="481" spans="1:8" x14ac:dyDescent="0.25">
      <c r="A481" s="20" t="s">
        <v>592</v>
      </c>
      <c r="B481" s="21" t="str">
        <f>VLOOKUP($A481,MATERIALES!$A$5:$E$34,2,0)</f>
        <v>Flete de acero de refuerzo hasta la obra</v>
      </c>
      <c r="C481" s="20" t="str">
        <f>VLOOKUP($A481,MATERIALES!$A$5:$E$34,3,0)</f>
        <v>kg</v>
      </c>
      <c r="D481" s="22">
        <f>D480</f>
        <v>1.8</v>
      </c>
      <c r="E481" s="23">
        <f>E480</f>
        <v>0.05</v>
      </c>
      <c r="F481" s="22">
        <f>D481*(1+E481)</f>
        <v>1.8900000000000001</v>
      </c>
      <c r="G481" s="165">
        <f>VLOOKUP($A481,MATERIALES!$A$5:$E$34,4,0)</f>
        <v>350</v>
      </c>
      <c r="H481" s="24">
        <f>F481*G481</f>
        <v>661.5</v>
      </c>
    </row>
    <row r="482" spans="1:8" x14ac:dyDescent="0.25">
      <c r="A482" s="20" t="s">
        <v>135</v>
      </c>
      <c r="B482" s="21" t="str">
        <f>VLOOKUP($A482,MATERIALES!$A$5:$E$34,2,0)</f>
        <v>Formaleta en madera (alquiler/consumo)</v>
      </c>
      <c r="C482" s="20" t="str">
        <f>VLOOKUP($A482,MATERIALES!$A$5:$E$34,3,0)</f>
        <v>m2</v>
      </c>
      <c r="D482" s="22">
        <v>0.2</v>
      </c>
      <c r="E482" s="23">
        <v>0.1</v>
      </c>
      <c r="F482" s="22">
        <f>D482*(1+E482)</f>
        <v>0.22000000000000003</v>
      </c>
      <c r="G482" s="165">
        <f>VLOOKUP($A482,MATERIALES!$A$5:$E$34,4,0)</f>
        <v>8000</v>
      </c>
      <c r="H482" s="24">
        <f>F482*G482</f>
        <v>1760.0000000000002</v>
      </c>
    </row>
    <row r="483" spans="1:8" x14ac:dyDescent="0.25">
      <c r="A483" s="20" t="s">
        <v>159</v>
      </c>
      <c r="B483" s="21" t="str">
        <f>VLOOKUP($A483,MATERIALES!$A$5:$E$34,2,0)</f>
        <v>Alambre negro No. 18 (amarre)</v>
      </c>
      <c r="C483" s="20" t="str">
        <f>VLOOKUP($A483,MATERIALES!$A$5:$E$34,3,0)</f>
        <v>kg</v>
      </c>
      <c r="D483" s="163">
        <v>0.05</v>
      </c>
      <c r="E483" s="23">
        <v>0.05</v>
      </c>
      <c r="F483" s="22">
        <f>D483*(1+E483)</f>
        <v>5.2500000000000005E-2</v>
      </c>
      <c r="G483" s="24">
        <f>VLOOKUP($A483,MATERIALES!$A$5:$E$34,4,0)</f>
        <v>4800</v>
      </c>
      <c r="H483" s="24">
        <f>F483*G483</f>
        <v>252.00000000000003</v>
      </c>
    </row>
    <row r="484" spans="1:8" x14ac:dyDescent="0.25">
      <c r="A484" s="203" t="s">
        <v>81</v>
      </c>
      <c r="B484" s="181"/>
      <c r="C484" s="181"/>
      <c r="D484" s="181"/>
      <c r="E484" s="181"/>
      <c r="F484" s="181"/>
      <c r="G484" s="182"/>
      <c r="H484" s="130">
        <f>SUM(H479:H483)</f>
        <v>23279.267</v>
      </c>
    </row>
    <row r="486" spans="1:8" ht="24" x14ac:dyDescent="0.25">
      <c r="A486" s="129" t="s">
        <v>71</v>
      </c>
      <c r="B486" s="129" t="s">
        <v>82</v>
      </c>
      <c r="C486" s="129" t="s">
        <v>83</v>
      </c>
      <c r="D486" s="129" t="s">
        <v>84</v>
      </c>
      <c r="E486" s="129"/>
      <c r="F486" s="129"/>
      <c r="G486" s="129" t="s">
        <v>85</v>
      </c>
      <c r="H486" s="129" t="s">
        <v>78</v>
      </c>
    </row>
    <row r="487" spans="1:8" x14ac:dyDescent="0.25">
      <c r="A487" s="20" t="s">
        <v>136</v>
      </c>
      <c r="B487" s="21" t="str">
        <f>VLOOKUP($A487,CUADRILLAS!$A$5:$M$12,2,0)</f>
        <v>Cuadrilla Concreto y Estructuras</v>
      </c>
      <c r="C487" s="24">
        <v>35</v>
      </c>
      <c r="D487" s="22">
        <f>1/C487</f>
        <v>2.8571428571428571E-2</v>
      </c>
      <c r="E487" s="20"/>
      <c r="F487" s="20"/>
      <c r="G487" s="24">
        <f>VLOOKUP($A487,CUADRILLAS!$A$5:$M$12,12,0)</f>
        <v>428023.21453772997</v>
      </c>
      <c r="H487" s="24">
        <f>D487*G487</f>
        <v>12229.234701077999</v>
      </c>
    </row>
    <row r="488" spans="1:8" x14ac:dyDescent="0.25">
      <c r="A488" s="203" t="s">
        <v>87</v>
      </c>
      <c r="B488" s="181"/>
      <c r="C488" s="181"/>
      <c r="D488" s="181"/>
      <c r="E488" s="181"/>
      <c r="F488" s="181"/>
      <c r="G488" s="182"/>
      <c r="H488" s="130">
        <f>SUM(H487:H487)</f>
        <v>12229.234701077999</v>
      </c>
    </row>
    <row r="490" spans="1:8" ht="24" x14ac:dyDescent="0.25">
      <c r="A490" s="129" t="s">
        <v>71</v>
      </c>
      <c r="B490" s="129" t="s">
        <v>88</v>
      </c>
      <c r="C490" s="129" t="s">
        <v>89</v>
      </c>
      <c r="D490" s="129" t="s">
        <v>90</v>
      </c>
      <c r="E490" s="129"/>
      <c r="F490" s="129"/>
      <c r="G490" s="129" t="s">
        <v>91</v>
      </c>
      <c r="H490" s="129" t="s">
        <v>78</v>
      </c>
    </row>
    <row r="491" spans="1:8" x14ac:dyDescent="0.25">
      <c r="A491" s="20" t="s">
        <v>137</v>
      </c>
      <c r="B491" s="21" t="str">
        <f>VLOOKUP($A491,EQUIPOS!$A$5:$H$17,2,0)</f>
        <v>Mezcladora de concreto 1 saco (trompo)</v>
      </c>
      <c r="C491" s="25">
        <v>30</v>
      </c>
      <c r="D491" s="22">
        <f>1/C491</f>
        <v>3.3333333333333333E-2</v>
      </c>
      <c r="E491" s="20"/>
      <c r="F491" s="20"/>
      <c r="G491" s="23">
        <f>VLOOKUP($A491,EQUIPOS!$A$5:$H$17,3,0)</f>
        <v>12000</v>
      </c>
      <c r="H491" s="24">
        <f>D491*G491</f>
        <v>400</v>
      </c>
    </row>
    <row r="492" spans="1:8" x14ac:dyDescent="0.25">
      <c r="A492" s="20" t="s">
        <v>545</v>
      </c>
      <c r="B492" s="21" t="str">
        <f>VLOOKUP($A492,EQUIPOS!$A$5:$H$17,2,0)</f>
        <v>Vibrador de concreto a gasolina (aguja Ø1 1/2")</v>
      </c>
      <c r="C492" s="25">
        <v>200</v>
      </c>
      <c r="D492" s="22">
        <f>1/C492</f>
        <v>5.0000000000000001E-3</v>
      </c>
      <c r="E492" s="20"/>
      <c r="F492" s="20"/>
      <c r="G492" s="23">
        <f>VLOOKUP($A492,EQUIPOS!$A$5:$H$17,3,0)</f>
        <v>15000</v>
      </c>
      <c r="H492" s="24">
        <f>D492*G492</f>
        <v>75</v>
      </c>
    </row>
    <row r="493" spans="1:8" x14ac:dyDescent="0.25">
      <c r="A493" s="20" t="s">
        <v>93</v>
      </c>
      <c r="B493" s="21" t="str">
        <f>VLOOKUP($A$493,EQUIPOS!$A$5:$H$17,2,0)</f>
        <v>Herramienta menor (general)</v>
      </c>
      <c r="C493" s="25"/>
      <c r="D493" s="22"/>
      <c r="E493" s="20"/>
      <c r="F493" s="20"/>
      <c r="G493" s="23">
        <v>0.05</v>
      </c>
      <c r="H493" s="24">
        <f>H488*G493</f>
        <v>611.46173505390004</v>
      </c>
    </row>
    <row r="494" spans="1:8" x14ac:dyDescent="0.25">
      <c r="A494" s="203" t="s">
        <v>94</v>
      </c>
      <c r="B494" s="181"/>
      <c r="C494" s="181"/>
      <c r="D494" s="181"/>
      <c r="E494" s="181"/>
      <c r="F494" s="181"/>
      <c r="G494" s="182"/>
      <c r="H494" s="130">
        <f>SUM(H491:H493)</f>
        <v>1086.4617350539002</v>
      </c>
    </row>
    <row r="496" spans="1:8" x14ac:dyDescent="0.25">
      <c r="A496" s="129"/>
      <c r="B496" s="129" t="s">
        <v>95</v>
      </c>
      <c r="C496" s="129"/>
      <c r="D496" s="129"/>
      <c r="E496" s="129"/>
      <c r="F496" s="129"/>
      <c r="G496" s="129" t="s">
        <v>96</v>
      </c>
      <c r="H496" s="129" t="s">
        <v>78</v>
      </c>
    </row>
    <row r="497" spans="1:8" x14ac:dyDescent="0.25">
      <c r="A497" s="20"/>
      <c r="B497" s="20"/>
      <c r="C497" s="20"/>
      <c r="D497" s="20"/>
      <c r="E497" s="20"/>
      <c r="F497" s="20"/>
      <c r="G497" s="23">
        <v>0.02</v>
      </c>
      <c r="H497" s="24">
        <f>(H484+H494)*G497</f>
        <v>487.31457470107802</v>
      </c>
    </row>
    <row r="498" spans="1:8" x14ac:dyDescent="0.25">
      <c r="A498" s="197" t="s">
        <v>97</v>
      </c>
      <c r="B498" s="181"/>
      <c r="C498" s="181"/>
      <c r="D498" s="181"/>
      <c r="E498" s="181"/>
      <c r="F498" s="181"/>
      <c r="G498" s="182"/>
      <c r="H498" s="26">
        <f>SUMPRODUCT((F479:F483-D479:D483)*G479:G483)</f>
        <v>1184.727000000001</v>
      </c>
    </row>
    <row r="500" spans="1:8" ht="20.100000000000001" customHeight="1" x14ac:dyDescent="0.25">
      <c r="A500" s="198" t="s">
        <v>175</v>
      </c>
      <c r="B500" s="181"/>
      <c r="C500" s="181"/>
      <c r="D500" s="181"/>
      <c r="E500" s="181"/>
      <c r="F500" s="181"/>
      <c r="G500" s="182"/>
      <c r="H500" s="131">
        <f>H484+H488+H494+H497</f>
        <v>37082.278010832975</v>
      </c>
    </row>
    <row r="503" spans="1:8" x14ac:dyDescent="0.25">
      <c r="A503" s="199" t="s">
        <v>1</v>
      </c>
      <c r="B503" s="182"/>
      <c r="C503" s="204" t="s">
        <v>56</v>
      </c>
      <c r="D503" s="181"/>
      <c r="E503" s="181"/>
      <c r="F503" s="181"/>
      <c r="G503" s="181"/>
      <c r="H503" s="182"/>
    </row>
    <row r="504" spans="1:8" ht="26.1" customHeight="1" x14ac:dyDescent="0.25">
      <c r="A504" s="201" t="s">
        <v>2</v>
      </c>
      <c r="B504" s="182"/>
      <c r="C504" s="202" t="s">
        <v>585</v>
      </c>
      <c r="D504" s="181"/>
      <c r="E504" s="181"/>
      <c r="F504" s="181"/>
      <c r="G504" s="181"/>
      <c r="H504" s="182"/>
    </row>
    <row r="505" spans="1:8" x14ac:dyDescent="0.25">
      <c r="A505" s="201" t="s">
        <v>3</v>
      </c>
      <c r="B505" s="182"/>
      <c r="C505" s="18" t="s">
        <v>132</v>
      </c>
      <c r="D505" s="201" t="s">
        <v>70</v>
      </c>
      <c r="E505" s="182"/>
      <c r="F505" s="19">
        <f>'MEMORIA DE CANTIDADES'!H58</f>
        <v>105.80608681565867</v>
      </c>
      <c r="G505" s="14"/>
      <c r="H505" s="14"/>
    </row>
    <row r="507" spans="1:8" x14ac:dyDescent="0.25">
      <c r="A507" s="129" t="s">
        <v>71</v>
      </c>
      <c r="B507" s="129" t="s">
        <v>72</v>
      </c>
      <c r="C507" s="129" t="s">
        <v>73</v>
      </c>
      <c r="D507" s="129" t="s">
        <v>74</v>
      </c>
      <c r="E507" s="129" t="s">
        <v>75</v>
      </c>
      <c r="F507" s="129" t="s">
        <v>76</v>
      </c>
      <c r="G507" s="129" t="s">
        <v>77</v>
      </c>
      <c r="H507" s="129" t="s">
        <v>78</v>
      </c>
    </row>
    <row r="508" spans="1:8" x14ac:dyDescent="0.25">
      <c r="A508" s="20" t="s">
        <v>176</v>
      </c>
      <c r="B508" s="21" t="str">
        <f>VLOOKUP($A$508,MATERIALES!$A$5:$E$34,2,0)</f>
        <v>Alambre de púas galvanizado</v>
      </c>
      <c r="C508" s="20" t="str">
        <f>VLOOKUP($A$508,MATERIALES!$A$5:$E$34,3,0)</f>
        <v>ml</v>
      </c>
      <c r="D508" s="22">
        <v>1</v>
      </c>
      <c r="E508" s="23">
        <v>0.08</v>
      </c>
      <c r="F508" s="22">
        <f>D508*(1+E508)</f>
        <v>1.08</v>
      </c>
      <c r="G508" s="24">
        <f>VLOOKUP($A$508,MATERIALES!$A$5:$E$34,4,0)</f>
        <v>1450</v>
      </c>
      <c r="H508" s="24">
        <f>F508*G508</f>
        <v>1566</v>
      </c>
    </row>
    <row r="509" spans="1:8" x14ac:dyDescent="0.25">
      <c r="A509" s="203" t="s">
        <v>81</v>
      </c>
      <c r="B509" s="181"/>
      <c r="C509" s="181"/>
      <c r="D509" s="181"/>
      <c r="E509" s="181"/>
      <c r="F509" s="181"/>
      <c r="G509" s="182"/>
      <c r="H509" s="130">
        <f>SUM(H508:H508)</f>
        <v>1566</v>
      </c>
    </row>
    <row r="511" spans="1:8" ht="24" x14ac:dyDescent="0.25">
      <c r="A511" s="129" t="s">
        <v>71</v>
      </c>
      <c r="B511" s="129" t="s">
        <v>82</v>
      </c>
      <c r="C511" s="129" t="s">
        <v>83</v>
      </c>
      <c r="D511" s="129" t="s">
        <v>84</v>
      </c>
      <c r="E511" s="129"/>
      <c r="F511" s="129"/>
      <c r="G511" s="129" t="s">
        <v>85</v>
      </c>
      <c r="H511" s="129" t="s">
        <v>78</v>
      </c>
    </row>
    <row r="512" spans="1:8" x14ac:dyDescent="0.25">
      <c r="A512" s="20" t="s">
        <v>168</v>
      </c>
      <c r="B512" s="21" t="str">
        <f>VLOOKUP($A$512,CUADRILLAS!$A$5:$M$12,2,0)</f>
        <v>Cuadrilla Cerramiento (Malla y Postes)</v>
      </c>
      <c r="C512" s="24">
        <v>150</v>
      </c>
      <c r="D512" s="22">
        <f>1/C512</f>
        <v>6.6666666666666671E-3</v>
      </c>
      <c r="E512" s="20"/>
      <c r="F512" s="20"/>
      <c r="G512" s="24">
        <f>VLOOKUP($A$512,CUADRILLAS!$A$5:$M$12,12,0)</f>
        <v>641834.56129689794</v>
      </c>
      <c r="H512" s="24">
        <f>D512*G512</f>
        <v>4278.8970753126532</v>
      </c>
    </row>
    <row r="513" spans="1:8" x14ac:dyDescent="0.25">
      <c r="A513" s="203" t="s">
        <v>87</v>
      </c>
      <c r="B513" s="181"/>
      <c r="C513" s="181"/>
      <c r="D513" s="181"/>
      <c r="E513" s="181"/>
      <c r="F513" s="181"/>
      <c r="G513" s="182"/>
      <c r="H513" s="130">
        <f>SUM(H512:H512)</f>
        <v>4278.8970753126532</v>
      </c>
    </row>
    <row r="515" spans="1:8" ht="24" x14ac:dyDescent="0.25">
      <c r="A515" s="129" t="s">
        <v>71</v>
      </c>
      <c r="B515" s="129" t="s">
        <v>88</v>
      </c>
      <c r="C515" s="129" t="s">
        <v>89</v>
      </c>
      <c r="D515" s="129" t="s">
        <v>90</v>
      </c>
      <c r="E515" s="129"/>
      <c r="F515" s="129"/>
      <c r="G515" s="129" t="s">
        <v>91</v>
      </c>
      <c r="H515" s="129" t="s">
        <v>78</v>
      </c>
    </row>
    <row r="516" spans="1:8" x14ac:dyDescent="0.25">
      <c r="A516" s="20" t="s">
        <v>93</v>
      </c>
      <c r="B516" s="21" t="str">
        <f>VLOOKUP($A$516,EQUIPOS!$A$5:$H$17,2,0)</f>
        <v>Herramienta menor (general)</v>
      </c>
      <c r="C516" s="25"/>
      <c r="D516" s="22"/>
      <c r="E516" s="20"/>
      <c r="F516" s="20"/>
      <c r="G516" s="23">
        <v>0.05</v>
      </c>
      <c r="H516" s="24">
        <f>H513*G516</f>
        <v>213.94485376563267</v>
      </c>
    </row>
    <row r="517" spans="1:8" x14ac:dyDescent="0.25">
      <c r="A517" s="203" t="s">
        <v>94</v>
      </c>
      <c r="B517" s="181"/>
      <c r="C517" s="181"/>
      <c r="D517" s="181"/>
      <c r="E517" s="181"/>
      <c r="F517" s="181"/>
      <c r="G517" s="182"/>
      <c r="H517" s="130">
        <f>SUM(H516:H516)</f>
        <v>213.94485376563267</v>
      </c>
    </row>
    <row r="519" spans="1:8" ht="24" x14ac:dyDescent="0.25">
      <c r="A519" s="129"/>
      <c r="B519" s="129" t="s">
        <v>582</v>
      </c>
      <c r="C519" s="129"/>
      <c r="D519" s="129"/>
      <c r="E519" s="129"/>
      <c r="F519" s="129"/>
      <c r="G519" s="129" t="s">
        <v>96</v>
      </c>
      <c r="H519" s="129" t="s">
        <v>78</v>
      </c>
    </row>
    <row r="520" spans="1:8" x14ac:dyDescent="0.25">
      <c r="A520" s="20"/>
      <c r="B520" s="20"/>
      <c r="C520" s="20"/>
      <c r="D520" s="20"/>
      <c r="E520" s="20"/>
      <c r="F520" s="20"/>
      <c r="G520" s="23">
        <v>0.05</v>
      </c>
      <c r="H520" s="24">
        <f>(H509+H517)*G520</f>
        <v>88.997242688281631</v>
      </c>
    </row>
    <row r="521" spans="1:8" x14ac:dyDescent="0.25">
      <c r="A521" s="197" t="s">
        <v>97</v>
      </c>
      <c r="B521" s="181"/>
      <c r="C521" s="181"/>
      <c r="D521" s="181"/>
      <c r="E521" s="181"/>
      <c r="F521" s="181"/>
      <c r="G521" s="182"/>
      <c r="H521" s="26">
        <f>SUMPRODUCT((F508:F508-D508:D508)*G508:G508)</f>
        <v>116.0000000000001</v>
      </c>
    </row>
    <row r="523" spans="1:8" ht="20.100000000000001" customHeight="1" x14ac:dyDescent="0.25">
      <c r="A523" s="198" t="s">
        <v>177</v>
      </c>
      <c r="B523" s="181"/>
      <c r="C523" s="181"/>
      <c r="D523" s="181"/>
      <c r="E523" s="181"/>
      <c r="F523" s="181"/>
      <c r="G523" s="182"/>
      <c r="H523" s="131">
        <f>H509+H513+H517+H520</f>
        <v>6147.8391717665672</v>
      </c>
    </row>
    <row r="526" spans="1:8" x14ac:dyDescent="0.25">
      <c r="A526" s="199" t="s">
        <v>1</v>
      </c>
      <c r="B526" s="182"/>
      <c r="C526" s="204" t="s">
        <v>57</v>
      </c>
      <c r="D526" s="181"/>
      <c r="E526" s="181"/>
      <c r="F526" s="181"/>
      <c r="G526" s="181"/>
      <c r="H526" s="182"/>
    </row>
    <row r="527" spans="1:8" ht="26.1" customHeight="1" x14ac:dyDescent="0.25">
      <c r="A527" s="201" t="s">
        <v>2</v>
      </c>
      <c r="B527" s="182"/>
      <c r="C527" s="202" t="s">
        <v>586</v>
      </c>
      <c r="D527" s="181"/>
      <c r="E527" s="181"/>
      <c r="F527" s="181"/>
      <c r="G527" s="181"/>
      <c r="H527" s="182"/>
    </row>
    <row r="528" spans="1:8" x14ac:dyDescent="0.25">
      <c r="A528" s="201" t="s">
        <v>3</v>
      </c>
      <c r="B528" s="182"/>
      <c r="C528" s="18" t="s">
        <v>69</v>
      </c>
      <c r="D528" s="201" t="s">
        <v>70</v>
      </c>
      <c r="E528" s="182"/>
      <c r="F528" s="19">
        <f>'MEMORIA DE CANTIDADES'!H59</f>
        <v>8.36</v>
      </c>
      <c r="G528" s="14"/>
      <c r="H528" s="14"/>
    </row>
    <row r="530" spans="1:8" x14ac:dyDescent="0.25">
      <c r="A530" s="129" t="s">
        <v>71</v>
      </c>
      <c r="B530" s="129" t="s">
        <v>72</v>
      </c>
      <c r="C530" s="129" t="s">
        <v>73</v>
      </c>
      <c r="D530" s="129" t="s">
        <v>74</v>
      </c>
      <c r="E530" s="129" t="s">
        <v>75</v>
      </c>
      <c r="F530" s="129" t="s">
        <v>76</v>
      </c>
      <c r="G530" s="129" t="s">
        <v>77</v>
      </c>
      <c r="H530" s="129" t="s">
        <v>78</v>
      </c>
    </row>
    <row r="531" spans="1:8" x14ac:dyDescent="0.25">
      <c r="A531" s="20" t="s">
        <v>178</v>
      </c>
      <c r="B531" s="21" t="str">
        <f>VLOOKUP($A$531,MATERIALES!$A$5:$E$34,2,0)</f>
        <v>Pintura anticorrosiva (base + esmalte)</v>
      </c>
      <c r="C531" s="20" t="str">
        <f>VLOOKUP($A$531,MATERIALES!$A$5:$E$34,3,0)</f>
        <v>gl</v>
      </c>
      <c r="D531" s="22">
        <v>0.1</v>
      </c>
      <c r="E531" s="23">
        <v>0.05</v>
      </c>
      <c r="F531" s="22">
        <f>D531*(1+E531)</f>
        <v>0.10500000000000001</v>
      </c>
      <c r="G531" s="165">
        <f>VLOOKUP($A$531,MATERIALES!$A$5:$E$34,4,0)</f>
        <v>136900</v>
      </c>
      <c r="H531" s="24">
        <f>F531*G531</f>
        <v>14374.500000000002</v>
      </c>
    </row>
    <row r="532" spans="1:8" x14ac:dyDescent="0.25">
      <c r="A532" s="203" t="s">
        <v>81</v>
      </c>
      <c r="B532" s="181"/>
      <c r="C532" s="181"/>
      <c r="D532" s="181"/>
      <c r="E532" s="181"/>
      <c r="F532" s="181"/>
      <c r="G532" s="182"/>
      <c r="H532" s="130">
        <f>SUM(H531:H531)</f>
        <v>14374.500000000002</v>
      </c>
    </row>
    <row r="534" spans="1:8" ht="24" x14ac:dyDescent="0.25">
      <c r="A534" s="129" t="s">
        <v>71</v>
      </c>
      <c r="B534" s="129" t="s">
        <v>82</v>
      </c>
      <c r="C534" s="129" t="s">
        <v>83</v>
      </c>
      <c r="D534" s="129" t="s">
        <v>84</v>
      </c>
      <c r="E534" s="129"/>
      <c r="F534" s="129"/>
      <c r="G534" s="129" t="s">
        <v>85</v>
      </c>
      <c r="H534" s="129" t="s">
        <v>78</v>
      </c>
    </row>
    <row r="535" spans="1:8" x14ac:dyDescent="0.25">
      <c r="A535" s="20" t="s">
        <v>179</v>
      </c>
      <c r="B535" s="21" t="str">
        <f>VLOOKUP($A$535,CUADRILLAS!$A$5:$M$12,2,0)</f>
        <v>Cuadrilla Pintura y Acabados Metálicos</v>
      </c>
      <c r="C535" s="24">
        <v>30</v>
      </c>
      <c r="D535" s="22">
        <f>1/C535</f>
        <v>3.3333333333333333E-2</v>
      </c>
      <c r="E535" s="20"/>
      <c r="F535" s="20"/>
      <c r="G535" s="24">
        <f>VLOOKUP($A$535,CUADRILLAS!$A$5:$M$12,12,0)</f>
        <v>304069.05756372999</v>
      </c>
      <c r="H535" s="24">
        <f>D535*G535</f>
        <v>10135.635252124333</v>
      </c>
    </row>
    <row r="536" spans="1:8" x14ac:dyDescent="0.25">
      <c r="A536" s="203" t="s">
        <v>87</v>
      </c>
      <c r="B536" s="181"/>
      <c r="C536" s="181"/>
      <c r="D536" s="181"/>
      <c r="E536" s="181"/>
      <c r="F536" s="181"/>
      <c r="G536" s="182"/>
      <c r="H536" s="130">
        <f>SUM(H535:H535)</f>
        <v>10135.635252124333</v>
      </c>
    </row>
    <row r="538" spans="1:8" ht="24" x14ac:dyDescent="0.25">
      <c r="A538" s="129" t="s">
        <v>71</v>
      </c>
      <c r="B538" s="129" t="s">
        <v>88</v>
      </c>
      <c r="C538" s="129" t="s">
        <v>89</v>
      </c>
      <c r="D538" s="129" t="s">
        <v>90</v>
      </c>
      <c r="E538" s="129"/>
      <c r="F538" s="129"/>
      <c r="G538" s="129" t="s">
        <v>91</v>
      </c>
      <c r="H538" s="129" t="s">
        <v>78</v>
      </c>
    </row>
    <row r="539" spans="1:8" x14ac:dyDescent="0.25">
      <c r="A539" s="20" t="s">
        <v>93</v>
      </c>
      <c r="B539" s="21" t="str">
        <f>VLOOKUP($A$539,EQUIPOS!$A$5:$H$17,2,0)</f>
        <v>Herramienta menor (general)</v>
      </c>
      <c r="C539" s="25"/>
      <c r="D539" s="22"/>
      <c r="E539" s="20"/>
      <c r="F539" s="20"/>
      <c r="G539" s="23">
        <v>0.05</v>
      </c>
      <c r="H539" s="24">
        <f>H536*G539</f>
        <v>506.78176260621672</v>
      </c>
    </row>
    <row r="540" spans="1:8" x14ac:dyDescent="0.25">
      <c r="A540" s="203" t="s">
        <v>94</v>
      </c>
      <c r="B540" s="181"/>
      <c r="C540" s="181"/>
      <c r="D540" s="181"/>
      <c r="E540" s="181"/>
      <c r="F540" s="181"/>
      <c r="G540" s="182"/>
      <c r="H540" s="130">
        <f>SUM(H539:H539)</f>
        <v>506.78176260621672</v>
      </c>
    </row>
    <row r="542" spans="1:8" ht="24" x14ac:dyDescent="0.25">
      <c r="A542" s="129"/>
      <c r="B542" s="129" t="s">
        <v>582</v>
      </c>
      <c r="C542" s="129"/>
      <c r="D542" s="129"/>
      <c r="E542" s="129"/>
      <c r="F542" s="129"/>
      <c r="G542" s="129" t="s">
        <v>96</v>
      </c>
      <c r="H542" s="129" t="s">
        <v>78</v>
      </c>
    </row>
    <row r="543" spans="1:8" x14ac:dyDescent="0.25">
      <c r="A543" s="20"/>
      <c r="B543" s="20"/>
      <c r="C543" s="20"/>
      <c r="D543" s="20"/>
      <c r="E543" s="20"/>
      <c r="F543" s="20"/>
      <c r="G543" s="23">
        <v>0.05</v>
      </c>
      <c r="H543" s="24">
        <f>(H532+H540)*G543</f>
        <v>744.06408813031101</v>
      </c>
    </row>
    <row r="544" spans="1:8" x14ac:dyDescent="0.25">
      <c r="A544" s="197" t="s">
        <v>97</v>
      </c>
      <c r="B544" s="181"/>
      <c r="C544" s="181"/>
      <c r="D544" s="181"/>
      <c r="E544" s="181"/>
      <c r="F544" s="181"/>
      <c r="G544" s="182"/>
      <c r="H544" s="26">
        <f>SUMPRODUCT((F531:F531-D531:D531)*G531:G531)</f>
        <v>684.50000000000057</v>
      </c>
    </row>
    <row r="546" spans="1:8" ht="20.100000000000001" customHeight="1" x14ac:dyDescent="0.25">
      <c r="A546" s="198" t="s">
        <v>180</v>
      </c>
      <c r="B546" s="181"/>
      <c r="C546" s="181"/>
      <c r="D546" s="181"/>
      <c r="E546" s="181"/>
      <c r="F546" s="181"/>
      <c r="G546" s="182"/>
      <c r="H546" s="131">
        <f>H532+H536+H540+H543</f>
        <v>25760.981102860864</v>
      </c>
    </row>
    <row r="549" spans="1:8" x14ac:dyDescent="0.25">
      <c r="A549" s="199" t="s">
        <v>1</v>
      </c>
      <c r="B549" s="182"/>
      <c r="C549" s="204" t="s">
        <v>58</v>
      </c>
      <c r="D549" s="181"/>
      <c r="E549" s="181"/>
      <c r="F549" s="181"/>
      <c r="G549" s="181"/>
      <c r="H549" s="182"/>
    </row>
    <row r="550" spans="1:8" ht="15" customHeight="1" x14ac:dyDescent="0.25">
      <c r="A550" s="201" t="s">
        <v>2</v>
      </c>
      <c r="B550" s="182"/>
      <c r="C550" s="202" t="s">
        <v>181</v>
      </c>
      <c r="D550" s="181"/>
      <c r="E550" s="181"/>
      <c r="F550" s="181"/>
      <c r="G550" s="181"/>
      <c r="H550" s="182"/>
    </row>
    <row r="551" spans="1:8" x14ac:dyDescent="0.25">
      <c r="A551" s="201" t="s">
        <v>3</v>
      </c>
      <c r="B551" s="182"/>
      <c r="C551" s="18" t="s">
        <v>182</v>
      </c>
      <c r="D551" s="201" t="s">
        <v>70</v>
      </c>
      <c r="E551" s="182"/>
      <c r="F551" s="19">
        <f>'MEMORIA DE CANTIDADES'!H60</f>
        <v>1</v>
      </c>
      <c r="G551" s="14"/>
      <c r="H551" s="14"/>
    </row>
    <row r="553" spans="1:8" x14ac:dyDescent="0.25">
      <c r="A553" s="129" t="s">
        <v>71</v>
      </c>
      <c r="B553" s="129" t="s">
        <v>72</v>
      </c>
      <c r="C553" s="129" t="s">
        <v>73</v>
      </c>
      <c r="D553" s="129" t="s">
        <v>74</v>
      </c>
      <c r="E553" s="129" t="s">
        <v>75</v>
      </c>
      <c r="F553" s="129" t="s">
        <v>76</v>
      </c>
      <c r="G553" s="129" t="s">
        <v>77</v>
      </c>
      <c r="H553" s="129" t="s">
        <v>78</v>
      </c>
    </row>
    <row r="554" spans="1:8" x14ac:dyDescent="0.25">
      <c r="A554" s="20"/>
      <c r="B554" s="21" t="s">
        <v>107</v>
      </c>
      <c r="C554" s="20"/>
      <c r="D554" s="22"/>
      <c r="E554" s="23"/>
      <c r="F554" s="22"/>
      <c r="G554" s="24"/>
      <c r="H554" s="24">
        <v>0</v>
      </c>
    </row>
    <row r="555" spans="1:8" x14ac:dyDescent="0.25">
      <c r="A555" s="203" t="s">
        <v>81</v>
      </c>
      <c r="B555" s="181"/>
      <c r="C555" s="181"/>
      <c r="D555" s="181"/>
      <c r="E555" s="181"/>
      <c r="F555" s="181"/>
      <c r="G555" s="182"/>
      <c r="H555" s="130">
        <f>SUM(H554:H554)</f>
        <v>0</v>
      </c>
    </row>
    <row r="557" spans="1:8" ht="24" x14ac:dyDescent="0.25">
      <c r="A557" s="129" t="s">
        <v>71</v>
      </c>
      <c r="B557" s="129" t="s">
        <v>82</v>
      </c>
      <c r="C557" s="129" t="s">
        <v>83</v>
      </c>
      <c r="D557" s="129" t="s">
        <v>84</v>
      </c>
      <c r="E557" s="129"/>
      <c r="F557" s="129"/>
      <c r="G557" s="129" t="s">
        <v>85</v>
      </c>
      <c r="H557" s="129" t="s">
        <v>78</v>
      </c>
    </row>
    <row r="558" spans="1:8" x14ac:dyDescent="0.25">
      <c r="A558" s="20" t="s">
        <v>104</v>
      </c>
      <c r="B558" s="21" t="str">
        <f>VLOOKUP($A$558,CUADRILLAS!$A$5:$M$12,2,0)</f>
        <v>Cuadrilla Preliminares / Roce y Desmonte</v>
      </c>
      <c r="C558" s="24">
        <v>1</v>
      </c>
      <c r="D558" s="22">
        <f>1/C558</f>
        <v>1</v>
      </c>
      <c r="E558" s="20"/>
      <c r="F558" s="20"/>
      <c r="G558" s="24">
        <f>VLOOKUP($A$558,CUADRILLAS!$A$5:$M$12,12,0)</f>
        <v>428023.21453772997</v>
      </c>
      <c r="H558" s="24">
        <f>D558*G558</f>
        <v>428023.21453772997</v>
      </c>
    </row>
    <row r="559" spans="1:8" x14ac:dyDescent="0.25">
      <c r="A559" s="203" t="s">
        <v>87</v>
      </c>
      <c r="B559" s="181"/>
      <c r="C559" s="181"/>
      <c r="D559" s="181"/>
      <c r="E559" s="181"/>
      <c r="F559" s="181"/>
      <c r="G559" s="182"/>
      <c r="H559" s="130">
        <f>SUM(H558:H558)</f>
        <v>428023.21453772997</v>
      </c>
    </row>
    <row r="561" spans="1:8" ht="24" x14ac:dyDescent="0.25">
      <c r="A561" s="129" t="s">
        <v>71</v>
      </c>
      <c r="B561" s="129" t="s">
        <v>88</v>
      </c>
      <c r="C561" s="129" t="s">
        <v>89</v>
      </c>
      <c r="D561" s="129" t="s">
        <v>90</v>
      </c>
      <c r="E561" s="129"/>
      <c r="F561" s="129"/>
      <c r="G561" s="129" t="s">
        <v>91</v>
      </c>
      <c r="H561" s="129" t="s">
        <v>78</v>
      </c>
    </row>
    <row r="562" spans="1:8" x14ac:dyDescent="0.25">
      <c r="A562" s="20" t="s">
        <v>93</v>
      </c>
      <c r="B562" s="21" t="str">
        <f>VLOOKUP($A$562,EQUIPOS!$A$5:$H$17,2,0)</f>
        <v>Herramienta menor (general)</v>
      </c>
      <c r="C562" s="25"/>
      <c r="D562" s="22"/>
      <c r="E562" s="20"/>
      <c r="F562" s="20"/>
      <c r="G562" s="23">
        <v>0.05</v>
      </c>
      <c r="H562" s="24">
        <f>H559*G562</f>
        <v>21401.160726886501</v>
      </c>
    </row>
    <row r="563" spans="1:8" x14ac:dyDescent="0.25">
      <c r="A563" s="203" t="s">
        <v>94</v>
      </c>
      <c r="B563" s="181"/>
      <c r="C563" s="181"/>
      <c r="D563" s="181"/>
      <c r="E563" s="181"/>
      <c r="F563" s="181"/>
      <c r="G563" s="182"/>
      <c r="H563" s="130">
        <f>SUM(H562:H562)</f>
        <v>21401.160726886501</v>
      </c>
    </row>
    <row r="565" spans="1:8" x14ac:dyDescent="0.25">
      <c r="A565" s="129"/>
      <c r="B565" s="129" t="s">
        <v>95</v>
      </c>
      <c r="C565" s="129"/>
      <c r="D565" s="129"/>
      <c r="E565" s="129"/>
      <c r="F565" s="129"/>
      <c r="G565" s="129" t="s">
        <v>96</v>
      </c>
      <c r="H565" s="129" t="s">
        <v>78</v>
      </c>
    </row>
    <row r="566" spans="1:8" x14ac:dyDescent="0.25">
      <c r="A566" s="20"/>
      <c r="B566" s="20"/>
      <c r="C566" s="20"/>
      <c r="D566" s="20"/>
      <c r="E566" s="20"/>
      <c r="F566" s="20"/>
      <c r="G566" s="23">
        <v>0.02</v>
      </c>
      <c r="H566" s="24">
        <f>(H555+H563)*G566</f>
        <v>428.02321453773004</v>
      </c>
    </row>
    <row r="567" spans="1:8" x14ac:dyDescent="0.25">
      <c r="A567" s="197" t="s">
        <v>97</v>
      </c>
      <c r="B567" s="181"/>
      <c r="C567" s="181"/>
      <c r="D567" s="181"/>
      <c r="E567" s="181"/>
      <c r="F567" s="181"/>
      <c r="G567" s="182"/>
      <c r="H567" s="26" cm="1">
        <f t="array" ref="H567">SUMPRODUCT((F554:F554-D554:D554)*G554:G554)</f>
        <v>0</v>
      </c>
    </row>
    <row r="569" spans="1:8" x14ac:dyDescent="0.25">
      <c r="A569" s="198" t="s">
        <v>183</v>
      </c>
      <c r="B569" s="181"/>
      <c r="C569" s="181"/>
      <c r="D569" s="181"/>
      <c r="E569" s="181"/>
      <c r="F569" s="181"/>
      <c r="G569" s="182"/>
      <c r="H569" s="131">
        <f>H555+H559+H563+H566</f>
        <v>449852.39847915416</v>
      </c>
    </row>
    <row r="572" spans="1:8" x14ac:dyDescent="0.25">
      <c r="A572" s="172" t="s">
        <v>615</v>
      </c>
    </row>
    <row r="574" spans="1:8" ht="14.45" customHeight="1" x14ac:dyDescent="0.25">
      <c r="A574" s="199" t="s">
        <v>1</v>
      </c>
      <c r="B574" s="182"/>
      <c r="C574" s="204" t="s">
        <v>34</v>
      </c>
      <c r="D574" s="181"/>
      <c r="E574" s="181"/>
      <c r="F574" s="181"/>
      <c r="G574" s="181"/>
      <c r="H574" s="182"/>
    </row>
    <row r="575" spans="1:8" ht="15" customHeight="1" x14ac:dyDescent="0.25">
      <c r="A575" s="201" t="s">
        <v>2</v>
      </c>
      <c r="B575" s="182"/>
      <c r="C575" s="202" t="s">
        <v>141</v>
      </c>
      <c r="D575" s="181"/>
      <c r="E575" s="181"/>
      <c r="F575" s="181"/>
      <c r="G575" s="181"/>
      <c r="H575" s="182"/>
    </row>
    <row r="576" spans="1:8" ht="14.45" customHeight="1" x14ac:dyDescent="0.25">
      <c r="A576" s="201" t="s">
        <v>3</v>
      </c>
      <c r="B576" s="182"/>
      <c r="C576" s="18" t="s">
        <v>119</v>
      </c>
      <c r="D576" s="201" t="s">
        <v>70</v>
      </c>
      <c r="E576" s="182"/>
      <c r="F576" s="19">
        <f>'MEMORIA DE CANTIDADES'!H46</f>
        <v>63.483652089395207</v>
      </c>
      <c r="G576" s="14"/>
      <c r="H576" s="14"/>
    </row>
    <row r="577" spans="1:8" ht="14.45" customHeight="1" x14ac:dyDescent="0.25"/>
    <row r="578" spans="1:8" ht="14.45" customHeight="1" x14ac:dyDescent="0.25">
      <c r="A578" s="129" t="s">
        <v>71</v>
      </c>
      <c r="B578" s="129" t="s">
        <v>72</v>
      </c>
      <c r="C578" s="129" t="s">
        <v>73</v>
      </c>
      <c r="D578" s="129" t="s">
        <v>74</v>
      </c>
      <c r="E578" s="129" t="s">
        <v>75</v>
      </c>
      <c r="F578" s="129" t="s">
        <v>76</v>
      </c>
      <c r="G578" s="129" t="s">
        <v>77</v>
      </c>
      <c r="H578" s="129" t="s">
        <v>78</v>
      </c>
    </row>
    <row r="579" spans="1:8" ht="14.45" customHeight="1" x14ac:dyDescent="0.25">
      <c r="A579" s="20"/>
      <c r="B579" s="21" t="s">
        <v>107</v>
      </c>
      <c r="C579" s="20"/>
      <c r="D579" s="22"/>
      <c r="E579" s="23"/>
      <c r="F579" s="22"/>
      <c r="G579" s="24"/>
      <c r="H579" s="24">
        <v>0</v>
      </c>
    </row>
    <row r="580" spans="1:8" ht="14.45" customHeight="1" x14ac:dyDescent="0.25">
      <c r="A580" s="203" t="s">
        <v>81</v>
      </c>
      <c r="B580" s="181"/>
      <c r="C580" s="181"/>
      <c r="D580" s="181"/>
      <c r="E580" s="181"/>
      <c r="F580" s="181"/>
      <c r="G580" s="182"/>
      <c r="H580" s="130">
        <f>SUM(H579:H579)</f>
        <v>0</v>
      </c>
    </row>
    <row r="581" spans="1:8" ht="14.45" customHeight="1" x14ac:dyDescent="0.25"/>
    <row r="582" spans="1:8" ht="14.45" customHeight="1" x14ac:dyDescent="0.25">
      <c r="A582" s="129" t="s">
        <v>71</v>
      </c>
      <c r="B582" s="129" t="s">
        <v>82</v>
      </c>
      <c r="C582" s="129" t="s">
        <v>83</v>
      </c>
      <c r="D582" s="129" t="s">
        <v>84</v>
      </c>
      <c r="E582" s="129"/>
      <c r="F582" s="129"/>
      <c r="G582" s="129" t="s">
        <v>85</v>
      </c>
      <c r="H582" s="129" t="s">
        <v>78</v>
      </c>
    </row>
    <row r="583" spans="1:8" ht="14.45" customHeight="1" x14ac:dyDescent="0.25">
      <c r="A583" s="20" t="s">
        <v>115</v>
      </c>
      <c r="B583" s="21" t="str">
        <f>VLOOKUP($A$583,CUADRILLAS!$A$5:$M$12,2,0)</f>
        <v>Cuadrilla Excavación Manual y Movimiento de Tierras</v>
      </c>
      <c r="C583" s="24">
        <v>50</v>
      </c>
      <c r="D583" s="22">
        <f>1/C583</f>
        <v>0.02</v>
      </c>
      <c r="E583" s="20"/>
      <c r="F583" s="20"/>
      <c r="G583" s="24">
        <f>VLOOKUP($A$583,CUADRILLAS!$A$5:$M$12,12,0)</f>
        <v>428023.21453772997</v>
      </c>
      <c r="H583" s="24">
        <f>D583*G583</f>
        <v>8560.4642907546004</v>
      </c>
    </row>
    <row r="584" spans="1:8" ht="14.45" customHeight="1" x14ac:dyDescent="0.25">
      <c r="A584" s="203" t="s">
        <v>87</v>
      </c>
      <c r="B584" s="181"/>
      <c r="C584" s="181"/>
      <c r="D584" s="181"/>
      <c r="E584" s="181"/>
      <c r="F584" s="181"/>
      <c r="G584" s="182"/>
      <c r="H584" s="130">
        <f>SUM(H583:H583)</f>
        <v>8560.4642907546004</v>
      </c>
    </row>
    <row r="585" spans="1:8" ht="14.45" customHeight="1" x14ac:dyDescent="0.25"/>
    <row r="586" spans="1:8" ht="24" customHeight="1" x14ac:dyDescent="0.25">
      <c r="A586" s="129" t="s">
        <v>71</v>
      </c>
      <c r="B586" s="129" t="s">
        <v>88</v>
      </c>
      <c r="C586" s="129" t="s">
        <v>89</v>
      </c>
      <c r="D586" s="129" t="s">
        <v>90</v>
      </c>
      <c r="E586" s="129"/>
      <c r="F586" s="129"/>
      <c r="G586" s="129" t="s">
        <v>91</v>
      </c>
      <c r="H586" s="129" t="s">
        <v>78</v>
      </c>
    </row>
    <row r="587" spans="1:8" ht="14.45" customHeight="1" x14ac:dyDescent="0.25">
      <c r="A587" s="20" t="s">
        <v>129</v>
      </c>
      <c r="B587" s="21" t="str">
        <f>VLOOKUP($A$587,EQUIPOS!$A$5:$H$17,2,0)</f>
        <v>Compactador tipo rana (vibrocompactador manual)</v>
      </c>
      <c r="C587" s="166">
        <v>3</v>
      </c>
      <c r="D587" s="22">
        <f>1/C587</f>
        <v>0.33333333333333331</v>
      </c>
      <c r="E587" s="20"/>
      <c r="F587" s="20"/>
      <c r="G587" s="165">
        <f>VLOOKUP($A$587,EQUIPOS!$A$5:$H$17,3,0)</f>
        <v>18000</v>
      </c>
      <c r="H587" s="24">
        <f>D587*G587</f>
        <v>6000</v>
      </c>
    </row>
    <row r="588" spans="1:8" ht="14.45" customHeight="1" x14ac:dyDescent="0.25">
      <c r="A588" s="20" t="s">
        <v>93</v>
      </c>
      <c r="B588" s="21" t="str">
        <f>VLOOKUP($A$588,EQUIPOS!$A$5:$H$17,2,0)</f>
        <v>Herramienta menor (general)</v>
      </c>
      <c r="C588" s="25"/>
      <c r="D588" s="22"/>
      <c r="E588" s="20"/>
      <c r="F588" s="20"/>
      <c r="G588" s="23">
        <v>0.05</v>
      </c>
      <c r="H588" s="24">
        <f>H584*G588</f>
        <v>428.02321453773004</v>
      </c>
    </row>
    <row r="589" spans="1:8" ht="14.45" customHeight="1" x14ac:dyDescent="0.25">
      <c r="A589" s="203" t="s">
        <v>94</v>
      </c>
      <c r="B589" s="181"/>
      <c r="C589" s="181"/>
      <c r="D589" s="181"/>
      <c r="E589" s="181"/>
      <c r="F589" s="181"/>
      <c r="G589" s="182"/>
      <c r="H589" s="130">
        <f>SUM(H587:H588)</f>
        <v>6428.0232145377304</v>
      </c>
    </row>
    <row r="590" spans="1:8" ht="14.45" customHeight="1" x14ac:dyDescent="0.25"/>
    <row r="591" spans="1:8" ht="14.45" customHeight="1" x14ac:dyDescent="0.25">
      <c r="A591" s="129"/>
      <c r="B591" s="129" t="s">
        <v>95</v>
      </c>
      <c r="C591" s="129"/>
      <c r="D591" s="129"/>
      <c r="E591" s="129"/>
      <c r="F591" s="129"/>
      <c r="G591" s="129" t="s">
        <v>96</v>
      </c>
      <c r="H591" s="129" t="s">
        <v>78</v>
      </c>
    </row>
    <row r="592" spans="1:8" ht="14.45" customHeight="1" x14ac:dyDescent="0.25">
      <c r="A592" s="20"/>
      <c r="B592" s="20"/>
      <c r="C592" s="20"/>
      <c r="D592" s="20"/>
      <c r="E592" s="20"/>
      <c r="F592" s="20"/>
      <c r="G592" s="23">
        <v>0</v>
      </c>
      <c r="H592" s="24">
        <f>(H580+H589)*G592</f>
        <v>0</v>
      </c>
    </row>
    <row r="593" spans="1:8" ht="14.45" customHeight="1" x14ac:dyDescent="0.25">
      <c r="A593" s="197" t="s">
        <v>97</v>
      </c>
      <c r="B593" s="181"/>
      <c r="C593" s="181"/>
      <c r="D593" s="181"/>
      <c r="E593" s="181"/>
      <c r="F593" s="181"/>
      <c r="G593" s="182"/>
      <c r="H593" s="26">
        <v>0</v>
      </c>
    </row>
    <row r="594" spans="1:8" ht="14.45" customHeight="1" x14ac:dyDescent="0.25"/>
    <row r="595" spans="1:8" ht="20.25" customHeight="1" x14ac:dyDescent="0.25">
      <c r="A595" s="198" t="s">
        <v>142</v>
      </c>
      <c r="B595" s="181"/>
      <c r="C595" s="181"/>
      <c r="D595" s="181"/>
      <c r="E595" s="181"/>
      <c r="F595" s="181"/>
      <c r="G595" s="182"/>
      <c r="H595" s="131">
        <f>H580+H584+H589+H592</f>
        <v>14988.487505292331</v>
      </c>
    </row>
    <row r="596" spans="1:8" ht="14.45" customHeight="1" x14ac:dyDescent="0.25"/>
    <row r="597" spans="1:8" ht="14.45" customHeight="1" x14ac:dyDescent="0.25"/>
    <row r="598" spans="1:8" ht="14.45" customHeight="1" x14ac:dyDescent="0.25">
      <c r="A598" s="199" t="s">
        <v>1</v>
      </c>
      <c r="B598" s="182"/>
      <c r="C598" s="204" t="s">
        <v>36</v>
      </c>
      <c r="D598" s="181"/>
      <c r="E598" s="181"/>
      <c r="F598" s="181"/>
      <c r="G598" s="181"/>
      <c r="H598" s="182"/>
    </row>
    <row r="599" spans="1:8" ht="15" customHeight="1" x14ac:dyDescent="0.25">
      <c r="A599" s="201" t="s">
        <v>2</v>
      </c>
      <c r="B599" s="182"/>
      <c r="C599" s="202" t="s">
        <v>143</v>
      </c>
      <c r="D599" s="181"/>
      <c r="E599" s="181"/>
      <c r="F599" s="181"/>
      <c r="G599" s="181"/>
      <c r="H599" s="182"/>
    </row>
    <row r="600" spans="1:8" ht="14.45" customHeight="1" x14ac:dyDescent="0.25">
      <c r="A600" s="201" t="s">
        <v>3</v>
      </c>
      <c r="B600" s="182"/>
      <c r="C600" s="18" t="s">
        <v>69</v>
      </c>
      <c r="D600" s="201" t="s">
        <v>70</v>
      </c>
      <c r="E600" s="182"/>
      <c r="F600" s="19">
        <f>'MEMORIA DE CANTIDADES'!H47</f>
        <v>317.41826044697603</v>
      </c>
      <c r="G600" s="14"/>
      <c r="H600" s="14"/>
    </row>
    <row r="601" spans="1:8" ht="14.45" customHeight="1" x14ac:dyDescent="0.25"/>
    <row r="602" spans="1:8" ht="14.45" customHeight="1" x14ac:dyDescent="0.25">
      <c r="A602" s="129" t="s">
        <v>71</v>
      </c>
      <c r="B602" s="129" t="s">
        <v>72</v>
      </c>
      <c r="C602" s="129" t="s">
        <v>73</v>
      </c>
      <c r="D602" s="129" t="s">
        <v>74</v>
      </c>
      <c r="E602" s="129" t="s">
        <v>75</v>
      </c>
      <c r="F602" s="129" t="s">
        <v>76</v>
      </c>
      <c r="G602" s="129" t="s">
        <v>77</v>
      </c>
      <c r="H602" s="129" t="s">
        <v>78</v>
      </c>
    </row>
    <row r="603" spans="1:8" ht="14.45" customHeight="1" x14ac:dyDescent="0.25">
      <c r="A603" s="20"/>
      <c r="B603" s="21" t="s">
        <v>107</v>
      </c>
      <c r="C603" s="20"/>
      <c r="D603" s="22"/>
      <c r="E603" s="23"/>
      <c r="F603" s="22"/>
      <c r="G603" s="24"/>
      <c r="H603" s="24">
        <v>0</v>
      </c>
    </row>
    <row r="604" spans="1:8" ht="14.45" customHeight="1" x14ac:dyDescent="0.25">
      <c r="A604" s="203" t="s">
        <v>81</v>
      </c>
      <c r="B604" s="181"/>
      <c r="C604" s="181"/>
      <c r="D604" s="181"/>
      <c r="E604" s="181"/>
      <c r="F604" s="181"/>
      <c r="G604" s="182"/>
      <c r="H604" s="130">
        <f>SUM(H603:H603)</f>
        <v>0</v>
      </c>
    </row>
    <row r="605" spans="1:8" ht="14.45" customHeight="1" x14ac:dyDescent="0.25"/>
    <row r="606" spans="1:8" ht="14.45" customHeight="1" x14ac:dyDescent="0.25">
      <c r="A606" s="129" t="s">
        <v>71</v>
      </c>
      <c r="B606" s="129" t="s">
        <v>82</v>
      </c>
      <c r="C606" s="129" t="s">
        <v>83</v>
      </c>
      <c r="D606" s="129" t="s">
        <v>84</v>
      </c>
      <c r="E606" s="129"/>
      <c r="F606" s="129"/>
      <c r="G606" s="129" t="s">
        <v>85</v>
      </c>
      <c r="H606" s="129" t="s">
        <v>78</v>
      </c>
    </row>
    <row r="607" spans="1:8" ht="14.45" customHeight="1" x14ac:dyDescent="0.25">
      <c r="A607" s="20" t="s">
        <v>115</v>
      </c>
      <c r="B607" s="21" t="str">
        <f>VLOOKUP($A$607,CUADRILLAS!$A$5:$M$12,2,0)</f>
        <v>Cuadrilla Excavación Manual y Movimiento de Tierras</v>
      </c>
      <c r="C607" s="24">
        <v>100</v>
      </c>
      <c r="D607" s="22">
        <f>1/C607</f>
        <v>0.01</v>
      </c>
      <c r="E607" s="20"/>
      <c r="F607" s="20"/>
      <c r="G607" s="24">
        <f>VLOOKUP($A$607,CUADRILLAS!$A$5:$M$12,12,0)</f>
        <v>428023.21453772997</v>
      </c>
      <c r="H607" s="24">
        <f>D607*G607</f>
        <v>4280.2321453773002</v>
      </c>
    </row>
    <row r="608" spans="1:8" ht="14.45" customHeight="1" x14ac:dyDescent="0.25">
      <c r="A608" s="203" t="s">
        <v>87</v>
      </c>
      <c r="B608" s="181"/>
      <c r="C608" s="181"/>
      <c r="D608" s="181"/>
      <c r="E608" s="181"/>
      <c r="F608" s="181"/>
      <c r="G608" s="182"/>
      <c r="H608" s="130">
        <f>SUM(H607:H607)</f>
        <v>4280.2321453773002</v>
      </c>
    </row>
    <row r="609" spans="1:8" ht="14.45" customHeight="1" x14ac:dyDescent="0.25"/>
    <row r="610" spans="1:8" ht="24" customHeight="1" x14ac:dyDescent="0.25">
      <c r="A610" s="129" t="s">
        <v>71</v>
      </c>
      <c r="B610" s="129" t="s">
        <v>88</v>
      </c>
      <c r="C610" s="129" t="s">
        <v>89</v>
      </c>
      <c r="D610" s="129" t="s">
        <v>90</v>
      </c>
      <c r="E610" s="129"/>
      <c r="F610" s="129"/>
      <c r="G610" s="129" t="s">
        <v>91</v>
      </c>
      <c r="H610" s="129" t="s">
        <v>78</v>
      </c>
    </row>
    <row r="611" spans="1:8" ht="14.45" customHeight="1" x14ac:dyDescent="0.25">
      <c r="A611" s="20" t="s">
        <v>93</v>
      </c>
      <c r="B611" s="21" t="str">
        <f>VLOOKUP($A$611,EQUIPOS!$A$5:$H$17,2,0)</f>
        <v>Herramienta menor (general)</v>
      </c>
      <c r="C611" s="25"/>
      <c r="D611" s="22"/>
      <c r="E611" s="20"/>
      <c r="F611" s="20"/>
      <c r="G611" s="23">
        <v>0.05</v>
      </c>
      <c r="H611" s="24">
        <f>H608*G611</f>
        <v>214.01160726886502</v>
      </c>
    </row>
    <row r="612" spans="1:8" ht="14.45" customHeight="1" x14ac:dyDescent="0.25">
      <c r="A612" s="203" t="s">
        <v>94</v>
      </c>
      <c r="B612" s="181"/>
      <c r="C612" s="181"/>
      <c r="D612" s="181"/>
      <c r="E612" s="181"/>
      <c r="F612" s="181"/>
      <c r="G612" s="182"/>
      <c r="H612" s="130">
        <f>SUM(H611:H611)</f>
        <v>214.01160726886502</v>
      </c>
    </row>
    <row r="613" spans="1:8" ht="14.45" customHeight="1" x14ac:dyDescent="0.25"/>
    <row r="614" spans="1:8" ht="14.45" customHeight="1" x14ac:dyDescent="0.25">
      <c r="A614" s="129"/>
      <c r="B614" s="129" t="s">
        <v>95</v>
      </c>
      <c r="C614" s="129"/>
      <c r="D614" s="129"/>
      <c r="E614" s="129"/>
      <c r="F614" s="129"/>
      <c r="G614" s="129" t="s">
        <v>96</v>
      </c>
      <c r="H614" s="129" t="s">
        <v>78</v>
      </c>
    </row>
    <row r="615" spans="1:8" ht="14.45" customHeight="1" x14ac:dyDescent="0.25">
      <c r="A615" s="20"/>
      <c r="B615" s="20"/>
      <c r="C615" s="20"/>
      <c r="D615" s="20"/>
      <c r="E615" s="20"/>
      <c r="F615" s="20"/>
      <c r="G615" s="23">
        <v>0</v>
      </c>
      <c r="H615" s="24">
        <f>(H604+H612)*G615</f>
        <v>0</v>
      </c>
    </row>
    <row r="616" spans="1:8" ht="14.45" customHeight="1" x14ac:dyDescent="0.25">
      <c r="A616" s="197" t="s">
        <v>97</v>
      </c>
      <c r="B616" s="181"/>
      <c r="C616" s="181"/>
      <c r="D616" s="181"/>
      <c r="E616" s="181"/>
      <c r="F616" s="181"/>
      <c r="G616" s="182"/>
      <c r="H616" s="26">
        <v>0</v>
      </c>
    </row>
    <row r="617" spans="1:8" ht="14.45" customHeight="1" x14ac:dyDescent="0.25"/>
    <row r="618" spans="1:8" ht="20.25" customHeight="1" x14ac:dyDescent="0.25">
      <c r="A618" s="198" t="s">
        <v>144</v>
      </c>
      <c r="B618" s="181"/>
      <c r="C618" s="181"/>
      <c r="D618" s="181"/>
      <c r="E618" s="181"/>
      <c r="F618" s="181"/>
      <c r="G618" s="182"/>
      <c r="H618" s="131">
        <f>H604+H608+H612+H615</f>
        <v>4494.2437526461654</v>
      </c>
    </row>
    <row r="619" spans="1:8" ht="14.45" customHeight="1" x14ac:dyDescent="0.25"/>
    <row r="620" spans="1:8" ht="14.45" customHeight="1" x14ac:dyDescent="0.25"/>
    <row r="621" spans="1:8" ht="14.45" customHeight="1" x14ac:dyDescent="0.25">
      <c r="A621" s="199" t="s">
        <v>1</v>
      </c>
      <c r="B621" s="182"/>
      <c r="C621" s="204" t="s">
        <v>38</v>
      </c>
      <c r="D621" s="181"/>
      <c r="E621" s="181"/>
      <c r="F621" s="181"/>
      <c r="G621" s="181"/>
      <c r="H621" s="182"/>
    </row>
    <row r="622" spans="1:8" ht="26.25" customHeight="1" x14ac:dyDescent="0.25">
      <c r="A622" s="201" t="s">
        <v>2</v>
      </c>
      <c r="B622" s="182"/>
      <c r="C622" s="202" t="s">
        <v>145</v>
      </c>
      <c r="D622" s="181"/>
      <c r="E622" s="181"/>
      <c r="F622" s="181"/>
      <c r="G622" s="181"/>
      <c r="H622" s="182"/>
    </row>
    <row r="623" spans="1:8" ht="14.45" customHeight="1" x14ac:dyDescent="0.25">
      <c r="A623" s="201" t="s">
        <v>3</v>
      </c>
      <c r="B623" s="182"/>
      <c r="C623" s="18" t="s">
        <v>69</v>
      </c>
      <c r="D623" s="201" t="s">
        <v>70</v>
      </c>
      <c r="E623" s="182"/>
      <c r="F623" s="19">
        <f>'MEMORIA DE CANTIDADES'!H48</f>
        <v>317.41826044697603</v>
      </c>
      <c r="G623" s="14"/>
      <c r="H623" s="14"/>
    </row>
    <row r="624" spans="1:8" ht="14.45" customHeight="1" x14ac:dyDescent="0.25"/>
    <row r="625" spans="1:8" ht="14.45" customHeight="1" x14ac:dyDescent="0.25">
      <c r="A625" s="129" t="s">
        <v>71</v>
      </c>
      <c r="B625" s="129" t="s">
        <v>72</v>
      </c>
      <c r="C625" s="129" t="s">
        <v>73</v>
      </c>
      <c r="D625" s="129" t="s">
        <v>74</v>
      </c>
      <c r="E625" s="129" t="s">
        <v>75</v>
      </c>
      <c r="F625" s="129" t="s">
        <v>76</v>
      </c>
      <c r="G625" s="129" t="s">
        <v>77</v>
      </c>
      <c r="H625" s="129" t="s">
        <v>78</v>
      </c>
    </row>
    <row r="626" spans="1:8" ht="14.45" customHeight="1" x14ac:dyDescent="0.25">
      <c r="A626" s="20" t="s">
        <v>146</v>
      </c>
      <c r="B626" s="21" t="str">
        <f>VLOOKUP($A$626,MATERIALES!$A$5:$E$34,2,0)</f>
        <v>Cespedón / grama en rollo (empradización)</v>
      </c>
      <c r="C626" s="20" t="str">
        <f>VLOOKUP($A$626,MATERIALES!$A$5:$E$34,3,0)</f>
        <v>m2</v>
      </c>
      <c r="D626" s="22">
        <v>1.05</v>
      </c>
      <c r="E626" s="23">
        <v>0</v>
      </c>
      <c r="F626" s="22">
        <f>D626*(1+E626)</f>
        <v>1.05</v>
      </c>
      <c r="G626" s="167">
        <f>VLOOKUP($A$626,MATERIALES!$A$5:$E$34,4,0)</f>
        <v>6500</v>
      </c>
      <c r="H626" s="24">
        <f>F626*G626</f>
        <v>6825</v>
      </c>
    </row>
    <row r="627" spans="1:8" ht="14.45" customHeight="1" x14ac:dyDescent="0.25">
      <c r="A627" s="20" t="s">
        <v>147</v>
      </c>
      <c r="B627" s="21" t="str">
        <f>VLOOKUP($A$627,MATERIALES!$A$5:$E$34,2,0)</f>
        <v>Semilla de pasto (complemento empradización)</v>
      </c>
      <c r="C627" s="20" t="str">
        <f>VLOOKUP($A$627,MATERIALES!$A$5:$E$34,3,0)</f>
        <v>kg</v>
      </c>
      <c r="D627" s="22">
        <v>0.02</v>
      </c>
      <c r="E627" s="23">
        <v>0.05</v>
      </c>
      <c r="F627" s="22">
        <f>D627*(1+E627)</f>
        <v>2.1000000000000001E-2</v>
      </c>
      <c r="G627" s="24">
        <f>VLOOKUP($A$627,MATERIALES!$A$5:$E$34,4,0)</f>
        <v>28000</v>
      </c>
      <c r="H627" s="24">
        <f>F627*G627</f>
        <v>588</v>
      </c>
    </row>
    <row r="628" spans="1:8" ht="14.45" customHeight="1" x14ac:dyDescent="0.25">
      <c r="A628" s="203" t="s">
        <v>81</v>
      </c>
      <c r="B628" s="181"/>
      <c r="C628" s="181"/>
      <c r="D628" s="181"/>
      <c r="E628" s="181"/>
      <c r="F628" s="181"/>
      <c r="G628" s="182"/>
      <c r="H628" s="130">
        <f>SUM(H626:H627)</f>
        <v>7413</v>
      </c>
    </row>
    <row r="629" spans="1:8" ht="14.45" customHeight="1" x14ac:dyDescent="0.25"/>
    <row r="630" spans="1:8" ht="14.45" customHeight="1" x14ac:dyDescent="0.25">
      <c r="A630" s="129" t="s">
        <v>71</v>
      </c>
      <c r="B630" s="129" t="s">
        <v>82</v>
      </c>
      <c r="C630" s="129" t="s">
        <v>83</v>
      </c>
      <c r="D630" s="129" t="s">
        <v>84</v>
      </c>
      <c r="E630" s="129"/>
      <c r="F630" s="129"/>
      <c r="G630" s="129" t="s">
        <v>85</v>
      </c>
      <c r="H630" s="129" t="s">
        <v>78</v>
      </c>
    </row>
    <row r="631" spans="1:8" ht="14.45" customHeight="1" x14ac:dyDescent="0.25">
      <c r="A631" s="20" t="s">
        <v>148</v>
      </c>
      <c r="B631" s="21" t="str">
        <f>VLOOKUP($A$631,CUADRILLAS!$A$5:$M$12,2,0)</f>
        <v>Cuadrilla Empradización y Paisajismo</v>
      </c>
      <c r="C631" s="165">
        <v>80</v>
      </c>
      <c r="D631" s="22">
        <f>1/C631</f>
        <v>1.2500000000000001E-2</v>
      </c>
      <c r="E631" s="20"/>
      <c r="F631" s="20"/>
      <c r="G631" s="24">
        <f>VLOOKUP($A$631,CUADRILLAS!$A$5:$M$12,12,0)</f>
        <v>247908.313948</v>
      </c>
      <c r="H631" s="24">
        <f>D631*G631</f>
        <v>3098.8539243499999</v>
      </c>
    </row>
    <row r="632" spans="1:8" ht="14.45" customHeight="1" x14ac:dyDescent="0.25">
      <c r="A632" s="203" t="s">
        <v>87</v>
      </c>
      <c r="B632" s="181"/>
      <c r="C632" s="181"/>
      <c r="D632" s="181"/>
      <c r="E632" s="181"/>
      <c r="F632" s="181"/>
      <c r="G632" s="182"/>
      <c r="H632" s="130">
        <f>SUM(H631:H631)</f>
        <v>3098.8539243499999</v>
      </c>
    </row>
    <row r="633" spans="1:8" ht="14.45" customHeight="1" x14ac:dyDescent="0.25"/>
    <row r="634" spans="1:8" ht="24" customHeight="1" x14ac:dyDescent="0.25">
      <c r="A634" s="129" t="s">
        <v>71</v>
      </c>
      <c r="B634" s="129" t="s">
        <v>88</v>
      </c>
      <c r="C634" s="129" t="s">
        <v>89</v>
      </c>
      <c r="D634" s="129" t="s">
        <v>90</v>
      </c>
      <c r="E634" s="129"/>
      <c r="F634" s="129"/>
      <c r="G634" s="129" t="s">
        <v>91</v>
      </c>
      <c r="H634" s="129" t="s">
        <v>78</v>
      </c>
    </row>
    <row r="635" spans="1:8" ht="14.45" customHeight="1" x14ac:dyDescent="0.25">
      <c r="A635" s="20" t="s">
        <v>93</v>
      </c>
      <c r="B635" s="21" t="str">
        <f>VLOOKUP($A$635,EQUIPOS!$A$5:$H$17,2,0)</f>
        <v>Herramienta menor (general)</v>
      </c>
      <c r="C635" s="25"/>
      <c r="D635" s="22"/>
      <c r="E635" s="20"/>
      <c r="F635" s="20"/>
      <c r="G635" s="23">
        <v>0.05</v>
      </c>
      <c r="H635" s="24">
        <f>H632*G635</f>
        <v>154.94269621750001</v>
      </c>
    </row>
    <row r="636" spans="1:8" ht="14.45" customHeight="1" x14ac:dyDescent="0.25">
      <c r="A636" s="203" t="s">
        <v>94</v>
      </c>
      <c r="B636" s="181"/>
      <c r="C636" s="181"/>
      <c r="D636" s="181"/>
      <c r="E636" s="181"/>
      <c r="F636" s="181"/>
      <c r="G636" s="182"/>
      <c r="H636" s="130">
        <f>SUM(H635:H635)</f>
        <v>154.94269621750001</v>
      </c>
    </row>
    <row r="637" spans="1:8" ht="14.45" customHeight="1" x14ac:dyDescent="0.25"/>
    <row r="638" spans="1:8" ht="14.45" customHeight="1" x14ac:dyDescent="0.25">
      <c r="A638" s="129"/>
      <c r="B638" s="129" t="s">
        <v>95</v>
      </c>
      <c r="C638" s="129"/>
      <c r="D638" s="129"/>
      <c r="E638" s="129"/>
      <c r="F638" s="129"/>
      <c r="G638" s="129" t="s">
        <v>96</v>
      </c>
      <c r="H638" s="129" t="s">
        <v>78</v>
      </c>
    </row>
    <row r="639" spans="1:8" ht="14.45" customHeight="1" x14ac:dyDescent="0.25">
      <c r="A639" s="20"/>
      <c r="B639" s="20"/>
      <c r="C639" s="20"/>
      <c r="D639" s="20"/>
      <c r="E639" s="20"/>
      <c r="F639" s="20"/>
      <c r="G639" s="23">
        <v>0.02</v>
      </c>
      <c r="H639" s="24">
        <f>(H628+H636)*G639</f>
        <v>151.35885392435</v>
      </c>
    </row>
    <row r="640" spans="1:8" ht="14.45" customHeight="1" x14ac:dyDescent="0.25">
      <c r="A640" s="197" t="s">
        <v>97</v>
      </c>
      <c r="B640" s="181"/>
      <c r="C640" s="181"/>
      <c r="D640" s="181"/>
      <c r="E640" s="181"/>
      <c r="F640" s="181"/>
      <c r="G640" s="182"/>
      <c r="H640" s="26">
        <f>SUMPRODUCT((F626:F627-D626:D627)*G626:G627)</f>
        <v>28.000000000000025</v>
      </c>
    </row>
    <row r="641" spans="1:8" ht="14.45" customHeight="1" x14ac:dyDescent="0.25"/>
    <row r="642" spans="1:8" ht="20.25" customHeight="1" x14ac:dyDescent="0.25">
      <c r="A642" s="198" t="s">
        <v>149</v>
      </c>
      <c r="B642" s="181"/>
      <c r="C642" s="181"/>
      <c r="D642" s="181"/>
      <c r="E642" s="181"/>
      <c r="F642" s="181"/>
      <c r="G642" s="182"/>
      <c r="H642" s="131">
        <f>H628+H632+H636+H639</f>
        <v>10818.15547449185</v>
      </c>
    </row>
    <row r="643" spans="1:8" ht="14.45" customHeight="1" x14ac:dyDescent="0.25"/>
    <row r="644" spans="1:8" ht="14.45" customHeight="1" x14ac:dyDescent="0.25"/>
    <row r="645" spans="1:8" ht="14.45" customHeight="1" x14ac:dyDescent="0.25">
      <c r="A645" s="199" t="s">
        <v>1</v>
      </c>
      <c r="B645" s="182"/>
      <c r="C645" s="204" t="s">
        <v>40</v>
      </c>
      <c r="D645" s="181"/>
      <c r="E645" s="181"/>
      <c r="F645" s="181"/>
      <c r="G645" s="181"/>
      <c r="H645" s="182"/>
    </row>
    <row r="646" spans="1:8" ht="26.25" customHeight="1" x14ac:dyDescent="0.25">
      <c r="A646" s="201" t="s">
        <v>2</v>
      </c>
      <c r="B646" s="182"/>
      <c r="C646" s="202" t="s">
        <v>581</v>
      </c>
      <c r="D646" s="181"/>
      <c r="E646" s="181"/>
      <c r="F646" s="181"/>
      <c r="G646" s="181"/>
      <c r="H646" s="182"/>
    </row>
    <row r="647" spans="1:8" ht="14.45" customHeight="1" x14ac:dyDescent="0.25">
      <c r="A647" s="201" t="s">
        <v>3</v>
      </c>
      <c r="B647" s="182"/>
      <c r="C647" s="18" t="s">
        <v>69</v>
      </c>
      <c r="D647" s="201" t="s">
        <v>70</v>
      </c>
      <c r="E647" s="182"/>
      <c r="F647" s="19">
        <f>'MEMORIA DE CANTIDADES'!H49</f>
        <v>317.41826044697603</v>
      </c>
      <c r="G647" s="14"/>
      <c r="H647" s="14"/>
    </row>
    <row r="648" spans="1:8" ht="14.45" customHeight="1" x14ac:dyDescent="0.25"/>
    <row r="649" spans="1:8" ht="14.45" customHeight="1" x14ac:dyDescent="0.25">
      <c r="A649" s="129" t="s">
        <v>71</v>
      </c>
      <c r="B649" s="129" t="s">
        <v>72</v>
      </c>
      <c r="C649" s="129" t="s">
        <v>73</v>
      </c>
      <c r="D649" s="129" t="s">
        <v>74</v>
      </c>
      <c r="E649" s="129" t="s">
        <v>75</v>
      </c>
      <c r="F649" s="129" t="s">
        <v>76</v>
      </c>
      <c r="G649" s="129" t="s">
        <v>77</v>
      </c>
      <c r="H649" s="129" t="s">
        <v>78</v>
      </c>
    </row>
    <row r="650" spans="1:8" ht="14.45" customHeight="1" x14ac:dyDescent="0.25">
      <c r="A650" s="20" t="s">
        <v>150</v>
      </c>
      <c r="B650" s="21" t="str">
        <f>VLOOKUP($A$650,MATERIALES!$A$5:$E$34,2,0)</f>
        <v>Biomanta / geomanta control de erosión</v>
      </c>
      <c r="C650" s="20" t="str">
        <f>VLOOKUP($A$650,MATERIALES!$A$5:$E$34,3,0)</f>
        <v>m2</v>
      </c>
      <c r="D650" s="22">
        <v>1.1000000000000001</v>
      </c>
      <c r="E650" s="23">
        <v>0</v>
      </c>
      <c r="F650" s="22">
        <f>D650*(1+E650)</f>
        <v>1.1000000000000001</v>
      </c>
      <c r="G650" s="24">
        <f>VLOOKUP($A$650,MATERIALES!$A$5:$E$34,4,0)</f>
        <v>14500</v>
      </c>
      <c r="H650" s="24">
        <f>F650*G650</f>
        <v>15950.000000000002</v>
      </c>
    </row>
    <row r="651" spans="1:8" ht="14.45" customHeight="1" x14ac:dyDescent="0.25">
      <c r="A651" s="20" t="s">
        <v>151</v>
      </c>
      <c r="B651" s="21" t="str">
        <f>VLOOKUP($A$651,MATERIALES!$A$5:$E$34,2,0)</f>
        <v>Grapas para geotextil / biomanta</v>
      </c>
      <c r="C651" s="20" t="str">
        <f>VLOOKUP($A$651,MATERIALES!$A$5:$E$34,3,0)</f>
        <v>un</v>
      </c>
      <c r="D651" s="22">
        <v>4</v>
      </c>
      <c r="E651" s="23">
        <v>0.05</v>
      </c>
      <c r="F651" s="22">
        <f>D651*(1+E651)</f>
        <v>4.2</v>
      </c>
      <c r="G651" s="24">
        <f>VLOOKUP($A$651,MATERIALES!$A$5:$E$34,4,0)</f>
        <v>350</v>
      </c>
      <c r="H651" s="24">
        <f>F651*G651</f>
        <v>1470</v>
      </c>
    </row>
    <row r="652" spans="1:8" ht="14.45" customHeight="1" x14ac:dyDescent="0.25">
      <c r="A652" s="203" t="s">
        <v>81</v>
      </c>
      <c r="B652" s="181"/>
      <c r="C652" s="181"/>
      <c r="D652" s="181"/>
      <c r="E652" s="181"/>
      <c r="F652" s="181"/>
      <c r="G652" s="182"/>
      <c r="H652" s="130">
        <f>SUM(H650:H651)</f>
        <v>17420</v>
      </c>
    </row>
    <row r="653" spans="1:8" ht="14.45" customHeight="1" x14ac:dyDescent="0.25"/>
    <row r="654" spans="1:8" ht="14.45" customHeight="1" x14ac:dyDescent="0.25">
      <c r="A654" s="129" t="s">
        <v>71</v>
      </c>
      <c r="B654" s="129" t="s">
        <v>82</v>
      </c>
      <c r="C654" s="129" t="s">
        <v>83</v>
      </c>
      <c r="D654" s="129" t="s">
        <v>84</v>
      </c>
      <c r="E654" s="129"/>
      <c r="F654" s="129"/>
      <c r="G654" s="129" t="s">
        <v>85</v>
      </c>
      <c r="H654" s="129" t="s">
        <v>78</v>
      </c>
    </row>
    <row r="655" spans="1:8" ht="14.45" customHeight="1" x14ac:dyDescent="0.25">
      <c r="A655" s="20" t="s">
        <v>148</v>
      </c>
      <c r="B655" s="21" t="str">
        <f>VLOOKUP($A$655,CUADRILLAS!$A$5:$M$12,2,0)</f>
        <v>Cuadrilla Empradización y Paisajismo</v>
      </c>
      <c r="C655" s="24">
        <v>100</v>
      </c>
      <c r="D655" s="22">
        <f>1/C655</f>
        <v>0.01</v>
      </c>
      <c r="E655" s="20"/>
      <c r="F655" s="20"/>
      <c r="G655" s="24">
        <f>VLOOKUP($A$655,CUADRILLAS!$A$5:$M$12,12,0)</f>
        <v>247908.313948</v>
      </c>
      <c r="H655" s="24">
        <f>D655*G655</f>
        <v>2479.0831394800002</v>
      </c>
    </row>
    <row r="656" spans="1:8" ht="14.45" customHeight="1" x14ac:dyDescent="0.25">
      <c r="A656" s="203" t="s">
        <v>87</v>
      </c>
      <c r="B656" s="181"/>
      <c r="C656" s="181"/>
      <c r="D656" s="181"/>
      <c r="E656" s="181"/>
      <c r="F656" s="181"/>
      <c r="G656" s="182"/>
      <c r="H656" s="130">
        <f>SUM(H655:H655)</f>
        <v>2479.0831394800002</v>
      </c>
    </row>
    <row r="657" spans="1:8" ht="14.45" customHeight="1" x14ac:dyDescent="0.25"/>
    <row r="658" spans="1:8" ht="24" customHeight="1" x14ac:dyDescent="0.25">
      <c r="A658" s="129" t="s">
        <v>71</v>
      </c>
      <c r="B658" s="129" t="s">
        <v>88</v>
      </c>
      <c r="C658" s="129" t="s">
        <v>89</v>
      </c>
      <c r="D658" s="129" t="s">
        <v>90</v>
      </c>
      <c r="E658" s="129"/>
      <c r="F658" s="129"/>
      <c r="G658" s="129" t="s">
        <v>91</v>
      </c>
      <c r="H658" s="129" t="s">
        <v>78</v>
      </c>
    </row>
    <row r="659" spans="1:8" ht="14.45" customHeight="1" x14ac:dyDescent="0.25">
      <c r="A659" s="20" t="s">
        <v>93</v>
      </c>
      <c r="B659" s="21" t="str">
        <f>VLOOKUP($A$659,EQUIPOS!$A$5:$H$17,2,0)</f>
        <v>Herramienta menor (general)</v>
      </c>
      <c r="C659" s="25"/>
      <c r="D659" s="22"/>
      <c r="E659" s="20"/>
      <c r="F659" s="20"/>
      <c r="G659" s="23">
        <v>0.05</v>
      </c>
      <c r="H659" s="24">
        <f>H656*G659</f>
        <v>123.95415697400001</v>
      </c>
    </row>
    <row r="660" spans="1:8" ht="14.45" customHeight="1" x14ac:dyDescent="0.25">
      <c r="A660" s="203" t="s">
        <v>94</v>
      </c>
      <c r="B660" s="181"/>
      <c r="C660" s="181"/>
      <c r="D660" s="181"/>
      <c r="E660" s="181"/>
      <c r="F660" s="181"/>
      <c r="G660" s="182"/>
      <c r="H660" s="130">
        <f>SUM(H659:H659)</f>
        <v>123.95415697400001</v>
      </c>
    </row>
    <row r="661" spans="1:8" ht="14.45" customHeight="1" x14ac:dyDescent="0.25"/>
    <row r="662" spans="1:8" ht="14.45" customHeight="1" x14ac:dyDescent="0.25">
      <c r="A662" s="129"/>
      <c r="B662" s="129" t="s">
        <v>582</v>
      </c>
      <c r="C662" s="129"/>
      <c r="D662" s="129"/>
      <c r="E662" s="129"/>
      <c r="F662" s="129"/>
      <c r="G662" s="129" t="s">
        <v>96</v>
      </c>
      <c r="H662" s="129" t="s">
        <v>78</v>
      </c>
    </row>
    <row r="663" spans="1:8" ht="14.45" customHeight="1" x14ac:dyDescent="0.25">
      <c r="A663" s="20"/>
      <c r="B663" s="20"/>
      <c r="C663" s="20"/>
      <c r="D663" s="20"/>
      <c r="E663" s="20"/>
      <c r="F663" s="20"/>
      <c r="G663" s="23">
        <v>0.05</v>
      </c>
      <c r="H663" s="24">
        <f>(H652+H660)*G663</f>
        <v>877.19770784870002</v>
      </c>
    </row>
    <row r="664" spans="1:8" ht="14.45" customHeight="1" x14ac:dyDescent="0.25">
      <c r="A664" s="197" t="s">
        <v>97</v>
      </c>
      <c r="B664" s="181"/>
      <c r="C664" s="181"/>
      <c r="D664" s="181"/>
      <c r="E664" s="181"/>
      <c r="F664" s="181"/>
      <c r="G664" s="182"/>
      <c r="H664" s="26">
        <f>SUMPRODUCT((F650:F651-D650:D651)*G650:G651)</f>
        <v>70.000000000000057</v>
      </c>
    </row>
    <row r="665" spans="1:8" ht="14.45" customHeight="1" x14ac:dyDescent="0.25"/>
    <row r="666" spans="1:8" ht="20.25" customHeight="1" x14ac:dyDescent="0.25">
      <c r="A666" s="198" t="s">
        <v>152</v>
      </c>
      <c r="B666" s="181"/>
      <c r="C666" s="181"/>
      <c r="D666" s="181"/>
      <c r="E666" s="181"/>
      <c r="F666" s="181"/>
      <c r="G666" s="182"/>
      <c r="H666" s="131">
        <f>H652+H656+H660+H663</f>
        <v>20900.2350043027</v>
      </c>
    </row>
  </sheetData>
  <mergeCells count="299">
    <mergeCell ref="A652:G652"/>
    <mergeCell ref="A64:G64"/>
    <mergeCell ref="C342:H342"/>
    <mergeCell ref="A193:G193"/>
    <mergeCell ref="A51:G51"/>
    <mergeCell ref="A200:B200"/>
    <mergeCell ref="A56:B56"/>
    <mergeCell ref="C475:H475"/>
    <mergeCell ref="A372:B372"/>
    <mergeCell ref="C621:H621"/>
    <mergeCell ref="D56:E56"/>
    <mergeCell ref="A128:B128"/>
    <mergeCell ref="A600:B600"/>
    <mergeCell ref="A415:G415"/>
    <mergeCell ref="C645:H645"/>
    <mergeCell ref="A212:G212"/>
    <mergeCell ref="A79:B79"/>
    <mergeCell ref="A528:B528"/>
    <mergeCell ref="C450:H450"/>
    <mergeCell ref="A523:G523"/>
    <mergeCell ref="A476:B476"/>
    <mergeCell ref="A440:G440"/>
    <mergeCell ref="C318:H318"/>
    <mergeCell ref="A356:G356"/>
    <mergeCell ref="A15:G15"/>
    <mergeCell ref="A129:B129"/>
    <mergeCell ref="A632:G632"/>
    <mergeCell ref="D130:E130"/>
    <mergeCell ref="A265:G265"/>
    <mergeCell ref="A20:G20"/>
    <mergeCell ref="A475:B475"/>
    <mergeCell ref="A114:G114"/>
    <mergeCell ref="A450:B450"/>
    <mergeCell ref="A223:B223"/>
    <mergeCell ref="A198:B198"/>
    <mergeCell ref="A37:G37"/>
    <mergeCell ref="A267:G267"/>
    <mergeCell ref="A236:G236"/>
    <mergeCell ref="C575:H575"/>
    <mergeCell ref="A576:B576"/>
    <mergeCell ref="A521:G521"/>
    <mergeCell ref="D576:E576"/>
    <mergeCell ref="D247:E247"/>
    <mergeCell ref="A488:G488"/>
    <mergeCell ref="A318:B318"/>
    <mergeCell ref="A246:B246"/>
    <mergeCell ref="C396:H396"/>
    <mergeCell ref="D426:E426"/>
    <mergeCell ref="D647:E647"/>
    <mergeCell ref="C622:H622"/>
    <mergeCell ref="D505:E505"/>
    <mergeCell ref="A54:B54"/>
    <mergeCell ref="A584:G584"/>
    <mergeCell ref="D153:E153"/>
    <mergeCell ref="A11:G11"/>
    <mergeCell ref="A184:G184"/>
    <mergeCell ref="A574:B574"/>
    <mergeCell ref="A171:G171"/>
    <mergeCell ref="A227:G227"/>
    <mergeCell ref="A484:G484"/>
    <mergeCell ref="D223:E223"/>
    <mergeCell ref="A75:G75"/>
    <mergeCell ref="A598:B598"/>
    <mergeCell ref="A505:B505"/>
    <mergeCell ref="A378:G378"/>
    <mergeCell ref="C474:H474"/>
    <mergeCell ref="C449:H449"/>
    <mergeCell ref="A344:B344"/>
    <mergeCell ref="A575:B575"/>
    <mergeCell ref="C424:H424"/>
    <mergeCell ref="A295:B295"/>
    <mergeCell ref="D320:E320"/>
    <mergeCell ref="C646:H646"/>
    <mergeCell ref="C503:H503"/>
    <mergeCell ref="A460:G460"/>
    <mergeCell ref="D476:E476"/>
    <mergeCell ref="A498:G498"/>
    <mergeCell ref="A1:H1"/>
    <mergeCell ref="D80:E80"/>
    <mergeCell ref="A6:B6"/>
    <mergeCell ref="C549:H549"/>
    <mergeCell ref="A324:G324"/>
    <mergeCell ref="A509:G509"/>
    <mergeCell ref="A451:B451"/>
    <mergeCell ref="A90:G90"/>
    <mergeCell ref="A343:B343"/>
    <mergeCell ref="A41:G41"/>
    <mergeCell ref="A247:B247"/>
    <mergeCell ref="A216:G216"/>
    <mergeCell ref="A2:H2"/>
    <mergeCell ref="C4:H4"/>
    <mergeCell ref="C295:H295"/>
    <mergeCell ref="A134:G134"/>
    <mergeCell ref="A106:B106"/>
    <mergeCell ref="C598:H598"/>
    <mergeCell ref="A342:B342"/>
    <mergeCell ref="A666:G666"/>
    <mergeCell ref="A5:B5"/>
    <mergeCell ref="A352:G352"/>
    <mergeCell ref="A189:G189"/>
    <mergeCell ref="A221:B221"/>
    <mergeCell ref="A366:G366"/>
    <mergeCell ref="A110:G110"/>
    <mergeCell ref="A436:G436"/>
    <mergeCell ref="C5:H5"/>
    <mergeCell ref="A240:G240"/>
    <mergeCell ref="C371:H371"/>
    <mergeCell ref="A296:B296"/>
    <mergeCell ref="A123:G123"/>
    <mergeCell ref="D106:E106"/>
    <mergeCell ref="A176:B176"/>
    <mergeCell ref="C221:H221"/>
    <mergeCell ref="A309:G309"/>
    <mergeCell ref="A73:G73"/>
    <mergeCell ref="C574:H574"/>
    <mergeCell ref="C105:H105"/>
    <mergeCell ref="A645:B645"/>
    <mergeCell ref="A242:G242"/>
    <mergeCell ref="A656:G656"/>
    <mergeCell ref="C425:H425"/>
    <mergeCell ref="A640:G640"/>
    <mergeCell ref="A647:B647"/>
    <mergeCell ref="A642:G642"/>
    <mergeCell ref="A527:B527"/>
    <mergeCell ref="A333:G333"/>
    <mergeCell ref="A446:G446"/>
    <mergeCell ref="A517:G517"/>
    <mergeCell ref="A362:G362"/>
    <mergeCell ref="A503:B503"/>
    <mergeCell ref="A540:G540"/>
    <mergeCell ref="A551:B551"/>
    <mergeCell ref="A559:G559"/>
    <mergeCell ref="A469:G469"/>
    <mergeCell ref="A532:G532"/>
    <mergeCell ref="C343:H343"/>
    <mergeCell ref="A608:G608"/>
    <mergeCell ref="A595:G595"/>
    <mergeCell ref="A382:G382"/>
    <mergeCell ref="A432:G432"/>
    <mergeCell ref="A646:B646"/>
    <mergeCell ref="A616:G616"/>
    <mergeCell ref="A636:G636"/>
    <mergeCell ref="A604:G604"/>
    <mergeCell ref="A580:G580"/>
    <mergeCell ref="A664:G664"/>
    <mergeCell ref="A305:G305"/>
    <mergeCell ref="D31:E31"/>
    <mergeCell ref="D6:E6"/>
    <mergeCell ref="D451:E451"/>
    <mergeCell ref="A45:G45"/>
    <mergeCell ref="A26:G26"/>
    <mergeCell ref="A660:G660"/>
    <mergeCell ref="A405:G405"/>
    <mergeCell ref="A339:G339"/>
    <mergeCell ref="A313:G313"/>
    <mergeCell ref="C174:H174"/>
    <mergeCell ref="A104:B104"/>
    <mergeCell ref="A175:B175"/>
    <mergeCell ref="A161:G161"/>
    <mergeCell ref="A99:G99"/>
    <mergeCell ref="A125:G125"/>
    <mergeCell ref="C104:H104"/>
    <mergeCell ref="A29:B29"/>
    <mergeCell ref="A424:B424"/>
    <mergeCell ref="C246:H246"/>
    <mergeCell ref="A425:B425"/>
    <mergeCell ref="A251:G251"/>
    <mergeCell ref="C152:H152"/>
    <mergeCell ref="A628:G628"/>
    <mergeCell ref="A130:B130"/>
    <mergeCell ref="A31:B31"/>
    <mergeCell ref="A24:G24"/>
    <mergeCell ref="A151:B151"/>
    <mergeCell ref="A80:B80"/>
    <mergeCell ref="C55:H55"/>
    <mergeCell ref="A142:G142"/>
    <mergeCell ref="A373:B373"/>
    <mergeCell ref="A621:B621"/>
    <mergeCell ref="A218:G218"/>
    <mergeCell ref="A396:B396"/>
    <mergeCell ref="A371:B371"/>
    <mergeCell ref="C151:H151"/>
    <mergeCell ref="D373:E373"/>
    <mergeCell ref="C129:H129"/>
    <mergeCell ref="C78:H78"/>
    <mergeCell ref="A328:G328"/>
    <mergeCell ref="D200:E200"/>
    <mergeCell ref="A60:G60"/>
    <mergeCell ref="A49:G49"/>
    <mergeCell ref="A569:G569"/>
    <mergeCell ref="A231:G231"/>
    <mergeCell ref="A589:G589"/>
    <mergeCell ref="A4:B4"/>
    <mergeCell ref="A86:G86"/>
    <mergeCell ref="A261:G261"/>
    <mergeCell ref="A474:B474"/>
    <mergeCell ref="A449:B449"/>
    <mergeCell ref="C29:H29"/>
    <mergeCell ref="A222:B222"/>
    <mergeCell ref="A245:B245"/>
    <mergeCell ref="A146:G146"/>
    <mergeCell ref="A199:B199"/>
    <mergeCell ref="A368:G368"/>
    <mergeCell ref="A30:B30"/>
    <mergeCell ref="C175:H175"/>
    <mergeCell ref="A105:B105"/>
    <mergeCell ref="D397:E397"/>
    <mergeCell ref="A297:B297"/>
    <mergeCell ref="A119:G119"/>
    <mergeCell ref="A69:G69"/>
    <mergeCell ref="A195:G195"/>
    <mergeCell ref="A157:G157"/>
    <mergeCell ref="A95:G95"/>
    <mergeCell ref="A148:G148"/>
    <mergeCell ref="A153:B153"/>
    <mergeCell ref="C222:H222"/>
    <mergeCell ref="A623:B623"/>
    <mergeCell ref="A320:B320"/>
    <mergeCell ref="A544:G544"/>
    <mergeCell ref="A78:B78"/>
    <mergeCell ref="A204:G204"/>
    <mergeCell ref="A618:G618"/>
    <mergeCell ref="A494:G494"/>
    <mergeCell ref="C296:H296"/>
    <mergeCell ref="A208:G208"/>
    <mergeCell ref="C599:H599"/>
    <mergeCell ref="D551:E551"/>
    <mergeCell ref="C550:H550"/>
    <mergeCell ref="A549:B549"/>
    <mergeCell ref="D623:E623"/>
    <mergeCell ref="A612:G612"/>
    <mergeCell ref="A152:B152"/>
    <mergeCell ref="A101:G101"/>
    <mergeCell ref="A169:G169"/>
    <mergeCell ref="A319:B319"/>
    <mergeCell ref="A504:B504"/>
    <mergeCell ref="A563:G563"/>
    <mergeCell ref="C527:H527"/>
    <mergeCell ref="C504:H504"/>
    <mergeCell ref="A550:B550"/>
    <mergeCell ref="A555:G555"/>
    <mergeCell ref="D600:E600"/>
    <mergeCell ref="A419:G419"/>
    <mergeCell ref="A390:G390"/>
    <mergeCell ref="A397:B397"/>
    <mergeCell ref="C30:H30"/>
    <mergeCell ref="A421:G421"/>
    <mergeCell ref="A392:G392"/>
    <mergeCell ref="A599:B599"/>
    <mergeCell ref="C54:H54"/>
    <mergeCell ref="A55:B55"/>
    <mergeCell ref="D528:E528"/>
    <mergeCell ref="A526:B526"/>
    <mergeCell ref="A513:G513"/>
    <mergeCell ref="A593:G593"/>
    <mergeCell ref="A500:G500"/>
    <mergeCell ref="A174:B174"/>
    <mergeCell ref="A546:G546"/>
    <mergeCell ref="C526:H526"/>
    <mergeCell ref="A180:G180"/>
    <mergeCell ref="D297:E297"/>
    <mergeCell ref="A536:G536"/>
    <mergeCell ref="A465:G465"/>
    <mergeCell ref="A409:G409"/>
    <mergeCell ref="A567:G567"/>
    <mergeCell ref="A471:G471"/>
    <mergeCell ref="D344:E344"/>
    <mergeCell ref="A301:G301"/>
    <mergeCell ref="A622:B622"/>
    <mergeCell ref="A138:G138"/>
    <mergeCell ref="C79:H79"/>
    <mergeCell ref="C245:H245"/>
    <mergeCell ref="C128:H128"/>
    <mergeCell ref="A165:G165"/>
    <mergeCell ref="C199:H199"/>
    <mergeCell ref="A337:G337"/>
    <mergeCell ref="C198:H198"/>
    <mergeCell ref="A395:B395"/>
    <mergeCell ref="C372:H372"/>
    <mergeCell ref="D176:E176"/>
    <mergeCell ref="A255:G255"/>
    <mergeCell ref="A386:G386"/>
    <mergeCell ref="A444:G444"/>
    <mergeCell ref="A456:G456"/>
    <mergeCell ref="A426:B426"/>
    <mergeCell ref="A315:G315"/>
    <mergeCell ref="C395:H395"/>
    <mergeCell ref="C319:H319"/>
    <mergeCell ref="A290:G290"/>
    <mergeCell ref="A292:G292"/>
    <mergeCell ref="A270:B270"/>
    <mergeCell ref="C270:H270"/>
    <mergeCell ref="A271:B271"/>
    <mergeCell ref="C271:H271"/>
    <mergeCell ref="A272:B272"/>
    <mergeCell ref="D272:E272"/>
    <mergeCell ref="A278:G278"/>
    <mergeCell ref="A282:G282"/>
    <mergeCell ref="A286:G286"/>
  </mergeCells>
  <pageMargins left="0.75" right="0.75" top="1" bottom="1" header="0.5" footer="0.5"/>
  <pageSetup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E36"/>
  <sheetViews>
    <sheetView showGridLines="0" zoomScale="90" workbookViewId="0">
      <selection activeCell="D8" sqref="D8"/>
    </sheetView>
  </sheetViews>
  <sheetFormatPr baseColWidth="10" defaultColWidth="9.140625" defaultRowHeight="15" x14ac:dyDescent="0.25"/>
  <cols>
    <col min="1" max="1" width="8" customWidth="1"/>
    <col min="2" max="2" width="42" customWidth="1"/>
    <col min="3" max="3" width="10" customWidth="1"/>
    <col min="4" max="4" width="16" customWidth="1"/>
    <col min="5" max="5" width="32" customWidth="1"/>
  </cols>
  <sheetData>
    <row r="1" spans="1:5" ht="26.1" customHeight="1" x14ac:dyDescent="0.25">
      <c r="A1" s="184" t="s">
        <v>184</v>
      </c>
      <c r="B1" s="185"/>
      <c r="C1" s="185"/>
      <c r="D1" s="185"/>
      <c r="E1" s="185"/>
    </row>
    <row r="2" spans="1:5" ht="15.95" customHeight="1" x14ac:dyDescent="0.25">
      <c r="A2" s="207" t="s">
        <v>185</v>
      </c>
      <c r="B2" s="185"/>
      <c r="C2" s="185"/>
      <c r="D2" s="185"/>
      <c r="E2" s="185"/>
    </row>
    <row r="4" spans="1:5" x14ac:dyDescent="0.25">
      <c r="A4" s="1" t="s">
        <v>71</v>
      </c>
      <c r="B4" s="1" t="s">
        <v>186</v>
      </c>
      <c r="C4" s="1" t="s">
        <v>73</v>
      </c>
      <c r="D4" s="1" t="s">
        <v>187</v>
      </c>
      <c r="E4" s="1" t="s">
        <v>188</v>
      </c>
    </row>
    <row r="5" spans="1:5" ht="25.5" x14ac:dyDescent="0.25">
      <c r="A5" s="2" t="s">
        <v>190</v>
      </c>
      <c r="B5" s="3" t="s">
        <v>191</v>
      </c>
      <c r="C5" s="2" t="s">
        <v>192</v>
      </c>
      <c r="D5" s="4">
        <v>42000</v>
      </c>
      <c r="E5" s="3" t="s">
        <v>193</v>
      </c>
    </row>
    <row r="6" spans="1:5" x14ac:dyDescent="0.25">
      <c r="A6" s="2" t="s">
        <v>194</v>
      </c>
      <c r="B6" s="3" t="s">
        <v>577</v>
      </c>
      <c r="C6" s="2" t="s">
        <v>119</v>
      </c>
      <c r="D6" s="4">
        <v>220800</v>
      </c>
      <c r="E6" s="3" t="s">
        <v>195</v>
      </c>
    </row>
    <row r="7" spans="1:5" x14ac:dyDescent="0.25">
      <c r="A7" s="2" t="s">
        <v>139</v>
      </c>
      <c r="B7" s="3" t="s">
        <v>196</v>
      </c>
      <c r="C7" s="2" t="s">
        <v>119</v>
      </c>
      <c r="D7" s="4">
        <v>55000</v>
      </c>
      <c r="E7" s="3" t="s">
        <v>195</v>
      </c>
    </row>
    <row r="8" spans="1:5" x14ac:dyDescent="0.25">
      <c r="A8" s="2" t="s">
        <v>549</v>
      </c>
      <c r="B8" s="3" t="s">
        <v>550</v>
      </c>
      <c r="C8" s="2" t="s">
        <v>119</v>
      </c>
      <c r="D8" s="4">
        <v>207000</v>
      </c>
      <c r="E8" s="3" t="s">
        <v>195</v>
      </c>
    </row>
    <row r="9" spans="1:5" ht="25.5" x14ac:dyDescent="0.25">
      <c r="A9" s="2" t="s">
        <v>133</v>
      </c>
      <c r="B9" s="3" t="s">
        <v>551</v>
      </c>
      <c r="C9" s="2" t="s">
        <v>119</v>
      </c>
      <c r="D9" s="4">
        <f>'CONCRETOS Y MORTEROS'!$E$13</f>
        <v>576227</v>
      </c>
      <c r="E9" s="3" t="s">
        <v>552</v>
      </c>
    </row>
    <row r="10" spans="1:5" ht="25.5" x14ac:dyDescent="0.25">
      <c r="A10" s="2" t="s">
        <v>156</v>
      </c>
      <c r="B10" s="3" t="s">
        <v>553</v>
      </c>
      <c r="C10" s="2" t="s">
        <v>119</v>
      </c>
      <c r="D10" s="4">
        <f>'CONCRETOS Y MORTEROS'!$G$13</f>
        <v>509680</v>
      </c>
      <c r="E10" s="3" t="s">
        <v>552</v>
      </c>
    </row>
    <row r="11" spans="1:5" ht="29.25" customHeight="1" x14ac:dyDescent="0.25">
      <c r="A11" s="2" t="s">
        <v>134</v>
      </c>
      <c r="B11" s="3" t="s">
        <v>197</v>
      </c>
      <c r="C11" s="2" t="s">
        <v>198</v>
      </c>
      <c r="D11" s="4">
        <v>4500</v>
      </c>
      <c r="E11" s="3" t="s">
        <v>199</v>
      </c>
    </row>
    <row r="12" spans="1:5" x14ac:dyDescent="0.25">
      <c r="A12" s="2" t="s">
        <v>159</v>
      </c>
      <c r="B12" s="3" t="s">
        <v>200</v>
      </c>
      <c r="C12" s="2" t="s">
        <v>198</v>
      </c>
      <c r="D12" s="4">
        <v>4800</v>
      </c>
      <c r="E12" s="3" t="s">
        <v>201</v>
      </c>
    </row>
    <row r="13" spans="1:5" ht="25.5" x14ac:dyDescent="0.25">
      <c r="A13" s="2" t="s">
        <v>578</v>
      </c>
      <c r="B13" s="3" t="s">
        <v>579</v>
      </c>
      <c r="C13" s="2" t="s">
        <v>119</v>
      </c>
      <c r="D13" s="4">
        <v>6500</v>
      </c>
      <c r="E13" s="3" t="s">
        <v>580</v>
      </c>
    </row>
    <row r="14" spans="1:5" x14ac:dyDescent="0.25">
      <c r="A14" s="2" t="s">
        <v>592</v>
      </c>
      <c r="B14" s="3" t="s">
        <v>593</v>
      </c>
      <c r="C14" s="2" t="s">
        <v>198</v>
      </c>
      <c r="D14" s="4">
        <v>350</v>
      </c>
      <c r="E14" s="3" t="s">
        <v>594</v>
      </c>
    </row>
    <row r="15" spans="1:5" x14ac:dyDescent="0.25">
      <c r="A15" s="2" t="s">
        <v>162</v>
      </c>
      <c r="B15" s="3" t="s">
        <v>202</v>
      </c>
      <c r="C15" s="2" t="s">
        <v>111</v>
      </c>
      <c r="D15" s="4">
        <v>6900</v>
      </c>
      <c r="E15" s="3" t="s">
        <v>203</v>
      </c>
    </row>
    <row r="16" spans="1:5" x14ac:dyDescent="0.25">
      <c r="A16" s="2" t="s">
        <v>167</v>
      </c>
      <c r="B16" s="3" t="s">
        <v>204</v>
      </c>
      <c r="C16" s="2" t="s">
        <v>69</v>
      </c>
      <c r="D16" s="4">
        <v>33672</v>
      </c>
      <c r="E16" s="3" t="s">
        <v>205</v>
      </c>
    </row>
    <row r="17" spans="1:5" ht="21.75" customHeight="1" x14ac:dyDescent="0.25">
      <c r="A17" s="2" t="s">
        <v>170</v>
      </c>
      <c r="B17" s="3" t="s">
        <v>206</v>
      </c>
      <c r="C17" s="2" t="s">
        <v>111</v>
      </c>
      <c r="D17" s="4">
        <v>68000</v>
      </c>
      <c r="E17" s="3" t="s">
        <v>205</v>
      </c>
    </row>
    <row r="18" spans="1:5" x14ac:dyDescent="0.25">
      <c r="A18" s="2" t="s">
        <v>173</v>
      </c>
      <c r="B18" s="3" t="s">
        <v>537</v>
      </c>
      <c r="C18" s="2" t="s">
        <v>198</v>
      </c>
      <c r="D18" s="4">
        <v>11000</v>
      </c>
      <c r="E18" s="3" t="s">
        <v>201</v>
      </c>
    </row>
    <row r="19" spans="1:5" x14ac:dyDescent="0.25">
      <c r="A19" s="2" t="s">
        <v>176</v>
      </c>
      <c r="B19" s="3" t="s">
        <v>207</v>
      </c>
      <c r="C19" s="2" t="s">
        <v>132</v>
      </c>
      <c r="D19" s="4">
        <v>1450</v>
      </c>
      <c r="E19" s="3" t="s">
        <v>201</v>
      </c>
    </row>
    <row r="20" spans="1:5" x14ac:dyDescent="0.25">
      <c r="A20" s="2" t="s">
        <v>178</v>
      </c>
      <c r="B20" s="3" t="s">
        <v>208</v>
      </c>
      <c r="C20" s="2" t="s">
        <v>209</v>
      </c>
      <c r="D20" s="4">
        <v>136900</v>
      </c>
      <c r="E20" s="3" t="s">
        <v>210</v>
      </c>
    </row>
    <row r="21" spans="1:5" x14ac:dyDescent="0.25">
      <c r="A21" s="2" t="s">
        <v>146</v>
      </c>
      <c r="B21" s="3" t="s">
        <v>211</v>
      </c>
      <c r="C21" s="2" t="s">
        <v>69</v>
      </c>
      <c r="D21" s="4">
        <v>6500</v>
      </c>
      <c r="E21" s="3" t="s">
        <v>212</v>
      </c>
    </row>
    <row r="22" spans="1:5" x14ac:dyDescent="0.25">
      <c r="A22" s="2" t="s">
        <v>150</v>
      </c>
      <c r="B22" s="3" t="s">
        <v>213</v>
      </c>
      <c r="C22" s="2" t="s">
        <v>69</v>
      </c>
      <c r="D22" s="4">
        <v>14500</v>
      </c>
      <c r="E22" s="3" t="s">
        <v>214</v>
      </c>
    </row>
    <row r="23" spans="1:5" ht="32.25" customHeight="1" x14ac:dyDescent="0.25">
      <c r="A23" s="2" t="s">
        <v>101</v>
      </c>
      <c r="B23" s="3" t="s">
        <v>215</v>
      </c>
      <c r="C23" s="2" t="s">
        <v>69</v>
      </c>
      <c r="D23" s="4">
        <v>5200</v>
      </c>
      <c r="E23" s="3" t="s">
        <v>201</v>
      </c>
    </row>
    <row r="24" spans="1:5" x14ac:dyDescent="0.25">
      <c r="A24" s="2" t="s">
        <v>102</v>
      </c>
      <c r="B24" s="3" t="s">
        <v>216</v>
      </c>
      <c r="C24" s="2" t="s">
        <v>111</v>
      </c>
      <c r="D24" s="4">
        <v>9500</v>
      </c>
      <c r="E24" s="3" t="s">
        <v>217</v>
      </c>
    </row>
    <row r="25" spans="1:5" x14ac:dyDescent="0.25">
      <c r="A25" s="2" t="s">
        <v>103</v>
      </c>
      <c r="B25" s="3" t="s">
        <v>218</v>
      </c>
      <c r="C25" s="2" t="s">
        <v>198</v>
      </c>
      <c r="D25" s="4">
        <v>7500</v>
      </c>
      <c r="E25" s="3" t="s">
        <v>201</v>
      </c>
    </row>
    <row r="26" spans="1:5" x14ac:dyDescent="0.25">
      <c r="A26" s="2" t="s">
        <v>135</v>
      </c>
      <c r="B26" s="3" t="s">
        <v>219</v>
      </c>
      <c r="C26" s="2" t="s">
        <v>69</v>
      </c>
      <c r="D26" s="4">
        <v>8000</v>
      </c>
      <c r="E26" s="3" t="s">
        <v>220</v>
      </c>
    </row>
    <row r="27" spans="1:5" x14ac:dyDescent="0.25">
      <c r="A27" s="2" t="s">
        <v>151</v>
      </c>
      <c r="B27" s="3" t="s">
        <v>221</v>
      </c>
      <c r="C27" s="2" t="s">
        <v>111</v>
      </c>
      <c r="D27" s="4">
        <v>350</v>
      </c>
      <c r="E27" s="3" t="s">
        <v>201</v>
      </c>
    </row>
    <row r="28" spans="1:5" ht="23.25" customHeight="1" x14ac:dyDescent="0.25">
      <c r="A28" s="2" t="s">
        <v>147</v>
      </c>
      <c r="B28" s="3" t="s">
        <v>222</v>
      </c>
      <c r="C28" s="2" t="s">
        <v>198</v>
      </c>
      <c r="D28" s="4">
        <v>28000</v>
      </c>
      <c r="E28" s="3" t="s">
        <v>223</v>
      </c>
    </row>
    <row r="29" spans="1:5" x14ac:dyDescent="0.25">
      <c r="A29" s="2" t="s">
        <v>163</v>
      </c>
      <c r="B29" s="3" t="s">
        <v>224</v>
      </c>
      <c r="C29" s="2" t="s">
        <v>119</v>
      </c>
      <c r="D29" s="4">
        <f>'CONCRETOS Y MORTEROS'!$H$13</f>
        <v>517570</v>
      </c>
      <c r="E29" s="3" t="s">
        <v>225</v>
      </c>
    </row>
    <row r="30" spans="1:5" x14ac:dyDescent="0.25">
      <c r="A30" s="2" t="s">
        <v>226</v>
      </c>
      <c r="B30" s="3" t="s">
        <v>534</v>
      </c>
      <c r="C30" s="2" t="s">
        <v>227</v>
      </c>
      <c r="D30" s="4">
        <v>16500</v>
      </c>
      <c r="E30" s="3" t="s">
        <v>228</v>
      </c>
    </row>
    <row r="31" spans="1:5" x14ac:dyDescent="0.25">
      <c r="A31" s="2" t="s">
        <v>79</v>
      </c>
      <c r="B31" s="3" t="s">
        <v>229</v>
      </c>
      <c r="C31" s="2" t="s">
        <v>111</v>
      </c>
      <c r="D31" s="4">
        <v>2500</v>
      </c>
      <c r="E31" s="3" t="s">
        <v>217</v>
      </c>
    </row>
    <row r="32" spans="1:5" x14ac:dyDescent="0.25">
      <c r="A32" s="2" t="s">
        <v>80</v>
      </c>
      <c r="B32" s="3" t="s">
        <v>230</v>
      </c>
      <c r="C32" s="2" t="s">
        <v>209</v>
      </c>
      <c r="D32" s="4">
        <v>45000</v>
      </c>
      <c r="E32" s="3" t="s">
        <v>201</v>
      </c>
    </row>
    <row r="33" spans="1:5" x14ac:dyDescent="0.25">
      <c r="A33" s="2" t="s">
        <v>174</v>
      </c>
      <c r="B33" s="3" t="s">
        <v>231</v>
      </c>
      <c r="C33" s="2" t="s">
        <v>111</v>
      </c>
      <c r="D33" s="4">
        <v>1800</v>
      </c>
      <c r="E33" s="3" t="s">
        <v>201</v>
      </c>
    </row>
    <row r="34" spans="1:5" x14ac:dyDescent="0.25">
      <c r="A34" s="2" t="s">
        <v>171</v>
      </c>
      <c r="B34" s="3" t="s">
        <v>232</v>
      </c>
      <c r="C34" s="2" t="s">
        <v>111</v>
      </c>
      <c r="D34" s="4">
        <v>12000</v>
      </c>
      <c r="E34" s="3" t="s">
        <v>201</v>
      </c>
    </row>
    <row r="35" spans="1:5" x14ac:dyDescent="0.25">
      <c r="A35" s="2" t="s">
        <v>598</v>
      </c>
      <c r="B35" s="3" t="s">
        <v>599</v>
      </c>
      <c r="C35" s="2" t="s">
        <v>69</v>
      </c>
      <c r="D35" s="4">
        <v>6200</v>
      </c>
      <c r="E35" s="3" t="s">
        <v>600</v>
      </c>
    </row>
    <row r="36" spans="1:5" ht="25.5" x14ac:dyDescent="0.25">
      <c r="A36" s="2" t="s">
        <v>601</v>
      </c>
      <c r="B36" s="3" t="s">
        <v>602</v>
      </c>
      <c r="C36" s="2" t="s">
        <v>132</v>
      </c>
      <c r="D36" s="4">
        <v>19500</v>
      </c>
      <c r="E36" s="3" t="s">
        <v>603</v>
      </c>
    </row>
  </sheetData>
  <mergeCells count="2">
    <mergeCell ref="A2:E2"/>
    <mergeCell ref="A1:E1"/>
  </mergeCells>
  <pageMargins left="0.75" right="0.75" top="1" bottom="1" header="0.5" footer="0.5"/>
  <pageSetup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M14"/>
  <sheetViews>
    <sheetView showGridLines="0" zoomScale="90" workbookViewId="0">
      <selection activeCell="L6" sqref="L6"/>
    </sheetView>
  </sheetViews>
  <sheetFormatPr baseColWidth="10" defaultColWidth="9.140625" defaultRowHeight="15" x14ac:dyDescent="0.25"/>
  <cols>
    <col min="1" max="1" width="8" customWidth="1"/>
    <col min="2" max="2" width="32" customWidth="1"/>
    <col min="3" max="3" width="30" customWidth="1"/>
    <col min="4" max="9" width="10" customWidth="1"/>
    <col min="10" max="10" width="11" customWidth="1"/>
    <col min="11" max="11" width="14" customWidth="1"/>
    <col min="12" max="12" width="15" customWidth="1"/>
    <col min="13" max="13" width="40" customWidth="1"/>
  </cols>
  <sheetData>
    <row r="1" spans="1:13" ht="26.1" customHeight="1" x14ac:dyDescent="0.25">
      <c r="A1" s="184" t="s">
        <v>338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</row>
    <row r="2" spans="1:13" ht="15.95" customHeight="1" x14ac:dyDescent="0.25">
      <c r="A2" s="207" t="s">
        <v>339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</row>
    <row r="4" spans="1:13" ht="30" customHeight="1" x14ac:dyDescent="0.25">
      <c r="A4" s="1" t="s">
        <v>71</v>
      </c>
      <c r="B4" s="1" t="s">
        <v>82</v>
      </c>
      <c r="C4" s="1" t="s">
        <v>340</v>
      </c>
      <c r="D4" s="1" t="s">
        <v>341</v>
      </c>
      <c r="E4" s="1" t="s">
        <v>342</v>
      </c>
      <c r="F4" s="1" t="s">
        <v>343</v>
      </c>
      <c r="G4" s="1" t="s">
        <v>271</v>
      </c>
      <c r="H4" s="1" t="s">
        <v>344</v>
      </c>
      <c r="I4" s="1" t="s">
        <v>345</v>
      </c>
      <c r="J4" s="1" t="s">
        <v>346</v>
      </c>
      <c r="K4" s="1" t="s">
        <v>347</v>
      </c>
      <c r="L4" s="1" t="s">
        <v>348</v>
      </c>
      <c r="M4" s="1" t="s">
        <v>189</v>
      </c>
    </row>
    <row r="5" spans="1:13" x14ac:dyDescent="0.25">
      <c r="A5" s="10" t="s">
        <v>86</v>
      </c>
      <c r="B5" s="3" t="s">
        <v>349</v>
      </c>
      <c r="C5" s="3" t="s">
        <v>350</v>
      </c>
      <c r="D5" s="10">
        <v>0</v>
      </c>
      <c r="E5" s="10">
        <v>0</v>
      </c>
      <c r="F5" s="10">
        <v>0</v>
      </c>
      <c r="G5" s="10">
        <v>1</v>
      </c>
      <c r="H5" s="10">
        <v>1</v>
      </c>
      <c r="I5" s="10">
        <v>0</v>
      </c>
      <c r="J5" s="10">
        <v>0</v>
      </c>
      <c r="K5" s="11">
        <f>D5*'FACTOR PRESTACIONAL'!$U$22+E5*'FACTOR PRESTACIONAL'!$U$23+F5*'FACTOR PRESTACIONAL'!$U$24+G5*'FACTOR PRESTACIONAL'!$U$25+H5*'FACTOR PRESTACIONAL'!$U$26+I5*'FACTOR PRESTACIONAL'!$U$27+J5*'FACTOR PRESTACIONAL'!$U$28</f>
        <v>38008.632195466249</v>
      </c>
      <c r="L5" s="11">
        <f t="shared" ref="L5:L12" si="0">K5*8</f>
        <v>304069.05756372999</v>
      </c>
      <c r="M5" s="3" t="s">
        <v>351</v>
      </c>
    </row>
    <row r="6" spans="1:13" ht="25.5" x14ac:dyDescent="0.25">
      <c r="A6" s="10" t="s">
        <v>104</v>
      </c>
      <c r="B6" s="3" t="s">
        <v>352</v>
      </c>
      <c r="C6" s="3" t="s">
        <v>353</v>
      </c>
      <c r="D6" s="10">
        <v>2</v>
      </c>
      <c r="E6" s="10">
        <v>1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1">
        <f>D6*'FACTOR PRESTACIONAL'!$U$22+E6*'FACTOR PRESTACIONAL'!$U$23+F6*'FACTOR PRESTACIONAL'!$U$24+G6*'FACTOR PRESTACIONAL'!$U$25+H6*'FACTOR PRESTACIONAL'!$U$26+I6*'FACTOR PRESTACIONAL'!$U$27+J6*'FACTOR PRESTACIONAL'!$U$28</f>
        <v>53502.901817216247</v>
      </c>
      <c r="L6" s="11">
        <f t="shared" si="0"/>
        <v>428023.21453772997</v>
      </c>
      <c r="M6" s="3" t="s">
        <v>354</v>
      </c>
    </row>
    <row r="7" spans="1:13" ht="25.5" x14ac:dyDescent="0.25">
      <c r="A7" s="10" t="s">
        <v>115</v>
      </c>
      <c r="B7" s="3" t="s">
        <v>355</v>
      </c>
      <c r="C7" s="3" t="s">
        <v>353</v>
      </c>
      <c r="D7" s="10">
        <v>2</v>
      </c>
      <c r="E7" s="10">
        <v>1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1">
        <f>D7*'FACTOR PRESTACIONAL'!$U$22+E7*'FACTOR PRESTACIONAL'!$U$23+F7*'FACTOR PRESTACIONAL'!$U$24+G7*'FACTOR PRESTACIONAL'!$U$25+H7*'FACTOR PRESTACIONAL'!$U$26+I7*'FACTOR PRESTACIONAL'!$U$27+J7*'FACTOR PRESTACIONAL'!$U$28</f>
        <v>53502.901817216247</v>
      </c>
      <c r="L7" s="11">
        <f t="shared" si="0"/>
        <v>428023.21453772997</v>
      </c>
      <c r="M7" s="3" t="s">
        <v>356</v>
      </c>
    </row>
    <row r="8" spans="1:13" ht="25.5" x14ac:dyDescent="0.25">
      <c r="A8" s="10" t="s">
        <v>136</v>
      </c>
      <c r="B8" s="3" t="s">
        <v>357</v>
      </c>
      <c r="C8" s="3" t="s">
        <v>353</v>
      </c>
      <c r="D8" s="10">
        <v>2</v>
      </c>
      <c r="E8" s="10">
        <v>1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1">
        <f>D8*'FACTOR PRESTACIONAL'!$U$22+E8*'FACTOR PRESTACIONAL'!$U$23+F8*'FACTOR PRESTACIONAL'!$U$24+G8*'FACTOR PRESTACIONAL'!$U$25+H8*'FACTOR PRESTACIONAL'!$U$26+I8*'FACTOR PRESTACIONAL'!$U$27+J8*'FACTOR PRESTACIONAL'!$U$28</f>
        <v>53502.901817216247</v>
      </c>
      <c r="L8" s="11">
        <f t="shared" si="0"/>
        <v>428023.21453772997</v>
      </c>
      <c r="M8" s="3" t="s">
        <v>358</v>
      </c>
    </row>
    <row r="9" spans="1:13" ht="25.5" x14ac:dyDescent="0.25">
      <c r="A9" s="10" t="s">
        <v>164</v>
      </c>
      <c r="B9" s="3" t="s">
        <v>359</v>
      </c>
      <c r="C9" s="3" t="s">
        <v>360</v>
      </c>
      <c r="D9" s="10">
        <v>1</v>
      </c>
      <c r="E9" s="10">
        <v>1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1">
        <f>D9*'FACTOR PRESTACIONAL'!$U$22+E9*'FACTOR PRESTACIONAL'!$U$23+F9*'FACTOR PRESTACIONAL'!$U$24+G9*'FACTOR PRESTACIONAL'!$U$25+H9*'FACTOR PRESTACIONAL'!$U$26+I9*'FACTOR PRESTACIONAL'!$U$27+J9*'FACTOR PRESTACIONAL'!$U$28</f>
        <v>38008.632195466249</v>
      </c>
      <c r="L9" s="11">
        <f t="shared" si="0"/>
        <v>304069.05756372999</v>
      </c>
      <c r="M9" s="3" t="s">
        <v>361</v>
      </c>
    </row>
    <row r="10" spans="1:13" ht="25.5" x14ac:dyDescent="0.25">
      <c r="A10" s="10" t="s">
        <v>168</v>
      </c>
      <c r="B10" s="3" t="s">
        <v>362</v>
      </c>
      <c r="C10" s="3" t="s">
        <v>363</v>
      </c>
      <c r="D10" s="10">
        <v>2</v>
      </c>
      <c r="E10" s="10">
        <v>1</v>
      </c>
      <c r="F10" s="10">
        <v>0</v>
      </c>
      <c r="G10" s="10">
        <v>0</v>
      </c>
      <c r="H10" s="10">
        <v>0</v>
      </c>
      <c r="I10" s="10">
        <v>1</v>
      </c>
      <c r="J10" s="10">
        <v>0</v>
      </c>
      <c r="K10" s="11">
        <f>D10*'FACTOR PRESTACIONAL'!$U$22+E10*'FACTOR PRESTACIONAL'!$U$23+F10*'FACTOR PRESTACIONAL'!$U$24+G10*'FACTOR PRESTACIONAL'!$U$25+H10*'FACTOR PRESTACIONAL'!$U$26+I10*'FACTOR PRESTACIONAL'!$U$27+J10*'FACTOR PRESTACIONAL'!$U$28</f>
        <v>80229.320162112243</v>
      </c>
      <c r="L10" s="11">
        <f t="shared" si="0"/>
        <v>641834.56129689794</v>
      </c>
      <c r="M10" s="3" t="s">
        <v>364</v>
      </c>
    </row>
    <row r="11" spans="1:13" ht="25.5" x14ac:dyDescent="0.25">
      <c r="A11" s="10" t="s">
        <v>148</v>
      </c>
      <c r="B11" s="3" t="s">
        <v>365</v>
      </c>
      <c r="C11" s="3" t="s">
        <v>366</v>
      </c>
      <c r="D11" s="10">
        <v>2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1">
        <f>D11*'FACTOR PRESTACIONAL'!$U$22+E11*'FACTOR PRESTACIONAL'!$U$23+F11*'FACTOR PRESTACIONAL'!$U$24+G11*'FACTOR PRESTACIONAL'!$U$25+H11*'FACTOR PRESTACIONAL'!$U$26+I11*'FACTOR PRESTACIONAL'!$U$27+J11*'FACTOR PRESTACIONAL'!$U$28</f>
        <v>30988.539243499999</v>
      </c>
      <c r="L11" s="11">
        <f t="shared" si="0"/>
        <v>247908.313948</v>
      </c>
      <c r="M11" s="3" t="s">
        <v>367</v>
      </c>
    </row>
    <row r="12" spans="1:13" ht="25.5" x14ac:dyDescent="0.25">
      <c r="A12" s="10" t="s">
        <v>179</v>
      </c>
      <c r="B12" s="3" t="s">
        <v>368</v>
      </c>
      <c r="C12" s="3" t="s">
        <v>369</v>
      </c>
      <c r="D12" s="10">
        <v>1</v>
      </c>
      <c r="E12" s="10">
        <v>1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1">
        <f>D12*'FACTOR PRESTACIONAL'!$U$22+E12*'FACTOR PRESTACIONAL'!$U$23+F12*'FACTOR PRESTACIONAL'!$U$24+G12*'FACTOR PRESTACIONAL'!$U$25+H12*'FACTOR PRESTACIONAL'!$U$26+I12*'FACTOR PRESTACIONAL'!$U$27+J12*'FACTOR PRESTACIONAL'!$U$28</f>
        <v>38008.632195466249</v>
      </c>
      <c r="L12" s="11">
        <f t="shared" si="0"/>
        <v>304069.05756372999</v>
      </c>
      <c r="M12" s="3" t="s">
        <v>370</v>
      </c>
    </row>
    <row r="14" spans="1:13" x14ac:dyDescent="0.25">
      <c r="A14" s="208" t="s">
        <v>371</v>
      </c>
      <c r="B14" s="185"/>
      <c r="C14" s="185"/>
      <c r="D14" s="185"/>
      <c r="E14" s="185"/>
      <c r="F14" s="185"/>
      <c r="G14" s="185"/>
      <c r="H14" s="185"/>
      <c r="I14" s="185"/>
      <c r="J14" s="185"/>
      <c r="K14" s="185"/>
      <c r="L14" s="185"/>
      <c r="M14" s="185"/>
    </row>
  </sheetData>
  <mergeCells count="3">
    <mergeCell ref="A14:M14"/>
    <mergeCell ref="A2:M2"/>
    <mergeCell ref="A1:M1"/>
  </mergeCells>
  <pageMargins left="0.75" right="0.75" top="1" bottom="1" header="0.5" footer="0.5"/>
  <pageSetup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U29"/>
  <sheetViews>
    <sheetView showGridLines="0" zoomScale="90" workbookViewId="0">
      <selection activeCell="U22" sqref="U22"/>
    </sheetView>
  </sheetViews>
  <sheetFormatPr baseColWidth="10" defaultColWidth="9.140625" defaultRowHeight="15" x14ac:dyDescent="0.25"/>
  <cols>
    <col min="1" max="1" width="26" customWidth="1"/>
    <col min="2" max="2" width="10" customWidth="1"/>
    <col min="3" max="3" width="13" customWidth="1"/>
    <col min="4" max="4" width="11" customWidth="1"/>
    <col min="5" max="5" width="12" customWidth="1"/>
    <col min="6" max="6" width="13" customWidth="1"/>
    <col min="7" max="10" width="11" customWidth="1"/>
    <col min="11" max="11" width="10" customWidth="1"/>
    <col min="12" max="14" width="9" customWidth="1"/>
    <col min="15" max="16" width="11" customWidth="1"/>
    <col min="17" max="17" width="10" customWidth="1"/>
    <col min="18" max="18" width="12" customWidth="1"/>
    <col min="19" max="19" width="13" customWidth="1"/>
    <col min="20" max="20" width="11" customWidth="1"/>
    <col min="21" max="21" width="12" customWidth="1"/>
  </cols>
  <sheetData>
    <row r="1" spans="1:19" ht="26.1" customHeight="1" x14ac:dyDescent="0.25">
      <c r="A1" s="184" t="s">
        <v>277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</row>
    <row r="2" spans="1:19" ht="15.95" customHeight="1" x14ac:dyDescent="0.25">
      <c r="A2" s="207" t="s">
        <v>278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</row>
    <row r="4" spans="1:19" x14ac:dyDescent="0.25">
      <c r="A4" s="210" t="s">
        <v>279</v>
      </c>
      <c r="B4" s="185"/>
      <c r="C4" s="185"/>
      <c r="D4" s="185"/>
    </row>
    <row r="5" spans="1:19" x14ac:dyDescent="0.25">
      <c r="A5" s="209" t="s">
        <v>280</v>
      </c>
      <c r="B5" s="185"/>
      <c r="C5" s="5">
        <v>1750905</v>
      </c>
      <c r="D5" s="208" t="s">
        <v>281</v>
      </c>
      <c r="E5" s="185"/>
      <c r="F5" s="185"/>
      <c r="G5" s="185"/>
      <c r="H5" s="185"/>
      <c r="I5" s="185"/>
    </row>
    <row r="6" spans="1:19" x14ac:dyDescent="0.25">
      <c r="A6" s="209" t="s">
        <v>282</v>
      </c>
      <c r="B6" s="185"/>
      <c r="C6" s="5">
        <v>249095</v>
      </c>
      <c r="D6" s="208" t="s">
        <v>283</v>
      </c>
      <c r="E6" s="185"/>
      <c r="F6" s="185"/>
      <c r="G6" s="185"/>
      <c r="H6" s="185"/>
      <c r="I6" s="185"/>
    </row>
    <row r="7" spans="1:19" x14ac:dyDescent="0.25">
      <c r="A7" s="209" t="s">
        <v>284</v>
      </c>
      <c r="B7" s="185"/>
      <c r="C7" s="6">
        <v>8.3330000000000001E-2</v>
      </c>
      <c r="D7" s="208" t="s">
        <v>285</v>
      </c>
      <c r="E7" s="185"/>
      <c r="F7" s="185"/>
      <c r="G7" s="185"/>
      <c r="H7" s="185"/>
      <c r="I7" s="185"/>
    </row>
    <row r="8" spans="1:19" x14ac:dyDescent="0.25">
      <c r="A8" s="209" t="s">
        <v>286</v>
      </c>
      <c r="B8" s="185"/>
      <c r="C8" s="6">
        <v>0.01</v>
      </c>
      <c r="D8" s="208" t="s">
        <v>287</v>
      </c>
      <c r="E8" s="185"/>
      <c r="F8" s="185"/>
      <c r="G8" s="185"/>
      <c r="H8" s="185"/>
      <c r="I8" s="185"/>
    </row>
    <row r="9" spans="1:19" x14ac:dyDescent="0.25">
      <c r="A9" s="209" t="s">
        <v>288</v>
      </c>
      <c r="B9" s="185"/>
      <c r="C9" s="6">
        <v>8.3330000000000001E-2</v>
      </c>
      <c r="D9" s="208" t="s">
        <v>289</v>
      </c>
      <c r="E9" s="185"/>
      <c r="F9" s="185"/>
      <c r="G9" s="185"/>
      <c r="H9" s="185"/>
      <c r="I9" s="185"/>
    </row>
    <row r="10" spans="1:19" x14ac:dyDescent="0.25">
      <c r="A10" s="209" t="s">
        <v>290</v>
      </c>
      <c r="B10" s="185"/>
      <c r="C10" s="6">
        <v>4.1669999999999999E-2</v>
      </c>
      <c r="D10" s="208" t="s">
        <v>291</v>
      </c>
      <c r="E10" s="185"/>
      <c r="F10" s="185"/>
      <c r="G10" s="185"/>
      <c r="H10" s="185"/>
      <c r="I10" s="185"/>
    </row>
    <row r="11" spans="1:19" x14ac:dyDescent="0.25">
      <c r="A11" s="209" t="s">
        <v>292</v>
      </c>
      <c r="B11" s="185"/>
      <c r="C11" s="6">
        <v>0.04</v>
      </c>
      <c r="D11" s="208" t="s">
        <v>293</v>
      </c>
      <c r="E11" s="185"/>
      <c r="F11" s="185"/>
      <c r="G11" s="185"/>
      <c r="H11" s="185"/>
      <c r="I11" s="185"/>
    </row>
    <row r="12" spans="1:19" x14ac:dyDescent="0.25">
      <c r="A12" s="209" t="s">
        <v>294</v>
      </c>
      <c r="B12" s="185"/>
      <c r="C12" s="6">
        <v>0.03</v>
      </c>
      <c r="D12" s="208" t="s">
        <v>295</v>
      </c>
      <c r="E12" s="185"/>
      <c r="F12" s="185"/>
      <c r="G12" s="185"/>
      <c r="H12" s="185"/>
      <c r="I12" s="185"/>
    </row>
    <row r="13" spans="1:19" x14ac:dyDescent="0.25">
      <c r="A13" s="209" t="s">
        <v>296</v>
      </c>
      <c r="B13" s="185"/>
      <c r="C13" s="6">
        <v>0.02</v>
      </c>
      <c r="D13" s="208" t="s">
        <v>297</v>
      </c>
      <c r="E13" s="185"/>
      <c r="F13" s="185"/>
      <c r="G13" s="185"/>
      <c r="H13" s="185"/>
      <c r="I13" s="185"/>
    </row>
    <row r="14" spans="1:19" x14ac:dyDescent="0.25">
      <c r="A14" s="209" t="s">
        <v>298</v>
      </c>
      <c r="B14" s="185"/>
      <c r="C14" s="6">
        <v>6.9599999999999995E-2</v>
      </c>
      <c r="D14" s="208" t="s">
        <v>299</v>
      </c>
      <c r="E14" s="185"/>
      <c r="F14" s="185"/>
      <c r="G14" s="185"/>
      <c r="H14" s="185"/>
      <c r="I14" s="185"/>
    </row>
    <row r="15" spans="1:19" x14ac:dyDescent="0.25">
      <c r="A15" s="209" t="s">
        <v>300</v>
      </c>
      <c r="B15" s="185"/>
      <c r="C15" s="6">
        <v>8.5000000000000006E-2</v>
      </c>
      <c r="D15" s="208" t="s">
        <v>301</v>
      </c>
      <c r="E15" s="185"/>
      <c r="F15" s="185"/>
      <c r="G15" s="185"/>
      <c r="H15" s="185"/>
      <c r="I15" s="185"/>
    </row>
    <row r="16" spans="1:19" x14ac:dyDescent="0.25">
      <c r="A16" s="209" t="s">
        <v>302</v>
      </c>
      <c r="B16" s="185"/>
      <c r="C16" s="6">
        <v>0.12</v>
      </c>
      <c r="D16" s="208" t="s">
        <v>303</v>
      </c>
      <c r="E16" s="185"/>
      <c r="F16" s="185"/>
      <c r="G16" s="185"/>
      <c r="H16" s="185"/>
      <c r="I16" s="185"/>
    </row>
    <row r="17" spans="1:21" x14ac:dyDescent="0.25">
      <c r="A17" s="209" t="s">
        <v>304</v>
      </c>
      <c r="B17" s="185"/>
      <c r="C17" s="6">
        <v>0.03</v>
      </c>
      <c r="D17" s="208" t="s">
        <v>305</v>
      </c>
      <c r="E17" s="185"/>
      <c r="F17" s="185"/>
      <c r="G17" s="185"/>
      <c r="H17" s="185"/>
      <c r="I17" s="185"/>
    </row>
    <row r="18" spans="1:21" x14ac:dyDescent="0.25">
      <c r="A18" s="209" t="s">
        <v>306</v>
      </c>
      <c r="B18" s="185"/>
      <c r="C18" s="7">
        <v>25</v>
      </c>
      <c r="D18" s="208" t="s">
        <v>307</v>
      </c>
      <c r="E18" s="185"/>
      <c r="F18" s="185"/>
      <c r="G18" s="185"/>
      <c r="H18" s="185"/>
      <c r="I18" s="185"/>
    </row>
    <row r="19" spans="1:21" x14ac:dyDescent="0.25">
      <c r="A19" s="209" t="s">
        <v>308</v>
      </c>
      <c r="B19" s="185"/>
      <c r="C19" s="7">
        <v>8</v>
      </c>
      <c r="D19" s="208" t="s">
        <v>309</v>
      </c>
      <c r="E19" s="185"/>
      <c r="F19" s="185"/>
      <c r="G19" s="185"/>
      <c r="H19" s="185"/>
      <c r="I19" s="185"/>
    </row>
    <row r="21" spans="1:21" ht="33.950000000000003" customHeight="1" x14ac:dyDescent="0.25">
      <c r="A21" s="1" t="s">
        <v>310</v>
      </c>
      <c r="B21" s="1" t="s">
        <v>311</v>
      </c>
      <c r="C21" s="1" t="s">
        <v>312</v>
      </c>
      <c r="D21" s="1" t="s">
        <v>313</v>
      </c>
      <c r="E21" s="1" t="s">
        <v>314</v>
      </c>
      <c r="F21" s="1" t="s">
        <v>315</v>
      </c>
      <c r="G21" s="1" t="s">
        <v>316</v>
      </c>
      <c r="H21" s="1" t="s">
        <v>317</v>
      </c>
      <c r="I21" s="1" t="s">
        <v>318</v>
      </c>
      <c r="J21" s="1" t="s">
        <v>319</v>
      </c>
      <c r="K21" s="1" t="s">
        <v>320</v>
      </c>
      <c r="L21" s="1" t="s">
        <v>321</v>
      </c>
      <c r="M21" s="1" t="s">
        <v>322</v>
      </c>
      <c r="N21" s="1" t="s">
        <v>323</v>
      </c>
      <c r="O21" s="1" t="s">
        <v>324</v>
      </c>
      <c r="P21" s="1" t="s">
        <v>325</v>
      </c>
      <c r="Q21" s="1" t="s">
        <v>326</v>
      </c>
      <c r="R21" s="1" t="s">
        <v>327</v>
      </c>
      <c r="S21" s="1" t="s">
        <v>328</v>
      </c>
      <c r="T21" s="1" t="s">
        <v>329</v>
      </c>
      <c r="U21" s="1" t="s">
        <v>330</v>
      </c>
    </row>
    <row r="22" spans="1:21" x14ac:dyDescent="0.25">
      <c r="A22" s="8" t="s">
        <v>331</v>
      </c>
      <c r="B22" s="2">
        <v>1</v>
      </c>
      <c r="C22" s="4">
        <f t="shared" ref="C22:C29" si="0">B22*$C$5</f>
        <v>1750905</v>
      </c>
      <c r="D22" s="2" t="str">
        <f t="shared" ref="D22:D29" si="1">IF(C22&lt;=2*$C$5,"Sí","No")</f>
        <v>Sí</v>
      </c>
      <c r="E22" s="4">
        <f t="shared" ref="E22:E29" si="2">IF(C22&lt;=2*$C$5,$C$6,0)</f>
        <v>249095</v>
      </c>
      <c r="F22" s="4">
        <f t="shared" ref="F22:F29" si="3">C22+E22</f>
        <v>2000000</v>
      </c>
      <c r="G22" s="4">
        <f t="shared" ref="G22:G29" si="4">F22*$C$7</f>
        <v>166660</v>
      </c>
      <c r="H22" s="4">
        <f t="shared" ref="H22:H29" si="5">G22*$C$8</f>
        <v>1666.6000000000001</v>
      </c>
      <c r="I22" s="4">
        <f t="shared" ref="I22:I29" si="6">F22*$C$9</f>
        <v>166660</v>
      </c>
      <c r="J22" s="4">
        <f t="shared" ref="J22:J29" si="7">C22*$C$10</f>
        <v>72960.211349999998</v>
      </c>
      <c r="K22" s="4">
        <f t="shared" ref="K22:K29" si="8">C22*$C$11</f>
        <v>70036.2</v>
      </c>
      <c r="L22" s="4">
        <f t="shared" ref="L22:L29" si="9">C22*$C$12</f>
        <v>52527.15</v>
      </c>
      <c r="M22" s="4">
        <f t="shared" ref="M22:M29" si="10">C22*$C$13</f>
        <v>35018.1</v>
      </c>
      <c r="N22" s="4">
        <f t="shared" ref="N22:N29" si="11">C22*$C$14</f>
        <v>121862.988</v>
      </c>
      <c r="O22" s="4">
        <f t="shared" ref="O22:O29" si="12">C22*$C$15</f>
        <v>148826.92500000002</v>
      </c>
      <c r="P22" s="4">
        <f t="shared" ref="P22:P29" si="13">C22*$C$16</f>
        <v>210108.6</v>
      </c>
      <c r="Q22" s="4">
        <f t="shared" ref="Q22:Q29" si="14">C22*$C$17</f>
        <v>52527.15</v>
      </c>
      <c r="R22" s="4">
        <f t="shared" ref="R22:R29" si="15">SUM(G22:Q22)</f>
        <v>1098853.92435</v>
      </c>
      <c r="S22" s="4">
        <f t="shared" ref="S22:S29" si="16">C22+E22+R22</f>
        <v>3098853.92435</v>
      </c>
      <c r="T22" s="9">
        <f t="shared" ref="T22:T29" si="17">S22/C22</f>
        <v>1.7698584014266907</v>
      </c>
      <c r="U22" s="4">
        <f>S22/($C$18*$C$19)</f>
        <v>15494.26962175</v>
      </c>
    </row>
    <row r="23" spans="1:21" x14ac:dyDescent="0.25">
      <c r="A23" s="8" t="s">
        <v>332</v>
      </c>
      <c r="B23" s="2">
        <v>1.5</v>
      </c>
      <c r="C23" s="4">
        <f t="shared" si="0"/>
        <v>2626357.5</v>
      </c>
      <c r="D23" s="2" t="str">
        <f t="shared" si="1"/>
        <v>Sí</v>
      </c>
      <c r="E23" s="4">
        <f t="shared" si="2"/>
        <v>249095</v>
      </c>
      <c r="F23" s="4">
        <f t="shared" si="3"/>
        <v>2875452.5</v>
      </c>
      <c r="G23" s="4">
        <f t="shared" si="4"/>
        <v>239611.456825</v>
      </c>
      <c r="H23" s="4">
        <f t="shared" si="5"/>
        <v>2396.11456825</v>
      </c>
      <c r="I23" s="4">
        <f t="shared" si="6"/>
        <v>239611.456825</v>
      </c>
      <c r="J23" s="4">
        <f t="shared" si="7"/>
        <v>109440.317025</v>
      </c>
      <c r="K23" s="4">
        <f t="shared" si="8"/>
        <v>105054.3</v>
      </c>
      <c r="L23" s="4">
        <f t="shared" si="9"/>
        <v>78790.724999999991</v>
      </c>
      <c r="M23" s="4">
        <f t="shared" si="10"/>
        <v>52527.15</v>
      </c>
      <c r="N23" s="4">
        <f t="shared" si="11"/>
        <v>182794.48199999999</v>
      </c>
      <c r="O23" s="4">
        <f t="shared" si="12"/>
        <v>223240.38750000001</v>
      </c>
      <c r="P23" s="4">
        <f t="shared" si="13"/>
        <v>315162.89999999997</v>
      </c>
      <c r="Q23" s="4">
        <f t="shared" si="14"/>
        <v>78790.724999999991</v>
      </c>
      <c r="R23" s="4">
        <f t="shared" si="15"/>
        <v>1627420.0147432501</v>
      </c>
      <c r="S23" s="4">
        <f t="shared" si="16"/>
        <v>4502872.5147432499</v>
      </c>
      <c r="T23" s="9">
        <f t="shared" si="17"/>
        <v>1.7144933676177938</v>
      </c>
      <c r="U23" s="4">
        <f t="shared" ref="U23:U29" si="18">S23/($C$18*$C$19)</f>
        <v>22514.362573716251</v>
      </c>
    </row>
    <row r="24" spans="1:21" x14ac:dyDescent="0.25">
      <c r="A24" s="8" t="s">
        <v>333</v>
      </c>
      <c r="B24" s="2">
        <v>2</v>
      </c>
      <c r="C24" s="4">
        <f t="shared" si="0"/>
        <v>3501810</v>
      </c>
      <c r="D24" s="2" t="str">
        <f t="shared" si="1"/>
        <v>Sí</v>
      </c>
      <c r="E24" s="4">
        <f t="shared" si="2"/>
        <v>249095</v>
      </c>
      <c r="F24" s="4">
        <f t="shared" si="3"/>
        <v>3750905</v>
      </c>
      <c r="G24" s="4">
        <f t="shared" si="4"/>
        <v>312562.91365</v>
      </c>
      <c r="H24" s="4">
        <f t="shared" si="5"/>
        <v>3125.6291365000002</v>
      </c>
      <c r="I24" s="4">
        <f t="shared" si="6"/>
        <v>312562.91365</v>
      </c>
      <c r="J24" s="4">
        <f t="shared" si="7"/>
        <v>145920.4227</v>
      </c>
      <c r="K24" s="4">
        <f t="shared" si="8"/>
        <v>140072.4</v>
      </c>
      <c r="L24" s="4">
        <f t="shared" si="9"/>
        <v>105054.3</v>
      </c>
      <c r="M24" s="4">
        <f t="shared" si="10"/>
        <v>70036.2</v>
      </c>
      <c r="N24" s="4">
        <f t="shared" si="11"/>
        <v>243725.976</v>
      </c>
      <c r="O24" s="4">
        <f t="shared" si="12"/>
        <v>297653.85000000003</v>
      </c>
      <c r="P24" s="4">
        <f t="shared" si="13"/>
        <v>420217.2</v>
      </c>
      <c r="Q24" s="4">
        <f t="shared" si="14"/>
        <v>105054.3</v>
      </c>
      <c r="R24" s="4">
        <f t="shared" si="15"/>
        <v>2155986.1051365002</v>
      </c>
      <c r="S24" s="4">
        <f t="shared" si="16"/>
        <v>5906891.1051365007</v>
      </c>
      <c r="T24" s="9">
        <f t="shared" si="17"/>
        <v>1.6868108507133455</v>
      </c>
      <c r="U24" s="4">
        <f t="shared" si="18"/>
        <v>29534.455525682504</v>
      </c>
    </row>
    <row r="25" spans="1:21" x14ac:dyDescent="0.25">
      <c r="A25" s="8" t="s">
        <v>271</v>
      </c>
      <c r="B25" s="2">
        <v>1.4</v>
      </c>
      <c r="C25" s="4">
        <f t="shared" si="0"/>
        <v>2451267</v>
      </c>
      <c r="D25" s="2" t="str">
        <f t="shared" si="1"/>
        <v>Sí</v>
      </c>
      <c r="E25" s="4">
        <f t="shared" si="2"/>
        <v>249095</v>
      </c>
      <c r="F25" s="4">
        <f t="shared" si="3"/>
        <v>2700362</v>
      </c>
      <c r="G25" s="4">
        <f t="shared" si="4"/>
        <v>225021.16545999999</v>
      </c>
      <c r="H25" s="4">
        <f t="shared" si="5"/>
        <v>2250.2116545999997</v>
      </c>
      <c r="I25" s="4">
        <f t="shared" si="6"/>
        <v>225021.16545999999</v>
      </c>
      <c r="J25" s="4">
        <f t="shared" si="7"/>
        <v>102144.29588999999</v>
      </c>
      <c r="K25" s="4">
        <f t="shared" si="8"/>
        <v>98050.680000000008</v>
      </c>
      <c r="L25" s="4">
        <f t="shared" si="9"/>
        <v>73538.009999999995</v>
      </c>
      <c r="M25" s="4">
        <f t="shared" si="10"/>
        <v>49025.340000000004</v>
      </c>
      <c r="N25" s="4">
        <f t="shared" si="11"/>
        <v>170608.1832</v>
      </c>
      <c r="O25" s="4">
        <f t="shared" si="12"/>
        <v>208357.69500000001</v>
      </c>
      <c r="P25" s="4">
        <f t="shared" si="13"/>
        <v>294152.03999999998</v>
      </c>
      <c r="Q25" s="4">
        <f t="shared" si="14"/>
        <v>73538.009999999995</v>
      </c>
      <c r="R25" s="4">
        <f t="shared" si="15"/>
        <v>1521706.7966646</v>
      </c>
      <c r="S25" s="4">
        <f t="shared" si="16"/>
        <v>4222068.7966646003</v>
      </c>
      <c r="T25" s="9">
        <f t="shared" si="17"/>
        <v>1.7224026581619221</v>
      </c>
      <c r="U25" s="4">
        <f t="shared" si="18"/>
        <v>21110.343983323</v>
      </c>
    </row>
    <row r="26" spans="1:21" x14ac:dyDescent="0.25">
      <c r="A26" s="8" t="s">
        <v>334</v>
      </c>
      <c r="B26" s="2">
        <v>1.1000000000000001</v>
      </c>
      <c r="C26" s="4">
        <f t="shared" si="0"/>
        <v>1925995.5000000002</v>
      </c>
      <c r="D26" s="2" t="str">
        <f t="shared" si="1"/>
        <v>Sí</v>
      </c>
      <c r="E26" s="4">
        <f t="shared" si="2"/>
        <v>249095</v>
      </c>
      <c r="F26" s="4">
        <f t="shared" si="3"/>
        <v>2175090.5</v>
      </c>
      <c r="G26" s="4">
        <f t="shared" si="4"/>
        <v>181250.29136500001</v>
      </c>
      <c r="H26" s="4">
        <f t="shared" si="5"/>
        <v>1812.5029136500002</v>
      </c>
      <c r="I26" s="4">
        <f t="shared" si="6"/>
        <v>181250.29136500001</v>
      </c>
      <c r="J26" s="4">
        <f t="shared" si="7"/>
        <v>80256.232485</v>
      </c>
      <c r="K26" s="4">
        <f t="shared" si="8"/>
        <v>77039.820000000007</v>
      </c>
      <c r="L26" s="4">
        <f t="shared" si="9"/>
        <v>57779.865000000005</v>
      </c>
      <c r="M26" s="4">
        <f t="shared" si="10"/>
        <v>38519.910000000003</v>
      </c>
      <c r="N26" s="4">
        <f t="shared" si="11"/>
        <v>134049.2868</v>
      </c>
      <c r="O26" s="4">
        <f t="shared" si="12"/>
        <v>163709.61750000002</v>
      </c>
      <c r="P26" s="4">
        <f t="shared" si="13"/>
        <v>231119.46000000002</v>
      </c>
      <c r="Q26" s="4">
        <f t="shared" si="14"/>
        <v>57779.865000000005</v>
      </c>
      <c r="R26" s="4">
        <f t="shared" si="15"/>
        <v>1204567.1424286501</v>
      </c>
      <c r="S26" s="4">
        <f t="shared" si="16"/>
        <v>3379657.6424286501</v>
      </c>
      <c r="T26" s="9">
        <f t="shared" si="17"/>
        <v>1.7547588467515369</v>
      </c>
      <c r="U26" s="4">
        <f t="shared" si="18"/>
        <v>16898.288212143249</v>
      </c>
    </row>
    <row r="27" spans="1:21" x14ac:dyDescent="0.25">
      <c r="A27" s="8" t="s">
        <v>335</v>
      </c>
      <c r="B27" s="2">
        <v>1.8</v>
      </c>
      <c r="C27" s="4">
        <f t="shared" si="0"/>
        <v>3151629</v>
      </c>
      <c r="D27" s="2" t="str">
        <f t="shared" si="1"/>
        <v>Sí</v>
      </c>
      <c r="E27" s="4">
        <f t="shared" si="2"/>
        <v>249095</v>
      </c>
      <c r="F27" s="4">
        <f t="shared" si="3"/>
        <v>3400724</v>
      </c>
      <c r="G27" s="4">
        <f t="shared" si="4"/>
        <v>283382.33091999998</v>
      </c>
      <c r="H27" s="4">
        <f t="shared" si="5"/>
        <v>2833.8233092</v>
      </c>
      <c r="I27" s="4">
        <f t="shared" si="6"/>
        <v>283382.33091999998</v>
      </c>
      <c r="J27" s="4">
        <f t="shared" si="7"/>
        <v>131328.38042999999</v>
      </c>
      <c r="K27" s="4">
        <f t="shared" si="8"/>
        <v>126065.16</v>
      </c>
      <c r="L27" s="4">
        <f t="shared" si="9"/>
        <v>94548.87</v>
      </c>
      <c r="M27" s="4">
        <f t="shared" si="10"/>
        <v>63032.58</v>
      </c>
      <c r="N27" s="4">
        <f t="shared" si="11"/>
        <v>219353.37839999999</v>
      </c>
      <c r="O27" s="4">
        <f t="shared" si="12"/>
        <v>267888.46500000003</v>
      </c>
      <c r="P27" s="4">
        <f t="shared" si="13"/>
        <v>378195.48</v>
      </c>
      <c r="Q27" s="4">
        <f t="shared" si="14"/>
        <v>94548.87</v>
      </c>
      <c r="R27" s="4">
        <f t="shared" si="15"/>
        <v>1944559.6689792001</v>
      </c>
      <c r="S27" s="4">
        <f t="shared" si="16"/>
        <v>5345283.6689791996</v>
      </c>
      <c r="T27" s="9">
        <f t="shared" si="17"/>
        <v>1.6960383563481614</v>
      </c>
      <c r="U27" s="4">
        <f t="shared" si="18"/>
        <v>26726.418344895999</v>
      </c>
    </row>
    <row r="28" spans="1:21" x14ac:dyDescent="0.25">
      <c r="A28" s="8" t="s">
        <v>336</v>
      </c>
      <c r="B28" s="2">
        <v>2.2000000000000002</v>
      </c>
      <c r="C28" s="4">
        <f t="shared" si="0"/>
        <v>3851991.0000000005</v>
      </c>
      <c r="D28" s="2" t="str">
        <f t="shared" si="1"/>
        <v>No</v>
      </c>
      <c r="E28" s="4">
        <f t="shared" si="2"/>
        <v>0</v>
      </c>
      <c r="F28" s="4">
        <f t="shared" si="3"/>
        <v>3851991.0000000005</v>
      </c>
      <c r="G28" s="4">
        <f t="shared" si="4"/>
        <v>320986.41003000003</v>
      </c>
      <c r="H28" s="4">
        <f t="shared" si="5"/>
        <v>3209.8641003000002</v>
      </c>
      <c r="I28" s="4">
        <f t="shared" si="6"/>
        <v>320986.41003000003</v>
      </c>
      <c r="J28" s="4">
        <f t="shared" si="7"/>
        <v>160512.46497</v>
      </c>
      <c r="K28" s="4">
        <f t="shared" si="8"/>
        <v>154079.64000000001</v>
      </c>
      <c r="L28" s="4">
        <f t="shared" si="9"/>
        <v>115559.73000000001</v>
      </c>
      <c r="M28" s="4">
        <f t="shared" si="10"/>
        <v>77039.820000000007</v>
      </c>
      <c r="N28" s="4">
        <f t="shared" si="11"/>
        <v>268098.5736</v>
      </c>
      <c r="O28" s="4">
        <f t="shared" si="12"/>
        <v>327419.23500000004</v>
      </c>
      <c r="P28" s="4">
        <f t="shared" si="13"/>
        <v>462238.92000000004</v>
      </c>
      <c r="Q28" s="4">
        <f t="shared" si="14"/>
        <v>115559.73000000001</v>
      </c>
      <c r="R28" s="4">
        <f t="shared" si="15"/>
        <v>2325690.7977303001</v>
      </c>
      <c r="S28" s="4">
        <f t="shared" si="16"/>
        <v>6177681.7977303006</v>
      </c>
      <c r="T28" s="9">
        <f t="shared" si="17"/>
        <v>1.6037633</v>
      </c>
      <c r="U28" s="4">
        <f t="shared" si="18"/>
        <v>30888.408988651503</v>
      </c>
    </row>
    <row r="29" spans="1:21" x14ac:dyDescent="0.25">
      <c r="A29" s="8" t="s">
        <v>337</v>
      </c>
      <c r="B29" s="2">
        <v>1.05</v>
      </c>
      <c r="C29" s="4">
        <f t="shared" si="0"/>
        <v>1838450.25</v>
      </c>
      <c r="D29" s="2" t="str">
        <f t="shared" si="1"/>
        <v>Sí</v>
      </c>
      <c r="E29" s="4">
        <f t="shared" si="2"/>
        <v>249095</v>
      </c>
      <c r="F29" s="4">
        <f t="shared" si="3"/>
        <v>2087545.25</v>
      </c>
      <c r="G29" s="4">
        <f t="shared" si="4"/>
        <v>173955.14568250001</v>
      </c>
      <c r="H29" s="4">
        <f t="shared" si="5"/>
        <v>1739.5514568250001</v>
      </c>
      <c r="I29" s="4">
        <f t="shared" si="6"/>
        <v>173955.14568250001</v>
      </c>
      <c r="J29" s="4">
        <f t="shared" si="7"/>
        <v>76608.221917499992</v>
      </c>
      <c r="K29" s="4">
        <f t="shared" si="8"/>
        <v>73538.009999999995</v>
      </c>
      <c r="L29" s="4">
        <f t="shared" si="9"/>
        <v>55153.5075</v>
      </c>
      <c r="M29" s="4">
        <f t="shared" si="10"/>
        <v>36769.004999999997</v>
      </c>
      <c r="N29" s="4">
        <f t="shared" si="11"/>
        <v>127956.13739999999</v>
      </c>
      <c r="O29" s="4">
        <f t="shared" si="12"/>
        <v>156268.27125000002</v>
      </c>
      <c r="P29" s="4">
        <f t="shared" si="13"/>
        <v>220614.03</v>
      </c>
      <c r="Q29" s="4">
        <f t="shared" si="14"/>
        <v>55153.5075</v>
      </c>
      <c r="R29" s="4">
        <f t="shared" si="15"/>
        <v>1151710.533389325</v>
      </c>
      <c r="S29" s="4">
        <f t="shared" si="16"/>
        <v>3239255.7833893253</v>
      </c>
      <c r="T29" s="9">
        <f t="shared" si="17"/>
        <v>1.7619491108825627</v>
      </c>
      <c r="U29" s="4">
        <f t="shared" si="18"/>
        <v>16196.278916946627</v>
      </c>
    </row>
  </sheetData>
  <mergeCells count="33">
    <mergeCell ref="D19:I19"/>
    <mergeCell ref="D10:I10"/>
    <mergeCell ref="A19:B19"/>
    <mergeCell ref="A10:B10"/>
    <mergeCell ref="A13:B13"/>
    <mergeCell ref="D18:I18"/>
    <mergeCell ref="A18:B18"/>
    <mergeCell ref="A16:B16"/>
    <mergeCell ref="A1:S1"/>
    <mergeCell ref="A5:B5"/>
    <mergeCell ref="A14:B14"/>
    <mergeCell ref="A17:B17"/>
    <mergeCell ref="A8:B8"/>
    <mergeCell ref="D6:I6"/>
    <mergeCell ref="A9:B9"/>
    <mergeCell ref="A2:S2"/>
    <mergeCell ref="D9:I9"/>
    <mergeCell ref="D12:I12"/>
    <mergeCell ref="D8:I8"/>
    <mergeCell ref="A12:B12"/>
    <mergeCell ref="D15:I15"/>
    <mergeCell ref="D14:I14"/>
    <mergeCell ref="D17:I17"/>
    <mergeCell ref="D16:I16"/>
    <mergeCell ref="A7:B7"/>
    <mergeCell ref="D11:I11"/>
    <mergeCell ref="A15:B15"/>
    <mergeCell ref="D13:I13"/>
    <mergeCell ref="A4:D4"/>
    <mergeCell ref="A11:B11"/>
    <mergeCell ref="D5:I5"/>
    <mergeCell ref="D7:I7"/>
    <mergeCell ref="A6:B6"/>
  </mergeCells>
  <pageMargins left="0.75" right="0.75" top="1" bottom="1" header="0.5" footer="0.5"/>
  <pageSetup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H33"/>
  <sheetViews>
    <sheetView showGridLines="0" zoomScale="90" workbookViewId="0">
      <selection activeCell="L17" sqref="L17"/>
    </sheetView>
  </sheetViews>
  <sheetFormatPr baseColWidth="10" defaultColWidth="9.140625" defaultRowHeight="15" x14ac:dyDescent="0.25"/>
  <cols>
    <col min="1" max="1" width="8" customWidth="1"/>
    <col min="2" max="2" width="34" customWidth="1"/>
    <col min="3" max="3" width="14" customWidth="1"/>
    <col min="4" max="4" width="22" customWidth="1"/>
    <col min="5" max="5" width="14" customWidth="1"/>
    <col min="6" max="6" width="16" customWidth="1"/>
    <col min="7" max="7" width="16.28515625" customWidth="1"/>
    <col min="8" max="8" width="30" customWidth="1"/>
  </cols>
  <sheetData>
    <row r="1" spans="1:8" ht="26.1" customHeight="1" x14ac:dyDescent="0.25">
      <c r="A1" s="184" t="s">
        <v>233</v>
      </c>
      <c r="B1" s="185"/>
      <c r="C1" s="185"/>
      <c r="D1" s="185"/>
      <c r="E1" s="185"/>
      <c r="F1" s="185"/>
      <c r="G1" s="185"/>
      <c r="H1" s="185"/>
    </row>
    <row r="2" spans="1:8" ht="15.95" customHeight="1" x14ac:dyDescent="0.25">
      <c r="A2" s="207" t="s">
        <v>234</v>
      </c>
      <c r="B2" s="185"/>
      <c r="C2" s="185"/>
      <c r="D2" s="185"/>
      <c r="E2" s="185"/>
      <c r="F2" s="185"/>
      <c r="G2" s="185"/>
      <c r="H2" s="185"/>
    </row>
    <row r="4" spans="1:8" ht="25.5" x14ac:dyDescent="0.25">
      <c r="A4" s="1" t="s">
        <v>71</v>
      </c>
      <c r="B4" s="1" t="s">
        <v>88</v>
      </c>
      <c r="C4" s="1" t="s">
        <v>235</v>
      </c>
      <c r="D4" s="1" t="s">
        <v>236</v>
      </c>
      <c r="E4" s="1" t="s">
        <v>237</v>
      </c>
      <c r="F4" s="1" t="s">
        <v>238</v>
      </c>
      <c r="G4" s="1" t="s">
        <v>239</v>
      </c>
      <c r="H4" s="1" t="s">
        <v>189</v>
      </c>
    </row>
    <row r="5" spans="1:8" ht="25.5" x14ac:dyDescent="0.25">
      <c r="A5" s="2" t="s">
        <v>240</v>
      </c>
      <c r="B5" s="3" t="s">
        <v>241</v>
      </c>
      <c r="C5" s="4">
        <v>150000</v>
      </c>
      <c r="D5" s="3" t="s">
        <v>242</v>
      </c>
      <c r="E5" s="4">
        <f t="shared" ref="E5:E17" si="0">C5*8</f>
        <v>1200000</v>
      </c>
      <c r="F5" s="2" t="s">
        <v>243</v>
      </c>
      <c r="G5" s="2" t="s">
        <v>243</v>
      </c>
      <c r="H5" s="3" t="s">
        <v>244</v>
      </c>
    </row>
    <row r="6" spans="1:8" ht="25.5" x14ac:dyDescent="0.25">
      <c r="A6" s="2" t="s">
        <v>129</v>
      </c>
      <c r="B6" s="3" t="s">
        <v>245</v>
      </c>
      <c r="C6" s="4">
        <v>18000</v>
      </c>
      <c r="D6" s="3" t="s">
        <v>246</v>
      </c>
      <c r="E6" s="4">
        <f t="shared" si="0"/>
        <v>144000</v>
      </c>
      <c r="F6" s="2" t="s">
        <v>247</v>
      </c>
      <c r="G6" s="2">
        <v>6000</v>
      </c>
      <c r="H6" s="3" t="s">
        <v>248</v>
      </c>
    </row>
    <row r="7" spans="1:8" x14ac:dyDescent="0.25">
      <c r="A7" s="2" t="s">
        <v>249</v>
      </c>
      <c r="B7" s="3" t="s">
        <v>250</v>
      </c>
      <c r="C7" s="4">
        <v>15000</v>
      </c>
      <c r="D7" s="3" t="s">
        <v>251</v>
      </c>
      <c r="E7" s="4">
        <f t="shared" si="0"/>
        <v>120000</v>
      </c>
      <c r="F7" s="2" t="s">
        <v>247</v>
      </c>
      <c r="G7" s="2">
        <v>5000</v>
      </c>
      <c r="H7" s="3"/>
    </row>
    <row r="8" spans="1:8" x14ac:dyDescent="0.25">
      <c r="A8" s="2" t="s">
        <v>252</v>
      </c>
      <c r="B8" s="3" t="s">
        <v>253</v>
      </c>
      <c r="C8" s="4">
        <v>45000</v>
      </c>
      <c r="D8" s="3" t="s">
        <v>254</v>
      </c>
      <c r="E8" s="4">
        <f t="shared" si="0"/>
        <v>360000</v>
      </c>
      <c r="F8" s="2" t="s">
        <v>243</v>
      </c>
      <c r="G8" s="2" t="s">
        <v>243</v>
      </c>
      <c r="H8" s="3"/>
    </row>
    <row r="9" spans="1:8" ht="25.5" x14ac:dyDescent="0.25">
      <c r="A9" s="2" t="s">
        <v>131</v>
      </c>
      <c r="B9" s="3" t="s">
        <v>255</v>
      </c>
      <c r="C9" s="4">
        <v>110000</v>
      </c>
      <c r="D9" s="3" t="s">
        <v>256</v>
      </c>
      <c r="E9" s="4">
        <f t="shared" si="0"/>
        <v>880000</v>
      </c>
      <c r="F9" s="2" t="s">
        <v>243</v>
      </c>
      <c r="G9" s="2" t="s">
        <v>243</v>
      </c>
      <c r="H9" s="3" t="s">
        <v>257</v>
      </c>
    </row>
    <row r="10" spans="1:8" ht="25.5" x14ac:dyDescent="0.25">
      <c r="A10" s="2" t="s">
        <v>124</v>
      </c>
      <c r="B10" s="3" t="s">
        <v>258</v>
      </c>
      <c r="C10" s="4">
        <v>90000</v>
      </c>
      <c r="D10" s="3" t="s">
        <v>259</v>
      </c>
      <c r="E10" s="4">
        <f t="shared" si="0"/>
        <v>720000</v>
      </c>
      <c r="F10" s="2" t="s">
        <v>243</v>
      </c>
      <c r="G10" s="2" t="s">
        <v>243</v>
      </c>
      <c r="H10" s="3" t="s">
        <v>260</v>
      </c>
    </row>
    <row r="11" spans="1:8" x14ac:dyDescent="0.25">
      <c r="A11" s="2" t="s">
        <v>137</v>
      </c>
      <c r="B11" s="3" t="s">
        <v>261</v>
      </c>
      <c r="C11" s="4">
        <v>12000</v>
      </c>
      <c r="D11" s="3" t="s">
        <v>262</v>
      </c>
      <c r="E11" s="4">
        <f t="shared" si="0"/>
        <v>96000</v>
      </c>
      <c r="F11" s="2" t="s">
        <v>247</v>
      </c>
      <c r="G11" s="2">
        <v>4000</v>
      </c>
      <c r="H11" s="3"/>
    </row>
    <row r="12" spans="1:8" x14ac:dyDescent="0.25">
      <c r="A12" s="2" t="s">
        <v>116</v>
      </c>
      <c r="B12" s="3" t="s">
        <v>263</v>
      </c>
      <c r="C12" s="4">
        <v>8000</v>
      </c>
      <c r="D12" s="3" t="s">
        <v>264</v>
      </c>
      <c r="E12" s="4">
        <f t="shared" si="0"/>
        <v>64000</v>
      </c>
      <c r="F12" s="2" t="s">
        <v>247</v>
      </c>
      <c r="G12" s="2">
        <v>2500</v>
      </c>
      <c r="H12" s="3"/>
    </row>
    <row r="13" spans="1:8" ht="25.5" x14ac:dyDescent="0.25">
      <c r="A13" s="2" t="s">
        <v>112</v>
      </c>
      <c r="B13" s="3" t="s">
        <v>265</v>
      </c>
      <c r="C13" s="4">
        <v>9500</v>
      </c>
      <c r="D13" s="3" t="s">
        <v>266</v>
      </c>
      <c r="E13" s="4">
        <f t="shared" si="0"/>
        <v>76000</v>
      </c>
      <c r="F13" s="2" t="s">
        <v>247</v>
      </c>
      <c r="G13" s="2">
        <v>3500</v>
      </c>
      <c r="H13" s="3"/>
    </row>
    <row r="14" spans="1:8" x14ac:dyDescent="0.25">
      <c r="A14" s="2" t="s">
        <v>108</v>
      </c>
      <c r="B14" s="3" t="s">
        <v>267</v>
      </c>
      <c r="C14" s="4">
        <v>6000</v>
      </c>
      <c r="D14" s="3" t="s">
        <v>268</v>
      </c>
      <c r="E14" s="4">
        <f t="shared" si="0"/>
        <v>48000</v>
      </c>
      <c r="F14" s="2" t="s">
        <v>247</v>
      </c>
      <c r="G14" s="2">
        <v>3000</v>
      </c>
      <c r="H14" s="3"/>
    </row>
    <row r="15" spans="1:8" ht="25.5" x14ac:dyDescent="0.25">
      <c r="A15" s="2" t="s">
        <v>92</v>
      </c>
      <c r="B15" s="3" t="s">
        <v>269</v>
      </c>
      <c r="C15" s="4">
        <v>14000</v>
      </c>
      <c r="D15" s="3" t="s">
        <v>270</v>
      </c>
      <c r="E15" s="4">
        <f t="shared" si="0"/>
        <v>112000</v>
      </c>
      <c r="F15" s="2" t="s">
        <v>271</v>
      </c>
      <c r="G15" s="2" t="s">
        <v>272</v>
      </c>
      <c r="H15" s="3" t="s">
        <v>273</v>
      </c>
    </row>
    <row r="16" spans="1:8" ht="25.5" x14ac:dyDescent="0.25">
      <c r="A16" s="2" t="s">
        <v>545</v>
      </c>
      <c r="B16" s="3" t="s">
        <v>546</v>
      </c>
      <c r="C16" s="4">
        <v>15000</v>
      </c>
      <c r="D16" s="3" t="s">
        <v>547</v>
      </c>
      <c r="E16" s="4">
        <v>120000</v>
      </c>
      <c r="F16" s="2" t="s">
        <v>247</v>
      </c>
      <c r="G16" s="2">
        <v>4000</v>
      </c>
      <c r="H16" s="3" t="s">
        <v>548</v>
      </c>
    </row>
    <row r="17" spans="1:8" ht="25.5" x14ac:dyDescent="0.25">
      <c r="A17" s="2" t="s">
        <v>93</v>
      </c>
      <c r="B17" s="3" t="s">
        <v>274</v>
      </c>
      <c r="C17" s="4">
        <v>0</v>
      </c>
      <c r="D17" s="3" t="s">
        <v>275</v>
      </c>
      <c r="E17" s="4">
        <f t="shared" si="0"/>
        <v>0</v>
      </c>
      <c r="F17" s="2" t="s">
        <v>272</v>
      </c>
      <c r="G17" s="2" t="s">
        <v>272</v>
      </c>
      <c r="H17" s="3" t="s">
        <v>276</v>
      </c>
    </row>
    <row r="33" spans="6:6" x14ac:dyDescent="0.25">
      <c r="F33" t="s">
        <v>535</v>
      </c>
    </row>
  </sheetData>
  <mergeCells count="2">
    <mergeCell ref="A2:H2"/>
    <mergeCell ref="A1:H1"/>
  </mergeCells>
  <pageMargins left="0.75" right="0.75" top="1" bottom="1" header="0.5" footer="0.5"/>
  <pageSetup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I13"/>
  <sheetViews>
    <sheetView topLeftCell="C1" workbookViewId="0">
      <selection activeCell="C1" sqref="A1:XFD1048576"/>
    </sheetView>
  </sheetViews>
  <sheetFormatPr baseColWidth="10" defaultRowHeight="15" x14ac:dyDescent="0.25"/>
  <cols>
    <col min="1" max="1" width="30.5703125" customWidth="1"/>
    <col min="2" max="2" width="41.28515625" customWidth="1"/>
    <col min="3" max="3" width="13.42578125" style="27" bestFit="1" customWidth="1"/>
    <col min="4" max="4" width="45.42578125" style="27" bestFit="1" customWidth="1"/>
    <col min="5" max="9" width="23.28515625" customWidth="1"/>
  </cols>
  <sheetData>
    <row r="1" spans="1:9" ht="18.75" x14ac:dyDescent="0.3">
      <c r="A1" s="143" t="s">
        <v>554</v>
      </c>
    </row>
    <row r="3" spans="1:9" x14ac:dyDescent="0.25">
      <c r="A3" s="147" t="s">
        <v>555</v>
      </c>
      <c r="B3" s="144"/>
      <c r="C3" s="152"/>
      <c r="D3" s="152"/>
      <c r="E3" s="148" t="s">
        <v>556</v>
      </c>
      <c r="F3" s="148" t="s">
        <v>557</v>
      </c>
      <c r="G3" s="148" t="s">
        <v>558</v>
      </c>
      <c r="H3" s="148" t="s">
        <v>559</v>
      </c>
      <c r="I3" s="148" t="s">
        <v>560</v>
      </c>
    </row>
    <row r="4" spans="1:9" ht="30" x14ac:dyDescent="0.25">
      <c r="A4" s="147" t="s">
        <v>561</v>
      </c>
      <c r="B4" s="144"/>
      <c r="C4" s="152"/>
      <c r="D4" s="152"/>
      <c r="E4" s="145" t="s">
        <v>562</v>
      </c>
      <c r="F4" s="145" t="s">
        <v>563</v>
      </c>
      <c r="G4" s="145" t="s">
        <v>564</v>
      </c>
      <c r="H4" s="145" t="s">
        <v>565</v>
      </c>
      <c r="I4" s="145" t="s">
        <v>566</v>
      </c>
    </row>
    <row r="5" spans="1:9" x14ac:dyDescent="0.25">
      <c r="A5" s="147" t="s">
        <v>567</v>
      </c>
      <c r="B5" s="144"/>
      <c r="C5" s="152"/>
      <c r="D5" s="152"/>
      <c r="E5" s="151" t="s">
        <v>572</v>
      </c>
      <c r="F5" s="151" t="s">
        <v>573</v>
      </c>
      <c r="G5" s="151" t="s">
        <v>574</v>
      </c>
      <c r="H5" s="151" t="s">
        <v>575</v>
      </c>
      <c r="I5" s="151" t="s">
        <v>576</v>
      </c>
    </row>
    <row r="6" spans="1:9" x14ac:dyDescent="0.25">
      <c r="A6" s="146"/>
      <c r="B6" s="146"/>
      <c r="C6" s="153"/>
      <c r="D6" s="153"/>
      <c r="E6" s="146"/>
      <c r="F6" s="146"/>
      <c r="G6" s="146"/>
      <c r="H6" s="146"/>
      <c r="I6" s="146"/>
    </row>
    <row r="7" spans="1:9" x14ac:dyDescent="0.25">
      <c r="A7" s="147" t="s">
        <v>71</v>
      </c>
      <c r="B7" s="147" t="s">
        <v>568</v>
      </c>
      <c r="C7" s="154" t="s">
        <v>73</v>
      </c>
      <c r="D7" s="154" t="s">
        <v>569</v>
      </c>
      <c r="E7" s="148" t="s">
        <v>570</v>
      </c>
      <c r="F7" s="148" t="s">
        <v>570</v>
      </c>
      <c r="G7" s="148" t="s">
        <v>570</v>
      </c>
      <c r="H7" s="148" t="s">
        <v>570</v>
      </c>
      <c r="I7" s="148" t="s">
        <v>570</v>
      </c>
    </row>
    <row r="8" spans="1:9" x14ac:dyDescent="0.25">
      <c r="A8" s="150" t="s">
        <v>190</v>
      </c>
      <c r="B8" s="146" t="str">
        <f>VLOOKUP($A8,MATERIALES!$A$5:$E$34,2,0)</f>
        <v>Cemento gris tipo I x 50 kg</v>
      </c>
      <c r="C8" s="153" t="str">
        <f>VLOOKUP($A8,MATERIALES!$A$5:$E$34,3,0)</f>
        <v>bulto</v>
      </c>
      <c r="D8" s="153">
        <f>VLOOKUP($A8,MATERIALES!$A$5:$E$34,4,0)</f>
        <v>42000</v>
      </c>
      <c r="E8" s="149">
        <v>7.5</v>
      </c>
      <c r="F8" s="149">
        <v>6.5</v>
      </c>
      <c r="G8" s="149">
        <v>5.5</v>
      </c>
      <c r="H8" s="149">
        <v>6.5</v>
      </c>
      <c r="I8" s="149">
        <v>8.5</v>
      </c>
    </row>
    <row r="9" spans="1:9" x14ac:dyDescent="0.25">
      <c r="A9" s="150" t="s">
        <v>194</v>
      </c>
      <c r="B9" s="146" t="str">
        <f>VLOOKUP($A9,MATERIALES!$A$5:$E$34,2,0)</f>
        <v>Arena gruesa lavada</v>
      </c>
      <c r="C9" s="153" t="str">
        <f>VLOOKUP($A9,MATERIALES!$A$5:$E$34,3,0)</f>
        <v>m3</v>
      </c>
      <c r="D9" s="153">
        <f>VLOOKUP($A9,MATERIALES!$A$5:$E$34,4,0)</f>
        <v>220800</v>
      </c>
      <c r="E9" s="149">
        <v>0.54</v>
      </c>
      <c r="F9" s="149">
        <v>0.56000000000000005</v>
      </c>
      <c r="G9" s="149">
        <v>0.6</v>
      </c>
      <c r="H9" s="149">
        <v>1.1000000000000001</v>
      </c>
      <c r="I9" s="149">
        <v>1.05</v>
      </c>
    </row>
    <row r="10" spans="1:9" x14ac:dyDescent="0.25">
      <c r="A10" s="150" t="s">
        <v>549</v>
      </c>
      <c r="B10" s="146" t="str">
        <f>VLOOKUP($A10,MATERIALES!$A$5:$E$34,2,0)</f>
        <v>Triturado / gravilla 3/4"</v>
      </c>
      <c r="C10" s="153" t="str">
        <f>VLOOKUP($A10,MATERIALES!$A$5:$E$34,3,0)</f>
        <v>m3</v>
      </c>
      <c r="D10" s="153">
        <f>VLOOKUP($A10,MATERIALES!$A$5:$E$34,4,0)</f>
        <v>207000</v>
      </c>
      <c r="E10" s="149">
        <v>0.68</v>
      </c>
      <c r="F10" s="149">
        <v>0.7</v>
      </c>
      <c r="G10" s="149">
        <v>0.7</v>
      </c>
      <c r="H10" s="149">
        <v>0</v>
      </c>
      <c r="I10" s="149">
        <v>0</v>
      </c>
    </row>
    <row r="11" spans="1:9" s="27" customFormat="1" x14ac:dyDescent="0.25">
      <c r="A11" s="157" t="s">
        <v>578</v>
      </c>
      <c r="B11" s="153" t="str">
        <f>VLOOKUP($A11,MATERIALES!$A$5:$E$34,2,0)</f>
        <v>Agua para mezcla y curado de concretos y morteros</v>
      </c>
      <c r="C11" s="153" t="str">
        <f>VLOOKUP($A11,MATERIALES!$A$5:$E$34,3,0)</f>
        <v>m3</v>
      </c>
      <c r="D11" s="153">
        <f>VLOOKUP($A11,MATERIALES!$A$5:$E$34,4,0)</f>
        <v>6500</v>
      </c>
      <c r="E11" s="158">
        <v>0.19</v>
      </c>
      <c r="F11" s="158">
        <v>0.19500000000000001</v>
      </c>
      <c r="G11" s="158">
        <v>0.2</v>
      </c>
      <c r="H11" s="158">
        <v>0.26</v>
      </c>
      <c r="I11" s="158">
        <v>0.28000000000000003</v>
      </c>
    </row>
    <row r="12" spans="1:9" x14ac:dyDescent="0.25">
      <c r="A12" s="146"/>
      <c r="B12" s="146"/>
      <c r="C12" s="153"/>
      <c r="D12" s="153"/>
      <c r="E12" s="146"/>
      <c r="F12" s="146"/>
      <c r="G12" s="146"/>
      <c r="H12" s="146"/>
      <c r="I12" s="146"/>
    </row>
    <row r="13" spans="1:9" s="27" customFormat="1" x14ac:dyDescent="0.25">
      <c r="A13" s="156" t="s">
        <v>571</v>
      </c>
      <c r="B13" s="155"/>
      <c r="C13" s="155"/>
      <c r="D13" s="155"/>
      <c r="E13" s="156">
        <f>SUMPRODUCT($D$8:$D$11,E8:E11)</f>
        <v>576227</v>
      </c>
      <c r="F13" s="156">
        <f>SUMPRODUCT($D$8:$D$11,F8:F11)</f>
        <v>542815.5</v>
      </c>
      <c r="G13" s="156">
        <f>SUMPRODUCT($D$8:$D$11,G8:G11)</f>
        <v>509680</v>
      </c>
      <c r="H13" s="156">
        <f>SUMPRODUCT($D$8:$D$11,H8:H11)</f>
        <v>517570</v>
      </c>
      <c r="I13" s="156">
        <f>SUMPRODUCT($D$8:$D$11,I8:I11)</f>
        <v>590660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A1:J60"/>
  <sheetViews>
    <sheetView showGridLines="0" topLeftCell="A3" zoomScale="69" zoomScaleNormal="69" workbookViewId="0">
      <selection activeCell="E35" sqref="E35"/>
    </sheetView>
  </sheetViews>
  <sheetFormatPr baseColWidth="10" defaultColWidth="9.140625" defaultRowHeight="15" x14ac:dyDescent="0.25"/>
  <cols>
    <col min="1" max="1" width="8" customWidth="1"/>
    <col min="2" max="2" width="34" customWidth="1"/>
    <col min="3" max="3" width="40" customWidth="1"/>
    <col min="4" max="4" width="12" customWidth="1"/>
    <col min="5" max="5" width="10" customWidth="1"/>
    <col min="6" max="6" width="12" customWidth="1"/>
    <col min="7" max="7" width="10" customWidth="1"/>
    <col min="8" max="8" width="12" customWidth="1"/>
    <col min="9" max="9" width="8" customWidth="1"/>
    <col min="10" max="10" width="40" customWidth="1"/>
  </cols>
  <sheetData>
    <row r="1" spans="1:10" ht="26.1" customHeight="1" x14ac:dyDescent="0.25">
      <c r="A1" s="184" t="s">
        <v>372</v>
      </c>
      <c r="B1" s="185"/>
      <c r="C1" s="185"/>
      <c r="D1" s="185"/>
      <c r="E1" s="185"/>
      <c r="F1" s="185"/>
      <c r="G1" s="185"/>
      <c r="H1" s="185"/>
      <c r="I1" s="185"/>
      <c r="J1" s="185"/>
    </row>
    <row r="2" spans="1:10" ht="15.95" customHeight="1" x14ac:dyDescent="0.25">
      <c r="A2" s="207" t="s">
        <v>373</v>
      </c>
      <c r="B2" s="185"/>
      <c r="C2" s="185"/>
      <c r="D2" s="185"/>
      <c r="E2" s="185"/>
      <c r="F2" s="185"/>
      <c r="G2" s="185"/>
      <c r="H2" s="185"/>
      <c r="I2" s="185"/>
      <c r="J2" s="185"/>
    </row>
    <row r="4" spans="1:10" x14ac:dyDescent="0.25">
      <c r="A4" s="216" t="s">
        <v>374</v>
      </c>
      <c r="B4" s="217"/>
      <c r="C4" s="217"/>
      <c r="D4" s="217"/>
      <c r="E4" s="217"/>
      <c r="F4" s="217"/>
      <c r="G4" s="217"/>
      <c r="H4" s="217"/>
      <c r="I4" s="217"/>
      <c r="J4" s="217"/>
    </row>
    <row r="5" spans="1:10" ht="45" customHeight="1" x14ac:dyDescent="0.25">
      <c r="A5" s="218" t="s">
        <v>375</v>
      </c>
      <c r="B5" s="185"/>
      <c r="C5" s="185"/>
      <c r="D5" s="185"/>
      <c r="E5" s="185"/>
      <c r="F5" s="185"/>
      <c r="G5" s="185"/>
      <c r="H5" s="185"/>
      <c r="I5" s="185"/>
      <c r="J5" s="185"/>
    </row>
    <row r="7" spans="1:10" x14ac:dyDescent="0.25">
      <c r="A7" s="215" t="s">
        <v>376</v>
      </c>
      <c r="B7" s="181"/>
      <c r="C7" s="181"/>
      <c r="D7" s="182"/>
      <c r="E7" s="1"/>
      <c r="F7" s="1"/>
      <c r="G7" s="1" t="s">
        <v>377</v>
      </c>
      <c r="H7" s="1" t="s">
        <v>73</v>
      </c>
      <c r="I7" s="215" t="s">
        <v>378</v>
      </c>
      <c r="J7" s="182"/>
    </row>
    <row r="8" spans="1:10" x14ac:dyDescent="0.25">
      <c r="A8" s="214" t="s">
        <v>379</v>
      </c>
      <c r="B8" s="181"/>
      <c r="C8" s="181"/>
      <c r="D8" s="182"/>
      <c r="G8" s="12">
        <v>52.903043407829337</v>
      </c>
      <c r="H8" s="13" t="s">
        <v>100</v>
      </c>
      <c r="I8" s="213" t="s">
        <v>380</v>
      </c>
      <c r="J8" s="182"/>
    </row>
    <row r="9" spans="1:10" x14ac:dyDescent="0.25">
      <c r="A9" s="214" t="s">
        <v>381</v>
      </c>
      <c r="B9" s="181"/>
      <c r="C9" s="181"/>
      <c r="D9" s="182"/>
      <c r="G9" s="12">
        <v>4</v>
      </c>
      <c r="H9" s="13" t="s">
        <v>100</v>
      </c>
      <c r="I9" s="213" t="s">
        <v>382</v>
      </c>
      <c r="J9" s="182"/>
    </row>
    <row r="10" spans="1:10" x14ac:dyDescent="0.25">
      <c r="A10" s="214" t="s">
        <v>383</v>
      </c>
      <c r="B10" s="181"/>
      <c r="C10" s="181"/>
      <c r="D10" s="182"/>
      <c r="G10" s="12">
        <v>10</v>
      </c>
      <c r="H10" s="13" t="s">
        <v>100</v>
      </c>
      <c r="I10" s="213" t="s">
        <v>384</v>
      </c>
      <c r="J10" s="182"/>
    </row>
    <row r="11" spans="1:10" x14ac:dyDescent="0.25">
      <c r="A11" s="214" t="s">
        <v>385</v>
      </c>
      <c r="B11" s="181"/>
      <c r="C11" s="181"/>
      <c r="D11" s="182"/>
      <c r="G11" s="12">
        <v>6</v>
      </c>
      <c r="H11" s="13" t="s">
        <v>100</v>
      </c>
      <c r="I11" s="213" t="s">
        <v>386</v>
      </c>
      <c r="J11" s="182"/>
    </row>
    <row r="12" spans="1:10" x14ac:dyDescent="0.25">
      <c r="A12" s="214" t="s">
        <v>387</v>
      </c>
      <c r="B12" s="181"/>
      <c r="C12" s="181"/>
      <c r="D12" s="182"/>
      <c r="G12" s="12">
        <v>0.3</v>
      </c>
      <c r="H12" s="13" t="s">
        <v>100</v>
      </c>
      <c r="I12" s="213" t="s">
        <v>388</v>
      </c>
      <c r="J12" s="182"/>
    </row>
    <row r="13" spans="1:10" x14ac:dyDescent="0.25">
      <c r="A13" s="214" t="s">
        <v>389</v>
      </c>
      <c r="B13" s="181"/>
      <c r="C13" s="181"/>
      <c r="D13" s="182"/>
      <c r="G13" s="12">
        <v>0.2</v>
      </c>
      <c r="H13" s="13" t="s">
        <v>100</v>
      </c>
      <c r="I13" s="213" t="s">
        <v>390</v>
      </c>
      <c r="J13" s="182"/>
    </row>
    <row r="14" spans="1:10" x14ac:dyDescent="0.25">
      <c r="A14" s="214" t="s">
        <v>391</v>
      </c>
      <c r="B14" s="181"/>
      <c r="C14" s="181"/>
      <c r="D14" s="182"/>
      <c r="G14" s="12">
        <v>2</v>
      </c>
      <c r="H14" s="13" t="s">
        <v>100</v>
      </c>
      <c r="I14" s="213" t="s">
        <v>392</v>
      </c>
      <c r="J14" s="182"/>
    </row>
    <row r="15" spans="1:10" x14ac:dyDescent="0.25">
      <c r="A15" s="214" t="s">
        <v>393</v>
      </c>
      <c r="B15" s="181"/>
      <c r="C15" s="181"/>
      <c r="D15" s="182"/>
      <c r="G15" s="12">
        <v>0.3</v>
      </c>
      <c r="H15" s="13" t="s">
        <v>100</v>
      </c>
      <c r="I15" s="213" t="s">
        <v>394</v>
      </c>
      <c r="J15" s="182"/>
    </row>
    <row r="16" spans="1:10" x14ac:dyDescent="0.25">
      <c r="A16" s="214" t="s">
        <v>395</v>
      </c>
      <c r="B16" s="181"/>
      <c r="C16" s="181"/>
      <c r="D16" s="182"/>
      <c r="G16" s="12">
        <v>2.2000000000000002</v>
      </c>
      <c r="H16" s="13" t="s">
        <v>100</v>
      </c>
      <c r="I16" s="213" t="s">
        <v>540</v>
      </c>
      <c r="J16" s="182"/>
    </row>
    <row r="17" spans="1:10" x14ac:dyDescent="0.25">
      <c r="A17" s="214" t="s">
        <v>396</v>
      </c>
      <c r="B17" s="181"/>
      <c r="C17" s="181"/>
      <c r="D17" s="182"/>
      <c r="G17" s="12">
        <v>0.6</v>
      </c>
      <c r="H17" s="13" t="s">
        <v>100</v>
      </c>
      <c r="I17" s="213"/>
      <c r="J17" s="182"/>
    </row>
    <row r="18" spans="1:10" x14ac:dyDescent="0.25">
      <c r="A18" s="214" t="s">
        <v>397</v>
      </c>
      <c r="B18" s="181"/>
      <c r="C18" s="181"/>
      <c r="D18" s="182"/>
      <c r="G18" s="12">
        <v>1.6</v>
      </c>
      <c r="H18" s="13" t="s">
        <v>100</v>
      </c>
      <c r="I18" s="213" t="s">
        <v>398</v>
      </c>
      <c r="J18" s="182"/>
    </row>
    <row r="19" spans="1:10" x14ac:dyDescent="0.25">
      <c r="A19" s="214" t="s">
        <v>399</v>
      </c>
      <c r="B19" s="181"/>
      <c r="C19" s="181"/>
      <c r="D19" s="182"/>
      <c r="G19" s="12">
        <v>0.3</v>
      </c>
      <c r="H19" s="13" t="s">
        <v>100</v>
      </c>
      <c r="I19" s="213"/>
      <c r="J19" s="182"/>
    </row>
    <row r="20" spans="1:10" x14ac:dyDescent="0.25">
      <c r="A20" s="214" t="s">
        <v>400</v>
      </c>
      <c r="B20" s="181"/>
      <c r="C20" s="181"/>
      <c r="D20" s="182"/>
      <c r="G20" s="12">
        <v>0.4</v>
      </c>
      <c r="H20" s="13" t="s">
        <v>100</v>
      </c>
      <c r="I20" s="213"/>
      <c r="J20" s="182"/>
    </row>
    <row r="21" spans="1:10" x14ac:dyDescent="0.25">
      <c r="A21" s="214" t="s">
        <v>401</v>
      </c>
      <c r="B21" s="181"/>
      <c r="C21" s="181"/>
      <c r="D21" s="182"/>
      <c r="G21" s="12">
        <v>0.05</v>
      </c>
      <c r="H21" s="13" t="s">
        <v>100</v>
      </c>
      <c r="I21" s="213"/>
      <c r="J21" s="182"/>
    </row>
    <row r="22" spans="1:10" x14ac:dyDescent="0.25">
      <c r="A22" s="214" t="s">
        <v>402</v>
      </c>
      <c r="B22" s="181"/>
      <c r="C22" s="181"/>
      <c r="D22" s="182"/>
      <c r="G22" s="12">
        <v>3</v>
      </c>
      <c r="H22" s="13" t="s">
        <v>100</v>
      </c>
      <c r="I22" s="213" t="s">
        <v>403</v>
      </c>
      <c r="J22" s="182"/>
    </row>
    <row r="23" spans="1:10" x14ac:dyDescent="0.25">
      <c r="A23" s="214" t="s">
        <v>538</v>
      </c>
      <c r="B23" s="181"/>
      <c r="C23" s="181"/>
      <c r="D23" s="182"/>
      <c r="G23" s="12">
        <v>1</v>
      </c>
      <c r="H23" s="13" t="s">
        <v>111</v>
      </c>
      <c r="I23" s="213" t="s">
        <v>539</v>
      </c>
      <c r="J23" s="182"/>
    </row>
    <row r="24" spans="1:10" x14ac:dyDescent="0.25">
      <c r="A24" s="214" t="s">
        <v>404</v>
      </c>
      <c r="B24" s="181"/>
      <c r="C24" s="181"/>
      <c r="D24" s="182"/>
      <c r="G24" s="12">
        <v>2</v>
      </c>
      <c r="H24" s="13" t="s">
        <v>111</v>
      </c>
      <c r="I24" s="213" t="s">
        <v>405</v>
      </c>
      <c r="J24" s="182"/>
    </row>
    <row r="25" spans="1:10" x14ac:dyDescent="0.25">
      <c r="A25" s="214" t="s">
        <v>406</v>
      </c>
      <c r="B25" s="181"/>
      <c r="C25" s="181"/>
      <c r="D25" s="182"/>
      <c r="G25" s="12">
        <v>15</v>
      </c>
      <c r="H25" s="13" t="s">
        <v>111</v>
      </c>
      <c r="I25" s="213" t="s">
        <v>407</v>
      </c>
      <c r="J25" s="182"/>
    </row>
    <row r="26" spans="1:10" x14ac:dyDescent="0.25">
      <c r="A26" s="214" t="s">
        <v>408</v>
      </c>
      <c r="B26" s="181"/>
      <c r="C26" s="181"/>
      <c r="D26" s="182"/>
      <c r="G26" s="12">
        <v>0.44</v>
      </c>
      <c r="H26" s="13" t="s">
        <v>409</v>
      </c>
      <c r="I26" s="213" t="s">
        <v>410</v>
      </c>
      <c r="J26" s="182"/>
    </row>
    <row r="27" spans="1:10" x14ac:dyDescent="0.25">
      <c r="A27" s="214" t="s">
        <v>604</v>
      </c>
      <c r="B27" s="181"/>
      <c r="C27" s="181"/>
      <c r="D27" s="182"/>
      <c r="G27" s="12">
        <v>0.4</v>
      </c>
      <c r="H27" s="13" t="s">
        <v>100</v>
      </c>
      <c r="I27" s="213" t="s">
        <v>605</v>
      </c>
      <c r="J27" s="182"/>
    </row>
    <row r="28" spans="1:10" x14ac:dyDescent="0.25">
      <c r="A28" s="216" t="s">
        <v>411</v>
      </c>
      <c r="B28" s="217"/>
      <c r="C28" s="217"/>
      <c r="D28" s="217"/>
      <c r="E28" s="217"/>
      <c r="F28" s="217"/>
      <c r="G28" s="217"/>
      <c r="H28" s="217"/>
      <c r="I28" s="217"/>
      <c r="J28" s="217"/>
    </row>
    <row r="29" spans="1:10" x14ac:dyDescent="0.25">
      <c r="A29" s="215" t="s">
        <v>412</v>
      </c>
      <c r="B29" s="181"/>
      <c r="C29" s="181"/>
      <c r="D29" s="182"/>
      <c r="E29" s="1"/>
      <c r="F29" s="1"/>
      <c r="G29" s="1" t="s">
        <v>377</v>
      </c>
      <c r="H29" s="1" t="s">
        <v>73</v>
      </c>
      <c r="I29" s="215" t="s">
        <v>413</v>
      </c>
      <c r="J29" s="182"/>
    </row>
    <row r="30" spans="1:10" x14ac:dyDescent="0.25">
      <c r="A30" s="211" t="s">
        <v>414</v>
      </c>
      <c r="B30" s="181"/>
      <c r="C30" s="181"/>
      <c r="D30" s="182"/>
      <c r="G30" s="15">
        <f>ROUNDUP($G$8/$G$22,0)+1</f>
        <v>19</v>
      </c>
      <c r="H30" s="13" t="s">
        <v>111</v>
      </c>
      <c r="I30" s="212" t="s">
        <v>415</v>
      </c>
      <c r="J30" s="182"/>
    </row>
    <row r="31" spans="1:10" x14ac:dyDescent="0.25">
      <c r="A31" s="211" t="s">
        <v>606</v>
      </c>
      <c r="B31" s="181"/>
      <c r="C31" s="181"/>
      <c r="D31" s="182"/>
      <c r="G31" s="15">
        <f>$G$20+$G$21</f>
        <v>0.45</v>
      </c>
      <c r="H31" s="13" t="s">
        <v>100</v>
      </c>
      <c r="I31" s="212" t="s">
        <v>607</v>
      </c>
      <c r="J31" s="182"/>
    </row>
    <row r="32" spans="1:10" x14ac:dyDescent="0.25">
      <c r="A32" s="216" t="s">
        <v>416</v>
      </c>
      <c r="B32" s="217"/>
      <c r="C32" s="217"/>
      <c r="D32" s="217"/>
      <c r="E32" s="217"/>
      <c r="F32" s="217"/>
      <c r="G32" s="217"/>
      <c r="H32" s="217"/>
      <c r="I32" s="217"/>
      <c r="J32" s="217"/>
    </row>
    <row r="33" spans="1:10" ht="30" customHeight="1" x14ac:dyDescent="0.25">
      <c r="A33" s="1" t="s">
        <v>64</v>
      </c>
      <c r="B33" s="1" t="s">
        <v>72</v>
      </c>
      <c r="C33" s="1" t="s">
        <v>417</v>
      </c>
      <c r="D33" s="1" t="s">
        <v>418</v>
      </c>
      <c r="E33" s="1" t="s">
        <v>419</v>
      </c>
      <c r="F33" s="1" t="s">
        <v>420</v>
      </c>
      <c r="G33" s="1" t="s">
        <v>421</v>
      </c>
      <c r="H33" s="1" t="s">
        <v>74</v>
      </c>
      <c r="I33" s="1" t="s">
        <v>73</v>
      </c>
      <c r="J33" s="1" t="s">
        <v>189</v>
      </c>
    </row>
    <row r="34" spans="1:10" ht="25.5" x14ac:dyDescent="0.25">
      <c r="A34" s="2" t="s">
        <v>8</v>
      </c>
      <c r="B34" s="3" t="s">
        <v>422</v>
      </c>
      <c r="C34" s="3" t="s">
        <v>423</v>
      </c>
      <c r="D34" s="16">
        <f>$G$8</f>
        <v>52.903043407829337</v>
      </c>
      <c r="E34" s="16">
        <v>9</v>
      </c>
      <c r="F34" s="16"/>
      <c r="G34" s="16"/>
      <c r="H34" s="17">
        <f t="shared" ref="H34:H39" si="0">+PRODUCT(D34:G34)</f>
        <v>476.12739067046402</v>
      </c>
      <c r="I34" s="2" t="s">
        <v>69</v>
      </c>
      <c r="J34" s="3" t="s">
        <v>424</v>
      </c>
    </row>
    <row r="35" spans="1:10" ht="25.5" x14ac:dyDescent="0.25">
      <c r="A35" s="2" t="s">
        <v>10</v>
      </c>
      <c r="B35" s="3" t="s">
        <v>425</v>
      </c>
      <c r="C35" s="3" t="s">
        <v>426</v>
      </c>
      <c r="D35" s="16">
        <f>$G$8</f>
        <v>52.903043407829337</v>
      </c>
      <c r="E35" s="16"/>
      <c r="F35" s="16"/>
      <c r="G35" s="16"/>
      <c r="H35" s="17">
        <f t="shared" si="0"/>
        <v>52.903043407829337</v>
      </c>
      <c r="I35" s="2" t="s">
        <v>100</v>
      </c>
      <c r="J35" s="3" t="s">
        <v>427</v>
      </c>
    </row>
    <row r="36" spans="1:10" x14ac:dyDescent="0.25">
      <c r="A36" s="2" t="s">
        <v>12</v>
      </c>
      <c r="B36" s="3" t="s">
        <v>13</v>
      </c>
      <c r="C36" s="3" t="s">
        <v>428</v>
      </c>
      <c r="D36" s="16">
        <f>$G$8</f>
        <v>52.903043407829337</v>
      </c>
      <c r="E36" s="16">
        <f>$G$11</f>
        <v>6</v>
      </c>
      <c r="F36" s="16"/>
      <c r="G36" s="16"/>
      <c r="H36" s="17">
        <f t="shared" si="0"/>
        <v>317.41826044697603</v>
      </c>
      <c r="I36" s="2" t="s">
        <v>69</v>
      </c>
      <c r="J36" s="3" t="s">
        <v>429</v>
      </c>
    </row>
    <row r="37" spans="1:10" ht="38.25" x14ac:dyDescent="0.25">
      <c r="A37" s="2" t="s">
        <v>14</v>
      </c>
      <c r="B37" s="3" t="s">
        <v>15</v>
      </c>
      <c r="C37" s="3" t="s">
        <v>430</v>
      </c>
      <c r="D37" s="16">
        <f>$G$25</f>
        <v>15</v>
      </c>
      <c r="E37" s="16"/>
      <c r="F37" s="16"/>
      <c r="G37" s="16"/>
      <c r="H37" s="17">
        <f t="shared" si="0"/>
        <v>15</v>
      </c>
      <c r="I37" s="2" t="s">
        <v>111</v>
      </c>
      <c r="J37" s="3" t="s">
        <v>431</v>
      </c>
    </row>
    <row r="38" spans="1:10" ht="25.5" x14ac:dyDescent="0.25">
      <c r="A38" s="2" t="s">
        <v>18</v>
      </c>
      <c r="B38" s="3" t="s">
        <v>19</v>
      </c>
      <c r="C38" s="3" t="s">
        <v>426</v>
      </c>
      <c r="D38" s="16">
        <f>$G$8</f>
        <v>52.903043407829337</v>
      </c>
      <c r="E38" s="16"/>
      <c r="F38" s="16"/>
      <c r="G38" s="16"/>
      <c r="H38" s="17">
        <f t="shared" si="0"/>
        <v>52.903043407829337</v>
      </c>
      <c r="I38" s="2" t="s">
        <v>100</v>
      </c>
      <c r="J38" s="3" t="s">
        <v>432</v>
      </c>
    </row>
    <row r="39" spans="1:10" ht="25.5" x14ac:dyDescent="0.25">
      <c r="A39" s="2" t="s">
        <v>20</v>
      </c>
      <c r="B39" s="3" t="s">
        <v>21</v>
      </c>
      <c r="C39" s="3" t="s">
        <v>433</v>
      </c>
      <c r="D39" s="16">
        <f>$G$8</f>
        <v>52.903043407829337</v>
      </c>
      <c r="E39" s="16">
        <f>$G$11</f>
        <v>6</v>
      </c>
      <c r="F39" s="16">
        <f>$G$12</f>
        <v>0.3</v>
      </c>
      <c r="G39" s="16"/>
      <c r="H39" s="17">
        <f t="shared" si="0"/>
        <v>95.22547813409281</v>
      </c>
      <c r="I39" s="2" t="s">
        <v>119</v>
      </c>
      <c r="J39" s="3" t="s">
        <v>434</v>
      </c>
    </row>
    <row r="40" spans="1:10" ht="38.25" x14ac:dyDescent="0.25">
      <c r="A40" s="2" t="s">
        <v>22</v>
      </c>
      <c r="B40" s="3" t="s">
        <v>23</v>
      </c>
      <c r="C40" s="3" t="s">
        <v>611</v>
      </c>
      <c r="D40" s="16"/>
      <c r="E40" s="16"/>
      <c r="F40" s="16"/>
      <c r="G40" s="16"/>
      <c r="H40" s="17">
        <f>H39+H42+H50+(H38*0.03)+H45*$G$27*$G$31</f>
        <v>144.42530850337411</v>
      </c>
      <c r="I40" s="2" t="s">
        <v>119</v>
      </c>
      <c r="J40" s="3" t="s">
        <v>612</v>
      </c>
    </row>
    <row r="41" spans="1:10" ht="25.5" x14ac:dyDescent="0.25">
      <c r="A41" s="2" t="s">
        <v>24</v>
      </c>
      <c r="B41" s="3" t="s">
        <v>25</v>
      </c>
      <c r="C41" s="3" t="s">
        <v>435</v>
      </c>
      <c r="D41" s="16"/>
      <c r="E41" s="16"/>
      <c r="F41" s="16"/>
      <c r="G41" s="16"/>
      <c r="H41" s="17">
        <f>H40</f>
        <v>144.42530850337411</v>
      </c>
      <c r="I41" s="2" t="s">
        <v>119</v>
      </c>
      <c r="J41" s="3" t="s">
        <v>436</v>
      </c>
    </row>
    <row r="42" spans="1:10" ht="25.5" x14ac:dyDescent="0.25">
      <c r="A42" s="2" t="s">
        <v>26</v>
      </c>
      <c r="B42" s="3" t="s">
        <v>27</v>
      </c>
      <c r="C42" s="3" t="s">
        <v>437</v>
      </c>
      <c r="D42" s="16">
        <f t="shared" ref="D42:D43" si="1">$G$8</f>
        <v>52.903043407829337</v>
      </c>
      <c r="E42" s="16">
        <f>$G$14</f>
        <v>2</v>
      </c>
      <c r="F42" s="16">
        <f>$G$15</f>
        <v>0.3</v>
      </c>
      <c r="G42" s="16"/>
      <c r="H42" s="17">
        <f t="shared" ref="H42:H60" si="2">+PRODUCT(D42:G42)</f>
        <v>31.7418260446976</v>
      </c>
      <c r="I42" s="2" t="s">
        <v>119</v>
      </c>
      <c r="J42" s="3" t="s">
        <v>438</v>
      </c>
    </row>
    <row r="43" spans="1:10" x14ac:dyDescent="0.25">
      <c r="A43" s="2" t="s">
        <v>28</v>
      </c>
      <c r="B43" s="3" t="s">
        <v>29</v>
      </c>
      <c r="C43" s="3" t="s">
        <v>428</v>
      </c>
      <c r="D43" s="16">
        <f t="shared" si="1"/>
        <v>52.903043407829337</v>
      </c>
      <c r="E43" s="16">
        <f t="shared" ref="E43:E49" si="3">$G$11</f>
        <v>6</v>
      </c>
      <c r="F43" s="16"/>
      <c r="G43" s="16"/>
      <c r="H43" s="17">
        <f t="shared" si="2"/>
        <v>317.41826044697603</v>
      </c>
      <c r="I43" s="2" t="s">
        <v>69</v>
      </c>
      <c r="J43" s="3" t="s">
        <v>439</v>
      </c>
    </row>
    <row r="44" spans="1:10" ht="25.5" x14ac:dyDescent="0.25">
      <c r="A44" s="2" t="s">
        <v>32</v>
      </c>
      <c r="B44" s="3" t="s">
        <v>33</v>
      </c>
      <c r="C44" s="3" t="s">
        <v>440</v>
      </c>
      <c r="D44" s="16">
        <f t="shared" ref="D44:D53" si="4">$G$8</f>
        <v>52.903043407829337</v>
      </c>
      <c r="E44" s="16">
        <f t="shared" si="3"/>
        <v>6</v>
      </c>
      <c r="F44" s="16">
        <f>$G$13</f>
        <v>0.2</v>
      </c>
      <c r="G44" s="16">
        <v>0.49862533625519856</v>
      </c>
      <c r="H44" s="17">
        <f t="shared" si="2"/>
        <v>31.654557369782722</v>
      </c>
      <c r="I44" s="2" t="s">
        <v>119</v>
      </c>
      <c r="J44" s="3" t="s">
        <v>441</v>
      </c>
    </row>
    <row r="45" spans="1:10" ht="51" x14ac:dyDescent="0.25">
      <c r="A45" s="2">
        <v>4.2</v>
      </c>
      <c r="B45" s="3" t="s">
        <v>608</v>
      </c>
      <c r="C45" s="3" t="s">
        <v>609</v>
      </c>
      <c r="D45" s="16">
        <f>$G$8</f>
        <v>52.903043407829337</v>
      </c>
      <c r="E45" s="16"/>
      <c r="F45" s="16"/>
      <c r="G45" s="16"/>
      <c r="H45" s="17">
        <f>+PRODUCT(D45:G45)</f>
        <v>52.903043407829337</v>
      </c>
      <c r="I45" s="2" t="s">
        <v>132</v>
      </c>
      <c r="J45" s="3" t="s">
        <v>610</v>
      </c>
    </row>
    <row r="46" spans="1:10" ht="25.5" x14ac:dyDescent="0.25">
      <c r="A46" s="2" t="s">
        <v>34</v>
      </c>
      <c r="B46" s="3" t="s">
        <v>35</v>
      </c>
      <c r="C46" s="3" t="s">
        <v>442</v>
      </c>
      <c r="D46" s="16">
        <f t="shared" si="4"/>
        <v>52.903043407829337</v>
      </c>
      <c r="E46" s="16">
        <f t="shared" si="3"/>
        <v>6</v>
      </c>
      <c r="F46" s="16">
        <f>$G$13</f>
        <v>0.2</v>
      </c>
      <c r="G46" s="16"/>
      <c r="H46" s="17">
        <f t="shared" si="2"/>
        <v>63.483652089395207</v>
      </c>
      <c r="I46" s="2" t="s">
        <v>119</v>
      </c>
      <c r="J46" s="3" t="s">
        <v>443</v>
      </c>
    </row>
    <row r="47" spans="1:10" x14ac:dyDescent="0.25">
      <c r="A47" s="2" t="s">
        <v>36</v>
      </c>
      <c r="B47" s="3" t="s">
        <v>37</v>
      </c>
      <c r="C47" s="3" t="s">
        <v>428</v>
      </c>
      <c r="D47" s="16">
        <f t="shared" si="4"/>
        <v>52.903043407829337</v>
      </c>
      <c r="E47" s="16">
        <f t="shared" si="3"/>
        <v>6</v>
      </c>
      <c r="F47" s="16"/>
      <c r="G47" s="16"/>
      <c r="H47" s="17">
        <f t="shared" si="2"/>
        <v>317.41826044697603</v>
      </c>
      <c r="I47" s="2" t="s">
        <v>69</v>
      </c>
      <c r="J47" s="3" t="s">
        <v>444</v>
      </c>
    </row>
    <row r="48" spans="1:10" ht="25.5" x14ac:dyDescent="0.25">
      <c r="A48" s="2" t="s">
        <v>38</v>
      </c>
      <c r="B48" s="3" t="s">
        <v>39</v>
      </c>
      <c r="C48" s="3" t="s">
        <v>428</v>
      </c>
      <c r="D48" s="16">
        <f t="shared" si="4"/>
        <v>52.903043407829337</v>
      </c>
      <c r="E48" s="16">
        <f t="shared" si="3"/>
        <v>6</v>
      </c>
      <c r="F48" s="16"/>
      <c r="G48" s="16"/>
      <c r="H48" s="17">
        <f t="shared" si="2"/>
        <v>317.41826044697603</v>
      </c>
      <c r="I48" s="2" t="s">
        <v>69</v>
      </c>
      <c r="J48" s="3" t="s">
        <v>445</v>
      </c>
    </row>
    <row r="49" spans="1:10" ht="25.5" x14ac:dyDescent="0.25">
      <c r="A49" s="2" t="s">
        <v>40</v>
      </c>
      <c r="B49" s="3" t="s">
        <v>591</v>
      </c>
      <c r="C49" s="3" t="s">
        <v>428</v>
      </c>
      <c r="D49" s="16">
        <f t="shared" si="4"/>
        <v>52.903043407829337</v>
      </c>
      <c r="E49" s="16">
        <f t="shared" si="3"/>
        <v>6</v>
      </c>
      <c r="F49" s="16"/>
      <c r="G49" s="16"/>
      <c r="H49" s="17">
        <f t="shared" si="2"/>
        <v>317.41826044697603</v>
      </c>
      <c r="I49" s="2" t="s">
        <v>69</v>
      </c>
      <c r="J49" s="3" t="s">
        <v>446</v>
      </c>
    </row>
    <row r="50" spans="1:10" ht="25.5" x14ac:dyDescent="0.25">
      <c r="A50" s="2" t="s">
        <v>43</v>
      </c>
      <c r="B50" s="3" t="s">
        <v>44</v>
      </c>
      <c r="C50" s="3" t="s">
        <v>447</v>
      </c>
      <c r="D50" s="16">
        <f t="shared" si="4"/>
        <v>52.903043407829337</v>
      </c>
      <c r="E50" s="16">
        <f>$G$19</f>
        <v>0.3</v>
      </c>
      <c r="F50" s="16">
        <f>$G$20</f>
        <v>0.4</v>
      </c>
      <c r="G50" s="16"/>
      <c r="H50" s="17">
        <f t="shared" si="2"/>
        <v>6.3483652089395202</v>
      </c>
      <c r="I50" s="2" t="s">
        <v>119</v>
      </c>
      <c r="J50" s="3" t="s">
        <v>448</v>
      </c>
    </row>
    <row r="51" spans="1:10" x14ac:dyDescent="0.25">
      <c r="A51" s="2" t="s">
        <v>45</v>
      </c>
      <c r="B51" s="3" t="s">
        <v>46</v>
      </c>
      <c r="C51" s="3" t="s">
        <v>449</v>
      </c>
      <c r="D51" s="16">
        <f t="shared" si="4"/>
        <v>52.903043407829337</v>
      </c>
      <c r="E51" s="16">
        <f>$G$19</f>
        <v>0.3</v>
      </c>
      <c r="F51" s="16">
        <f>$G$21</f>
        <v>0.05</v>
      </c>
      <c r="G51" s="16"/>
      <c r="H51" s="17">
        <f t="shared" si="2"/>
        <v>0.79354565111744002</v>
      </c>
      <c r="I51" s="2" t="s">
        <v>119</v>
      </c>
      <c r="J51" s="3" t="s">
        <v>450</v>
      </c>
    </row>
    <row r="52" spans="1:10" ht="32.25" customHeight="1" x14ac:dyDescent="0.25">
      <c r="A52" s="2" t="s">
        <v>47</v>
      </c>
      <c r="B52" s="3" t="s">
        <v>48</v>
      </c>
      <c r="C52" s="3" t="s">
        <v>447</v>
      </c>
      <c r="D52" s="16">
        <f t="shared" si="4"/>
        <v>52.903043407829337</v>
      </c>
      <c r="E52" s="16">
        <f>$G$19</f>
        <v>0.3</v>
      </c>
      <c r="F52" s="16">
        <v>0.3</v>
      </c>
      <c r="G52" s="16"/>
      <c r="H52" s="17">
        <f t="shared" si="2"/>
        <v>4.7612739067046395</v>
      </c>
      <c r="I52" s="2" t="s">
        <v>119</v>
      </c>
      <c r="J52" s="3" t="s">
        <v>451</v>
      </c>
    </row>
    <row r="53" spans="1:10" x14ac:dyDescent="0.25">
      <c r="A53" s="2" t="s">
        <v>49</v>
      </c>
      <c r="B53" s="3" t="s">
        <v>50</v>
      </c>
      <c r="C53" s="3" t="s">
        <v>452</v>
      </c>
      <c r="D53" s="16">
        <f t="shared" si="4"/>
        <v>52.903043407829337</v>
      </c>
      <c r="E53" s="16">
        <f>$G$17</f>
        <v>0.6</v>
      </c>
      <c r="F53" s="16"/>
      <c r="G53" s="16"/>
      <c r="H53" s="17">
        <f t="shared" si="2"/>
        <v>31.7418260446976</v>
      </c>
      <c r="I53" s="2" t="s">
        <v>69</v>
      </c>
      <c r="J53" s="3" t="s">
        <v>453</v>
      </c>
    </row>
    <row r="54" spans="1:10" x14ac:dyDescent="0.25">
      <c r="A54" s="2" t="s">
        <v>51</v>
      </c>
      <c r="B54" s="3" t="s">
        <v>52</v>
      </c>
      <c r="C54" s="3" t="s">
        <v>454</v>
      </c>
      <c r="D54" s="16">
        <f>$G$30</f>
        <v>19</v>
      </c>
      <c r="E54" s="16"/>
      <c r="F54" s="16"/>
      <c r="G54" s="16"/>
      <c r="H54" s="17">
        <f t="shared" si="2"/>
        <v>19</v>
      </c>
      <c r="I54" s="2" t="s">
        <v>111</v>
      </c>
      <c r="J54" s="3" t="s">
        <v>455</v>
      </c>
    </row>
    <row r="55" spans="1:10" ht="25.5" x14ac:dyDescent="0.25">
      <c r="A55" s="2" t="s">
        <v>53</v>
      </c>
      <c r="B55" s="3" t="s">
        <v>587</v>
      </c>
      <c r="C55" s="3" t="s">
        <v>456</v>
      </c>
      <c r="D55" s="16">
        <f>$G$8</f>
        <v>52.903043407829337</v>
      </c>
      <c r="E55" s="16">
        <f>$G$18</f>
        <v>1.6</v>
      </c>
      <c r="F55" s="16"/>
      <c r="G55" s="16"/>
      <c r="H55" s="17">
        <f t="shared" si="2"/>
        <v>84.644869452526947</v>
      </c>
      <c r="I55" s="2" t="s">
        <v>69</v>
      </c>
      <c r="J55" s="3" t="s">
        <v>544</v>
      </c>
    </row>
    <row r="56" spans="1:10" x14ac:dyDescent="0.25">
      <c r="A56" s="2" t="s">
        <v>54</v>
      </c>
      <c r="B56" s="3" t="s">
        <v>588</v>
      </c>
      <c r="C56" s="3" t="s">
        <v>457</v>
      </c>
      <c r="D56" s="16">
        <f>$G$30</f>
        <v>19</v>
      </c>
      <c r="E56" s="16"/>
      <c r="F56" s="16"/>
      <c r="G56" s="16"/>
      <c r="H56" s="17">
        <f t="shared" si="2"/>
        <v>19</v>
      </c>
      <c r="I56" s="2" t="s">
        <v>111</v>
      </c>
      <c r="J56" s="3" t="s">
        <v>458</v>
      </c>
    </row>
    <row r="57" spans="1:10" ht="38.25" x14ac:dyDescent="0.25">
      <c r="A57" s="2" t="s">
        <v>55</v>
      </c>
      <c r="B57" s="3" t="s">
        <v>541</v>
      </c>
      <c r="C57" s="3" t="s">
        <v>542</v>
      </c>
      <c r="D57" s="16">
        <f>$G$8</f>
        <v>52.903043407829337</v>
      </c>
      <c r="E57" s="16">
        <f>$G$23</f>
        <v>1</v>
      </c>
      <c r="F57" s="16"/>
      <c r="G57" s="16"/>
      <c r="H57" s="17">
        <f t="shared" si="2"/>
        <v>52.903043407829337</v>
      </c>
      <c r="I57" s="2" t="s">
        <v>132</v>
      </c>
      <c r="J57" s="3" t="s">
        <v>543</v>
      </c>
    </row>
    <row r="58" spans="1:10" x14ac:dyDescent="0.25">
      <c r="A58" s="2" t="s">
        <v>56</v>
      </c>
      <c r="B58" s="3" t="s">
        <v>589</v>
      </c>
      <c r="C58" s="3" t="s">
        <v>459</v>
      </c>
      <c r="D58" s="16">
        <f>$G$8</f>
        <v>52.903043407829337</v>
      </c>
      <c r="E58" s="16">
        <f>$G$24</f>
        <v>2</v>
      </c>
      <c r="F58" s="16"/>
      <c r="G58" s="16"/>
      <c r="H58" s="17">
        <f t="shared" si="2"/>
        <v>105.80608681565867</v>
      </c>
      <c r="I58" s="2" t="s">
        <v>132</v>
      </c>
      <c r="J58" s="3" t="s">
        <v>460</v>
      </c>
    </row>
    <row r="59" spans="1:10" ht="25.5" x14ac:dyDescent="0.25">
      <c r="A59" s="2" t="s">
        <v>57</v>
      </c>
      <c r="B59" s="3" t="s">
        <v>590</v>
      </c>
      <c r="C59" s="3" t="s">
        <v>461</v>
      </c>
      <c r="D59" s="16">
        <f>$G$30</f>
        <v>19</v>
      </c>
      <c r="E59" s="16">
        <f>$G$26</f>
        <v>0.44</v>
      </c>
      <c r="F59" s="16"/>
      <c r="G59" s="16"/>
      <c r="H59" s="17">
        <f t="shared" si="2"/>
        <v>8.36</v>
      </c>
      <c r="I59" s="2" t="s">
        <v>69</v>
      </c>
      <c r="J59" s="3" t="s">
        <v>462</v>
      </c>
    </row>
    <row r="60" spans="1:10" x14ac:dyDescent="0.25">
      <c r="A60" s="2" t="s">
        <v>58</v>
      </c>
      <c r="B60" s="3" t="s">
        <v>59</v>
      </c>
      <c r="C60" s="3" t="s">
        <v>463</v>
      </c>
      <c r="D60" s="16">
        <v>1</v>
      </c>
      <c r="E60" s="16">
        <v>1</v>
      </c>
      <c r="F60" s="16"/>
      <c r="G60" s="16"/>
      <c r="H60" s="17">
        <f t="shared" si="2"/>
        <v>1</v>
      </c>
      <c r="I60" s="2" t="s">
        <v>182</v>
      </c>
      <c r="J60" s="3" t="s">
        <v>464</v>
      </c>
    </row>
  </sheetData>
  <mergeCells count="54">
    <mergeCell ref="A1:J1"/>
    <mergeCell ref="I12:J12"/>
    <mergeCell ref="A4:J4"/>
    <mergeCell ref="I7:J7"/>
    <mergeCell ref="A15:D15"/>
    <mergeCell ref="A9:D9"/>
    <mergeCell ref="A2:J2"/>
    <mergeCell ref="I9:J9"/>
    <mergeCell ref="I14:J14"/>
    <mergeCell ref="A12:D12"/>
    <mergeCell ref="I10:J10"/>
    <mergeCell ref="A10:D10"/>
    <mergeCell ref="A13:D13"/>
    <mergeCell ref="A5:J5"/>
    <mergeCell ref="A8:D8"/>
    <mergeCell ref="A7:D7"/>
    <mergeCell ref="A32:J32"/>
    <mergeCell ref="A28:J28"/>
    <mergeCell ref="A18:D18"/>
    <mergeCell ref="I16:J16"/>
    <mergeCell ref="I22:J22"/>
    <mergeCell ref="A30:D30"/>
    <mergeCell ref="A21:D21"/>
    <mergeCell ref="I23:J23"/>
    <mergeCell ref="I29:J29"/>
    <mergeCell ref="A20:D20"/>
    <mergeCell ref="I25:J25"/>
    <mergeCell ref="I30:J30"/>
    <mergeCell ref="A22:D22"/>
    <mergeCell ref="I20:J20"/>
    <mergeCell ref="A25:D25"/>
    <mergeCell ref="A26:D26"/>
    <mergeCell ref="A16:D16"/>
    <mergeCell ref="I18:J18"/>
    <mergeCell ref="A19:D19"/>
    <mergeCell ref="I17:J17"/>
    <mergeCell ref="A27:D27"/>
    <mergeCell ref="I27:J27"/>
    <mergeCell ref="A31:D31"/>
    <mergeCell ref="I31:J31"/>
    <mergeCell ref="I8:J8"/>
    <mergeCell ref="I26:J26"/>
    <mergeCell ref="I19:J19"/>
    <mergeCell ref="A24:D24"/>
    <mergeCell ref="A11:D11"/>
    <mergeCell ref="A29:D29"/>
    <mergeCell ref="A14:D14"/>
    <mergeCell ref="I11:J11"/>
    <mergeCell ref="A23:D23"/>
    <mergeCell ref="I15:J15"/>
    <mergeCell ref="I21:J21"/>
    <mergeCell ref="I13:J13"/>
    <mergeCell ref="I24:J24"/>
    <mergeCell ref="A17:D17"/>
  </mergeCells>
  <pageMargins left="0.75" right="0.75" top="1" bottom="1" header="0.5" footer="0.5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PRESUPUESTO</vt:lpstr>
      <vt:lpstr>AU</vt:lpstr>
      <vt:lpstr>APUs</vt:lpstr>
      <vt:lpstr>MATERIALES</vt:lpstr>
      <vt:lpstr>CUADRILLAS</vt:lpstr>
      <vt:lpstr>FACTOR PRESTACIONAL</vt:lpstr>
      <vt:lpstr>EQUIPOS</vt:lpstr>
      <vt:lpstr>CONCRETOS Y MORTEROS</vt:lpstr>
      <vt:lpstr>MEMORIA DE CANTIDADES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Alcaldia - Contratacion01</cp:lastModifiedBy>
  <dcterms:created xsi:type="dcterms:W3CDTF">2026-07-14T14:32:17Z</dcterms:created>
  <dcterms:modified xsi:type="dcterms:W3CDTF">2026-10-14T15:40:53Z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2026-07-14T22:49:46Z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b5616edb-4755-4c05-ade5-20a85a6243e6</vt:lpwstr>
  </property>
  <property fmtid="{D5CDD505-2E9C-101B-9397-08002B2CF9AE}" pid="7" name="MSIP_Label_defa4170-0d19-0005-0004-bc88714345d2_ActionId">
    <vt:lpwstr>a10b3104-8a6d-4bcc-8bc1-94147036da39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