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7"/>
  <workbookPr/>
  <mc:AlternateContent xmlns:mc="http://schemas.openxmlformats.org/markup-compatibility/2006">
    <mc:Choice Requires="x15">
      <x15ac:absPath xmlns:x15ac="http://schemas.microsoft.com/office/spreadsheetml/2010/11/ac" url="https://icbfgob-my.sharepoint.com/personal/maria_duncan_icbf_gov_co/Documents/JURIDICA/2026/5. MINIMA CUANTIA/EXTINTORES/"/>
    </mc:Choice>
  </mc:AlternateContent>
  <xr:revisionPtr revIDLastSave="47" documentId="8_{994F5B83-4539-4FD6-BF0F-29DA929B85DB}" xr6:coauthVersionLast="47" xr6:coauthVersionMax="47" xr10:uidLastSave="{98BE74F1-5E72-4C14-BE0A-42418F8664CC}"/>
  <bookViews>
    <workbookView xWindow="0" yWindow="500" windowWidth="19420" windowHeight="10300" xr2:uid="{00000000-000D-0000-FFFF-FFFF00000000}"/>
  </bookViews>
  <sheets>
    <sheet name="ANEXO RIESGOS" sheetId="1" r:id="rId1"/>
    <sheet name="INSTRUCCIONES" sheetId="2" r:id="rId2"/>
  </sheets>
  <externalReferences>
    <externalReference r:id="rId3"/>
    <externalReference r:id="rId4"/>
  </externalReferences>
  <definedNames>
    <definedName name="_xlnm.Print_Area" localSheetId="0">'ANEXO RIESGOS'!$B$1:$X$24</definedName>
    <definedName name="ASIGNACIÓN">INSTRUCCIONES!$H$31:$H$32</definedName>
    <definedName name="CLASE">INSTRUCCIONES!$C$31:$C$32</definedName>
    <definedName name="ETAPA">INSTRUCCIONES!#REF!</definedName>
    <definedName name="FUENTE">INSTRUCCIONES!$D$31:$D$32</definedName>
    <definedName name="IMPACTO">INSTRUCCIONES!$G$31:$G$35</definedName>
    <definedName name="PROBABILIDAD">INSTRUCCIONES!$F$31:$F$35</definedName>
    <definedName name="TIPO">INSTRUCCIONES!#REF!</definedName>
    <definedName name="_xlnm.Print_Titles" localSheetId="0">'ANEXO RIESGOS'!$1:$6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4" i="1" l="1"/>
  <c r="R24" i="1"/>
  <c r="R14" i="1" l="1"/>
  <c r="K18" i="1" l="1"/>
  <c r="L18" i="1" s="1"/>
  <c r="Q18" i="1"/>
  <c r="R18" i="1" s="1"/>
  <c r="K15" i="1"/>
  <c r="L15" i="1" s="1"/>
  <c r="Q15" i="1"/>
  <c r="R15" i="1" s="1"/>
  <c r="Q23" i="1"/>
  <c r="R23" i="1" s="1"/>
  <c r="K23" i="1"/>
  <c r="L23" i="1" s="1"/>
  <c r="Q22" i="1"/>
  <c r="R22" i="1" s="1"/>
  <c r="K22" i="1"/>
  <c r="L22" i="1" s="1"/>
  <c r="Q21" i="1"/>
  <c r="R21" i="1" s="1"/>
  <c r="K21" i="1"/>
  <c r="L21" i="1" s="1"/>
  <c r="Q20" i="1"/>
  <c r="R20" i="1" s="1"/>
  <c r="K20" i="1"/>
  <c r="L20" i="1" s="1"/>
  <c r="Q17" i="1"/>
  <c r="R17" i="1" s="1"/>
  <c r="K17" i="1"/>
  <c r="L17" i="1" s="1"/>
  <c r="Q16" i="1"/>
  <c r="R16" i="1" s="1"/>
  <c r="K16" i="1"/>
  <c r="L16" i="1" s="1"/>
  <c r="R13" i="1"/>
  <c r="K13" i="1"/>
  <c r="L13" i="1" s="1"/>
  <c r="Q12" i="1"/>
  <c r="R12" i="1" s="1"/>
  <c r="K12" i="1"/>
  <c r="L12" i="1" s="1"/>
  <c r="Q11" i="1"/>
  <c r="R11" i="1" s="1"/>
  <c r="K11" i="1"/>
  <c r="L11" i="1" s="1"/>
  <c r="Q10" i="1"/>
  <c r="R10" i="1" s="1"/>
  <c r="K10" i="1"/>
  <c r="L10" i="1" s="1"/>
  <c r="Q9" i="1"/>
  <c r="R9" i="1" s="1"/>
  <c r="K9" i="1"/>
  <c r="L9" i="1" s="1"/>
  <c r="Q8" i="1"/>
  <c r="R8" i="1" s="1"/>
  <c r="K8" i="1"/>
  <c r="L8" i="1" s="1"/>
  <c r="K7" i="1" l="1"/>
  <c r="L7" i="1" s="1"/>
  <c r="Q7" i="1"/>
  <c r="R7" i="1" s="1"/>
  <c r="Y17" i="1"/>
  <c r="Z17" i="1"/>
  <c r="AA17" i="1"/>
  <c r="AB17" i="1"/>
  <c r="Y21" i="1"/>
  <c r="Z21" i="1"/>
  <c r="AA21" i="1"/>
  <c r="AB21" i="1"/>
</calcChain>
</file>

<file path=xl/sharedStrings.xml><?xml version="1.0" encoding="utf-8"?>
<sst xmlns="http://schemas.openxmlformats.org/spreadsheetml/2006/main" count="518" uniqueCount="254">
  <si>
    <t>Denominación del bien o servicio</t>
  </si>
  <si>
    <t>Anexo #</t>
  </si>
  <si>
    <t>Fecha</t>
  </si>
  <si>
    <t>Elaborado de conformidad con la metodología propuesta por la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</si>
  <si>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</si>
  <si>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</si>
  <si>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</si>
  <si>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</si>
  <si>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</si>
  <si>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</si>
  <si>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</si>
  <si>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</si>
  <si>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</si>
  <si>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</si>
  <si>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</si>
  <si>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</si>
  <si>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</si>
  <si>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</si>
  <si>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</si>
  <si>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</si>
  <si>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</si>
  <si>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</si>
  <si>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</si>
  <si>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</si>
  <si>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</si>
  <si>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General</t>
  </si>
  <si>
    <t>Interno</t>
  </si>
  <si>
    <t>Planeación</t>
  </si>
  <si>
    <t>Riesgos Operacionales</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</si>
  <si>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</si>
  <si>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</si>
  <si>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2=Improbable</t>
  </si>
  <si>
    <t xml:space="preserve">3= Moderado </t>
  </si>
  <si>
    <t>ICBF</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</si>
  <si>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</si>
  <si>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</si>
  <si>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 Menor</t>
  </si>
  <si>
    <t>SI</t>
  </si>
  <si>
    <t>Plan Anual de Adquisición</t>
  </si>
  <si>
    <t>Adjudicación o declaratoria de desierto del proceso.</t>
  </si>
  <si>
    <t>Seguimiento al cumplimiento del  cronograma de procesos de contratación de la Entidad y de los tiempos definidos en el Manual de Contratación.</t>
  </si>
  <si>
    <t>Semanal</t>
  </si>
  <si>
    <t>Demoras y reprocesos en la etapa de ejecución surgidos por la declaratoria  desierta en  el proceso de selección.</t>
  </si>
  <si>
    <t xml:space="preserve">Retraso en la adjudicación de los contratos y en el inicio de su ejecución. </t>
  </si>
  <si>
    <t>3=Posible</t>
  </si>
  <si>
    <t>Definir la Infraestructura a intervenir, de acuerdo a su localización geográfica, visitas tecnicas preliminares, con el fin de facilitar la logística requerida para la ejecución del proyecto, logrando una participación plural de oferentes en el proceso contractual.</t>
  </si>
  <si>
    <t>ICBF y Contratista</t>
  </si>
  <si>
    <t>Desde la etapa de planeación.</t>
  </si>
  <si>
    <t>Hasta la adjudicación de los contratos.</t>
  </si>
  <si>
    <t>Verificación y validación de la distribución por Regional</t>
  </si>
  <si>
    <t>En la etapa de estructuración de los proyectos.</t>
  </si>
  <si>
    <t>Externo</t>
  </si>
  <si>
    <t>Contratación</t>
  </si>
  <si>
    <t>Demora en la entrega de documentacion para los tramites de legalización y perfeccionamiento del contrato solictados por el ICBF, dilatando de este modo el inicio de la ejecución de los contratos.</t>
  </si>
  <si>
    <t>Imposibilidad de ejecución del contrato al no cumplir con los requisitos legales exigidos para tal fin.</t>
  </si>
  <si>
    <t>Contratista</t>
  </si>
  <si>
    <t xml:space="preserve">Requerir la póliza de seriedad de oferta.
Exigir al contratista una vez sea adjudicado del proceso y elaborada la minuta del contrato, su suscripción inmediata, con el fin de que adquiera y radique en la Entidad, el RUT (siaplica) y la poliza necesaria para perfeccionar el contrato, y así dar inicio a su ejecución. </t>
  </si>
  <si>
    <t>Desde la Adjudicación</t>
  </si>
  <si>
    <t xml:space="preserve">Hasta el cumplmiento de los requisitos de legalizacion. </t>
  </si>
  <si>
    <t>Seguimiento y requerimiento al contratista que le fue adjudicada la propuesta</t>
  </si>
  <si>
    <t>En etapa de perfeccionamiento del contrato</t>
  </si>
  <si>
    <t>Seleccción</t>
  </si>
  <si>
    <t>Riesgo Económicos</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</si>
  <si>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</si>
  <si>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</si>
  <si>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</si>
  <si>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 xml:space="preserve">1= Insignificante </t>
  </si>
  <si>
    <t>Desde el inicio de la calificación de la etapa contractual</t>
  </si>
  <si>
    <t>Hasta la adjudicación</t>
  </si>
  <si>
    <t>Verificación del cumplimiento de la capacidad economica de los proponentes.</t>
  </si>
  <si>
    <t>Permanente</t>
  </si>
  <si>
    <t xml:space="preserve">Retraso en el desarrollo de la contratación </t>
  </si>
  <si>
    <t>Realizar unos estudios previos, de costos y precios del mercado ajustados a la realidasd de los proyectos, y a la logística requerida para su ejecución, garantizando la pluralidad de oferentes.</t>
  </si>
  <si>
    <t>Desde la etapa de planeación</t>
  </si>
  <si>
    <t>Hasta la ejecución del contrato</t>
  </si>
  <si>
    <t>Verificación y ajuste de los documentos previos requeridos para la apertura del proceso.</t>
  </si>
  <si>
    <t>En la etapa de estructuración del proyecto.</t>
  </si>
  <si>
    <t>Ejecución</t>
  </si>
  <si>
    <t>Riesgos Económicos</t>
  </si>
  <si>
    <t>Riesgo en la ejecución ocasionado por las  modificaciones de la  tasa de cambio de acuerdo a la propuesta inicial presentada por el contratista.</t>
  </si>
  <si>
    <t>Incremento en los costos de los materiales e insumos</t>
  </si>
  <si>
    <t>Conformar un stock de materia prima e insumos. Utilizar mecanismos de cobertura cambiaria.</t>
  </si>
  <si>
    <t>Hasta la terminación del contrato.</t>
  </si>
  <si>
    <t>Llevando un control del stock de materiales e insumos, Verificando continuamente el precio de insumos y materiales.</t>
  </si>
  <si>
    <t>Semanal.
Una vez adjudicado el contrato.</t>
  </si>
  <si>
    <t>Específico</t>
  </si>
  <si>
    <t>Retraso en la ejecución del Contrato ocasinado por no intervenir  oportunamente  y rapidamente las actividdaes</t>
  </si>
  <si>
    <t>4=Probable</t>
  </si>
  <si>
    <t>Remitir a la aseguradora y hacer efectiva la poliza de cumplimiento</t>
  </si>
  <si>
    <t>Desde el cumplimiento de los requisitos de legalizacion</t>
  </si>
  <si>
    <t>Hasta la finalizacion del plazo de ejecion del contrato</t>
  </si>
  <si>
    <t>En la etapa de ejecución de los proyectos</t>
  </si>
  <si>
    <t>Riesgo Medio</t>
  </si>
  <si>
    <t>Si</t>
  </si>
  <si>
    <t>Desde el inicio de la ejecución del contrato</t>
  </si>
  <si>
    <t>Hasta la finalización de la ejecución del contrato</t>
  </si>
  <si>
    <t>Verificación de condiciones de seguridad en sitio por parte del Contratista</t>
  </si>
  <si>
    <t>Accidentes laborales de personal adscrito al contratista .</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</si>
  <si>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el manejo de equipos, herramientas e insumos; identificar peligros, valoración de riesgos y determinación de controles documentados, en el marco de la Seguridad y Salud en el trabajo.</t>
  </si>
  <si>
    <t>varificacion de las condiciones de idoneidad y experiencia del personal por parte de la interventoria, así como verificación del cumplimiento de los pagos al sistema de seguridad social y parafiscales, ARL"</t>
  </si>
  <si>
    <t>Mensual</t>
  </si>
  <si>
    <t>Verificacion de los informes de interventoria.
Seguimiento a los cronogramas de ejecución de actividades establecidos para la ejecuccion</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</si>
  <si>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</si>
  <si>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</si>
  <si>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</si>
  <si>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</si>
  <si>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Verificacion de los informes de interventoria, visitas a los proyectos.</t>
  </si>
  <si>
    <t>Vulneración del principio de planeación y economia, generando mayor erogacion a la administración</t>
  </si>
  <si>
    <t>Desde la estructuración de los documentos del proceso</t>
  </si>
  <si>
    <t>Hasta la liquidación del contrato</t>
  </si>
  <si>
    <t>Riesgo Bajo</t>
  </si>
  <si>
    <t>Se deberá realizar a seguimiento de cronograma y cumplimiento de actividades del contratista por parte de la supervisión delegada del ICBF o interventoría.</t>
  </si>
  <si>
    <t>Riesgos Ambientales</t>
  </si>
  <si>
    <t>Ocurrencia de eventos o situaciones por causas de la naturaleza y de orden público que afecten la ejecución contractual del mantenimiento integral, reparación, conservación, mejoramiento, adecuaciones, incluyendo mantenimientos de emergencia en la locaciones requeridas para las infraestructuras del ICBF en el territorio nacional</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</si>
  <si>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</si>
  <si>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4= Mayor</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</si>
  <si>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un inventario suficiente al inicio del perfeccionamiento del contrato.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</si>
  <si>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</si>
  <si>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</si>
  <si>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Incluir en los documentos técnicos las fechas y periodos de entregas de cronogramas o rutas alternas.
4. Incluir en los documentos técnicos la obligación del contratista de mantener un nivel adecuado de inventarios.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</si>
  <si>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1. Una vez, al momento del perfeccionamiento del contrato.
2, 3 y 4. Una vez, en la aprobación de documentos técnicos.
5, 6 y 7. De acuerdo a como lo estipule la FCT.</t>
  </si>
  <si>
    <t>Riesgos Sociales o Políticos</t>
  </si>
  <si>
    <t>Imposibilidad de acceso del personal del contratista por causas ajenas a su voluntad (diferentes a orden público, o desastres naturales).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</si>
  <si>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</si>
  <si>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</si>
  <si>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</si>
  <si>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</si>
  <si>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</si>
  <si>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 xml:space="preserve">Permanente durante la ejecución del contrato. </t>
  </si>
  <si>
    <t>Ejecuciòn</t>
  </si>
  <si>
    <t>Riesgos de la Naturaleza</t>
  </si>
  <si>
    <t>Exposición de los usuarios y colaboradores al contagio derivado a la enfermedades pandemicas. Declarada por las Organizaciones autorizadas.</t>
  </si>
  <si>
    <t>- Retrasos en la ejecución del objeto contractual.
- Afectación a la salud del personal del contratista, del ICBF, de usuarios y beneficiarios.
- Propagación acelerada de la enfermedad.
- Fallecimiento de las personas que resulten contagiadas.</t>
  </si>
  <si>
    <t>1. Incluir en los documentos técnicos los escenarios en los que el ICBF puede modificar, suspender o dar por terminado el contrato de manera unilateral.
2. Incluir en los documentos técnicos la obligación del contratista de estar al día en los pagos en seguridad social de sus colaboradores.
3. Incluir dentro de las obligaciones del contratista el implementar los protocolos establecidos en la Resolución 692 de 2022, y demás medidas requeridas para mitigar la propagación del virus.</t>
  </si>
  <si>
    <t>1. Verificar la inclusión de los escenarios en los documentos técnicos.
2. Solicitar periodicamente el comprobante de pago de prestaciones sociales de los colaboradores.
3. Incluir en los documentos técnicos la normativa que regula los protocolos para mitigar la propagacion del COVID</t>
  </si>
  <si>
    <t>1 y 3. Una vez, en la aprobación de documentos técnicos.
2. De acuerdo a como lo estipule la FCT.</t>
  </si>
  <si>
    <t xml:space="preserve">Liquidaciòn </t>
  </si>
  <si>
    <t>El contratista no se presenta a suscribir la liquidación del contrato o no se llega a un acuerdo para la suscripción del acta de liquidación.</t>
  </si>
  <si>
    <t>- Finalizar la vigencia legal para la liquidación del contrato sin acuerdo.
- Acciones disciplinarias a la supervisión del contrato.
- Acciones legales.</t>
  </si>
  <si>
    <t>1. Hacer hallazgos tempranos de posibles desacuerdos entre el contratista y el ICBF por medio de los informes de supervisión.
2. Intentar llegar a una conciliación temprana entre el supervisor del contrato y el contratista y tomar acciones correctivas o de mejora cuando aplique.
3. Liquidar el contrato de manera unilateral por parte del ICBF.</t>
  </si>
  <si>
    <t>NO</t>
  </si>
  <si>
    <t>Al inicio de la ejecución.</t>
  </si>
  <si>
    <t>Liquidación del contrato.</t>
  </si>
  <si>
    <t>1. Incluir dentro del informe de supervisión un apartado que incluya información relevante sobre posibles desacuerdos entre el ICBF y el contratista.
2. Generar espacios de diálogo periódicos entre el supervisor del contrato y el contratista con el fin de llegar a acuerdos.
3. Realizar la liquidación de forma unilateral.</t>
  </si>
  <si>
    <t>1. De acuerdo a como se establezca en la FCT.
2. Las veces que sean requeridas o estimadas por las partes.
3. Una vez, al finalizar el contrato.</t>
  </si>
  <si>
    <t>Riesgos de la naturaleza</t>
  </si>
  <si>
    <t>Eventos generados por políticas de carácter público con el fin de mitigar afectaciones por emergencias sanitarias.</t>
  </si>
  <si>
    <t>- Suspensión o terminación anticipada del contrato.
- Retrasos en la ejecución del objeto contractual.
- Reserva presupuestal.
- Toques de queda y trabajo en casa.
- Incentivo de trabajo remoto.
- Imposibilidad de acceder a información institucional.
- Imposibilidad de acceso.
- Desabastecimiento.</t>
  </si>
  <si>
    <t>Contratista e ICBF</t>
  </si>
  <si>
    <t>1. Incluir en los documentos técnicos los escenarios en los que el ICBF puede modificar, suspender o dar por terminado el contrato de manera unilateral.
2. Incluir dentro de las obligaciones del contratista el implementar los protocolos establecidos en la normatividad vigente.</t>
  </si>
  <si>
    <t>3=Moderado</t>
  </si>
  <si>
    <t>1. Verificar la inclusión de los escenarios en los documentos técnicos.
2. Verificación durante la ejecución del contrato el cumplimiento de la normativa que regula los protocolos para mitigar las afectaciones por emergencias sanitarias.</t>
  </si>
  <si>
    <r>
      <t xml:space="preserve">TABLAS PARA VALORACIÓN DE RIESGO SEGÚN METODOLOGÍA CCE </t>
    </r>
    <r>
      <rPr>
        <b/>
        <sz val="16"/>
        <color rgb="FFFF0000"/>
        <rFont val="Arial"/>
        <family val="2"/>
      </rPr>
      <t>- No imprimir</t>
    </r>
  </si>
  <si>
    <t>Seleccione la opción de las listas desplegables en las columnas con títulos de color amarillo de acuerdo con las siguientes tablas.</t>
  </si>
  <si>
    <t>1. Clase del Riesgo</t>
  </si>
  <si>
    <t>Descripción</t>
  </si>
  <si>
    <t>3. Etapa del proceso</t>
  </si>
  <si>
    <t>Desde</t>
  </si>
  <si>
    <t>Hasta</t>
  </si>
  <si>
    <t>Descrición</t>
  </si>
  <si>
    <t>4. 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</si>
  <si>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</si>
  <si>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</si>
  <si>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</si>
  <si>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</si>
  <si>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</si>
  <si>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</si>
  <si>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</si>
  <si>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</si>
  <si>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</si>
  <si>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2. 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</si>
  <si>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</si>
  <si>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</si>
  <si>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</si>
  <si>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</si>
  <si>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</si>
  <si>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</si>
  <si>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</si>
  <si>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</si>
  <si>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</si>
  <si>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</si>
  <si>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</si>
  <si>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</si>
  <si>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</si>
  <si>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</si>
  <si>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</si>
  <si>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</si>
  <si>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</si>
  <si>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</si>
  <si>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</si>
  <si>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</si>
  <si>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</si>
  <si>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5. Probabilidad del Riesgo</t>
  </si>
  <si>
    <t>6. 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</si>
  <si>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</si>
  <si>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</si>
  <si>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</si>
  <si>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</si>
  <si>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</si>
  <si>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</si>
  <si>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</si>
  <si>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</si>
  <si>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</si>
  <si>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</si>
  <si>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</si>
  <si>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</si>
  <si>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</si>
  <si>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</si>
  <si>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</si>
  <si>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</si>
  <si>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</si>
  <si>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</si>
  <si>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</si>
  <si>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</si>
  <si>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</si>
  <si>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</si>
  <si>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</si>
  <si>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</si>
  <si>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</si>
  <si>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</si>
  <si>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</si>
  <si>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 xml:space="preserve">Probable (probablemente va a ocurrir)                                          </t>
  </si>
  <si>
    <t>2,3 Y 4</t>
  </si>
  <si>
    <t>Casi cierto (ocurre en la mayoría de circunstancias)              </t>
  </si>
  <si>
    <t xml:space="preserve"> Improbable (puede ocurrir ocasionalmente)</t>
  </si>
  <si>
    <t>No</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</si>
  <si>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</si>
  <si>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CLASE</t>
  </si>
  <si>
    <t>FUENTE</t>
  </si>
  <si>
    <t>PROBABILIDAD</t>
  </si>
  <si>
    <t>IMPACTO</t>
  </si>
  <si>
    <t>5=Casi cierto</t>
  </si>
  <si>
    <t>5= Catastrófico</t>
  </si>
  <si>
    <t>ETAPA</t>
  </si>
  <si>
    <t>TIPO</t>
  </si>
  <si>
    <t>Riesgos Financieros</t>
  </si>
  <si>
    <t>Riesgos Tecnológicos</t>
  </si>
  <si>
    <t>OBJETO: Suministro, instalación, recarga y mantenimiento de extintores en las sedes de la Regional Atlántico del Instituto Colombiano de Bienestar Familiar (ICBF).</t>
  </si>
  <si>
    <t xml:space="preserve">Demora para el inicio de la ejecución de las actividades , por declaratoria desierta del proceso de supervision   </t>
  </si>
  <si>
    <t>Demoras e incumplimientos por parte del contratista  para dar inicio a las actividades</t>
  </si>
  <si>
    <t xml:space="preserve">Hurto y daños en los equipos y suministros de oficina, herramientas, equipos de medición para control de actividades, dotación del personal, insumos y materiales almacenados en las oficinas y campamentos del contratista.  </t>
  </si>
  <si>
    <t>Dificultades técnicas relacionadas con la logistica requerida para realizar el seguimiento y control necesario que garanticen la culminación de actividades contratadas, en los plazos y condiciones contractuales establecidas.</t>
  </si>
  <si>
    <t>Vinculación de personal con condiciones inferiores a las solicitadas por la Entidad para la ejecución de las actividades contratadas</t>
  </si>
  <si>
    <t>Necesidad de incluir activiades  adicionales a las priorizadas por la Entidad, con el objeto de dar cumplimiento al objeto del contrato, generando un aumento en el plazo de ejecución del contrato.</t>
  </si>
  <si>
    <t>Fallas  de la supervisión delegada por el ICBF  en el seguimiento a la ejecución de las actividades por parte del contratista.</t>
  </si>
  <si>
    <t>Actividades de seguimiento y control de la contrato en ejecución.
Demora en la emisión de informes de avance de los proyectos.
Pérdida de información relacionada con la ejecución del contrato.
Proceso de responsabilidad fiscal y/o penal de los bienes hurtados</t>
  </si>
  <si>
    <t>Verificación de los elementos de acuerdo al caso y realizar reposición por parte del contratista de contrato.
El Contratista deberá establecer un plan de auditoria, control y seguimiento de los bienes. 
Garantizar en oficinas y contrato la cadena de custodia, responsabilidad de los bienes y medidas de seguridad.</t>
  </si>
  <si>
    <t>Retrasos en la ejecución  del contrato  por reemplazo de personal.
Carga económica del accidente a cargo del Contratista de contrato.</t>
  </si>
  <si>
    <t xml:space="preserve">Atraso en la ejecución  de contrato.
Falta de seguimiento y control de contrato que componen el proceso. </t>
  </si>
  <si>
    <t>Seguimiento contínuo a las obligaciones establecidas en el contrato de contrato.
Garantizar el cumplimiento de las dedicaciones de los profesionales solicitados en el marco del proceso de selección.
Seguir y dar cumplimiento a los cronogramas de contrato presentados</t>
  </si>
  <si>
    <t>Verificación de las condiciones establecidas por el ICBF en el proceso de selección.
Seguimiento al cronograma de ejecucion de la contrato</t>
  </si>
  <si>
    <t>Atraso en las actividades ejecutadas y en la entrega de contratos.</t>
  </si>
  <si>
    <t>Solo iniciara el contrato de contrato cuando se hayan surtido todos los requisitos de legalización del contrato 
Hacer segumiento constante y dar cumplimiento al cronograma de contrato"</t>
  </si>
  <si>
    <t>Hacer llamado de atención al contratista por parte de la supervisión delegada del ICBF, en caso de no recibir respuesta efectiva hacer las pólizas de garantía efectivas.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</si>
</sst>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16"/>
      <color rgb="FF00B0F0"/>
      <name val="Arial"/>
      <family val="2"/>
    </font>
    <font>
      <b/>
      <sz val="16"/>
      <color rgb="FFFF0000"/>
      <name val="Arial"/>
      <family val="2"/>
    </font>
    <font>
      <sz val="11"/>
      <color theme="1"/>
      <name val="Arial"/>
      <family val="2"/>
    </font>
    <font>
      <b/>
      <sz val="8"/>
      <name val="Arial"/>
      <family val="2"/>
    </font>
    <font>
      <sz val="9"/>
      <color theme="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4" fillId="0" borderId="2" xfId="0" applyFon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5" fillId="0" borderId="0" xfId="0" applyFont="1"/>
    <xf numFmtId="0" fontId="7" fillId="0" borderId="0" xfId="0" applyFont="1"/>
    <xf numFmtId="0" fontId="4" fillId="10" borderId="1" xfId="0" applyFont="1" applyFill="1" applyBorder="1" applyAlignment="1">
      <alignment vertical="center"/>
    </xf>
    <xf numFmtId="0" fontId="4" fillId="10" borderId="1" xfId="0" applyFont="1" applyFill="1" applyBorder="1" applyAlignment="1">
      <alignment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8" fillId="2" borderId="1" xfId="0" applyFont="1" applyFill="1" applyBorder="1" applyAlignment="1">
      <alignment horizontal="center" vertical="center" textRotation="90" wrapText="1"/>
    </xf>
    <xf numFmtId="0" fontId="2" fillId="2" borderId="2" xfId="0" applyFont="1" applyFill="1" applyBorder="1" applyAlignment="1">
      <alignment horizontal="center" textRotation="90" wrapText="1"/>
    </xf>
    <xf numFmtId="0" fontId="1" fillId="0" borderId="0" xfId="0" applyFont="1" applyAlignment="1">
      <alignment vertical="center" wrapText="1"/>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textRotation="90"/>
      <protection hidden="1"/>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2" fillId="0" borderId="1" xfId="0" applyFont="1" applyBorder="1" applyAlignment="1" applyProtection="1">
      <alignment horizontal="center" vertical="center" textRotation="90"/>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textRotation="90"/>
      <protection hidden="1"/>
    </xf>
    <xf numFmtId="14" fontId="2" fillId="0" borderId="1" xfId="0" applyNumberFormat="1"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textRotation="90"/>
      <protection hidden="1"/>
    </xf>
    <xf numFmtId="0" fontId="2" fillId="2" borderId="1" xfId="0" applyFont="1" applyFill="1" applyBorder="1" applyAlignment="1">
      <alignment horizontal="center" vertical="center" textRotation="90" wrapText="1"/>
    </xf>
    <xf numFmtId="0" fontId="1" fillId="3"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protection locked="0"/>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justify" vertical="center" wrapText="1"/>
      <protection locked="0"/>
    </xf>
    <xf numFmtId="0" fontId="2" fillId="3" borderId="1"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textRotation="90"/>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textRotation="90"/>
      <protection locked="0"/>
    </xf>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textRotation="90"/>
      <protection hidden="1"/>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8" fillId="2" borderId="1"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left" vertical="top"/>
    </xf>
    <xf numFmtId="0" fontId="4" fillId="10" borderId="2" xfId="0" applyFont="1" applyFill="1" applyBorder="1" applyAlignment="1">
      <alignment horizontal="center" vertical="center"/>
    </xf>
    <xf numFmtId="0" fontId="4" fillId="10"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4" fillId="10" borderId="1" xfId="0" applyFont="1" applyFill="1" applyBorder="1" applyAlignment="1">
      <alignment horizontal="center"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23</xdr:row>
      <xdr:rowOff>0</xdr:rowOff>
    </xdr:from>
    <xdr:ext cx="184731" cy="264560"/>
    <xdr:sp macro="" textlink="">
      <xdr:nvSpPr>
        <xdr:cNvPr id="3" name="CuadroTexto 2">
          <a:extLst>
            <a:ext uri="{FF2B5EF4-FFF2-40B4-BE49-F238E27FC236}">
              <a16:creationId xmlns:a16="http://schemas.microsoft.com/office/drawing/2014/main" id="{AA73C235-658D-44E7-96DE-3F0801F2D847}"/>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23</xdr:row>
      <xdr:rowOff>0</xdr:rowOff>
    </xdr:from>
    <xdr:ext cx="184731" cy="264560"/>
    <xdr:sp macro="" textlink="">
      <xdr:nvSpPr>
        <xdr:cNvPr id="4" name="CuadroTexto 3">
          <a:extLst>
            <a:ext uri="{FF2B5EF4-FFF2-40B4-BE49-F238E27FC236}">
              <a16:creationId xmlns:a16="http://schemas.microsoft.com/office/drawing/2014/main" id="{2F5169D5-705E-4FA0-9B22-CC0CC23CCE6D}"/>
            </a:ext>
          </a:extLst>
        </xdr:cNvPr>
        <xdr:cNvSpPr txBox="1"/>
      </xdr:nvSpPr>
      <xdr:spPr>
        <a:xfrm>
          <a:off x="1421765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23</xdr:row>
      <xdr:rowOff>0</xdr:rowOff>
    </xdr:from>
    <xdr:ext cx="184731" cy="264560"/>
    <xdr:sp macro="" textlink="">
      <xdr:nvSpPr>
        <xdr:cNvPr id="5" name="CuadroTexto 4">
          <a:extLst>
            <a:ext uri="{FF2B5EF4-FFF2-40B4-BE49-F238E27FC236}">
              <a16:creationId xmlns:a16="http://schemas.microsoft.com/office/drawing/2014/main" id="{C7617E6A-EB7A-48EA-A1D2-1D73BC4A078A}"/>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3.%20COPIA%2026%20OCT%202022/Proceso%20reforzamiento%20Tunja/PUBLICACION%20SECOP%20ICBF-CMA-005-2022SEN/8.%20ANEXOS/ANEXO%20N&#176;%201%20-%20FICHA%20TECNICA%20Y%20ANEXOS/ANEXO%20N&#176;.%201.1%20-%20FICHA%20TECNICA%20contrato%20Y%20ANEXOS/ANEXO%204%20-%20MATRIZ%20DE%20RIESG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3.%20COPIA%2026%20OCT%202022/Proceso%20reforzamiento%20Tunja/PUBLICACION%20SECOP%20ICBF-CMA-005-2022SEN/8.%20ANEXOS/ANEXO%20N&#176;%201%20-%20FICHA%20TECNICA%20Y%20ANEXOS/ANEXO%20N&#176;.%201.1%20-%20FICHA%20TECNICA%20OBRA%20Y%20ANEXOS/ANEXO%204%20-%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refreshError="1"/>
      <sheetData sheetId="1" refreshError="1">
        <row r="20">
          <cell r="Y20" t="str">
            <v>Riesgo Extremo</v>
          </cell>
        </row>
        <row r="21">
          <cell r="Y21" t="str">
            <v>Riesgo Alto</v>
          </cell>
        </row>
        <row r="22">
          <cell r="Y22" t="str">
            <v>Riesgo Medio</v>
          </cell>
        </row>
        <row r="23">
          <cell r="Y23"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70"/>
  <sheetViews>
    <sheetView showGridLines="0" tabSelected="1" topLeftCell="A23" zoomScale="60" zoomScaleNormal="60" zoomScaleSheetLayoutView="80" workbookViewId="0">
      <selection activeCell="V10" sqref="V10"/>
    </sheetView>
  </sheetViews>
  <sheetFormatPr baseColWidth="10" defaultColWidth="11.5" defaultRowHeight="11" zeroHeight="1" x14ac:dyDescent="0.15"/>
  <cols>
    <col min="1" max="1" width="2.83203125" style="1" customWidth="1"/>
    <col min="2" max="3" width="4.5" style="1" customWidth="1"/>
    <col min="4" max="4" width="5.33203125" style="1" customWidth="1"/>
    <col min="5" max="5" width="6.33203125" style="1" customWidth="1"/>
    <col min="6" max="6" width="11.5" style="1" customWidth="1"/>
    <col min="7" max="7" width="38.6640625" style="1" customWidth="1"/>
    <col min="8" max="8" width="26" style="1" customWidth="1"/>
    <col min="9" max="9" width="6.33203125" style="1" customWidth="1"/>
    <col min="10" max="10" width="7" style="1" customWidth="1"/>
    <col min="11" max="12" width="4.5" style="1" customWidth="1"/>
    <col min="13" max="13" width="10.83203125" style="1" customWidth="1"/>
    <col min="14" max="14" width="28.1640625" style="1" customWidth="1"/>
    <col min="15" max="15" width="6" style="1" customWidth="1"/>
    <col min="16" max="16" width="6.1640625" style="1" customWidth="1"/>
    <col min="17" max="17" width="5.1640625" style="1" customWidth="1"/>
    <col min="18" max="18" width="3.6640625" style="1" bestFit="1" customWidth="1"/>
    <col min="19" max="19" width="6.1640625" style="1" customWidth="1"/>
    <col min="20" max="20" width="10.5" style="1" customWidth="1"/>
    <col min="21" max="21" width="17.33203125" style="2" customWidth="1"/>
    <col min="22" max="22" width="13.33203125" style="2" customWidth="1"/>
    <col min="23" max="23" width="31" style="1" customWidth="1"/>
    <col min="24" max="24" width="16.83203125" style="1" customWidth="1"/>
    <col min="25" max="25" width="2.33203125" style="1" customWidth="1"/>
    <col min="26" max="26" width="11.5" style="1" customWidth="1"/>
    <col min="27" max="16384" width="11.5" style="1"/>
  </cols>
  <sheetData>
    <row r="1" spans="2:28" ht="27.75" customHeight="1" x14ac:dyDescent="0.15">
      <c r="B1" s="82"/>
      <c r="C1" s="82"/>
      <c r="D1" s="82"/>
      <c r="E1" s="82"/>
      <c r="F1" s="82"/>
      <c r="G1" s="82"/>
      <c r="H1" s="82"/>
      <c r="I1" s="82"/>
      <c r="J1" s="82"/>
      <c r="K1" s="82"/>
      <c r="L1" s="82"/>
      <c r="M1" s="82"/>
      <c r="N1" s="82"/>
      <c r="O1" s="82"/>
      <c r="P1" s="82"/>
      <c r="Q1" s="82"/>
      <c r="R1" s="82"/>
      <c r="S1" s="82"/>
      <c r="T1" s="82"/>
      <c r="U1" s="82"/>
      <c r="V1" s="82"/>
      <c r="W1" s="82"/>
      <c r="X1" s="82"/>
    </row>
    <row r="2" spans="2:28" ht="26.5" customHeight="1" x14ac:dyDescent="0.15">
      <c r="B2" s="69" t="s">
        <v>0</v>
      </c>
      <c r="C2" s="70"/>
      <c r="D2" s="70"/>
      <c r="E2" s="70"/>
      <c r="F2" s="71"/>
      <c r="G2" s="75" t="s">
        <v>237</v>
      </c>
      <c r="H2" s="76"/>
      <c r="I2" s="76"/>
      <c r="J2" s="76"/>
      <c r="K2" s="76"/>
      <c r="L2" s="76"/>
      <c r="M2" s="76"/>
      <c r="N2" s="76"/>
      <c r="O2" s="76"/>
      <c r="P2" s="76"/>
      <c r="Q2" s="76"/>
      <c r="R2" s="76"/>
      <c r="S2" s="76"/>
      <c r="T2" s="76"/>
      <c r="U2" s="76"/>
      <c r="V2" s="77"/>
      <c r="W2" s="21" t="s">
        <v>1</v>
      </c>
      <c r="X2" s="29">
        <v>7</v>
      </c>
    </row>
    <row r="3" spans="2:28" ht="26.5" customHeight="1" x14ac:dyDescent="0.15">
      <c r="B3" s="72"/>
      <c r="C3" s="73"/>
      <c r="D3" s="73"/>
      <c r="E3" s="73"/>
      <c r="F3" s="74"/>
      <c r="G3" s="78"/>
      <c r="H3" s="79"/>
      <c r="I3" s="79"/>
      <c r="J3" s="79"/>
      <c r="K3" s="79"/>
      <c r="L3" s="79"/>
      <c r="M3" s="79"/>
      <c r="N3" s="79"/>
      <c r="O3" s="79"/>
      <c r="P3" s="79"/>
      <c r="Q3" s="79"/>
      <c r="R3" s="79"/>
      <c r="S3" s="79"/>
      <c r="T3" s="79"/>
      <c r="U3" s="79"/>
      <c r="V3" s="80"/>
      <c r="W3" s="21" t="s">
        <v>2</v>
      </c>
      <c r="X3" s="30">
        <v>46220</v>
      </c>
    </row>
    <row r="4" spans="2:28" ht="35.5" customHeight="1" x14ac:dyDescent="0.15">
      <c r="B4" s="66" t="s">
        <v>3</v>
      </c>
      <c r="C4" s="66"/>
      <c r="D4" s="66"/>
      <c r="E4" s="66"/>
      <c r="F4" s="66"/>
      <c r="G4" s="66"/>
      <c r="H4" s="66"/>
      <c r="I4" s="66"/>
      <c r="J4" s="66"/>
      <c r="K4" s="66"/>
      <c r="L4" s="66"/>
      <c r="M4" s="66"/>
      <c r="N4" s="66"/>
      <c r="O4" s="66"/>
      <c r="P4" s="66"/>
      <c r="Q4" s="66"/>
      <c r="R4" s="66"/>
      <c r="S4" s="66"/>
      <c r="T4" s="66"/>
      <c r="U4" s="66"/>
      <c r="V4" s="66"/>
      <c r="W4" s="66"/>
      <c r="X4" s="66"/>
    </row>
    <row r="5" spans="2:28" s="3" customFormat="1" ht="33" customHeight="1" x14ac:dyDescent="0.15">
      <c r="B5" s="65" t="s">
        <v>4</v>
      </c>
      <c r="C5" s="65" t="s">
        <v>5</v>
      </c>
      <c r="D5" s="65" t="s">
        <v>6</v>
      </c>
      <c r="E5" s="65" t="s">
        <v>7</v>
      </c>
      <c r="F5" s="65" t="s">
        <v>8</v>
      </c>
      <c r="G5" s="65" t="s">
        <v>9</v>
      </c>
      <c r="H5" s="65" t="s">
        <v>10</v>
      </c>
      <c r="I5" s="65" t="s">
        <v>11</v>
      </c>
      <c r="J5" s="65" t="s">
        <v>12</v>
      </c>
      <c r="K5" s="65" t="s">
        <v>13</v>
      </c>
      <c r="L5" s="65" t="s">
        <v>14</v>
      </c>
      <c r="M5" s="65" t="s">
        <v>15</v>
      </c>
      <c r="N5" s="65" t="s">
        <v>16</v>
      </c>
      <c r="O5" s="81" t="s">
        <v>17</v>
      </c>
      <c r="P5" s="81"/>
      <c r="Q5" s="81"/>
      <c r="R5" s="81"/>
      <c r="S5" s="67" t="s">
        <v>18</v>
      </c>
      <c r="T5" s="67" t="s">
        <v>19</v>
      </c>
      <c r="U5" s="67" t="s">
        <v>20</v>
      </c>
      <c r="V5" s="67" t="s">
        <v>21</v>
      </c>
      <c r="W5" s="81" t="s">
        <v>22</v>
      </c>
      <c r="X5" s="81"/>
    </row>
    <row r="6" spans="2:28" s="3" customFormat="1" ht="138.75" customHeight="1" x14ac:dyDescent="0.15">
      <c r="B6" s="65"/>
      <c r="C6" s="65"/>
      <c r="D6" s="65"/>
      <c r="E6" s="65"/>
      <c r="F6" s="65"/>
      <c r="G6" s="65"/>
      <c r="H6" s="65"/>
      <c r="I6" s="65"/>
      <c r="J6" s="65"/>
      <c r="K6" s="65"/>
      <c r="L6" s="65"/>
      <c r="M6" s="65"/>
      <c r="N6" s="65"/>
      <c r="O6" s="31" t="s">
        <v>11</v>
      </c>
      <c r="P6" s="31" t="s">
        <v>12</v>
      </c>
      <c r="Q6" s="31" t="s">
        <v>13</v>
      </c>
      <c r="R6" s="31" t="s">
        <v>14</v>
      </c>
      <c r="S6" s="68"/>
      <c r="T6" s="68"/>
      <c r="U6" s="68"/>
      <c r="V6" s="68"/>
      <c r="W6" s="32" t="s">
        <v>23</v>
      </c>
      <c r="X6" s="48" t="s">
        <v>24</v>
      </c>
      <c r="Y6" s="33"/>
    </row>
    <row r="7" spans="2:28" ht="123" customHeight="1" x14ac:dyDescent="0.15">
      <c r="B7" s="49">
        <v>1</v>
      </c>
      <c r="C7" s="50" t="s">
        <v>25</v>
      </c>
      <c r="D7" s="50" t="s">
        <v>26</v>
      </c>
      <c r="E7" s="50" t="s">
        <v>27</v>
      </c>
      <c r="F7" s="51" t="s">
        <v>28</v>
      </c>
      <c r="G7" s="51" t="s">
        <v>29</v>
      </c>
      <c r="H7" s="51" t="s">
        <v>30</v>
      </c>
      <c r="I7" s="34" t="s">
        <v>31</v>
      </c>
      <c r="J7" s="34" t="s">
        <v>32</v>
      </c>
      <c r="K7" s="37">
        <f>IFERROR(MID(I7,1,1)+MID(J7,1,1),"")</f>
        <v>5</v>
      </c>
      <c r="L7" s="37" t="str">
        <f>IF(K7="","",IF(OR(K7=2,K7=3,K7=4),INSTRUCCIONES!$Y$23,IF(K7=5,INSTRUCCIONES!$Y$22,IF(OR(K7=6,K7=7),INSTRUCCIONES!$Y$21,IF(OR(K7=8,K7=9,K7=10),INSTRUCCIONES!$Y$20)))))</f>
        <v>Riesgo Medio</v>
      </c>
      <c r="M7" s="35" t="s">
        <v>33</v>
      </c>
      <c r="N7" s="35" t="s">
        <v>34</v>
      </c>
      <c r="O7" s="34" t="s">
        <v>35</v>
      </c>
      <c r="P7" s="34" t="s">
        <v>36</v>
      </c>
      <c r="Q7" s="37">
        <f>IFERROR(MID(O7,1,1)+MID(P7,1,1),"")</f>
        <v>3</v>
      </c>
      <c r="R7" s="37" t="str">
        <f>IF(Q7="","",IF(OR(Q7=2,Q7=3,Q7=4),INSTRUCCIONES!$Y$23,IF(Q7=5,INSTRUCCIONES!$Y$22,IF(OR(Q7=6,Q7=7),INSTRUCCIONES!$Y$21,IF(OR(Q7=8,Q7=9,Q7=10),INSTRUCCIONES!$Y$20)))))</f>
        <v>Riesgo Bajo</v>
      </c>
      <c r="S7" s="34" t="s">
        <v>37</v>
      </c>
      <c r="T7" s="35" t="s">
        <v>33</v>
      </c>
      <c r="U7" s="38" t="s">
        <v>38</v>
      </c>
      <c r="V7" s="38" t="s">
        <v>39</v>
      </c>
      <c r="W7" s="39" t="s">
        <v>40</v>
      </c>
      <c r="X7" s="35" t="s">
        <v>41</v>
      </c>
      <c r="Y7" s="40"/>
      <c r="Z7" s="40"/>
      <c r="AA7" s="40"/>
      <c r="AB7" s="40"/>
    </row>
    <row r="8" spans="2:28" ht="100.5" customHeight="1" x14ac:dyDescent="0.15">
      <c r="B8" s="49">
        <v>2</v>
      </c>
      <c r="C8" s="50" t="s">
        <v>25</v>
      </c>
      <c r="D8" s="50" t="s">
        <v>26</v>
      </c>
      <c r="E8" s="50" t="s">
        <v>27</v>
      </c>
      <c r="F8" s="51" t="s">
        <v>28</v>
      </c>
      <c r="G8" s="52" t="s">
        <v>42</v>
      </c>
      <c r="H8" s="52" t="s">
        <v>43</v>
      </c>
      <c r="I8" s="34" t="s">
        <v>44</v>
      </c>
      <c r="J8" s="34" t="s">
        <v>32</v>
      </c>
      <c r="K8" s="37">
        <f t="shared" ref="K8:K22" si="0">IFERROR(MID(I8,1,1)+MID(J8,1,1),"")</f>
        <v>6</v>
      </c>
      <c r="L8" s="37" t="str">
        <f>IF(K8="","",IF(OR(K8=2,K8=3,K8=4),INSTRUCCIONES!$Y$23,IF(K8=5,INSTRUCCIONES!$Y$22,IF(OR(K8=6,K8=7),INSTRUCCIONES!$Y$21,IF(OR(K8=8,K8=9,K8=10),INSTRUCCIONES!$Y$20)))))</f>
        <v>Riesgo Alto</v>
      </c>
      <c r="M8" s="35" t="s">
        <v>33</v>
      </c>
      <c r="N8" s="35" t="s">
        <v>45</v>
      </c>
      <c r="O8" s="34" t="s">
        <v>44</v>
      </c>
      <c r="P8" s="34" t="s">
        <v>36</v>
      </c>
      <c r="Q8" s="37">
        <f t="shared" ref="Q8:Q22" si="1">IFERROR(MID(O8,1,1)+MID(P8,1,1),"")</f>
        <v>5</v>
      </c>
      <c r="R8" s="37" t="str">
        <f>IF(Q8="","",IF(OR(Q8=2,Q8=3,Q8=4),INSTRUCCIONES!$Y$23,IF(Q8=5,INSTRUCCIONES!$Y$22,IF(OR(Q8=6,Q8=7),INSTRUCCIONES!$Y$21,IF(OR(Q8=8,Q8=9,Q8=10),INSTRUCCIONES!$Y$20)))))</f>
        <v>Riesgo Medio</v>
      </c>
      <c r="S8" s="34" t="s">
        <v>37</v>
      </c>
      <c r="T8" s="35" t="s">
        <v>46</v>
      </c>
      <c r="U8" s="38" t="s">
        <v>47</v>
      </c>
      <c r="V8" s="38" t="s">
        <v>48</v>
      </c>
      <c r="W8" s="39" t="s">
        <v>49</v>
      </c>
      <c r="X8" s="35" t="s">
        <v>50</v>
      </c>
      <c r="Y8" s="40"/>
      <c r="Z8" s="40"/>
      <c r="AA8" s="40"/>
      <c r="AB8" s="40"/>
    </row>
    <row r="9" spans="2:28" ht="123.75" customHeight="1" x14ac:dyDescent="0.15">
      <c r="B9" s="49">
        <v>3</v>
      </c>
      <c r="C9" s="50" t="s">
        <v>25</v>
      </c>
      <c r="D9" s="50" t="s">
        <v>51</v>
      </c>
      <c r="E9" s="50" t="s">
        <v>52</v>
      </c>
      <c r="F9" s="51" t="s">
        <v>28</v>
      </c>
      <c r="G9" s="52" t="s">
        <v>53</v>
      </c>
      <c r="H9" s="52" t="s">
        <v>54</v>
      </c>
      <c r="I9" s="34" t="s">
        <v>44</v>
      </c>
      <c r="J9" s="34" t="s">
        <v>36</v>
      </c>
      <c r="K9" s="37">
        <f t="shared" si="0"/>
        <v>5</v>
      </c>
      <c r="L9" s="37" t="str">
        <f>IF(K9="","",IF(OR(K9=2,K9=3,K9=4),INSTRUCCIONES!$Y$23,IF(K9=5,INSTRUCCIONES!$Y$22,IF(OR(K9=6,K9=7),INSTRUCCIONES!$Y$21,IF(OR(K9=8,K9=9,K9=10),INSTRUCCIONES!$Y$20)))))</f>
        <v>Riesgo Medio</v>
      </c>
      <c r="M9" s="35" t="s">
        <v>55</v>
      </c>
      <c r="N9" s="35" t="s">
        <v>56</v>
      </c>
      <c r="O9" s="34" t="s">
        <v>31</v>
      </c>
      <c r="P9" s="34" t="s">
        <v>36</v>
      </c>
      <c r="Q9" s="37">
        <f t="shared" si="1"/>
        <v>4</v>
      </c>
      <c r="R9" s="37" t="str">
        <f>IF(Q9="","",IF(OR(Q9=2,Q9=3,Q9=4),INSTRUCCIONES!$Y$23,IF(Q9=5,INSTRUCCIONES!$Y$22,IF(OR(Q9=6,Q9=7),INSTRUCCIONES!$Y$21,IF(OR(Q9=8,Q9=9,Q9=10),INSTRUCCIONES!$Y$20)))))</f>
        <v>Riesgo Bajo</v>
      </c>
      <c r="S9" s="34" t="s">
        <v>37</v>
      </c>
      <c r="T9" s="35" t="s">
        <v>33</v>
      </c>
      <c r="U9" s="38" t="s">
        <v>57</v>
      </c>
      <c r="V9" s="38" t="s">
        <v>58</v>
      </c>
      <c r="W9" s="39" t="s">
        <v>59</v>
      </c>
      <c r="X9" s="35" t="s">
        <v>60</v>
      </c>
      <c r="Y9" s="40"/>
      <c r="Z9" s="40"/>
      <c r="AA9" s="40"/>
      <c r="AB9" s="40"/>
    </row>
    <row r="10" spans="2:28" ht="95.25" customHeight="1" x14ac:dyDescent="0.15">
      <c r="B10" s="49">
        <v>4</v>
      </c>
      <c r="C10" s="50" t="s">
        <v>25</v>
      </c>
      <c r="D10" s="50" t="s">
        <v>51</v>
      </c>
      <c r="E10" s="50" t="s">
        <v>61</v>
      </c>
      <c r="F10" s="51" t="s">
        <v>62</v>
      </c>
      <c r="G10" s="52" t="s">
        <v>63</v>
      </c>
      <c r="H10" s="52" t="s">
        <v>64</v>
      </c>
      <c r="I10" s="34" t="s">
        <v>35</v>
      </c>
      <c r="J10" s="34" t="s">
        <v>32</v>
      </c>
      <c r="K10" s="37">
        <f t="shared" si="0"/>
        <v>4</v>
      </c>
      <c r="L10" s="37" t="str">
        <f>IF(K10="","",IF(OR(K10=2,K10=3,K10=4),INSTRUCCIONES!$Y$23,IF(K10=5,INSTRUCCIONES!$Y$22,IF(OR(K10=6,K10=7),INSTRUCCIONES!$Y$21,IF(OR(K10=8,K10=9,K10=10),INSTRUCCIONES!$Y$20)))))</f>
        <v>Riesgo Bajo</v>
      </c>
      <c r="M10" s="35" t="s">
        <v>55</v>
      </c>
      <c r="N10" s="35" t="s">
        <v>65</v>
      </c>
      <c r="O10" s="34" t="s">
        <v>35</v>
      </c>
      <c r="P10" s="34" t="s">
        <v>66</v>
      </c>
      <c r="Q10" s="37">
        <f t="shared" si="1"/>
        <v>2</v>
      </c>
      <c r="R10" s="37" t="str">
        <f>IF(Q10="","",IF(OR(Q10=2,Q10=3,Q10=4),INSTRUCCIONES!$Y$23,IF(Q10=5,INSTRUCCIONES!$Y$22,IF(OR(Q10=6,Q10=7),INSTRUCCIONES!$Y$21,IF(OR(Q10=8,Q10=9,Q10=10),INSTRUCCIONES!$Y$20)))))</f>
        <v>Riesgo Bajo</v>
      </c>
      <c r="S10" s="34" t="s">
        <v>37</v>
      </c>
      <c r="T10" s="35" t="s">
        <v>33</v>
      </c>
      <c r="U10" s="38" t="s">
        <v>67</v>
      </c>
      <c r="V10" s="38" t="s">
        <v>68</v>
      </c>
      <c r="W10" s="39" t="s">
        <v>69</v>
      </c>
      <c r="X10" s="35" t="s">
        <v>70</v>
      </c>
      <c r="Y10" s="40"/>
      <c r="Z10" s="40"/>
      <c r="AA10" s="40"/>
      <c r="AB10" s="40"/>
    </row>
    <row r="11" spans="2:28" ht="74.25" customHeight="1" x14ac:dyDescent="0.15">
      <c r="B11" s="49">
        <v>5</v>
      </c>
      <c r="C11" s="50" t="s">
        <v>25</v>
      </c>
      <c r="D11" s="50" t="s">
        <v>26</v>
      </c>
      <c r="E11" s="50" t="s">
        <v>27</v>
      </c>
      <c r="F11" s="51" t="s">
        <v>28</v>
      </c>
      <c r="G11" s="52" t="s">
        <v>238</v>
      </c>
      <c r="H11" s="52" t="s">
        <v>71</v>
      </c>
      <c r="I11" s="34" t="s">
        <v>44</v>
      </c>
      <c r="J11" s="34" t="s">
        <v>32</v>
      </c>
      <c r="K11" s="37">
        <f t="shared" si="0"/>
        <v>6</v>
      </c>
      <c r="L11" s="37" t="str">
        <f>IF(K11="","",IF(OR(K11=2,K11=3,K11=4),INSTRUCCIONES!$Y$23,IF(K11=5,INSTRUCCIONES!$Y$22,IF(OR(K11=6,K11=7),INSTRUCCIONES!$Y$21,IF(OR(K11=8,K11=9,K11=10),INSTRUCCIONES!$Y$20)))))</f>
        <v>Riesgo Alto</v>
      </c>
      <c r="M11" s="35" t="s">
        <v>33</v>
      </c>
      <c r="N11" s="35" t="s">
        <v>72</v>
      </c>
      <c r="O11" s="34" t="s">
        <v>44</v>
      </c>
      <c r="P11" s="34" t="s">
        <v>36</v>
      </c>
      <c r="Q11" s="37">
        <f t="shared" si="1"/>
        <v>5</v>
      </c>
      <c r="R11" s="37" t="str">
        <f>IF(Q11="","",IF(OR(Q11=2,Q11=3,Q11=4),INSTRUCCIONES!$Y$23,IF(Q11=5,INSTRUCCIONES!$Y$22,IF(OR(Q11=6,Q11=7),INSTRUCCIONES!$Y$21,IF(OR(Q11=8,Q11=9,Q11=10),INSTRUCCIONES!$Y$20)))))</f>
        <v>Riesgo Medio</v>
      </c>
      <c r="S11" s="34" t="s">
        <v>37</v>
      </c>
      <c r="T11" s="35" t="s">
        <v>33</v>
      </c>
      <c r="U11" s="38" t="s">
        <v>73</v>
      </c>
      <c r="V11" s="38" t="s">
        <v>74</v>
      </c>
      <c r="W11" s="39" t="s">
        <v>75</v>
      </c>
      <c r="X11" s="35" t="s">
        <v>76</v>
      </c>
      <c r="Y11" s="40"/>
      <c r="Z11" s="40"/>
      <c r="AA11" s="40"/>
      <c r="AB11" s="40"/>
    </row>
    <row r="12" spans="2:28" ht="61.5" customHeight="1" x14ac:dyDescent="0.15">
      <c r="B12" s="49">
        <v>6</v>
      </c>
      <c r="C12" s="50" t="s">
        <v>25</v>
      </c>
      <c r="D12" s="50" t="s">
        <v>51</v>
      </c>
      <c r="E12" s="50" t="s">
        <v>77</v>
      </c>
      <c r="F12" s="51" t="s">
        <v>78</v>
      </c>
      <c r="G12" s="52" t="s">
        <v>79</v>
      </c>
      <c r="H12" s="52" t="s">
        <v>80</v>
      </c>
      <c r="I12" s="34" t="s">
        <v>44</v>
      </c>
      <c r="J12" s="34" t="s">
        <v>32</v>
      </c>
      <c r="K12" s="37">
        <f t="shared" si="0"/>
        <v>6</v>
      </c>
      <c r="L12" s="37" t="str">
        <f>IF(K12="","",IF(OR(K12=2,K12=3,K12=4),INSTRUCCIONES!$Y$23,IF(K12=5,INSTRUCCIONES!$Y$22,IF(OR(K12=6,K12=7),INSTRUCCIONES!$Y$21,IF(OR(K12=8,K12=9,K12=10),INSTRUCCIONES!$Y$20)))))</f>
        <v>Riesgo Alto</v>
      </c>
      <c r="M12" s="35" t="s">
        <v>55</v>
      </c>
      <c r="N12" s="35" t="s">
        <v>81</v>
      </c>
      <c r="O12" s="34" t="s">
        <v>44</v>
      </c>
      <c r="P12" s="34" t="s">
        <v>36</v>
      </c>
      <c r="Q12" s="37">
        <f t="shared" si="1"/>
        <v>5</v>
      </c>
      <c r="R12" s="37" t="str">
        <f>IF(Q12="","",IF(OR(Q12=2,Q12=3,Q12=4),INSTRUCCIONES!$Y$23,IF(Q12=5,INSTRUCCIONES!$Y$22,IF(OR(Q12=6,Q12=7),INSTRUCCIONES!$Y$21,IF(OR(Q12=8,Q12=9,Q12=10),INSTRUCCIONES!$Y$20)))))</f>
        <v>Riesgo Medio</v>
      </c>
      <c r="S12" s="34" t="s">
        <v>37</v>
      </c>
      <c r="T12" s="35" t="s">
        <v>55</v>
      </c>
      <c r="U12" s="38" t="s">
        <v>57</v>
      </c>
      <c r="V12" s="38" t="s">
        <v>82</v>
      </c>
      <c r="W12" s="39" t="s">
        <v>83</v>
      </c>
      <c r="X12" s="35" t="s">
        <v>84</v>
      </c>
      <c r="Y12" s="40"/>
      <c r="Z12" s="40"/>
      <c r="AA12" s="40"/>
      <c r="AB12" s="40"/>
    </row>
    <row r="13" spans="2:28" ht="51" customHeight="1" x14ac:dyDescent="0.15">
      <c r="B13" s="49">
        <v>7</v>
      </c>
      <c r="C13" s="50" t="s">
        <v>85</v>
      </c>
      <c r="D13" s="50" t="s">
        <v>51</v>
      </c>
      <c r="E13" s="50" t="s">
        <v>77</v>
      </c>
      <c r="F13" s="51" t="s">
        <v>28</v>
      </c>
      <c r="G13" s="52" t="s">
        <v>239</v>
      </c>
      <c r="H13" s="52" t="s">
        <v>86</v>
      </c>
      <c r="I13" s="34" t="s">
        <v>87</v>
      </c>
      <c r="J13" s="34" t="s">
        <v>32</v>
      </c>
      <c r="K13" s="37">
        <f t="shared" si="0"/>
        <v>7</v>
      </c>
      <c r="L13" s="37" t="str">
        <f>IF(K13="","",IF(OR(K13=2,K13=3,K13=4),INSTRUCCIONES!$Y$23,IF(K13=5,INSTRUCCIONES!$Y$22,IF(OR(K13=6,K13=7),INSTRUCCIONES!$Y$21,IF(OR(K13=8,K13=9,K13=10),INSTRUCCIONES!$Y$20)))))</f>
        <v>Riesgo Alto</v>
      </c>
      <c r="M13" s="35" t="s">
        <v>55</v>
      </c>
      <c r="N13" s="35" t="s">
        <v>88</v>
      </c>
      <c r="O13" s="34" t="s">
        <v>44</v>
      </c>
      <c r="P13" s="34" t="s">
        <v>32</v>
      </c>
      <c r="Q13" s="37">
        <v>5</v>
      </c>
      <c r="R13" s="37" t="str">
        <f>IF(Q13="","",IF(OR(Q13=2,Q13=3,Q13=4),INSTRUCCIONES!$Y$23,IF(Q13=5,INSTRUCCIONES!$Y$22,IF(OR(Q13=6,Q13=7),INSTRUCCIONES!$Y$21,IF(OR(Q13=8,Q13=9,Q13=10),INSTRUCCIONES!$Y$20)))))</f>
        <v>Riesgo Medio</v>
      </c>
      <c r="S13" s="34" t="s">
        <v>37</v>
      </c>
      <c r="T13" s="35" t="s">
        <v>33</v>
      </c>
      <c r="U13" s="38" t="s">
        <v>89</v>
      </c>
      <c r="V13" s="38" t="s">
        <v>90</v>
      </c>
      <c r="W13" s="39" t="s">
        <v>59</v>
      </c>
      <c r="X13" s="35" t="s">
        <v>91</v>
      </c>
      <c r="Y13" s="40"/>
      <c r="Z13" s="40"/>
      <c r="AA13" s="40"/>
      <c r="AB13" s="40"/>
    </row>
    <row r="14" spans="2:28" ht="116.25" customHeight="1" x14ac:dyDescent="0.15">
      <c r="B14" s="49">
        <v>8</v>
      </c>
      <c r="C14" s="50" t="s">
        <v>85</v>
      </c>
      <c r="D14" s="50" t="s">
        <v>51</v>
      </c>
      <c r="E14" s="50" t="s">
        <v>77</v>
      </c>
      <c r="F14" s="51" t="s">
        <v>28</v>
      </c>
      <c r="G14" s="52" t="s">
        <v>240</v>
      </c>
      <c r="H14" s="52" t="s">
        <v>245</v>
      </c>
      <c r="I14" s="34" t="s">
        <v>31</v>
      </c>
      <c r="J14" s="34" t="s">
        <v>32</v>
      </c>
      <c r="K14" s="37">
        <v>5</v>
      </c>
      <c r="L14" s="37" t="s">
        <v>92</v>
      </c>
      <c r="M14" s="35" t="s">
        <v>55</v>
      </c>
      <c r="N14" s="35" t="s">
        <v>246</v>
      </c>
      <c r="O14" s="34" t="s">
        <v>35</v>
      </c>
      <c r="P14" s="34" t="s">
        <v>66</v>
      </c>
      <c r="Q14" s="37">
        <v>2</v>
      </c>
      <c r="R14" s="37" t="str">
        <f>IF(Q14="","",IF(OR(Q14=2,Q14=3,Q14=4),INSTRUCCIONES!$Y$23,IF(Q14=5,INSTRUCCIONES!$Y$22,IF(OR(Q14=6,Q14=7),INSTRUCCIONES!$Y$21,IF(OR(Q14=8,Q14=9,Q14=10),INSTRUCCIONES!$Y$20)))))</f>
        <v>Riesgo Bajo</v>
      </c>
      <c r="S14" s="34" t="s">
        <v>93</v>
      </c>
      <c r="T14" s="35" t="s">
        <v>55</v>
      </c>
      <c r="U14" s="38" t="s">
        <v>94</v>
      </c>
      <c r="V14" s="38" t="s">
        <v>95</v>
      </c>
      <c r="W14" s="39" t="s">
        <v>96</v>
      </c>
      <c r="X14" s="35" t="s">
        <v>70</v>
      </c>
      <c r="Y14" s="40"/>
      <c r="Z14" s="40"/>
      <c r="AA14" s="40"/>
      <c r="AB14" s="40"/>
    </row>
    <row r="15" spans="2:28" ht="205.5" customHeight="1" x14ac:dyDescent="0.15">
      <c r="B15" s="49">
        <v>9</v>
      </c>
      <c r="C15" s="50" t="s">
        <v>25</v>
      </c>
      <c r="D15" s="50" t="s">
        <v>51</v>
      </c>
      <c r="E15" s="50" t="s">
        <v>77</v>
      </c>
      <c r="F15" s="51" t="s">
        <v>28</v>
      </c>
      <c r="G15" s="52" t="s">
        <v>97</v>
      </c>
      <c r="H15" s="52" t="s">
        <v>247</v>
      </c>
      <c r="I15" s="34" t="s">
        <v>44</v>
      </c>
      <c r="J15" s="34" t="s">
        <v>36</v>
      </c>
      <c r="K15" s="37">
        <f t="shared" si="0"/>
        <v>5</v>
      </c>
      <c r="L15" s="37" t="str">
        <f>IF(K15="","",IF(OR(K15=2,K15=3,K15=4),INSTRUCCIONES!$Y$23,IF(K15=5,INSTRUCCIONES!$Y$22,IF(OR(K15=6,K15=7),INSTRUCCIONES!$Y$21,IF(OR(K15=8,K15=9,K15=10),INSTRUCCIONES!$Y$20)))))</f>
        <v>Riesgo Medio</v>
      </c>
      <c r="M15" s="35" t="s">
        <v>55</v>
      </c>
      <c r="N15" s="35" t="s">
        <v>98</v>
      </c>
      <c r="O15" s="34" t="s">
        <v>31</v>
      </c>
      <c r="P15" s="34" t="s">
        <v>36</v>
      </c>
      <c r="Q15" s="37">
        <f t="shared" si="1"/>
        <v>4</v>
      </c>
      <c r="R15" s="37" t="str">
        <f>IF(Q15="","",IF(OR(Q15=2,Q15=3,Q15=4),INSTRUCCIONES!$Y$23,IF(Q15=5,INSTRUCCIONES!$Y$22,IF(OR(Q15=6,Q15=7),INSTRUCCIONES!$Y$21,IF(OR(Q15=8,Q15=9,Q15=10),INSTRUCCIONES!$Y$20)))))</f>
        <v>Riesgo Bajo</v>
      </c>
      <c r="S15" s="34" t="s">
        <v>37</v>
      </c>
      <c r="T15" s="35" t="s">
        <v>55</v>
      </c>
      <c r="U15" s="38" t="s">
        <v>94</v>
      </c>
      <c r="V15" s="38" t="s">
        <v>95</v>
      </c>
      <c r="W15" s="39" t="s">
        <v>99</v>
      </c>
      <c r="X15" s="35" t="s">
        <v>100</v>
      </c>
      <c r="Y15" s="40"/>
      <c r="Z15" s="40"/>
      <c r="AA15" s="40"/>
      <c r="AB15" s="40"/>
    </row>
    <row r="16" spans="2:28" ht="175.5" customHeight="1" x14ac:dyDescent="0.15">
      <c r="B16" s="49">
        <v>10</v>
      </c>
      <c r="C16" s="50" t="s">
        <v>85</v>
      </c>
      <c r="D16" s="50" t="s">
        <v>51</v>
      </c>
      <c r="E16" s="50" t="s">
        <v>77</v>
      </c>
      <c r="F16" s="51" t="s">
        <v>28</v>
      </c>
      <c r="G16" s="52" t="s">
        <v>241</v>
      </c>
      <c r="H16" s="52" t="s">
        <v>248</v>
      </c>
      <c r="I16" s="34" t="s">
        <v>44</v>
      </c>
      <c r="J16" s="34" t="s">
        <v>32</v>
      </c>
      <c r="K16" s="37">
        <f t="shared" si="0"/>
        <v>6</v>
      </c>
      <c r="L16" s="37" t="str">
        <f>IF(K16="","",IF(OR(K16=2,K16=3,K16=4),INSTRUCCIONES!$Y$23,IF(K16=5,INSTRUCCIONES!$Y$22,IF(OR(K16=6,K16=7),INSTRUCCIONES!$Y$21,IF(OR(K16=8,K16=9,K16=10),INSTRUCCIONES!$Y$20)))))</f>
        <v>Riesgo Alto</v>
      </c>
      <c r="M16" s="35" t="s">
        <v>55</v>
      </c>
      <c r="N16" s="35" t="s">
        <v>249</v>
      </c>
      <c r="O16" s="34" t="s">
        <v>44</v>
      </c>
      <c r="P16" s="34" t="s">
        <v>36</v>
      </c>
      <c r="Q16" s="37">
        <f t="shared" si="1"/>
        <v>5</v>
      </c>
      <c r="R16" s="37" t="str">
        <f>IF(Q16="","",IF(OR(Q16=2,Q16=3,Q16=4),INSTRUCCIONES!$Y$23,IF(Q16=5,INSTRUCCIONES!$Y$22,IF(OR(Q16=6,Q16=7),INSTRUCCIONES!$Y$21,IF(OR(Q16=8,Q16=9,Q16=10),INSTRUCCIONES!$Y$20)))))</f>
        <v>Riesgo Medio</v>
      </c>
      <c r="S16" s="34" t="s">
        <v>37</v>
      </c>
      <c r="T16" s="35" t="s">
        <v>46</v>
      </c>
      <c r="U16" s="38" t="s">
        <v>94</v>
      </c>
      <c r="V16" s="38" t="s">
        <v>95</v>
      </c>
      <c r="W16" s="39" t="s">
        <v>101</v>
      </c>
      <c r="X16" s="35" t="s">
        <v>41</v>
      </c>
      <c r="Y16" s="40"/>
      <c r="Z16" s="40"/>
      <c r="AA16" s="40"/>
      <c r="AB16" s="40"/>
    </row>
    <row r="17" spans="2:28" ht="66" customHeight="1" x14ac:dyDescent="0.15">
      <c r="B17" s="49">
        <v>11</v>
      </c>
      <c r="C17" s="50" t="s">
        <v>25</v>
      </c>
      <c r="D17" s="50" t="s">
        <v>51</v>
      </c>
      <c r="E17" s="50" t="s">
        <v>77</v>
      </c>
      <c r="F17" s="51" t="s">
        <v>28</v>
      </c>
      <c r="G17" s="52" t="s">
        <v>242</v>
      </c>
      <c r="H17" s="52" t="s">
        <v>102</v>
      </c>
      <c r="I17" s="34" t="s">
        <v>44</v>
      </c>
      <c r="J17" s="34" t="s">
        <v>32</v>
      </c>
      <c r="K17" s="37">
        <f t="shared" si="0"/>
        <v>6</v>
      </c>
      <c r="L17" s="37" t="str">
        <f>IF(K17="","",IF(OR(K17=2,K17=3,K17=4),INSTRUCCIONES!$Y$23,IF(K17=5,INSTRUCCIONES!$Y$22,IF(OR(K17=6,K17=7),INSTRUCCIONES!$Y$21,IF(OR(K17=8,K17=9,K17=10),INSTRUCCIONES!$Y$20)))))</f>
        <v>Riesgo Alto</v>
      </c>
      <c r="M17" s="35" t="s">
        <v>55</v>
      </c>
      <c r="N17" s="35" t="s">
        <v>103</v>
      </c>
      <c r="O17" s="34" t="s">
        <v>31</v>
      </c>
      <c r="P17" s="34" t="s">
        <v>36</v>
      </c>
      <c r="Q17" s="37">
        <f t="shared" si="1"/>
        <v>4</v>
      </c>
      <c r="R17" s="37" t="str">
        <f>IF(Q17="","",IF(OR(Q17=2,Q17=3,Q17=4),INSTRUCCIONES!$Y$23,IF(Q17=5,INSTRUCCIONES!$Y$22,IF(OR(Q17=6,Q17=7),INSTRUCCIONES!$Y$21,IF(OR(Q17=8,Q17=9,Q17=10),INSTRUCCIONES!$Y$20)))))</f>
        <v>Riesgo Bajo</v>
      </c>
      <c r="S17" s="34" t="s">
        <v>37</v>
      </c>
      <c r="T17" s="35" t="s">
        <v>33</v>
      </c>
      <c r="U17" s="38" t="s">
        <v>104</v>
      </c>
      <c r="V17" s="38" t="s">
        <v>105</v>
      </c>
      <c r="W17" s="39" t="s">
        <v>106</v>
      </c>
      <c r="X17" s="35" t="s">
        <v>41</v>
      </c>
      <c r="Y17" s="40" t="str">
        <f>IF(I17="Raro",1,IF(I17="Improbable",2,IF(I17="Posible",3,IF(I17="Probable",4,IF(I17="casi cierto",5,"")))))</f>
        <v/>
      </c>
      <c r="Z17" s="40" t="str">
        <f>IF(J17="Insignificante",1,IF(J17="Menor",2,IF(J17="Moderado",3,IF(J17="Mayor",4,IF(J17="Catastrófico",5,"")))))</f>
        <v/>
      </c>
      <c r="AA17" s="40" t="str">
        <f>IF(O17="Raro",1,IF(O17="Improbable",2,IF(O17="Posible",3,IF(O17="Probable",4,IF(O17="casi cierto",5,"")))))</f>
        <v/>
      </c>
      <c r="AB17" s="40" t="str">
        <f>IF(P17="Insignificante",1,IF(P17="Menor",2,IF(P17="Moderado",3,IF(P17="Mayor",4,IF(P17="Catastrófico",5,"")))))</f>
        <v/>
      </c>
    </row>
    <row r="18" spans="2:28" ht="162" customHeight="1" x14ac:dyDescent="0.15">
      <c r="B18" s="49">
        <v>12</v>
      </c>
      <c r="C18" s="50" t="s">
        <v>25</v>
      </c>
      <c r="D18" s="50" t="s">
        <v>26</v>
      </c>
      <c r="E18" s="50" t="s">
        <v>27</v>
      </c>
      <c r="F18" s="51" t="s">
        <v>28</v>
      </c>
      <c r="G18" s="52" t="s">
        <v>243</v>
      </c>
      <c r="H18" s="52" t="s">
        <v>107</v>
      </c>
      <c r="I18" s="34" t="s">
        <v>87</v>
      </c>
      <c r="J18" s="34" t="s">
        <v>32</v>
      </c>
      <c r="K18" s="37">
        <f t="shared" si="0"/>
        <v>7</v>
      </c>
      <c r="L18" s="37" t="str">
        <f>IF(K18="","",IF(OR(K18=2,K18=3,K18=4),INSTRUCCIONES!$Y$23,IF(K18=5,INSTRUCCIONES!$Y$22,IF(OR(K18=6,K18=7),INSTRUCCIONES!$Y$21,IF(OR(K18=8,K18=9,K18=10),INSTRUCCIONES!$Y$20)))))</f>
        <v>Riesgo Alto</v>
      </c>
      <c r="M18" s="35" t="s">
        <v>33</v>
      </c>
      <c r="N18" s="35" t="s">
        <v>252</v>
      </c>
      <c r="O18" s="34" t="s">
        <v>31</v>
      </c>
      <c r="P18" s="34" t="s">
        <v>32</v>
      </c>
      <c r="Q18" s="37">
        <f t="shared" si="1"/>
        <v>5</v>
      </c>
      <c r="R18" s="37" t="str">
        <f>IF(Q18="","",IF(OR(Q18=2,Q18=3,Q18=4),INSTRUCCIONES!$Y$23,IF(Q18=5,INSTRUCCIONES!$Y$22,IF(OR(Q18=6,Q18=7),INSTRUCCIONES!$Y$21,IF(OR(Q18=8,Q18=9,Q18=10),INSTRUCCIONES!$Y$20)))))</f>
        <v>Riesgo Medio</v>
      </c>
      <c r="S18" s="34" t="s">
        <v>37</v>
      </c>
      <c r="T18" s="35" t="s">
        <v>33</v>
      </c>
      <c r="U18" s="38" t="s">
        <v>108</v>
      </c>
      <c r="V18" s="38" t="s">
        <v>109</v>
      </c>
      <c r="W18" s="39" t="s">
        <v>250</v>
      </c>
      <c r="X18" s="35" t="s">
        <v>41</v>
      </c>
      <c r="Y18" s="40"/>
      <c r="Z18" s="40"/>
      <c r="AA18" s="40"/>
      <c r="AB18" s="40"/>
    </row>
    <row r="19" spans="2:28" ht="162" customHeight="1" x14ac:dyDescent="0.15">
      <c r="B19" s="49">
        <v>13</v>
      </c>
      <c r="C19" s="50" t="s">
        <v>25</v>
      </c>
      <c r="D19" s="50" t="s">
        <v>51</v>
      </c>
      <c r="E19" s="50" t="s">
        <v>77</v>
      </c>
      <c r="F19" s="51" t="s">
        <v>28</v>
      </c>
      <c r="G19" s="52" t="s">
        <v>244</v>
      </c>
      <c r="H19" s="52" t="s">
        <v>251</v>
      </c>
      <c r="I19" s="34" t="s">
        <v>44</v>
      </c>
      <c r="J19" s="34" t="s">
        <v>36</v>
      </c>
      <c r="K19" s="37">
        <v>5</v>
      </c>
      <c r="L19" s="37" t="s">
        <v>92</v>
      </c>
      <c r="M19" s="35" t="s">
        <v>46</v>
      </c>
      <c r="N19" s="35" t="s">
        <v>253</v>
      </c>
      <c r="O19" s="34" t="s">
        <v>31</v>
      </c>
      <c r="P19" s="34" t="s">
        <v>36</v>
      </c>
      <c r="Q19" s="37">
        <v>4</v>
      </c>
      <c r="R19" s="37" t="s">
        <v>110</v>
      </c>
      <c r="S19" s="34" t="s">
        <v>93</v>
      </c>
      <c r="T19" s="35" t="s">
        <v>46</v>
      </c>
      <c r="U19" s="38" t="s">
        <v>94</v>
      </c>
      <c r="V19" s="38" t="s">
        <v>109</v>
      </c>
      <c r="W19" s="39" t="s">
        <v>111</v>
      </c>
      <c r="X19" s="35" t="s">
        <v>41</v>
      </c>
      <c r="Y19" s="40"/>
      <c r="Z19" s="40"/>
      <c r="AA19" s="40"/>
      <c r="AB19" s="40"/>
    </row>
    <row r="20" spans="2:28" ht="237" customHeight="1" x14ac:dyDescent="0.15">
      <c r="B20" s="49">
        <v>14</v>
      </c>
      <c r="C20" s="50" t="s">
        <v>25</v>
      </c>
      <c r="D20" s="50" t="s">
        <v>51</v>
      </c>
      <c r="E20" s="50" t="s">
        <v>77</v>
      </c>
      <c r="F20" s="51" t="s">
        <v>112</v>
      </c>
      <c r="G20" s="52" t="s">
        <v>113</v>
      </c>
      <c r="H20" s="36" t="s">
        <v>114</v>
      </c>
      <c r="I20" s="34" t="s">
        <v>31</v>
      </c>
      <c r="J20" s="34" t="s">
        <v>115</v>
      </c>
      <c r="K20" s="37">
        <f t="shared" si="0"/>
        <v>6</v>
      </c>
      <c r="L20" s="37" t="str">
        <f>IF(K20="","",IF(OR(K20=2,K20=3,K20=4),INSTRUCCIONES!$Y$23,IF(K20=5,INSTRUCCIONES!$Y$22,IF(OR(K20=6,K20=7),INSTRUCCIONES!$Y$21,IF(OR(K20=8,K20=9,K20=10),INSTRUCCIONES!$Y$20)))))</f>
        <v>Riesgo Alto</v>
      </c>
      <c r="M20" s="35" t="s">
        <v>33</v>
      </c>
      <c r="N20" s="35" t="s">
        <v>116</v>
      </c>
      <c r="O20" s="34" t="s">
        <v>35</v>
      </c>
      <c r="P20" s="34" t="s">
        <v>36</v>
      </c>
      <c r="Q20" s="37">
        <f t="shared" si="1"/>
        <v>3</v>
      </c>
      <c r="R20" s="37" t="str">
        <f>IF(Q20="","",IF(OR(Q20=2,Q20=3,Q20=4),INSTRUCCIONES!$Y$23,IF(Q20=5,INSTRUCCIONES!$Y$22,IF(OR(Q20=6,Q20=7),INSTRUCCIONES!$Y$21,IF(OR(Q20=8,Q20=9,Q20=10),INSTRUCCIONES!$Y$20)))))</f>
        <v>Riesgo Bajo</v>
      </c>
      <c r="S20" s="34" t="s">
        <v>37</v>
      </c>
      <c r="T20" s="35" t="s">
        <v>46</v>
      </c>
      <c r="U20" s="38" t="s">
        <v>117</v>
      </c>
      <c r="V20" s="38" t="s">
        <v>118</v>
      </c>
      <c r="W20" s="39" t="s">
        <v>119</v>
      </c>
      <c r="X20" s="35" t="s">
        <v>120</v>
      </c>
      <c r="Y20" s="40"/>
      <c r="Z20" s="40"/>
      <c r="AA20" s="40"/>
      <c r="AB20" s="40"/>
    </row>
    <row r="21" spans="2:28" ht="92.25" customHeight="1" x14ac:dyDescent="0.15">
      <c r="B21" s="49">
        <v>15</v>
      </c>
      <c r="C21" s="50" t="s">
        <v>25</v>
      </c>
      <c r="D21" s="50" t="s">
        <v>51</v>
      </c>
      <c r="E21" s="50" t="s">
        <v>77</v>
      </c>
      <c r="F21" s="51" t="s">
        <v>121</v>
      </c>
      <c r="G21" s="52" t="s">
        <v>122</v>
      </c>
      <c r="H21" s="36" t="s">
        <v>123</v>
      </c>
      <c r="I21" s="34" t="s">
        <v>44</v>
      </c>
      <c r="J21" s="34" t="s">
        <v>32</v>
      </c>
      <c r="K21" s="37">
        <f t="shared" si="0"/>
        <v>6</v>
      </c>
      <c r="L21" s="37" t="str">
        <f>IF(K21="","",IF(OR(K21=2,K21=3,K21=4),INSTRUCCIONES!$Y$23,IF(K21=5,INSTRUCCIONES!$Y$22,IF(OR(K21=6,K21=7),INSTRUCCIONES!$Y$21,IF(OR(K21=8,K21=9,K21=10),INSTRUCCIONES!$Y$20)))))</f>
        <v>Riesgo Alto</v>
      </c>
      <c r="M21" s="35" t="s">
        <v>55</v>
      </c>
      <c r="N21" s="35" t="s">
        <v>124</v>
      </c>
      <c r="O21" s="34" t="s">
        <v>44</v>
      </c>
      <c r="P21" s="34" t="s">
        <v>36</v>
      </c>
      <c r="Q21" s="37">
        <f t="shared" si="1"/>
        <v>5</v>
      </c>
      <c r="R21" s="37" t="str">
        <f>IF(Q21="","",IF(OR(Q21=2,Q21=3,Q21=4),INSTRUCCIONES!$Y$23,IF(Q21=5,INSTRUCCIONES!$Y$22,IF(OR(Q21=6,Q21=7),INSTRUCCIONES!$Y$21,IF(OR(Q21=8,Q21=9,Q21=10),INSTRUCCIONES!$Y$20)))))</f>
        <v>Riesgo Medio</v>
      </c>
      <c r="S21" s="34" t="s">
        <v>37</v>
      </c>
      <c r="T21" s="35" t="s">
        <v>46</v>
      </c>
      <c r="U21" s="38" t="s">
        <v>125</v>
      </c>
      <c r="V21" s="38" t="s">
        <v>126</v>
      </c>
      <c r="W21" s="39" t="s">
        <v>127</v>
      </c>
      <c r="X21" s="35" t="s">
        <v>128</v>
      </c>
      <c r="Y21" s="40" t="str">
        <f>IF(I21="Raro",1,IF(I21="Improbable",2,IF(I21="Posible",3,IF(I21="Probable",4,IF(I21="casi cierto",5,"")))))</f>
        <v/>
      </c>
      <c r="Z21" s="40" t="str">
        <f>IF(J21="Insignificante",1,IF(J21="Menor",2,IF(J21="Moderado",3,IF(J21="Mayor",4,IF(J21="Catastrófico",5,"")))))</f>
        <v/>
      </c>
      <c r="AA21" s="40" t="str">
        <f>IF(O21="Raro",1,IF(O21="Improbable",2,IF(O21="Posible",3,IF(O21="Probable",4,IF(O21="casi cierto",5,"")))))</f>
        <v/>
      </c>
      <c r="AB21" s="40" t="str">
        <f>IF(P21="Insignificante",1,IF(P21="Menor",2,IF(P21="Moderado",3,IF(P21="Mayor",4,IF(P21="Catastrófico",5,"")))))</f>
        <v/>
      </c>
    </row>
    <row r="22" spans="2:28" s="13" customFormat="1" ht="182.25" customHeight="1" x14ac:dyDescent="0.15">
      <c r="B22" s="53">
        <v>16</v>
      </c>
      <c r="C22" s="54" t="s">
        <v>25</v>
      </c>
      <c r="D22" s="54" t="s">
        <v>51</v>
      </c>
      <c r="E22" s="54" t="s">
        <v>129</v>
      </c>
      <c r="F22" s="55" t="s">
        <v>130</v>
      </c>
      <c r="G22" s="56" t="s">
        <v>131</v>
      </c>
      <c r="H22" s="43" t="s">
        <v>132</v>
      </c>
      <c r="I22" s="41" t="s">
        <v>87</v>
      </c>
      <c r="J22" s="41" t="s">
        <v>115</v>
      </c>
      <c r="K22" s="44">
        <f t="shared" si="0"/>
        <v>8</v>
      </c>
      <c r="L22" s="44" t="str">
        <f>IF(K22="","",IF(OR(K22=2,K22=3,K22=4),INSTRUCCIONES!$Y$23,IF(K22=5,INSTRUCCIONES!$Y$22,IF(OR(K22=6,K22=7),INSTRUCCIONES!$Y$21,IF(OR(K22=8,K22=9,K22=10),INSTRUCCIONES!$Y$20)))))</f>
        <v>Riesgo Extremo</v>
      </c>
      <c r="M22" s="42" t="s">
        <v>55</v>
      </c>
      <c r="N22" s="42" t="s">
        <v>133</v>
      </c>
      <c r="O22" s="41" t="s">
        <v>44</v>
      </c>
      <c r="P22" s="41" t="s">
        <v>36</v>
      </c>
      <c r="Q22" s="44">
        <f t="shared" si="1"/>
        <v>5</v>
      </c>
      <c r="R22" s="44" t="str">
        <f>IF(Q22="","",IF(OR(Q22=2,Q22=3,Q22=4),INSTRUCCIONES!$Y$23,IF(Q22=5,INSTRUCCIONES!$Y$22,IF(OR(Q22=6,Q22=7),INSTRUCCIONES!$Y$21,IF(OR(Q22=8,Q22=9,Q22=10),INSTRUCCIONES!$Y$20)))))</f>
        <v>Riesgo Medio</v>
      </c>
      <c r="S22" s="41" t="s">
        <v>37</v>
      </c>
      <c r="T22" s="42" t="s">
        <v>55</v>
      </c>
      <c r="U22" s="45" t="s">
        <v>117</v>
      </c>
      <c r="V22" s="45" t="s">
        <v>118</v>
      </c>
      <c r="W22" s="46" t="s">
        <v>134</v>
      </c>
      <c r="X22" s="42" t="s">
        <v>135</v>
      </c>
      <c r="Y22" s="47"/>
      <c r="Z22" s="47"/>
      <c r="AA22" s="47"/>
      <c r="AB22" s="47"/>
    </row>
    <row r="23" spans="2:28" s="13" customFormat="1" ht="182.25" customHeight="1" x14ac:dyDescent="0.15">
      <c r="B23" s="49">
        <v>17</v>
      </c>
      <c r="C23" s="50" t="s">
        <v>25</v>
      </c>
      <c r="D23" s="50" t="s">
        <v>51</v>
      </c>
      <c r="E23" s="50" t="s">
        <v>136</v>
      </c>
      <c r="F23" s="51" t="s">
        <v>28</v>
      </c>
      <c r="G23" s="52" t="s">
        <v>137</v>
      </c>
      <c r="H23" s="36" t="s">
        <v>138</v>
      </c>
      <c r="I23" s="34" t="s">
        <v>31</v>
      </c>
      <c r="J23" s="34" t="s">
        <v>32</v>
      </c>
      <c r="K23" s="37">
        <f>IFERROR(MID(I23,1,1)+MID(J23,1,1),"")</f>
        <v>5</v>
      </c>
      <c r="L23" s="37" t="str">
        <f>IF(K23="","",IF(OR(K23=2,K23=3,K23=4),INSTRUCCIONES!$Y$23,IF(K23=5,INSTRUCCIONES!$Y$22,IF(OR(K23=6,K23=7),INSTRUCCIONES!$Y$21,IF(OR(K23=8,K23=9,K23=10),INSTRUCCIONES!$Y$20)))))</f>
        <v>Riesgo Medio</v>
      </c>
      <c r="M23" s="35" t="s">
        <v>46</v>
      </c>
      <c r="N23" s="35" t="s">
        <v>139</v>
      </c>
      <c r="O23" s="34" t="s">
        <v>44</v>
      </c>
      <c r="P23" s="34" t="s">
        <v>66</v>
      </c>
      <c r="Q23" s="37">
        <f>IFERROR(MID(O23,1,1)+MID(P23,1,1),"")</f>
        <v>4</v>
      </c>
      <c r="R23" s="37" t="str">
        <f>IF(Q23="","",IF(OR(Q23=2,Q23=3,Q23=4),INSTRUCCIONES!$Y$23,IF(Q23=5,INSTRUCCIONES!$Y$22,IF(OR(Q23=6,Q23=7),INSTRUCCIONES!$Y$21,IF(OR(Q23=8,Q23=9,Q23=10),INSTRUCCIONES!$Y$20)))))</f>
        <v>Riesgo Bajo</v>
      </c>
      <c r="S23" s="34" t="s">
        <v>140</v>
      </c>
      <c r="T23" s="35" t="s">
        <v>46</v>
      </c>
      <c r="U23" s="38" t="s">
        <v>141</v>
      </c>
      <c r="V23" s="38" t="s">
        <v>142</v>
      </c>
      <c r="W23" s="39" t="s">
        <v>143</v>
      </c>
      <c r="X23" s="35" t="s">
        <v>144</v>
      </c>
      <c r="Y23" s="47"/>
      <c r="Z23" s="47"/>
      <c r="AA23" s="47"/>
      <c r="AB23" s="47"/>
    </row>
    <row r="24" spans="2:28" ht="129.75" customHeight="1" x14ac:dyDescent="0.15">
      <c r="B24" s="57">
        <v>18</v>
      </c>
      <c r="C24" s="58" t="s">
        <v>25</v>
      </c>
      <c r="D24" s="58" t="s">
        <v>51</v>
      </c>
      <c r="E24" s="58" t="s">
        <v>77</v>
      </c>
      <c r="F24" s="59" t="s">
        <v>145</v>
      </c>
      <c r="G24" s="60" t="s">
        <v>146</v>
      </c>
      <c r="H24" s="60" t="s">
        <v>147</v>
      </c>
      <c r="I24" s="58" t="s">
        <v>87</v>
      </c>
      <c r="J24" s="58" t="s">
        <v>115</v>
      </c>
      <c r="K24" s="61">
        <v>6</v>
      </c>
      <c r="L24" s="61" t="e">
        <f>IF(K24="","",IF(OR(K24=2,K24=3,K24=4),[1]INSTRUCCIONES!$Y$23,IF(K24=5,[1]INSTRUCCIONES!$Y$22,IF(OR(K24=6,K24=7),[1]INSTRUCCIONES!$Y$21,IF(OR(K24=8,K24=9,K24=10),[1]INSTRUCCIONES!$Y$20)))))</f>
        <v>#REF!</v>
      </c>
      <c r="M24" s="62" t="s">
        <v>148</v>
      </c>
      <c r="N24" s="62" t="s">
        <v>149</v>
      </c>
      <c r="O24" s="59" t="s">
        <v>44</v>
      </c>
      <c r="P24" s="59" t="s">
        <v>150</v>
      </c>
      <c r="Q24" s="61">
        <v>5</v>
      </c>
      <c r="R24" s="61" t="str">
        <f>IF(Q24="","",IF(OR(Q24=2,Q24=3,Q24=4),[2]INSTRUCCIONES!$Y$23,IF(Q24=5,[2]INSTRUCCIONES!$Y$22,IF(OR(Q24=6,Q24=7),[2]INSTRUCCIONES!$Y$21,IF(OR(Q24=8,Q24=9,Q24=10),[2]INSTRUCCIONES!$Y$20)))))</f>
        <v>Riesgo Medio</v>
      </c>
      <c r="S24" s="62" t="s">
        <v>37</v>
      </c>
      <c r="T24" s="62" t="s">
        <v>148</v>
      </c>
      <c r="U24" s="63" t="s">
        <v>117</v>
      </c>
      <c r="V24" s="63" t="s">
        <v>118</v>
      </c>
      <c r="W24" s="64" t="s">
        <v>151</v>
      </c>
      <c r="X24" s="62" t="s">
        <v>70</v>
      </c>
      <c r="Y24" s="40"/>
      <c r="Z24" s="40"/>
      <c r="AA24" s="40"/>
      <c r="AB24" s="40"/>
    </row>
    <row r="25" spans="2:28" x14ac:dyDescent="0.15"/>
    <row r="26" spans="2:28" x14ac:dyDescent="0.15"/>
    <row r="27" spans="2:28" x14ac:dyDescent="0.15"/>
    <row r="28" spans="2:28" x14ac:dyDescent="0.15"/>
    <row r="29" spans="2:28" x14ac:dyDescent="0.15"/>
    <row r="30" spans="2:28" x14ac:dyDescent="0.15"/>
    <row r="31" spans="2:28" x14ac:dyDescent="0.15"/>
    <row r="32" spans="2:28" x14ac:dyDescent="0.15"/>
    <row r="33" x14ac:dyDescent="0.15"/>
    <row r="34" x14ac:dyDescent="0.15"/>
    <row r="35" x14ac:dyDescent="0.15"/>
    <row r="36" x14ac:dyDescent="0.15"/>
    <row r="37" x14ac:dyDescent="0.15"/>
    <row r="38" x14ac:dyDescent="0.15"/>
    <row r="39" x14ac:dyDescent="0.15"/>
    <row r="40" x14ac:dyDescent="0.15"/>
    <row r="41" x14ac:dyDescent="0.15"/>
    <row r="42" x14ac:dyDescent="0.15"/>
    <row r="43" x14ac:dyDescent="0.15"/>
    <row r="44" x14ac:dyDescent="0.15"/>
    <row r="45" x14ac:dyDescent="0.15"/>
    <row r="46" x14ac:dyDescent="0.15"/>
    <row r="47" x14ac:dyDescent="0.15"/>
    <row r="48"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sheetData>
  <sheetProtection insertRows="0" deleteRows="0"/>
  <mergeCells count="23">
    <mergeCell ref="B2:F3"/>
    <mergeCell ref="G2:V3"/>
    <mergeCell ref="W5:X5"/>
    <mergeCell ref="I5:I6"/>
    <mergeCell ref="B1:X1"/>
    <mergeCell ref="O5:R5"/>
    <mergeCell ref="B5:B6"/>
    <mergeCell ref="C5:C6"/>
    <mergeCell ref="D5:D6"/>
    <mergeCell ref="E5:E6"/>
    <mergeCell ref="F5:F6"/>
    <mergeCell ref="G5:G6"/>
    <mergeCell ref="H5:H6"/>
    <mergeCell ref="J5:J6"/>
    <mergeCell ref="K5:K6"/>
    <mergeCell ref="L5:L6"/>
    <mergeCell ref="M5:M6"/>
    <mergeCell ref="B4:X4"/>
    <mergeCell ref="S5:S6"/>
    <mergeCell ref="T5:T6"/>
    <mergeCell ref="U5:U6"/>
    <mergeCell ref="V5:V6"/>
    <mergeCell ref="N5:N6"/>
  </mergeCells>
  <conditionalFormatting sqref="K7:K24 Q7:Q24">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L7:L24 R7:R24">
    <cfRule type="expression" dxfId="8" priority="6">
      <formula>K7=10</formula>
    </cfRule>
    <cfRule type="expression" dxfId="7" priority="7">
      <formula>K7=9</formula>
    </cfRule>
    <cfRule type="expression" dxfId="6" priority="8">
      <formula>K7=7</formula>
    </cfRule>
    <cfRule type="expression" dxfId="5" priority="9">
      <formula>K7=4</formula>
    </cfRule>
    <cfRule type="expression" dxfId="4" priority="10">
      <formula>K7=3</formula>
    </cfRule>
    <cfRule type="expression" dxfId="3" priority="11">
      <formula>K7=8</formula>
    </cfRule>
    <cfRule type="expression" dxfId="2" priority="12">
      <formula>K7=6</formula>
    </cfRule>
    <cfRule type="expression" dxfId="1" priority="13">
      <formula>K7=5</formula>
    </cfRule>
    <cfRule type="expression" dxfId="0" priority="14">
      <formula>K7=2</formula>
    </cfRule>
  </conditionalFormatting>
  <dataValidations count="9">
    <dataValidation type="list" allowBlank="1" showInputMessage="1" showErrorMessage="1" sqref="F7 F25:F1048576" xr:uid="{00000000-0002-0000-0000-000000000000}">
      <formula1>TIPO</formula1>
    </dataValidation>
    <dataValidation type="list" allowBlank="1" showInputMessage="1" showErrorMessage="1" sqref="E7 E25:E1048576" xr:uid="{00000000-0002-0000-0000-000003000000}">
      <formula1>ETAPA</formula1>
    </dataValidation>
    <dataValidation type="list" allowBlank="1" showInputMessage="1" showErrorMessage="1" sqref="M25:M1048576" xr:uid="{00000000-0002-0000-0000-000004000000}">
      <formula1>ASIGNACIÓN</formula1>
    </dataValidation>
    <dataValidation type="list" allowBlank="1" showInputMessage="1" showErrorMessage="1" sqref="C7:C1048576" xr:uid="{00000000-0002-0000-0000-000001000000}">
      <formula1>CLASE</formula1>
    </dataValidation>
    <dataValidation type="list" allowBlank="1" showInputMessage="1" showErrorMessage="1" sqref="D7:D1048576" xr:uid="{00000000-0002-0000-0000-000002000000}">
      <formula1>FUENTE</formula1>
    </dataValidation>
    <dataValidation type="list" allowBlank="1" showInputMessage="1" showErrorMessage="1" sqref="O25:O1048576 I7:I1048576 O7:O23" xr:uid="{00000000-0002-0000-0000-000005000000}">
      <formula1>PROBABILIDAD</formula1>
    </dataValidation>
    <dataValidation type="list" allowBlank="1" showInputMessage="1" showErrorMessage="1" sqref="P25:P1048576 J7:J1048576 P7:P23" xr:uid="{00000000-0002-0000-0000-000006000000}">
      <formula1>IMPACTO</formula1>
    </dataValidation>
    <dataValidation type="list" allowBlank="1" showInputMessage="1" showErrorMessage="1" sqref="O24" xr:uid="{FA66F06C-6C6A-40C7-A069-8564157E4349}">
      <formula1>"1=Raro,2=Imporbable,3=Posible,4=Probable,5=Casi cierto"</formula1>
    </dataValidation>
    <dataValidation type="list" allowBlank="1" showInputMessage="1" showErrorMessage="1" sqref="P24" xr:uid="{FB582DB2-97CD-4DEA-89CF-31401801BFB4}">
      <formula1>"1=Insignificante,2=Menor,3=Moderado,4=Mayor,5=Catastrófico"</formula1>
    </dataValidation>
  </dataValidations>
  <printOptions horizontalCentered="1"/>
  <pageMargins left="0.9055118110236221" right="0.78740157480314965" top="0.19685039370078741" bottom="0.39370078740157483" header="0.43307086614173229" footer="0.31496062992125984"/>
  <pageSetup scale="35" fitToHeight="2" orientation="landscape" r:id="rId1"/>
  <headerFooter alignWithMargins="0">
    <oddHeader>&amp;L&amp;G&amp;C&amp;"Arial,Normal"
&amp;10PROCESO
ADQUISICIÓN DE BIENES Y SERVICIOS
FORMATO - Anexo FCT - Matriz de identificación, valoración y asignación de riesgos&amp;R&amp;"Arial,Normal"&amp;9
&amp;10A3.F1.P3.ABS
13/09/21
Versión 4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A000000}">
          <x14:formula1>
            <xm:f>INSTRUCCIONES!$Y$26:$Y$28</xm:f>
          </x14:formula1>
          <xm:sqref>T7:T23 M7:M23</xm:sqref>
        </x14:dataValidation>
        <x14:dataValidation type="list" allowBlank="1" showInputMessage="1" showErrorMessage="1" xr:uid="{00000000-0002-0000-0000-000007000000}">
          <x14:formula1>
            <xm:f>INSTRUCCIONES!$X$26:$X$27</xm:f>
          </x14:formula1>
          <xm:sqref>S7:S23</xm:sqref>
        </x14:dataValidation>
        <x14:dataValidation type="list" allowBlank="1" showInputMessage="1" showErrorMessage="1" xr:uid="{00000000-0002-0000-0000-000008000000}">
          <x14:formula1>
            <xm:f>INSTRUCCIONES!$C$38:$C$41</xm:f>
          </x14:formula1>
          <xm:sqref>E8:E23</xm:sqref>
        </x14:dataValidation>
        <x14:dataValidation type="list" allowBlank="1" showInputMessage="1" showErrorMessage="1" xr:uid="{00000000-0002-0000-0000-000009000000}">
          <x14:formula1>
            <xm:f>INSTRUCCIONES!$D$38:$D$45</xm:f>
          </x14:formula1>
          <xm:sqref>F8:F23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Y46"/>
  <sheetViews>
    <sheetView showGridLines="0" zoomScale="70" zoomScaleNormal="70" workbookViewId="0">
      <selection activeCell="O24" sqref="O24"/>
    </sheetView>
  </sheetViews>
  <sheetFormatPr baseColWidth="10" defaultColWidth="11.5" defaultRowHeight="11" x14ac:dyDescent="0.15"/>
  <cols>
    <col min="1" max="1" width="1.6640625" style="13" customWidth="1"/>
    <col min="2" max="2" width="18.5" style="13" customWidth="1"/>
    <col min="3" max="3" width="20.6640625" style="13" customWidth="1"/>
    <col min="4" max="4" width="14" style="13" customWidth="1"/>
    <col min="5" max="5" width="6.6640625" style="13" customWidth="1"/>
    <col min="6" max="6" width="25.33203125" style="13" customWidth="1"/>
    <col min="7" max="9" width="21.1640625" style="13" customWidth="1"/>
    <col min="10" max="11" width="21.5" style="13" customWidth="1"/>
    <col min="12" max="12" width="11.5" style="13" customWidth="1"/>
    <col min="13" max="13" width="10.6640625" style="13" customWidth="1"/>
    <col min="14" max="14" width="16.33203125" style="13" customWidth="1"/>
    <col min="15" max="15" width="23" style="13" customWidth="1"/>
    <col min="16" max="16" width="24" style="13" customWidth="1"/>
    <col min="17" max="17" width="17" style="13" customWidth="1"/>
    <col min="18" max="18" width="24" style="13" customWidth="1"/>
    <col min="19" max="19" width="23.33203125" style="13" customWidth="1"/>
    <col min="20" max="20" width="18.83203125" style="13" customWidth="1"/>
    <col min="21" max="21" width="16.5" style="13" customWidth="1"/>
    <col min="22" max="22" width="19" style="13" customWidth="1"/>
    <col min="23" max="23" width="28" style="13" customWidth="1"/>
    <col min="24" max="16384" width="11.5" style="13"/>
  </cols>
  <sheetData>
    <row r="1" spans="1:17" ht="20" x14ac:dyDescent="0.2">
      <c r="A1" s="25" t="s">
        <v>152</v>
      </c>
    </row>
    <row r="2" spans="1:17" s="1" customFormat="1" x14ac:dyDescent="0.15"/>
    <row r="3" spans="1:17" s="1" customFormat="1" ht="14" x14ac:dyDescent="0.15">
      <c r="B3" s="26" t="s">
        <v>153</v>
      </c>
    </row>
    <row r="4" spans="1:17" s="1" customFormat="1" x14ac:dyDescent="0.15"/>
    <row r="5" spans="1:17" s="1" customFormat="1" ht="13" x14ac:dyDescent="0.15">
      <c r="B5" s="27" t="s">
        <v>154</v>
      </c>
      <c r="C5" s="83" t="s">
        <v>155</v>
      </c>
      <c r="D5" s="83"/>
      <c r="F5" s="27" t="s">
        <v>156</v>
      </c>
      <c r="G5" s="19" t="s">
        <v>157</v>
      </c>
      <c r="H5" s="19" t="s">
        <v>158</v>
      </c>
      <c r="I5" s="83" t="s">
        <v>159</v>
      </c>
      <c r="J5" s="83"/>
      <c r="K5" s="83"/>
      <c r="L5" s="83"/>
      <c r="N5" s="27" t="s">
        <v>160</v>
      </c>
      <c r="O5" s="83" t="s">
        <v>155</v>
      </c>
      <c r="P5" s="83"/>
      <c r="Q5" s="83"/>
    </row>
    <row r="6" spans="1:17" s="1" customFormat="1" ht="53.5" customHeight="1" x14ac:dyDescent="0.15">
      <c r="B6" s="17" t="s">
        <v>25</v>
      </c>
      <c r="C6" s="84" t="s">
        <v>161</v>
      </c>
      <c r="D6" s="85"/>
      <c r="F6" s="95" t="s">
        <v>27</v>
      </c>
      <c r="G6" s="95" t="s">
        <v>162</v>
      </c>
      <c r="H6" s="99" t="s">
        <v>163</v>
      </c>
      <c r="I6" s="102" t="s">
        <v>164</v>
      </c>
      <c r="J6" s="103"/>
      <c r="K6" s="103"/>
      <c r="L6" s="104"/>
      <c r="N6" s="22" t="s">
        <v>165</v>
      </c>
      <c r="O6" s="84" t="s">
        <v>166</v>
      </c>
      <c r="P6" s="85"/>
      <c r="Q6" s="85"/>
    </row>
    <row r="7" spans="1:17" s="1" customFormat="1" ht="53.5" customHeight="1" x14ac:dyDescent="0.15">
      <c r="B7" s="17" t="s">
        <v>85</v>
      </c>
      <c r="C7" s="84" t="s">
        <v>167</v>
      </c>
      <c r="D7" s="84"/>
      <c r="F7" s="96"/>
      <c r="G7" s="96"/>
      <c r="H7" s="101"/>
      <c r="I7" s="105"/>
      <c r="J7" s="106"/>
      <c r="K7" s="106"/>
      <c r="L7" s="107"/>
      <c r="N7" s="22" t="s">
        <v>121</v>
      </c>
      <c r="O7" s="84" t="s">
        <v>168</v>
      </c>
      <c r="P7" s="85"/>
      <c r="Q7" s="85"/>
    </row>
    <row r="8" spans="1:17" s="1" customFormat="1" ht="77.25" customHeight="1" x14ac:dyDescent="0.15">
      <c r="F8" s="97"/>
      <c r="G8" s="97"/>
      <c r="H8" s="100"/>
      <c r="I8" s="108"/>
      <c r="J8" s="109"/>
      <c r="K8" s="109"/>
      <c r="L8" s="110"/>
      <c r="N8" s="22" t="s">
        <v>28</v>
      </c>
      <c r="O8" s="84" t="s">
        <v>169</v>
      </c>
      <c r="P8" s="85"/>
      <c r="Q8" s="85"/>
    </row>
    <row r="9" spans="1:17" s="1" customFormat="1" ht="86.25" customHeight="1" x14ac:dyDescent="0.15">
      <c r="B9" s="28" t="s">
        <v>170</v>
      </c>
      <c r="C9" s="83" t="s">
        <v>155</v>
      </c>
      <c r="D9" s="83"/>
      <c r="F9" s="11" t="s">
        <v>171</v>
      </c>
      <c r="G9" s="8" t="s">
        <v>163</v>
      </c>
      <c r="H9" s="8" t="s">
        <v>172</v>
      </c>
      <c r="I9" s="98" t="s">
        <v>173</v>
      </c>
      <c r="J9" s="98"/>
      <c r="K9" s="98"/>
      <c r="L9" s="98"/>
      <c r="N9" s="20" t="s">
        <v>174</v>
      </c>
      <c r="O9" s="84" t="s">
        <v>175</v>
      </c>
      <c r="P9" s="85"/>
      <c r="Q9" s="85"/>
    </row>
    <row r="10" spans="1:17" s="1" customFormat="1" ht="81.75" customHeight="1" x14ac:dyDescent="0.15">
      <c r="B10" s="18" t="s">
        <v>26</v>
      </c>
      <c r="C10" s="91" t="s">
        <v>176</v>
      </c>
      <c r="D10" s="92"/>
      <c r="F10" s="11" t="s">
        <v>52</v>
      </c>
      <c r="G10" s="8" t="s">
        <v>177</v>
      </c>
      <c r="H10" s="11" t="s">
        <v>178</v>
      </c>
      <c r="I10" s="98" t="s">
        <v>179</v>
      </c>
      <c r="J10" s="98"/>
      <c r="K10" s="98"/>
      <c r="L10" s="98"/>
      <c r="N10" s="20" t="s">
        <v>180</v>
      </c>
      <c r="O10" s="84" t="s">
        <v>181</v>
      </c>
      <c r="P10" s="85"/>
      <c r="Q10" s="85"/>
    </row>
    <row r="11" spans="1:17" s="1" customFormat="1" ht="56.25" customHeight="1" x14ac:dyDescent="0.15">
      <c r="B11" s="18" t="s">
        <v>51</v>
      </c>
      <c r="C11" s="93" t="s">
        <v>182</v>
      </c>
      <c r="D11" s="94"/>
      <c r="F11" s="95" t="s">
        <v>77</v>
      </c>
      <c r="G11" s="95" t="s">
        <v>178</v>
      </c>
      <c r="H11" s="99" t="s">
        <v>183</v>
      </c>
      <c r="I11" s="84" t="s">
        <v>184</v>
      </c>
      <c r="J11" s="84"/>
      <c r="K11" s="84"/>
      <c r="L11" s="84"/>
      <c r="N11" s="20" t="s">
        <v>185</v>
      </c>
      <c r="O11" s="84" t="s">
        <v>186</v>
      </c>
      <c r="P11" s="85"/>
      <c r="Q11" s="85"/>
    </row>
    <row r="12" spans="1:17" s="1" customFormat="1" ht="23.25" customHeight="1" x14ac:dyDescent="0.15">
      <c r="F12" s="97"/>
      <c r="G12" s="97"/>
      <c r="H12" s="100"/>
      <c r="I12" s="84"/>
      <c r="J12" s="84"/>
      <c r="K12" s="84"/>
      <c r="L12" s="84"/>
      <c r="N12" s="98" t="s">
        <v>187</v>
      </c>
      <c r="O12" s="84" t="s">
        <v>188</v>
      </c>
      <c r="P12" s="84"/>
      <c r="Q12" s="84"/>
    </row>
    <row r="13" spans="1:17" s="1" customFormat="1" ht="39" customHeight="1" x14ac:dyDescent="0.15">
      <c r="N13" s="98"/>
      <c r="O13" s="84"/>
      <c r="P13" s="84"/>
      <c r="Q13" s="84"/>
    </row>
    <row r="14" spans="1:17" s="1" customFormat="1" ht="53.25" customHeight="1" x14ac:dyDescent="0.15">
      <c r="H14" s="12"/>
      <c r="I14" s="12"/>
      <c r="N14" s="20" t="s">
        <v>189</v>
      </c>
      <c r="O14" s="84" t="s">
        <v>190</v>
      </c>
      <c r="P14" s="84"/>
      <c r="Q14" s="84"/>
    </row>
    <row r="15" spans="1:17" s="1" customFormat="1" x14ac:dyDescent="0.15">
      <c r="H15" s="12"/>
      <c r="I15" s="12"/>
      <c r="N15" s="23"/>
      <c r="O15" s="24"/>
      <c r="P15" s="24"/>
      <c r="Q15" s="24"/>
    </row>
    <row r="16" spans="1:17" s="1" customFormat="1" x14ac:dyDescent="0.15">
      <c r="H16" s="12"/>
      <c r="I16" s="12"/>
      <c r="N16" s="23"/>
      <c r="O16" s="24"/>
      <c r="P16" s="24"/>
      <c r="Q16" s="24"/>
    </row>
    <row r="17" spans="2:25" s="1" customFormat="1" ht="19.5" customHeight="1" x14ac:dyDescent="0.15">
      <c r="F17" s="12"/>
      <c r="G17" s="12"/>
      <c r="H17" s="12"/>
      <c r="I17" s="12"/>
      <c r="O17" s="88" t="s">
        <v>191</v>
      </c>
      <c r="P17" s="89"/>
      <c r="Q17" s="89"/>
      <c r="R17" s="89"/>
      <c r="S17" s="89"/>
      <c r="T17" s="89"/>
      <c r="U17" s="90"/>
    </row>
    <row r="18" spans="2:25" s="1" customFormat="1" ht="18.75" customHeight="1" x14ac:dyDescent="0.15">
      <c r="B18" s="86" t="s">
        <v>192</v>
      </c>
      <c r="C18" s="87"/>
      <c r="F18" s="119" t="s">
        <v>193</v>
      </c>
      <c r="G18" s="119"/>
      <c r="H18" s="119"/>
      <c r="I18" s="119"/>
      <c r="J18" s="119"/>
      <c r="K18" s="119"/>
      <c r="L18" s="119"/>
      <c r="O18" s="113" t="s">
        <v>12</v>
      </c>
      <c r="P18" s="114"/>
      <c r="Q18" s="114"/>
      <c r="R18" s="114"/>
      <c r="S18" s="114"/>
      <c r="T18" s="114"/>
      <c r="U18" s="115"/>
      <c r="X18" s="111" t="s">
        <v>194</v>
      </c>
      <c r="Y18" s="112"/>
    </row>
    <row r="19" spans="2:25" s="1" customFormat="1" ht="60" x14ac:dyDescent="0.15">
      <c r="B19" s="6" t="s">
        <v>14</v>
      </c>
      <c r="C19" s="6" t="s">
        <v>195</v>
      </c>
      <c r="F19" s="113" t="s">
        <v>12</v>
      </c>
      <c r="G19" s="114"/>
      <c r="H19" s="114"/>
      <c r="I19" s="114"/>
      <c r="J19" s="114"/>
      <c r="K19" s="114"/>
      <c r="L19" s="115"/>
      <c r="N19" s="7"/>
      <c r="O19" s="116" t="s">
        <v>196</v>
      </c>
      <c r="P19" s="116"/>
      <c r="Q19" s="8" t="s">
        <v>197</v>
      </c>
      <c r="R19" s="8" t="s">
        <v>198</v>
      </c>
      <c r="S19" s="8" t="s">
        <v>199</v>
      </c>
      <c r="T19" s="8" t="s">
        <v>200</v>
      </c>
      <c r="U19" s="8" t="s">
        <v>201</v>
      </c>
      <c r="X19" s="9" t="s">
        <v>13</v>
      </c>
      <c r="Y19" s="6" t="s">
        <v>14</v>
      </c>
    </row>
    <row r="20" spans="2:25" s="1" customFormat="1" ht="95.25" customHeight="1" x14ac:dyDescent="0.15">
      <c r="B20" s="10" t="s">
        <v>202</v>
      </c>
      <c r="C20" s="11">
        <v>1</v>
      </c>
      <c r="E20" s="12"/>
      <c r="F20" s="116" t="s">
        <v>196</v>
      </c>
      <c r="G20" s="116"/>
      <c r="H20" s="8" t="s">
        <v>197</v>
      </c>
      <c r="I20" s="8" t="s">
        <v>198</v>
      </c>
      <c r="J20" s="8" t="s">
        <v>199</v>
      </c>
      <c r="K20" s="8" t="s">
        <v>200</v>
      </c>
      <c r="L20" s="8" t="s">
        <v>201</v>
      </c>
      <c r="O20" s="116" t="s">
        <v>203</v>
      </c>
      <c r="P20" s="116"/>
      <c r="Q20" s="8" t="s">
        <v>204</v>
      </c>
      <c r="R20" s="8" t="s">
        <v>205</v>
      </c>
      <c r="S20" s="8" t="s">
        <v>206</v>
      </c>
      <c r="T20" s="8" t="s">
        <v>207</v>
      </c>
      <c r="U20" s="8" t="s">
        <v>208</v>
      </c>
      <c r="X20" s="15" t="s">
        <v>209</v>
      </c>
      <c r="Y20" s="8" t="s">
        <v>210</v>
      </c>
    </row>
    <row r="21" spans="2:25" s="1" customFormat="1" ht="48" x14ac:dyDescent="0.15">
      <c r="B21" s="10" t="s">
        <v>211</v>
      </c>
      <c r="C21" s="11">
        <v>2</v>
      </c>
      <c r="E21" s="12"/>
      <c r="F21" s="116" t="s">
        <v>203</v>
      </c>
      <c r="G21" s="116"/>
      <c r="H21" s="8" t="s">
        <v>204</v>
      </c>
      <c r="I21" s="8" t="s">
        <v>205</v>
      </c>
      <c r="J21" s="8" t="s">
        <v>206</v>
      </c>
      <c r="K21" s="8" t="s">
        <v>207</v>
      </c>
      <c r="L21" s="8" t="s">
        <v>208</v>
      </c>
      <c r="O21" s="117" t="s">
        <v>14</v>
      </c>
      <c r="P21" s="117" t="s">
        <v>212</v>
      </c>
      <c r="Q21" s="6" t="s">
        <v>213</v>
      </c>
      <c r="R21" s="6" t="s">
        <v>214</v>
      </c>
      <c r="S21" s="6" t="s">
        <v>215</v>
      </c>
      <c r="T21" s="6" t="s">
        <v>216</v>
      </c>
      <c r="U21" s="6" t="s">
        <v>217</v>
      </c>
      <c r="X21" s="16" t="s">
        <v>218</v>
      </c>
      <c r="Y21" s="8" t="s">
        <v>219</v>
      </c>
    </row>
    <row r="22" spans="2:25" s="1" customFormat="1" ht="24" x14ac:dyDescent="0.15">
      <c r="B22" s="10" t="s">
        <v>220</v>
      </c>
      <c r="C22" s="11">
        <v>3</v>
      </c>
      <c r="E22" s="12"/>
      <c r="F22" s="117" t="s">
        <v>14</v>
      </c>
      <c r="G22" s="117" t="s">
        <v>212</v>
      </c>
      <c r="H22" s="6" t="s">
        <v>213</v>
      </c>
      <c r="I22" s="6" t="s">
        <v>214</v>
      </c>
      <c r="J22" s="6" t="s">
        <v>215</v>
      </c>
      <c r="K22" s="6" t="s">
        <v>216</v>
      </c>
      <c r="L22" s="6" t="s">
        <v>217</v>
      </c>
      <c r="O22" s="117"/>
      <c r="P22" s="117"/>
      <c r="Q22" s="11">
        <v>1</v>
      </c>
      <c r="R22" s="11">
        <v>2</v>
      </c>
      <c r="S22" s="11">
        <v>3</v>
      </c>
      <c r="T22" s="11">
        <v>4</v>
      </c>
      <c r="U22" s="11">
        <v>5</v>
      </c>
      <c r="X22" s="4">
        <v>5</v>
      </c>
      <c r="Y22" s="8" t="s">
        <v>92</v>
      </c>
    </row>
    <row r="23" spans="2:25" s="1" customFormat="1" ht="51.75" customHeight="1" x14ac:dyDescent="0.15">
      <c r="B23" s="10" t="s">
        <v>221</v>
      </c>
      <c r="C23" s="11">
        <v>4</v>
      </c>
      <c r="E23" s="12"/>
      <c r="F23" s="117"/>
      <c r="G23" s="117"/>
      <c r="H23" s="11">
        <v>1</v>
      </c>
      <c r="I23" s="11">
        <v>2</v>
      </c>
      <c r="J23" s="11">
        <v>3</v>
      </c>
      <c r="K23" s="11">
        <v>4</v>
      </c>
      <c r="L23" s="11">
        <v>5</v>
      </c>
      <c r="N23" s="118" t="s">
        <v>11</v>
      </c>
      <c r="O23" s="10" t="s">
        <v>202</v>
      </c>
      <c r="P23" s="11">
        <v>1</v>
      </c>
      <c r="Q23" s="5">
        <v>2</v>
      </c>
      <c r="R23" s="5">
        <v>3</v>
      </c>
      <c r="S23" s="5">
        <v>4</v>
      </c>
      <c r="T23" s="4">
        <v>5</v>
      </c>
      <c r="U23" s="16">
        <v>6</v>
      </c>
      <c r="X23" s="5" t="s">
        <v>222</v>
      </c>
      <c r="Y23" s="8" t="s">
        <v>110</v>
      </c>
    </row>
    <row r="24" spans="2:25" s="1" customFormat="1" ht="36" x14ac:dyDescent="0.15">
      <c r="B24" s="10" t="s">
        <v>223</v>
      </c>
      <c r="C24" s="11">
        <v>5</v>
      </c>
      <c r="E24" s="12"/>
      <c r="F24" s="12"/>
      <c r="G24" s="12"/>
      <c r="H24" s="12"/>
      <c r="I24" s="12"/>
      <c r="J24" s="12"/>
      <c r="K24" s="12"/>
      <c r="N24" s="118"/>
      <c r="O24" s="10" t="s">
        <v>224</v>
      </c>
      <c r="P24" s="11">
        <v>2</v>
      </c>
      <c r="Q24" s="5">
        <v>3</v>
      </c>
      <c r="R24" s="5">
        <v>4</v>
      </c>
      <c r="S24" s="4">
        <v>5</v>
      </c>
      <c r="T24" s="16">
        <v>6</v>
      </c>
      <c r="U24" s="16">
        <v>7</v>
      </c>
    </row>
    <row r="25" spans="2:25" s="1" customFormat="1" ht="36" x14ac:dyDescent="0.15">
      <c r="F25" s="12"/>
      <c r="G25" s="12"/>
      <c r="H25" s="12"/>
      <c r="I25" s="12"/>
      <c r="J25" s="12"/>
      <c r="K25" s="12"/>
      <c r="N25" s="118"/>
      <c r="O25" s="10" t="s">
        <v>220</v>
      </c>
      <c r="P25" s="11">
        <v>3</v>
      </c>
      <c r="Q25" s="5">
        <v>4</v>
      </c>
      <c r="R25" s="4">
        <v>5</v>
      </c>
      <c r="S25" s="16">
        <v>6</v>
      </c>
      <c r="T25" s="16">
        <v>7</v>
      </c>
      <c r="U25" s="15">
        <v>8</v>
      </c>
      <c r="X25" s="3" t="s">
        <v>18</v>
      </c>
      <c r="Y25" s="3" t="s">
        <v>19</v>
      </c>
    </row>
    <row r="26" spans="2:25" s="1" customFormat="1" ht="24" x14ac:dyDescent="0.15">
      <c r="N26" s="118"/>
      <c r="O26" s="10" t="s">
        <v>221</v>
      </c>
      <c r="P26" s="11">
        <v>4</v>
      </c>
      <c r="Q26" s="4">
        <v>5</v>
      </c>
      <c r="R26" s="16">
        <v>6</v>
      </c>
      <c r="S26" s="16">
        <v>7</v>
      </c>
      <c r="T26" s="15">
        <v>8</v>
      </c>
      <c r="U26" s="15">
        <v>9</v>
      </c>
      <c r="X26" s="1" t="s">
        <v>93</v>
      </c>
      <c r="Y26" s="1" t="s">
        <v>33</v>
      </c>
    </row>
    <row r="27" spans="2:25" s="1" customFormat="1" ht="24" x14ac:dyDescent="0.15">
      <c r="N27" s="118"/>
      <c r="O27" s="10" t="s">
        <v>223</v>
      </c>
      <c r="P27" s="11">
        <v>5</v>
      </c>
      <c r="Q27" s="16">
        <v>6</v>
      </c>
      <c r="R27" s="16">
        <v>7</v>
      </c>
      <c r="S27" s="15">
        <v>8</v>
      </c>
      <c r="T27" s="15">
        <v>9</v>
      </c>
      <c r="U27" s="15">
        <v>10</v>
      </c>
      <c r="X27" s="1" t="s">
        <v>225</v>
      </c>
      <c r="Y27" s="1" t="s">
        <v>55</v>
      </c>
    </row>
    <row r="28" spans="2:25" s="1" customFormat="1" x14ac:dyDescent="0.15">
      <c r="Y28" s="1" t="s">
        <v>46</v>
      </c>
    </row>
    <row r="29" spans="2:25" x14ac:dyDescent="0.15">
      <c r="B29" s="1" t="s">
        <v>226</v>
      </c>
    </row>
    <row r="30" spans="2:25" hidden="1" x14ac:dyDescent="0.15">
      <c r="C30" s="13" t="s">
        <v>227</v>
      </c>
      <c r="D30" s="13" t="s">
        <v>228</v>
      </c>
      <c r="F30" s="13" t="s">
        <v>229</v>
      </c>
      <c r="G30" s="13" t="s">
        <v>230</v>
      </c>
      <c r="H30" s="13" t="s">
        <v>15</v>
      </c>
    </row>
    <row r="31" spans="2:25" hidden="1" x14ac:dyDescent="0.15">
      <c r="C31" s="13" t="s">
        <v>25</v>
      </c>
      <c r="D31" s="13" t="s">
        <v>26</v>
      </c>
      <c r="F31" s="13" t="s">
        <v>35</v>
      </c>
      <c r="G31" s="13" t="s">
        <v>66</v>
      </c>
      <c r="H31" s="13" t="s">
        <v>33</v>
      </c>
      <c r="P31" s="14"/>
      <c r="Q31" s="14"/>
      <c r="R31" s="14"/>
      <c r="S31" s="14"/>
      <c r="T31" s="14"/>
    </row>
    <row r="32" spans="2:25" hidden="1" x14ac:dyDescent="0.15">
      <c r="C32" s="13" t="s">
        <v>85</v>
      </c>
      <c r="D32" s="13" t="s">
        <v>51</v>
      </c>
      <c r="F32" s="13" t="s">
        <v>31</v>
      </c>
      <c r="G32" s="13" t="s">
        <v>36</v>
      </c>
      <c r="H32" s="13" t="s">
        <v>55</v>
      </c>
      <c r="P32" s="14"/>
      <c r="Q32" s="14"/>
      <c r="R32" s="14"/>
      <c r="S32" s="14"/>
      <c r="T32" s="14"/>
    </row>
    <row r="33" spans="3:20" hidden="1" x14ac:dyDescent="0.15">
      <c r="F33" s="13" t="s">
        <v>44</v>
      </c>
      <c r="G33" s="13" t="s">
        <v>32</v>
      </c>
      <c r="P33" s="14"/>
      <c r="Q33" s="14"/>
      <c r="R33" s="14"/>
      <c r="S33" s="14"/>
      <c r="T33" s="14"/>
    </row>
    <row r="34" spans="3:20" hidden="1" x14ac:dyDescent="0.15">
      <c r="F34" s="13" t="s">
        <v>87</v>
      </c>
      <c r="G34" s="13" t="s">
        <v>115</v>
      </c>
      <c r="P34" s="14"/>
      <c r="Q34" s="14"/>
      <c r="R34" s="14"/>
      <c r="S34" s="14"/>
      <c r="T34" s="14"/>
    </row>
    <row r="35" spans="3:20" hidden="1" x14ac:dyDescent="0.15">
      <c r="F35" s="13" t="s">
        <v>231</v>
      </c>
      <c r="G35" s="13" t="s">
        <v>232</v>
      </c>
      <c r="P35" s="14"/>
      <c r="Q35" s="14"/>
      <c r="R35" s="14"/>
      <c r="S35" s="14"/>
      <c r="T35" s="14"/>
    </row>
    <row r="36" spans="3:20" hidden="1" x14ac:dyDescent="0.15"/>
    <row r="37" spans="3:20" hidden="1" x14ac:dyDescent="0.15">
      <c r="C37" s="13" t="s">
        <v>233</v>
      </c>
      <c r="D37" s="13" t="s">
        <v>234</v>
      </c>
    </row>
    <row r="38" spans="3:20" hidden="1" x14ac:dyDescent="0.15">
      <c r="C38" s="13" t="s">
        <v>27</v>
      </c>
      <c r="D38" s="13" t="s">
        <v>78</v>
      </c>
    </row>
    <row r="39" spans="3:20" hidden="1" x14ac:dyDescent="0.15">
      <c r="C39" s="13" t="s">
        <v>171</v>
      </c>
      <c r="D39" s="13" t="s">
        <v>121</v>
      </c>
    </row>
    <row r="40" spans="3:20" hidden="1" x14ac:dyDescent="0.15">
      <c r="C40" s="13" t="s">
        <v>52</v>
      </c>
      <c r="D40" s="13" t="s">
        <v>28</v>
      </c>
    </row>
    <row r="41" spans="3:20" hidden="1" x14ac:dyDescent="0.15">
      <c r="C41" s="13" t="s">
        <v>77</v>
      </c>
      <c r="D41" s="13" t="s">
        <v>235</v>
      </c>
    </row>
    <row r="42" spans="3:20" hidden="1" x14ac:dyDescent="0.15">
      <c r="D42" s="13" t="s">
        <v>180</v>
      </c>
    </row>
    <row r="43" spans="3:20" hidden="1" x14ac:dyDescent="0.15">
      <c r="D43" s="13" t="s">
        <v>130</v>
      </c>
    </row>
    <row r="44" spans="3:20" hidden="1" x14ac:dyDescent="0.15">
      <c r="D44" s="13" t="s">
        <v>112</v>
      </c>
    </row>
    <row r="45" spans="3:20" hidden="1" x14ac:dyDescent="0.15">
      <c r="D45" s="13" t="s">
        <v>236</v>
      </c>
    </row>
    <row r="46" spans="3:20" x14ac:dyDescent="0.15">
      <c r="D46" s="23"/>
    </row>
  </sheetData>
  <mergeCells count="42">
    <mergeCell ref="P21:P22"/>
    <mergeCell ref="O21:O22"/>
    <mergeCell ref="N23:N27"/>
    <mergeCell ref="F18:L18"/>
    <mergeCell ref="F20:G20"/>
    <mergeCell ref="F21:G21"/>
    <mergeCell ref="F22:F23"/>
    <mergeCell ref="G22:G23"/>
    <mergeCell ref="F19:L19"/>
    <mergeCell ref="O5:Q5"/>
    <mergeCell ref="X18:Y18"/>
    <mergeCell ref="O18:U18"/>
    <mergeCell ref="O19:P19"/>
    <mergeCell ref="O20:P20"/>
    <mergeCell ref="O12:Q13"/>
    <mergeCell ref="H6:H8"/>
    <mergeCell ref="I6:L8"/>
    <mergeCell ref="O7:Q7"/>
    <mergeCell ref="O8:Q8"/>
    <mergeCell ref="O9:Q9"/>
    <mergeCell ref="I9:L9"/>
    <mergeCell ref="F11:F12"/>
    <mergeCell ref="G11:G12"/>
    <mergeCell ref="H11:H12"/>
    <mergeCell ref="I11:L12"/>
    <mergeCell ref="N12:N13"/>
    <mergeCell ref="I5:L5"/>
    <mergeCell ref="O6:Q6"/>
    <mergeCell ref="B18:C18"/>
    <mergeCell ref="O17:U17"/>
    <mergeCell ref="C10:D10"/>
    <mergeCell ref="C7:D7"/>
    <mergeCell ref="C11:D11"/>
    <mergeCell ref="F6:F8"/>
    <mergeCell ref="G6:G8"/>
    <mergeCell ref="C6:D6"/>
    <mergeCell ref="O14:Q14"/>
    <mergeCell ref="C5:D5"/>
    <mergeCell ref="C9:D9"/>
    <mergeCell ref="O10:Q10"/>
    <mergeCell ref="I10:L10"/>
    <mergeCell ref="O11:Q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704245913522c00e9a1b22cd0466a3a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2778c50576524be8b2a14aed8e92db72"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C06C4EDE-0321-4CC4-ADE0-13CFDE8633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BF7D39-2BD2-48F8-8F13-85CD0CC9FCFB}">
  <ds:schemaRefs>
    <ds:schemaRef ds:uri="356bbcdc-10e5-4ba0-9c2f-0848e6eba7c0"/>
    <ds:schemaRef ds:uri="http://purl.org/dc/terms/"/>
    <ds:schemaRef ds:uri="http://www.w3.org/XML/1998/namespace"/>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b1b5a5b6-0840-4c7e-a10d-280026b3afe6"/>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INSTRUCCIONES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Duncan Aguas</cp:lastModifiedBy>
  <cp:revision/>
  <dcterms:created xsi:type="dcterms:W3CDTF">2015-03-24T20:09:23Z</dcterms:created>
  <dcterms:modified xsi:type="dcterms:W3CDTF">2026-10-13T15:41:44Z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4907400</vt:r8>
  </property>
  <property fmtid="{D5CDD505-2E9C-101B-9397-08002B2CF9AE}" pid="4" name="MediaServiceImageTags">
    <vt:lpwstr/>
  </property>
</Properties>
</file>