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neDrive - MUNICIPIO DE ENVIGADO\Escritorio\2026 ANALISIS\SUBASTA INVERSA\kits\"/>
    </mc:Choice>
  </mc:AlternateContent>
  <bookViews>
    <workbookView xWindow="-120" yWindow="-120" windowWidth="29040" windowHeight="15720" tabRatio="780"/>
  </bookViews>
  <sheets>
    <sheet name="propuesta" sheetId="16" r:id="rId1"/>
  </sheets>
  <definedNames>
    <definedName name="_xlnm.Print_Titles" localSheetId="0">propuesta!$1:$11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6" l="1"/>
  <c r="J14" i="16"/>
  <c r="J15" i="16"/>
  <c r="J16" i="16"/>
  <c r="J17" i="16"/>
  <c r="J18" i="16"/>
  <c r="J19" i="16"/>
  <c r="J20" i="16"/>
  <c r="J21" i="16"/>
  <c r="J22" i="16"/>
  <c r="J23" i="16"/>
  <c r="J24" i="16"/>
  <c r="J25" i="16"/>
  <c r="J26" i="16"/>
  <c r="J27" i="16"/>
  <c r="J28" i="16"/>
  <c r="J29" i="16"/>
  <c r="J30" i="16"/>
  <c r="J31" i="16"/>
  <c r="J32" i="16"/>
  <c r="J33" i="16"/>
  <c r="J34" i="16"/>
  <c r="J35" i="16"/>
  <c r="J36" i="16"/>
  <c r="G13" i="16"/>
  <c r="I13" i="16" s="1"/>
  <c r="G14" i="16"/>
  <c r="I14" i="16" s="1"/>
  <c r="G15" i="16"/>
  <c r="H15" i="16" s="1"/>
  <c r="G16" i="16"/>
  <c r="H16" i="16" s="1"/>
  <c r="G17" i="16"/>
  <c r="G18" i="16"/>
  <c r="G19" i="16"/>
  <c r="H19" i="16" s="1"/>
  <c r="G20" i="16"/>
  <c r="G21" i="16"/>
  <c r="I21" i="16" s="1"/>
  <c r="G22" i="16"/>
  <c r="I22" i="16" s="1"/>
  <c r="G23" i="16"/>
  <c r="H23" i="16" s="1"/>
  <c r="G24" i="16"/>
  <c r="H24" i="16" s="1"/>
  <c r="G25" i="16"/>
  <c r="G26" i="16"/>
  <c r="G27" i="16"/>
  <c r="H27" i="16" s="1"/>
  <c r="G28" i="16"/>
  <c r="G29" i="16"/>
  <c r="I29" i="16" s="1"/>
  <c r="G30" i="16"/>
  <c r="I30" i="16" s="1"/>
  <c r="G31" i="16"/>
  <c r="H31" i="16" s="1"/>
  <c r="G32" i="16"/>
  <c r="H32" i="16" s="1"/>
  <c r="G33" i="16"/>
  <c r="G34" i="16"/>
  <c r="G35" i="16"/>
  <c r="H35" i="16" s="1"/>
  <c r="G36" i="16"/>
  <c r="I16" i="16" l="1"/>
  <c r="K16" i="16" s="1"/>
  <c r="I32" i="16"/>
  <c r="K32" i="16" s="1"/>
  <c r="I15" i="16"/>
  <c r="K15" i="16" s="1"/>
  <c r="I31" i="16"/>
  <c r="K31" i="16" s="1"/>
  <c r="I23" i="16"/>
  <c r="K23" i="16" s="1"/>
  <c r="I34" i="16"/>
  <c r="K34" i="16" s="1"/>
  <c r="H34" i="16"/>
  <c r="I26" i="16"/>
  <c r="K26" i="16" s="1"/>
  <c r="H26" i="16"/>
  <c r="I18" i="16"/>
  <c r="K18" i="16" s="1"/>
  <c r="H18" i="16"/>
  <c r="H30" i="16"/>
  <c r="H14" i="16"/>
  <c r="I33" i="16"/>
  <c r="K33" i="16" s="1"/>
  <c r="H33" i="16"/>
  <c r="I25" i="16"/>
  <c r="K25" i="16" s="1"/>
  <c r="H25" i="16"/>
  <c r="I17" i="16"/>
  <c r="K17" i="16" s="1"/>
  <c r="H17" i="16"/>
  <c r="H29" i="16"/>
  <c r="H13" i="16"/>
  <c r="H36" i="16"/>
  <c r="I36" i="16"/>
  <c r="K36" i="16" s="1"/>
  <c r="H28" i="16"/>
  <c r="I28" i="16"/>
  <c r="K28" i="16" s="1"/>
  <c r="H20" i="16"/>
  <c r="I20" i="16"/>
  <c r="K20" i="16" s="1"/>
  <c r="H22" i="16"/>
  <c r="I24" i="16"/>
  <c r="K24" i="16" s="1"/>
  <c r="H21" i="16"/>
  <c r="K30" i="16"/>
  <c r="K22" i="16"/>
  <c r="K14" i="16"/>
  <c r="I35" i="16"/>
  <c r="K35" i="16" s="1"/>
  <c r="I27" i="16"/>
  <c r="K27" i="16" s="1"/>
  <c r="I19" i="16"/>
  <c r="K19" i="16" s="1"/>
  <c r="K29" i="16"/>
  <c r="K21" i="16"/>
  <c r="K13" i="16"/>
  <c r="J12" i="16"/>
  <c r="G12" i="16"/>
  <c r="I12" i="16" s="1"/>
  <c r="J37" i="16" l="1"/>
  <c r="H12" i="16"/>
  <c r="G37" i="16"/>
  <c r="K12" i="16"/>
  <c r="K37" i="16" l="1"/>
  <c r="I37" i="16"/>
  <c r="H37" i="16"/>
</calcChain>
</file>

<file path=xl/sharedStrings.xml><?xml version="1.0" encoding="utf-8"?>
<sst xmlns="http://schemas.openxmlformats.org/spreadsheetml/2006/main" count="88" uniqueCount="64">
  <si>
    <t>PROVEEDOR:</t>
  </si>
  <si>
    <t>NIT:</t>
  </si>
  <si>
    <t>CONTACTO:</t>
  </si>
  <si>
    <t>%IVA</t>
  </si>
  <si>
    <t>TOTALES</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</si>
  <si>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</si>
  <si>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</si>
  <si>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</si>
  <si>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</si>
  <si>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</si>
  <si>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</si>
  <si>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</si>
  <si>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</si>
  <si>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</si>
  <si>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</si>
  <si>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</si>
  <si>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</si>
  <si>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</si>
  <si>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</si>
  <si>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</si>
  <si>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</si>
  <si>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</si>
  <si>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</si>
  <si>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</si>
  <si>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</si>
  <si>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</si>
  <si>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</si>
  <si>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</si>
  <si>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</si>
  <si>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</si>
  <si>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</si>
  <si>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</si>
  <si>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Firma del Representante Legal</t>
  </si>
  <si>
    <t>UINIDAD</t>
  </si>
  <si>
    <r>
      <t xml:space="preserve">FORMATO ANEXO
PROPUESTA ECONÓMICA
</t>
    </r>
    <r>
      <rPr>
        <b/>
        <sz val="14"/>
        <color rgb="FFC00000"/>
        <rFont val="Arial Narrow"/>
        <family val="2"/>
      </rPr>
      <t xml:space="preserve">SELECCIÓN ABREVIADA
</t>
    </r>
  </si>
  <si>
    <t>COMPRA DE ELEMENTOS Y COMPONENTES PARA PROVEER DE KIT ESCOLAR A ESTUDIANTES PERTENECIENTES A LAS INSTITUCIONES EDUCATIVAS OFICIALES DEL MUNICIPIO DE ENVIGADO- CALENDARIO ESCOLAR 2027</t>
  </si>
  <si>
    <t>ENV-12-30-0043-26</t>
  </si>
  <si>
    <t>PRESUPUESTO OFICIAL
$801,707,566
IVA INCLUIDO/IVA EXCLUIDO</t>
  </si>
  <si>
    <t xml:space="preserve">Block blanco </t>
  </si>
  <si>
    <t>tener en cuenta los valores asociados al contrato según ACUERDO MUNICIPAL 046 DEL 2024 y ACUERDO MUNICIPAL 057 DEL 2025  (Estatuto Tributario Municipal )</t>
  </si>
  <si>
    <t xml:space="preserve">Block iris
</t>
  </si>
  <si>
    <t>Carpeta plastica</t>
  </si>
  <si>
    <t xml:space="preserve">Borrador tipo miga de pan
</t>
  </si>
  <si>
    <t xml:space="preserve">Cartuchera
</t>
  </si>
  <si>
    <t xml:space="preserve">Cartuchera ecológica
</t>
  </si>
  <si>
    <t xml:space="preserve">Colores doble punta
</t>
  </si>
  <si>
    <t xml:space="preserve">Colores gruesos
</t>
  </si>
  <si>
    <t xml:space="preserve">Crayolas
</t>
  </si>
  <si>
    <t>Cuaderno argollado de 80 hojas cuadriculado (Revisar IVA de la canasta familiar)</t>
  </si>
  <si>
    <t xml:space="preserve">Cuaderno argollado de 80 hojas rayado (Revisar IVA de la canasta familiar)
</t>
  </si>
  <si>
    <t xml:space="preserve">Cuaderno cosido de 100 hojas rayado grande (Revisar IVA de la canasta familiar)
</t>
  </si>
  <si>
    <t xml:space="preserve">Cuaderno cosido de 100 hojas cuadriculado grande (Revisar IVA de la canasta familiar)
</t>
  </si>
  <si>
    <t>Kit geometrico</t>
  </si>
  <si>
    <t xml:space="preserve">BOLIGRAFO
</t>
  </si>
  <si>
    <t xml:space="preserve">LAPIZ NEGRO HB N°. 2 (Revisar estatuto tributario articulo 424)
 </t>
  </si>
  <si>
    <t xml:space="preserve">Plastilina
</t>
  </si>
  <si>
    <t xml:space="preserve">Regla
</t>
  </si>
  <si>
    <t xml:space="preserve">Tajalapiz grueso
</t>
  </si>
  <si>
    <t xml:space="preserve">Tajalapiz metalico
</t>
  </si>
  <si>
    <t xml:space="preserve">Tijera punta romana
</t>
  </si>
  <si>
    <t xml:space="preserve">Tula 
</t>
  </si>
  <si>
    <t xml:space="preserve">Tula ecológica
</t>
  </si>
  <si>
    <t>Embalaje</t>
  </si>
  <si>
    <t xml:space="preserve">TRANSPORTE, Y DISTRIBUCION DE LA TOTALIDAD DE LOS KITS  (Revisar estatuto tributario articulo 476)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</si>
</sst>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quot;$&quot;\ #,##0.00"/>
    <numFmt numFmtId="167" formatCode="&quot;$&quot;\ #,##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double">
        <color theme="4"/>
      </top>
      <bottom/>
      <diagonal/>
    </border>
    <border>
      <left style="medium">
        <color indexed="64"/>
      </left>
      <right style="medium">
        <color indexed="64"/>
      </right>
      <top style="medium">
        <color indexed="64"/>
      </top>
      <bottom style="double">
        <color theme="4"/>
      </bottom>
      <diagonal/>
    </border>
    <border>
      <left style="medium">
        <color indexed="64"/>
      </left>
      <right style="medium">
        <color indexed="64"/>
      </right>
      <top style="thin">
        <color theme="4"/>
      </top>
      <bottom style="double">
        <color theme="4"/>
      </bottom>
      <diagonal/>
    </border>
    <border>
      <left style="medium">
        <color indexed="64"/>
      </left>
      <right style="medium">
        <color indexed="64"/>
      </right>
      <top style="thin">
        <color theme="4"/>
      </top>
      <bottom style="medium">
        <color indexed="6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9">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3" borderId="2" xfId="7" applyFont="1" applyFill="1" applyAlignment="1">
      <alignment horizontal="left" vertical="center"/>
    </xf>
    <xf numFmtId="0" fontId="8" fillId="3" borderId="14" xfId="7" applyFont="1" applyFill="1" applyBorder="1" applyAlignment="1">
      <alignment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3" borderId="2" xfId="7" applyNumberFormat="1" applyFont="1" applyFill="1" applyAlignment="1" applyProtection="1">
      <alignment horizontal="center" vertical="center" wrapText="1"/>
    </xf>
    <xf numFmtId="0" fontId="12" fillId="0" borderId="26" xfId="7" applyFont="1" applyBorder="1" applyAlignment="1">
      <alignment horizontal="left"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12" fillId="0" borderId="27" xfId="7" applyFont="1" applyBorder="1" applyAlignment="1">
      <alignment horizontal="left" vertical="center" wrapText="1"/>
    </xf>
    <xf numFmtId="0" fontId="12" fillId="0" borderId="28" xfId="7" applyFont="1" applyBorder="1" applyAlignment="1">
      <alignment horizontal="left" vertical="center" wrapText="1"/>
    </xf>
    <xf numFmtId="167" fontId="8" fillId="5" borderId="14" xfId="7" applyNumberFormat="1" applyFont="1" applyFill="1" applyBorder="1" applyAlignment="1">
      <alignment horizontal="center" vertical="center" wrapText="1"/>
    </xf>
    <xf numFmtId="167" fontId="8" fillId="0" borderId="2" xfId="7" applyNumberFormat="1" applyFont="1" applyAlignment="1">
      <alignment horizontal="center" vertical="center" wrapText="1"/>
    </xf>
    <xf numFmtId="167" fontId="8" fillId="0" borderId="2" xfId="7" applyNumberFormat="1" applyFont="1" applyAlignment="1" applyProtection="1">
      <alignment horizontal="center" vertical="center" wrapText="1"/>
    </xf>
    <xf numFmtId="167" fontId="6" fillId="7" borderId="1" xfId="6" applyNumberFormat="1" applyFont="1" applyFill="1" applyAlignment="1">
      <alignment horizontal="center"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 xfId="6" applyFont="1" applyFill="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6" fillId="8" borderId="25" xfId="6" applyFont="1" applyFill="1" applyBorder="1" applyAlignment="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8" fillId="0" borderId="13" xfId="7" applyFont="1" applyBorder="1" applyAlignment="1">
      <alignment horizontal="center" vertical="center" wrapText="1"/>
    </xf>
    <xf numFmtId="9" fontId="8" fillId="3" borderId="5" xfId="2" applyFont="1" applyFill="1" applyBorder="1" applyAlignment="1">
      <alignment horizontal="center" vertical="center" wrapText="1"/>
    </xf>
    <xf numFmtId="0" fontId="7" fillId="0" borderId="0" xfId="0" applyFont="1" applyAlignment="1">
      <alignment vertical="center" wrapText="1"/>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showGridLines="0" tabSelected="1" defaultGridColor="0" view="pageBreakPreview" topLeftCell="A32" colorId="44" zoomScale="90" zoomScaleNormal="90" zoomScaleSheetLayoutView="90" workbookViewId="0">
      <selection activeCell="A37" activeCellId="4" sqref="A1:L4 A10:L11 A12:D36 G12:L36 A37:L44"/>
    </sheetView>
  </sheetViews>
  <sheetFormatPr baseColWidth="10" defaultColWidth="11.42578125" defaultRowHeight="15.75" x14ac:dyDescent="0.2"/>
  <cols>
    <col min="1" max="1" width="5.5703125" style="1" customWidth="1"/>
    <col min="2" max="2" width="52.140625" style="1" bestFit="1" customWidth="1"/>
    <col min="3" max="3" width="11.28515625" style="1" customWidth="1"/>
    <col min="4" max="4" width="11.85546875" style="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33"/>
      <c r="B1" s="34"/>
      <c r="C1" s="39" t="s">
        <v>34</v>
      </c>
      <c r="D1" s="39"/>
      <c r="E1" s="39"/>
      <c r="F1" s="39"/>
      <c r="G1" s="39"/>
      <c r="H1" s="39"/>
      <c r="I1" s="39"/>
      <c r="J1" s="39"/>
      <c r="K1" s="23" t="s">
        <v>26</v>
      </c>
      <c r="L1" s="24"/>
    </row>
    <row r="2" spans="1:12" ht="40.5" customHeight="1" thickTop="1" thickBot="1" x14ac:dyDescent="0.25">
      <c r="A2" s="35"/>
      <c r="B2" s="36"/>
      <c r="C2" s="40"/>
      <c r="D2" s="40"/>
      <c r="E2" s="40"/>
      <c r="F2" s="40"/>
      <c r="G2" s="40"/>
      <c r="H2" s="40"/>
      <c r="I2" s="40"/>
      <c r="J2" s="40"/>
      <c r="K2" s="25" t="s">
        <v>24</v>
      </c>
      <c r="L2" s="26"/>
    </row>
    <row r="3" spans="1:12" ht="75.75" customHeight="1" thickTop="1" thickBot="1" x14ac:dyDescent="0.25">
      <c r="A3" s="37" t="s">
        <v>9</v>
      </c>
      <c r="B3" s="38"/>
      <c r="C3" s="41" t="s">
        <v>35</v>
      </c>
      <c r="D3" s="42"/>
      <c r="E3" s="42"/>
      <c r="F3" s="42"/>
      <c r="G3" s="42"/>
      <c r="H3" s="42"/>
      <c r="I3" s="42"/>
      <c r="J3" s="42"/>
      <c r="K3" s="27" t="s">
        <v>37</v>
      </c>
      <c r="L3" s="28"/>
    </row>
    <row r="4" spans="1:12" ht="21.2" customHeight="1" thickTop="1" thickBot="1" x14ac:dyDescent="0.25">
      <c r="A4" s="37" t="s">
        <v>10</v>
      </c>
      <c r="B4" s="38"/>
      <c r="C4" s="43" t="s">
        <v>36</v>
      </c>
      <c r="D4" s="44"/>
      <c r="E4" s="44"/>
      <c r="F4" s="44"/>
      <c r="G4" s="44"/>
      <c r="H4" s="44"/>
      <c r="I4" s="44"/>
      <c r="J4" s="44"/>
      <c r="K4" s="29"/>
      <c r="L4" s="30"/>
    </row>
    <row r="5" spans="1:12" ht="21.2" customHeight="1" thickTop="1" thickBot="1" x14ac:dyDescent="0.25">
      <c r="A5" s="45" t="s">
        <v>0</v>
      </c>
      <c r="B5" s="46"/>
      <c r="C5" s="31"/>
      <c r="D5" s="32"/>
      <c r="E5" s="32"/>
      <c r="F5" s="32"/>
      <c r="G5" s="32"/>
      <c r="H5" s="32"/>
      <c r="I5" s="32"/>
      <c r="J5" s="32"/>
      <c r="K5" s="5" t="s">
        <v>1</v>
      </c>
      <c r="L5" s="12"/>
    </row>
    <row r="6" spans="1:12" ht="21.2" customHeight="1" thickTop="1" thickBot="1" x14ac:dyDescent="0.25">
      <c r="A6" s="45" t="s">
        <v>12</v>
      </c>
      <c r="B6" s="46"/>
      <c r="C6" s="52"/>
      <c r="D6" s="46"/>
      <c r="E6" s="46"/>
      <c r="F6" s="46"/>
      <c r="G6" s="46"/>
      <c r="H6" s="46"/>
      <c r="I6" s="46"/>
      <c r="J6" s="46"/>
      <c r="K6" s="5" t="s">
        <v>11</v>
      </c>
      <c r="L6" s="12"/>
    </row>
    <row r="7" spans="1:12" ht="21.2" customHeight="1" thickTop="1" thickBot="1" x14ac:dyDescent="0.25">
      <c r="A7" s="45" t="s">
        <v>2</v>
      </c>
      <c r="B7" s="46"/>
      <c r="C7" s="52"/>
      <c r="D7" s="46"/>
      <c r="E7" s="46"/>
      <c r="F7" s="46"/>
      <c r="G7" s="46"/>
      <c r="H7" s="46"/>
      <c r="I7" s="46"/>
      <c r="J7" s="46"/>
      <c r="K7" s="5" t="s">
        <v>13</v>
      </c>
      <c r="L7" s="6"/>
    </row>
    <row r="8" spans="1:12" ht="21.2" customHeight="1" thickTop="1" thickBot="1" x14ac:dyDescent="0.25">
      <c r="A8" s="45" t="s">
        <v>25</v>
      </c>
      <c r="B8" s="46"/>
      <c r="C8" s="52"/>
      <c r="D8" s="46"/>
      <c r="E8" s="46"/>
      <c r="F8" s="46"/>
      <c r="G8" s="46"/>
      <c r="H8" s="46"/>
      <c r="I8" s="46"/>
      <c r="J8" s="46"/>
      <c r="K8" s="31"/>
      <c r="L8" s="56"/>
    </row>
    <row r="9" spans="1:12" ht="21.2" customHeight="1" thickTop="1" thickBot="1" x14ac:dyDescent="0.25">
      <c r="A9" s="45" t="s">
        <v>21</v>
      </c>
      <c r="B9" s="46"/>
      <c r="C9" s="46" t="s">
        <v>22</v>
      </c>
      <c r="D9" s="46"/>
      <c r="E9" s="46"/>
      <c r="F9" s="46"/>
      <c r="G9" s="46"/>
      <c r="H9" s="46"/>
      <c r="I9" s="46"/>
      <c r="J9" s="46"/>
      <c r="K9" s="46"/>
      <c r="L9" s="61"/>
    </row>
    <row r="10" spans="1:12" ht="21.2" customHeight="1" thickTop="1" thickBot="1" x14ac:dyDescent="0.25">
      <c r="A10" s="60" t="s">
        <v>17</v>
      </c>
      <c r="B10" s="62"/>
      <c r="C10" s="59" t="s">
        <v>14</v>
      </c>
      <c r="D10" s="59" t="s">
        <v>16</v>
      </c>
      <c r="E10" s="57" t="s">
        <v>15</v>
      </c>
      <c r="F10" s="57"/>
      <c r="G10" s="57"/>
      <c r="H10" s="57"/>
      <c r="I10" s="57"/>
      <c r="J10" s="57"/>
      <c r="K10" s="57"/>
      <c r="L10" s="58"/>
    </row>
    <row r="11" spans="1:12" ht="64.5" customHeight="1" thickBot="1" x14ac:dyDescent="0.25">
      <c r="A11" s="60"/>
      <c r="B11" s="59"/>
      <c r="C11" s="59"/>
      <c r="D11" s="59"/>
      <c r="E11" s="9" t="s">
        <v>29</v>
      </c>
      <c r="F11" s="10" t="s">
        <v>3</v>
      </c>
      <c r="G11" s="9" t="s">
        <v>6</v>
      </c>
      <c r="H11" s="9" t="s">
        <v>27</v>
      </c>
      <c r="I11" s="9" t="s">
        <v>28</v>
      </c>
      <c r="J11" s="9" t="s">
        <v>7</v>
      </c>
      <c r="K11" s="9" t="s">
        <v>19</v>
      </c>
      <c r="L11" s="11" t="s">
        <v>20</v>
      </c>
    </row>
    <row r="12" spans="1:12" s="88" customFormat="1" ht="30" customHeight="1" thickTop="1" thickBot="1" x14ac:dyDescent="0.25">
      <c r="A12" s="86">
        <v>1</v>
      </c>
      <c r="B12" s="14" t="s">
        <v>38</v>
      </c>
      <c r="C12" s="15" t="s">
        <v>33</v>
      </c>
      <c r="D12" s="16">
        <v>1</v>
      </c>
      <c r="E12" s="13"/>
      <c r="F12" s="87"/>
      <c r="G12" s="20">
        <f>SUM(E12*F12)</f>
        <v>0</v>
      </c>
      <c r="H12" s="21">
        <f>SUM(E12+G12)</f>
        <v>0</v>
      </c>
      <c r="I12" s="21">
        <f>G12*D12</f>
        <v>0</v>
      </c>
      <c r="J12" s="21">
        <f>E12*D12</f>
        <v>0</v>
      </c>
      <c r="K12" s="21">
        <f>J12+I12</f>
        <v>0</v>
      </c>
      <c r="L12" s="19">
        <v>4846</v>
      </c>
    </row>
    <row r="13" spans="1:12" s="88" customFormat="1" ht="30" customHeight="1" thickTop="1" thickBot="1" x14ac:dyDescent="0.25">
      <c r="A13" s="86">
        <v>2</v>
      </c>
      <c r="B13" s="17" t="s">
        <v>40</v>
      </c>
      <c r="C13" s="15" t="s">
        <v>33</v>
      </c>
      <c r="D13" s="16">
        <v>1</v>
      </c>
      <c r="E13" s="13"/>
      <c r="F13" s="87"/>
      <c r="G13" s="20">
        <f t="shared" ref="G13:G36" si="0">SUM(E13*F13)</f>
        <v>0</v>
      </c>
      <c r="H13" s="21">
        <f t="shared" ref="H13:H36" si="1">SUM(E13+G13)</f>
        <v>0</v>
      </c>
      <c r="I13" s="21">
        <f t="shared" ref="I13:I36" si="2">G13*D13</f>
        <v>0</v>
      </c>
      <c r="J13" s="21">
        <f t="shared" ref="J13:J36" si="3">E13*D13</f>
        <v>0</v>
      </c>
      <c r="K13" s="21">
        <f t="shared" ref="K13:K36" si="4">J13+I13</f>
        <v>0</v>
      </c>
      <c r="L13" s="19">
        <v>6119</v>
      </c>
    </row>
    <row r="14" spans="1:12" s="88" customFormat="1" ht="30" customHeight="1" thickTop="1" thickBot="1" x14ac:dyDescent="0.25">
      <c r="A14" s="86">
        <v>3</v>
      </c>
      <c r="B14" s="17" t="s">
        <v>41</v>
      </c>
      <c r="C14" s="15" t="s">
        <v>33</v>
      </c>
      <c r="D14" s="16">
        <v>1</v>
      </c>
      <c r="E14" s="13"/>
      <c r="F14" s="87"/>
      <c r="G14" s="20">
        <f t="shared" si="0"/>
        <v>0</v>
      </c>
      <c r="H14" s="21">
        <f t="shared" si="1"/>
        <v>0</v>
      </c>
      <c r="I14" s="21">
        <f t="shared" si="2"/>
        <v>0</v>
      </c>
      <c r="J14" s="21">
        <f t="shared" si="3"/>
        <v>0</v>
      </c>
      <c r="K14" s="21">
        <f t="shared" si="4"/>
        <v>0</v>
      </c>
      <c r="L14" s="19">
        <v>8067</v>
      </c>
    </row>
    <row r="15" spans="1:12" s="88" customFormat="1" ht="30" customHeight="1" thickTop="1" thickBot="1" x14ac:dyDescent="0.25">
      <c r="A15" s="86">
        <v>4</v>
      </c>
      <c r="B15" s="17" t="s">
        <v>42</v>
      </c>
      <c r="C15" s="15" t="s">
        <v>33</v>
      </c>
      <c r="D15" s="16">
        <v>1</v>
      </c>
      <c r="E15" s="13"/>
      <c r="F15" s="87"/>
      <c r="G15" s="20">
        <f t="shared" si="0"/>
        <v>0</v>
      </c>
      <c r="H15" s="21">
        <f t="shared" si="1"/>
        <v>0</v>
      </c>
      <c r="I15" s="21">
        <f t="shared" si="2"/>
        <v>0</v>
      </c>
      <c r="J15" s="21">
        <f t="shared" si="3"/>
        <v>0</v>
      </c>
      <c r="K15" s="21">
        <f t="shared" si="4"/>
        <v>0</v>
      </c>
      <c r="L15" s="19">
        <v>983</v>
      </c>
    </row>
    <row r="16" spans="1:12" s="88" customFormat="1" ht="30" customHeight="1" thickTop="1" thickBot="1" x14ac:dyDescent="0.25">
      <c r="A16" s="86">
        <v>5</v>
      </c>
      <c r="B16" s="17" t="s">
        <v>43</v>
      </c>
      <c r="C16" s="15" t="s">
        <v>33</v>
      </c>
      <c r="D16" s="16">
        <v>1</v>
      </c>
      <c r="E16" s="13"/>
      <c r="F16" s="87"/>
      <c r="G16" s="20">
        <f t="shared" si="0"/>
        <v>0</v>
      </c>
      <c r="H16" s="21">
        <f t="shared" si="1"/>
        <v>0</v>
      </c>
      <c r="I16" s="21">
        <f t="shared" si="2"/>
        <v>0</v>
      </c>
      <c r="J16" s="21">
        <f t="shared" si="3"/>
        <v>0</v>
      </c>
      <c r="K16" s="21">
        <f t="shared" si="4"/>
        <v>0</v>
      </c>
      <c r="L16" s="19">
        <v>6527</v>
      </c>
    </row>
    <row r="17" spans="1:12" s="88" customFormat="1" ht="30" customHeight="1" thickTop="1" thickBot="1" x14ac:dyDescent="0.25">
      <c r="A17" s="86">
        <v>6</v>
      </c>
      <c r="B17" s="17" t="s">
        <v>44</v>
      </c>
      <c r="C17" s="15" t="s">
        <v>33</v>
      </c>
      <c r="D17" s="16">
        <v>1</v>
      </c>
      <c r="E17" s="13"/>
      <c r="F17" s="87"/>
      <c r="G17" s="20">
        <f t="shared" si="0"/>
        <v>0</v>
      </c>
      <c r="H17" s="21">
        <f t="shared" si="1"/>
        <v>0</v>
      </c>
      <c r="I17" s="21">
        <f t="shared" si="2"/>
        <v>0</v>
      </c>
      <c r="J17" s="21">
        <f t="shared" si="3"/>
        <v>0</v>
      </c>
      <c r="K17" s="21">
        <f t="shared" si="4"/>
        <v>0</v>
      </c>
      <c r="L17" s="19">
        <v>7069</v>
      </c>
    </row>
    <row r="18" spans="1:12" s="88" customFormat="1" ht="30" customHeight="1" thickTop="1" thickBot="1" x14ac:dyDescent="0.25">
      <c r="A18" s="86">
        <v>7</v>
      </c>
      <c r="B18" s="17" t="s">
        <v>45</v>
      </c>
      <c r="C18" s="15" t="s">
        <v>33</v>
      </c>
      <c r="D18" s="16">
        <v>1</v>
      </c>
      <c r="E18" s="13"/>
      <c r="F18" s="87"/>
      <c r="G18" s="20">
        <f t="shared" si="0"/>
        <v>0</v>
      </c>
      <c r="H18" s="21">
        <f t="shared" si="1"/>
        <v>0</v>
      </c>
      <c r="I18" s="21">
        <f t="shared" si="2"/>
        <v>0</v>
      </c>
      <c r="J18" s="21">
        <f t="shared" si="3"/>
        <v>0</v>
      </c>
      <c r="K18" s="21">
        <f t="shared" si="4"/>
        <v>0</v>
      </c>
      <c r="L18" s="19">
        <v>7406</v>
      </c>
    </row>
    <row r="19" spans="1:12" s="88" customFormat="1" ht="30" customHeight="1" thickTop="1" thickBot="1" x14ac:dyDescent="0.25">
      <c r="A19" s="86">
        <v>8</v>
      </c>
      <c r="B19" s="17" t="s">
        <v>46</v>
      </c>
      <c r="C19" s="15" t="s">
        <v>33</v>
      </c>
      <c r="D19" s="16">
        <v>1</v>
      </c>
      <c r="E19" s="13"/>
      <c r="F19" s="87"/>
      <c r="G19" s="20">
        <f t="shared" si="0"/>
        <v>0</v>
      </c>
      <c r="H19" s="21">
        <f t="shared" si="1"/>
        <v>0</v>
      </c>
      <c r="I19" s="21">
        <f t="shared" si="2"/>
        <v>0</v>
      </c>
      <c r="J19" s="21">
        <f t="shared" si="3"/>
        <v>0</v>
      </c>
      <c r="K19" s="21">
        <f t="shared" si="4"/>
        <v>0</v>
      </c>
      <c r="L19" s="19">
        <v>12064</v>
      </c>
    </row>
    <row r="20" spans="1:12" s="88" customFormat="1" ht="30" customHeight="1" thickTop="1" thickBot="1" x14ac:dyDescent="0.25">
      <c r="A20" s="86">
        <v>9</v>
      </c>
      <c r="B20" s="17" t="s">
        <v>47</v>
      </c>
      <c r="C20" s="15" t="s">
        <v>33</v>
      </c>
      <c r="D20" s="16">
        <v>1</v>
      </c>
      <c r="E20" s="13"/>
      <c r="F20" s="87"/>
      <c r="G20" s="20">
        <f t="shared" si="0"/>
        <v>0</v>
      </c>
      <c r="H20" s="21">
        <f t="shared" si="1"/>
        <v>0</v>
      </c>
      <c r="I20" s="21">
        <f t="shared" si="2"/>
        <v>0</v>
      </c>
      <c r="J20" s="21">
        <f t="shared" si="3"/>
        <v>0</v>
      </c>
      <c r="K20" s="21">
        <f t="shared" si="4"/>
        <v>0</v>
      </c>
      <c r="L20" s="19">
        <v>5801</v>
      </c>
    </row>
    <row r="21" spans="1:12" s="88" customFormat="1" ht="30" customHeight="1" thickTop="1" thickBot="1" x14ac:dyDescent="0.25">
      <c r="A21" s="86">
        <v>10</v>
      </c>
      <c r="B21" s="17" t="s">
        <v>48</v>
      </c>
      <c r="C21" s="15" t="s">
        <v>33</v>
      </c>
      <c r="D21" s="16">
        <v>1</v>
      </c>
      <c r="E21" s="13"/>
      <c r="F21" s="87"/>
      <c r="G21" s="20">
        <f t="shared" si="0"/>
        <v>0</v>
      </c>
      <c r="H21" s="21">
        <f t="shared" si="1"/>
        <v>0</v>
      </c>
      <c r="I21" s="21">
        <f t="shared" si="2"/>
        <v>0</v>
      </c>
      <c r="J21" s="21">
        <f t="shared" si="3"/>
        <v>0</v>
      </c>
      <c r="K21" s="21">
        <f t="shared" si="4"/>
        <v>0</v>
      </c>
      <c r="L21" s="19">
        <v>10883</v>
      </c>
    </row>
    <row r="22" spans="1:12" s="88" customFormat="1" ht="48.75" thickTop="1" thickBot="1" x14ac:dyDescent="0.25">
      <c r="A22" s="86">
        <v>11</v>
      </c>
      <c r="B22" s="17" t="s">
        <v>49</v>
      </c>
      <c r="C22" s="15" t="s">
        <v>33</v>
      </c>
      <c r="D22" s="16">
        <v>1</v>
      </c>
      <c r="E22" s="13"/>
      <c r="F22" s="87"/>
      <c r="G22" s="20">
        <f t="shared" si="0"/>
        <v>0</v>
      </c>
      <c r="H22" s="21">
        <f t="shared" si="1"/>
        <v>0</v>
      </c>
      <c r="I22" s="21">
        <f t="shared" si="2"/>
        <v>0</v>
      </c>
      <c r="J22" s="21">
        <f t="shared" si="3"/>
        <v>0</v>
      </c>
      <c r="K22" s="21">
        <f t="shared" si="4"/>
        <v>0</v>
      </c>
      <c r="L22" s="19">
        <v>11710</v>
      </c>
    </row>
    <row r="23" spans="1:12" s="88" customFormat="1" ht="48.75" thickTop="1" thickBot="1" x14ac:dyDescent="0.25">
      <c r="A23" s="86">
        <v>12</v>
      </c>
      <c r="B23" s="18" t="s">
        <v>50</v>
      </c>
      <c r="C23" s="15" t="s">
        <v>33</v>
      </c>
      <c r="D23" s="16">
        <v>1</v>
      </c>
      <c r="E23" s="13"/>
      <c r="F23" s="87"/>
      <c r="G23" s="20">
        <f t="shared" si="0"/>
        <v>0</v>
      </c>
      <c r="H23" s="21">
        <f t="shared" si="1"/>
        <v>0</v>
      </c>
      <c r="I23" s="21">
        <f t="shared" si="2"/>
        <v>0</v>
      </c>
      <c r="J23" s="21">
        <f t="shared" si="3"/>
        <v>0</v>
      </c>
      <c r="K23" s="21">
        <f t="shared" si="4"/>
        <v>0</v>
      </c>
      <c r="L23" s="19">
        <v>4013</v>
      </c>
    </row>
    <row r="24" spans="1:12" s="88" customFormat="1" ht="48.75" thickTop="1" thickBot="1" x14ac:dyDescent="0.25">
      <c r="A24" s="86">
        <v>13</v>
      </c>
      <c r="B24" s="14" t="s">
        <v>51</v>
      </c>
      <c r="C24" s="15" t="s">
        <v>33</v>
      </c>
      <c r="D24" s="16">
        <v>1</v>
      </c>
      <c r="E24" s="13"/>
      <c r="F24" s="87"/>
      <c r="G24" s="20">
        <f t="shared" si="0"/>
        <v>0</v>
      </c>
      <c r="H24" s="21">
        <f t="shared" si="1"/>
        <v>0</v>
      </c>
      <c r="I24" s="21">
        <f t="shared" si="2"/>
        <v>0</v>
      </c>
      <c r="J24" s="21">
        <f t="shared" si="3"/>
        <v>0</v>
      </c>
      <c r="K24" s="21">
        <f t="shared" si="4"/>
        <v>0</v>
      </c>
      <c r="L24" s="19">
        <v>4013</v>
      </c>
    </row>
    <row r="25" spans="1:12" s="88" customFormat="1" ht="30" customHeight="1" thickTop="1" thickBot="1" x14ac:dyDescent="0.25">
      <c r="A25" s="86">
        <v>14</v>
      </c>
      <c r="B25" s="17" t="s">
        <v>52</v>
      </c>
      <c r="C25" s="15" t="s">
        <v>33</v>
      </c>
      <c r="D25" s="16">
        <v>1</v>
      </c>
      <c r="E25" s="13"/>
      <c r="F25" s="87"/>
      <c r="G25" s="20">
        <f t="shared" si="0"/>
        <v>0</v>
      </c>
      <c r="H25" s="21">
        <f t="shared" si="1"/>
        <v>0</v>
      </c>
      <c r="I25" s="21">
        <f t="shared" si="2"/>
        <v>0</v>
      </c>
      <c r="J25" s="21">
        <f t="shared" si="3"/>
        <v>0</v>
      </c>
      <c r="K25" s="21">
        <f t="shared" si="4"/>
        <v>0</v>
      </c>
      <c r="L25" s="19">
        <v>6675</v>
      </c>
    </row>
    <row r="26" spans="1:12" s="88" customFormat="1" ht="30" customHeight="1" thickTop="1" thickBot="1" x14ac:dyDescent="0.25">
      <c r="A26" s="86">
        <v>15</v>
      </c>
      <c r="B26" s="17" t="s">
        <v>53</v>
      </c>
      <c r="C26" s="15" t="s">
        <v>33</v>
      </c>
      <c r="D26" s="16">
        <v>1</v>
      </c>
      <c r="E26" s="13"/>
      <c r="F26" s="87"/>
      <c r="G26" s="20">
        <f t="shared" si="0"/>
        <v>0</v>
      </c>
      <c r="H26" s="21">
        <f t="shared" si="1"/>
        <v>0</v>
      </c>
      <c r="I26" s="21">
        <f t="shared" si="2"/>
        <v>0</v>
      </c>
      <c r="J26" s="21">
        <f t="shared" si="3"/>
        <v>0</v>
      </c>
      <c r="K26" s="21">
        <f t="shared" si="4"/>
        <v>0</v>
      </c>
      <c r="L26" s="19">
        <v>1038</v>
      </c>
    </row>
    <row r="27" spans="1:12" s="88" customFormat="1" ht="48.75" thickTop="1" thickBot="1" x14ac:dyDescent="0.25">
      <c r="A27" s="86">
        <v>16</v>
      </c>
      <c r="B27" s="17" t="s">
        <v>54</v>
      </c>
      <c r="C27" s="15" t="s">
        <v>33</v>
      </c>
      <c r="D27" s="16">
        <v>1</v>
      </c>
      <c r="E27" s="13"/>
      <c r="F27" s="87"/>
      <c r="G27" s="20">
        <f t="shared" si="0"/>
        <v>0</v>
      </c>
      <c r="H27" s="21">
        <f t="shared" si="1"/>
        <v>0</v>
      </c>
      <c r="I27" s="21">
        <f t="shared" si="2"/>
        <v>0</v>
      </c>
      <c r="J27" s="21">
        <f t="shared" si="3"/>
        <v>0</v>
      </c>
      <c r="K27" s="21">
        <f t="shared" si="4"/>
        <v>0</v>
      </c>
      <c r="L27" s="19">
        <v>623</v>
      </c>
    </row>
    <row r="28" spans="1:12" s="88" customFormat="1" ht="30" customHeight="1" thickTop="1" thickBot="1" x14ac:dyDescent="0.25">
      <c r="A28" s="86">
        <v>17</v>
      </c>
      <c r="B28" s="17" t="s">
        <v>55</v>
      </c>
      <c r="C28" s="15" t="s">
        <v>33</v>
      </c>
      <c r="D28" s="16">
        <v>1</v>
      </c>
      <c r="E28" s="13"/>
      <c r="F28" s="87"/>
      <c r="G28" s="20">
        <f t="shared" si="0"/>
        <v>0</v>
      </c>
      <c r="H28" s="21">
        <f t="shared" si="1"/>
        <v>0</v>
      </c>
      <c r="I28" s="21">
        <f t="shared" si="2"/>
        <v>0</v>
      </c>
      <c r="J28" s="21">
        <f t="shared" si="3"/>
        <v>0</v>
      </c>
      <c r="K28" s="21">
        <f t="shared" si="4"/>
        <v>0</v>
      </c>
      <c r="L28" s="19">
        <v>4222</v>
      </c>
    </row>
    <row r="29" spans="1:12" s="88" customFormat="1" ht="30" customHeight="1" thickTop="1" thickBot="1" x14ac:dyDescent="0.25">
      <c r="A29" s="86">
        <v>18</v>
      </c>
      <c r="B29" s="17" t="s">
        <v>56</v>
      </c>
      <c r="C29" s="15" t="s">
        <v>33</v>
      </c>
      <c r="D29" s="16">
        <v>1</v>
      </c>
      <c r="E29" s="13"/>
      <c r="F29" s="87"/>
      <c r="G29" s="20">
        <f t="shared" si="0"/>
        <v>0</v>
      </c>
      <c r="H29" s="21">
        <f t="shared" si="1"/>
        <v>0</v>
      </c>
      <c r="I29" s="21">
        <f t="shared" si="2"/>
        <v>0</v>
      </c>
      <c r="J29" s="21">
        <f t="shared" si="3"/>
        <v>0</v>
      </c>
      <c r="K29" s="21">
        <f t="shared" si="4"/>
        <v>0</v>
      </c>
      <c r="L29" s="19">
        <v>1620</v>
      </c>
    </row>
    <row r="30" spans="1:12" s="88" customFormat="1" ht="30" customHeight="1" thickTop="1" thickBot="1" x14ac:dyDescent="0.25">
      <c r="A30" s="86">
        <v>19</v>
      </c>
      <c r="B30" s="17" t="s">
        <v>57</v>
      </c>
      <c r="C30" s="15" t="s">
        <v>33</v>
      </c>
      <c r="D30" s="16">
        <v>1</v>
      </c>
      <c r="E30" s="13"/>
      <c r="F30" s="87"/>
      <c r="G30" s="20">
        <f t="shared" si="0"/>
        <v>0</v>
      </c>
      <c r="H30" s="21">
        <f t="shared" si="1"/>
        <v>0</v>
      </c>
      <c r="I30" s="21">
        <f t="shared" si="2"/>
        <v>0</v>
      </c>
      <c r="J30" s="21">
        <f t="shared" si="3"/>
        <v>0</v>
      </c>
      <c r="K30" s="21">
        <f t="shared" si="4"/>
        <v>0</v>
      </c>
      <c r="L30" s="19">
        <v>2268</v>
      </c>
    </row>
    <row r="31" spans="1:12" s="88" customFormat="1" ht="30" customHeight="1" thickTop="1" thickBot="1" x14ac:dyDescent="0.25">
      <c r="A31" s="86">
        <v>20</v>
      </c>
      <c r="B31" s="17" t="s">
        <v>58</v>
      </c>
      <c r="C31" s="15" t="s">
        <v>33</v>
      </c>
      <c r="D31" s="16">
        <v>1</v>
      </c>
      <c r="E31" s="13"/>
      <c r="F31" s="87"/>
      <c r="G31" s="20">
        <f t="shared" si="0"/>
        <v>0</v>
      </c>
      <c r="H31" s="21">
        <f t="shared" si="1"/>
        <v>0</v>
      </c>
      <c r="I31" s="21">
        <f t="shared" si="2"/>
        <v>0</v>
      </c>
      <c r="J31" s="21">
        <f t="shared" si="3"/>
        <v>0</v>
      </c>
      <c r="K31" s="21">
        <f t="shared" si="4"/>
        <v>0</v>
      </c>
      <c r="L31" s="19">
        <v>740</v>
      </c>
    </row>
    <row r="32" spans="1:12" s="88" customFormat="1" ht="30" customHeight="1" thickTop="1" thickBot="1" x14ac:dyDescent="0.25">
      <c r="A32" s="86">
        <v>21</v>
      </c>
      <c r="B32" s="17" t="s">
        <v>59</v>
      </c>
      <c r="C32" s="15" t="s">
        <v>33</v>
      </c>
      <c r="D32" s="16">
        <v>1</v>
      </c>
      <c r="E32" s="13"/>
      <c r="F32" s="87"/>
      <c r="G32" s="20">
        <f t="shared" si="0"/>
        <v>0</v>
      </c>
      <c r="H32" s="21">
        <f t="shared" si="1"/>
        <v>0</v>
      </c>
      <c r="I32" s="21">
        <f t="shared" si="2"/>
        <v>0</v>
      </c>
      <c r="J32" s="21">
        <f t="shared" si="3"/>
        <v>0</v>
      </c>
      <c r="K32" s="21">
        <f t="shared" si="4"/>
        <v>0</v>
      </c>
      <c r="L32" s="19">
        <v>2197</v>
      </c>
    </row>
    <row r="33" spans="1:12" s="88" customFormat="1" ht="30" customHeight="1" thickTop="1" thickBot="1" x14ac:dyDescent="0.25">
      <c r="A33" s="86">
        <v>22</v>
      </c>
      <c r="B33" s="17" t="s">
        <v>60</v>
      </c>
      <c r="C33" s="15" t="s">
        <v>33</v>
      </c>
      <c r="D33" s="16">
        <v>1</v>
      </c>
      <c r="E33" s="13"/>
      <c r="F33" s="87"/>
      <c r="G33" s="20">
        <f t="shared" si="0"/>
        <v>0</v>
      </c>
      <c r="H33" s="21">
        <f t="shared" si="1"/>
        <v>0</v>
      </c>
      <c r="I33" s="21">
        <f t="shared" si="2"/>
        <v>0</v>
      </c>
      <c r="J33" s="21">
        <f t="shared" si="3"/>
        <v>0</v>
      </c>
      <c r="K33" s="21">
        <f t="shared" si="4"/>
        <v>0</v>
      </c>
      <c r="L33" s="19">
        <v>11732</v>
      </c>
    </row>
    <row r="34" spans="1:12" s="88" customFormat="1" ht="30" customHeight="1" thickTop="1" thickBot="1" x14ac:dyDescent="0.25">
      <c r="A34" s="86">
        <v>23</v>
      </c>
      <c r="B34" s="17" t="s">
        <v>61</v>
      </c>
      <c r="C34" s="15" t="s">
        <v>33</v>
      </c>
      <c r="D34" s="16">
        <v>1</v>
      </c>
      <c r="E34" s="13"/>
      <c r="F34" s="87"/>
      <c r="G34" s="20">
        <f t="shared" si="0"/>
        <v>0</v>
      </c>
      <c r="H34" s="21">
        <f t="shared" si="1"/>
        <v>0</v>
      </c>
      <c r="I34" s="21">
        <f t="shared" si="2"/>
        <v>0</v>
      </c>
      <c r="J34" s="21">
        <f t="shared" si="3"/>
        <v>0</v>
      </c>
      <c r="K34" s="21">
        <f t="shared" si="4"/>
        <v>0</v>
      </c>
      <c r="L34" s="19">
        <v>16962</v>
      </c>
    </row>
    <row r="35" spans="1:12" s="88" customFormat="1" ht="30" customHeight="1" thickTop="1" thickBot="1" x14ac:dyDescent="0.25">
      <c r="A35" s="86">
        <v>24</v>
      </c>
      <c r="B35" s="17" t="s">
        <v>62</v>
      </c>
      <c r="C35" s="15" t="s">
        <v>33</v>
      </c>
      <c r="D35" s="16">
        <v>1</v>
      </c>
      <c r="E35" s="13"/>
      <c r="F35" s="87"/>
      <c r="G35" s="20">
        <f t="shared" si="0"/>
        <v>0</v>
      </c>
      <c r="H35" s="21">
        <f t="shared" si="1"/>
        <v>0</v>
      </c>
      <c r="I35" s="21">
        <f t="shared" si="2"/>
        <v>0</v>
      </c>
      <c r="J35" s="21">
        <f t="shared" si="3"/>
        <v>0</v>
      </c>
      <c r="K35" s="21">
        <f t="shared" si="4"/>
        <v>0</v>
      </c>
      <c r="L35" s="19">
        <v>1285</v>
      </c>
    </row>
    <row r="36" spans="1:12" s="88" customFormat="1" ht="48.75" thickTop="1" thickBot="1" x14ac:dyDescent="0.25">
      <c r="A36" s="86">
        <v>25</v>
      </c>
      <c r="B36" s="17" t="s">
        <v>63</v>
      </c>
      <c r="C36" s="15" t="s">
        <v>33</v>
      </c>
      <c r="D36" s="16">
        <v>1</v>
      </c>
      <c r="E36" s="13"/>
      <c r="F36" s="87"/>
      <c r="G36" s="20">
        <f t="shared" si="0"/>
        <v>0</v>
      </c>
      <c r="H36" s="21">
        <f t="shared" si="1"/>
        <v>0</v>
      </c>
      <c r="I36" s="21">
        <f t="shared" si="2"/>
        <v>0</v>
      </c>
      <c r="J36" s="21">
        <f t="shared" si="3"/>
        <v>0</v>
      </c>
      <c r="K36" s="21">
        <f t="shared" si="4"/>
        <v>0</v>
      </c>
      <c r="L36" s="19">
        <v>2000</v>
      </c>
    </row>
    <row r="37" spans="1:12" s="4" customFormat="1" ht="29.25" customHeight="1" thickTop="1" thickBot="1" x14ac:dyDescent="0.25">
      <c r="A37" s="50" t="s">
        <v>4</v>
      </c>
      <c r="B37" s="51"/>
      <c r="C37" s="51"/>
      <c r="D37" s="51"/>
      <c r="E37" s="51"/>
      <c r="F37" s="51"/>
      <c r="G37" s="22">
        <f>SUM(G12:G36)</f>
        <v>0</v>
      </c>
      <c r="H37" s="22">
        <f>SUM(H12:H36)</f>
        <v>0</v>
      </c>
      <c r="I37" s="22">
        <f>SUM(I12:I36)</f>
        <v>0</v>
      </c>
      <c r="J37" s="22">
        <f>SUM(J12:J36)</f>
        <v>0</v>
      </c>
      <c r="K37" s="22">
        <f>SUM(K12:K36)</f>
        <v>0</v>
      </c>
      <c r="L37" s="7"/>
    </row>
    <row r="38" spans="1:12" ht="11.25" customHeight="1" x14ac:dyDescent="0.2">
      <c r="A38" s="83"/>
      <c r="B38" s="84"/>
      <c r="C38" s="84"/>
      <c r="D38" s="84"/>
      <c r="E38" s="84"/>
      <c r="F38" s="84"/>
      <c r="G38" s="84"/>
      <c r="H38" s="84"/>
      <c r="I38" s="84"/>
      <c r="J38" s="84"/>
      <c r="K38" s="84"/>
      <c r="L38" s="85"/>
    </row>
    <row r="39" spans="1:12" ht="24.4" customHeight="1" thickBot="1" x14ac:dyDescent="0.25">
      <c r="A39" s="77" t="s">
        <v>8</v>
      </c>
      <c r="B39" s="78"/>
      <c r="C39" s="78"/>
      <c r="D39" s="78"/>
      <c r="E39" s="78"/>
      <c r="F39" s="78"/>
      <c r="G39" s="78"/>
      <c r="H39" s="78"/>
      <c r="I39" s="78"/>
      <c r="J39" s="78"/>
      <c r="K39" s="78"/>
      <c r="L39" s="79"/>
    </row>
    <row r="40" spans="1:12" ht="35.450000000000003" customHeight="1" thickTop="1" thickBot="1" x14ac:dyDescent="0.25">
      <c r="A40" s="53" t="s">
        <v>30</v>
      </c>
      <c r="B40" s="54"/>
      <c r="C40" s="54"/>
      <c r="D40" s="54"/>
      <c r="E40" s="54"/>
      <c r="F40" s="54"/>
      <c r="G40" s="54"/>
      <c r="H40" s="54"/>
      <c r="I40" s="54"/>
      <c r="J40" s="54"/>
      <c r="K40" s="54"/>
      <c r="L40" s="55"/>
    </row>
    <row r="41" spans="1:12" ht="27.75" customHeight="1" thickTop="1" thickBot="1" x14ac:dyDescent="0.25">
      <c r="A41" s="47" t="s">
        <v>18</v>
      </c>
      <c r="B41" s="48"/>
      <c r="C41" s="48"/>
      <c r="D41" s="48"/>
      <c r="E41" s="48"/>
      <c r="F41" s="48"/>
      <c r="G41" s="48"/>
      <c r="H41" s="48"/>
      <c r="I41" s="48"/>
      <c r="J41" s="48"/>
      <c r="K41" s="48"/>
      <c r="L41" s="49"/>
    </row>
    <row r="42" spans="1:12" ht="35.450000000000003" customHeight="1" thickTop="1" thickBot="1" x14ac:dyDescent="0.25">
      <c r="A42" s="80" t="s">
        <v>31</v>
      </c>
      <c r="B42" s="81"/>
      <c r="C42" s="81"/>
      <c r="D42" s="81"/>
      <c r="E42" s="81"/>
      <c r="F42" s="81"/>
      <c r="G42" s="81"/>
      <c r="H42" s="81"/>
      <c r="I42" s="81"/>
      <c r="J42" s="81"/>
      <c r="K42" s="81"/>
      <c r="L42" s="82"/>
    </row>
    <row r="43" spans="1:12" ht="33.950000000000003" customHeight="1" thickTop="1" thickBot="1" x14ac:dyDescent="0.25">
      <c r="A43" s="80" t="s">
        <v>23</v>
      </c>
      <c r="B43" s="81"/>
      <c r="C43" s="81"/>
      <c r="D43" s="81"/>
      <c r="E43" s="81"/>
      <c r="F43" s="81"/>
      <c r="G43" s="81"/>
      <c r="H43" s="81"/>
      <c r="I43" s="81"/>
      <c r="J43" s="81"/>
      <c r="K43" s="81"/>
      <c r="L43" s="82"/>
    </row>
    <row r="44" spans="1:12" ht="26.45" customHeight="1" thickTop="1" thickBot="1" x14ac:dyDescent="0.25">
      <c r="A44" s="74" t="s">
        <v>39</v>
      </c>
      <c r="B44" s="75"/>
      <c r="C44" s="75"/>
      <c r="D44" s="75"/>
      <c r="E44" s="75"/>
      <c r="F44" s="75"/>
      <c r="G44" s="75"/>
      <c r="H44" s="75"/>
      <c r="I44" s="75"/>
      <c r="J44" s="75"/>
      <c r="K44" s="75"/>
      <c r="L44" s="76"/>
    </row>
    <row r="45" spans="1:12" ht="18" thickTop="1" x14ac:dyDescent="0.2">
      <c r="A45" s="8"/>
      <c r="B45" s="3"/>
      <c r="C45" s="66"/>
      <c r="D45" s="66"/>
      <c r="E45" s="66"/>
      <c r="F45" s="66"/>
      <c r="G45" s="66"/>
      <c r="H45" s="66"/>
      <c r="I45" s="66"/>
      <c r="J45" s="66"/>
      <c r="K45" s="66"/>
      <c r="L45" s="67"/>
    </row>
    <row r="46" spans="1:12" ht="28.5" customHeight="1" x14ac:dyDescent="0.3">
      <c r="A46" s="71" t="s">
        <v>5</v>
      </c>
      <c r="B46" s="72"/>
      <c r="C46" s="72"/>
      <c r="D46" s="72"/>
      <c r="E46" s="72"/>
      <c r="F46" s="72"/>
      <c r="G46" s="72"/>
      <c r="H46" s="72"/>
      <c r="I46" s="72"/>
      <c r="J46" s="72"/>
      <c r="K46" s="72"/>
      <c r="L46" s="73"/>
    </row>
    <row r="47" spans="1:12" ht="17.25" x14ac:dyDescent="0.2">
      <c r="A47" s="68" t="s">
        <v>32</v>
      </c>
      <c r="B47" s="69"/>
      <c r="C47" s="69"/>
      <c r="D47" s="69"/>
      <c r="E47" s="69"/>
      <c r="F47" s="69"/>
      <c r="G47" s="69"/>
      <c r="H47" s="69"/>
      <c r="I47" s="69"/>
      <c r="J47" s="69"/>
      <c r="K47" s="69"/>
      <c r="L47" s="70"/>
    </row>
    <row r="48" spans="1:12" ht="16.5" thickBot="1" x14ac:dyDescent="0.25">
      <c r="A48" s="63"/>
      <c r="B48" s="64"/>
      <c r="C48" s="64"/>
      <c r="D48" s="64"/>
      <c r="E48" s="64"/>
      <c r="F48" s="64"/>
      <c r="G48" s="64"/>
      <c r="H48" s="64"/>
      <c r="I48" s="64"/>
      <c r="J48" s="64"/>
      <c r="K48" s="64"/>
      <c r="L48" s="65"/>
    </row>
  </sheetData>
  <sheetProtection algorithmName="SHA-512" hashValue="mDYgXklfAYU5ujyJhfhld5igTAtNC0c+wkqOjcwBAq3LWHLeuGo31xPLdcvmpbJZGR4hy03hWXHsLMnZu/JcDw==" saltValue="R6tWLvtm9qNufP87OAC22A==" spinCount="100000" sheet="1" objects="1" scenarios="1"/>
  <protectedRanges>
    <protectedRange sqref="C5:J8 K8 C9 L5:L7 E12:F36" name="DATOS"/>
  </protectedRanges>
  <mergeCells count="38">
    <mergeCell ref="D10:D11"/>
    <mergeCell ref="B10:B11"/>
    <mergeCell ref="A48:L48"/>
    <mergeCell ref="C45:L45"/>
    <mergeCell ref="A47:L47"/>
    <mergeCell ref="A46:L46"/>
    <mergeCell ref="A44:L44"/>
    <mergeCell ref="A39:L39"/>
    <mergeCell ref="A42:L42"/>
    <mergeCell ref="A38:L38"/>
    <mergeCell ref="A43:L43"/>
    <mergeCell ref="A6:B6"/>
    <mergeCell ref="A7:B7"/>
    <mergeCell ref="A8:B8"/>
    <mergeCell ref="A41:L41"/>
    <mergeCell ref="A37:F37"/>
    <mergeCell ref="C6:J6"/>
    <mergeCell ref="C7:J7"/>
    <mergeCell ref="C8:F8"/>
    <mergeCell ref="A40:L40"/>
    <mergeCell ref="K8:L8"/>
    <mergeCell ref="G8:J8"/>
    <mergeCell ref="A9:B9"/>
    <mergeCell ref="E10:L10"/>
    <mergeCell ref="C10:C11"/>
    <mergeCell ref="A10:A11"/>
    <mergeCell ref="C9:L9"/>
    <mergeCell ref="K1:L1"/>
    <mergeCell ref="K2:L2"/>
    <mergeCell ref="K3:L4"/>
    <mergeCell ref="C5:J5"/>
    <mergeCell ref="A1:B2"/>
    <mergeCell ref="A3:B3"/>
    <mergeCell ref="A4:B4"/>
    <mergeCell ref="C1:J2"/>
    <mergeCell ref="C3:J3"/>
    <mergeCell ref="C4:J4"/>
    <mergeCell ref="A5:B5"/>
  </mergeCells>
  <conditionalFormatting sqref="H12:H36">
    <cfRule type="cellIs" dxfId="2" priority="1" operator="equal">
      <formula>L12</formula>
    </cfRule>
    <cfRule type="cellIs" dxfId="1" priority="2" operator="lessThan">
      <formula>L12</formula>
    </cfRule>
    <cfRule type="cellIs" dxfId="0" priority="3" operator="greaterThan">
      <formula>L12</formula>
    </cfRule>
  </conditionalFormatting>
  <hyperlinks>
    <hyperlink ref="A44:L44"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www.w3.org/XML/1998/namespace"/>
    <ds:schemaRef ds:uri="http://schemas.openxmlformats.org/package/2006/metadata/core-properties"/>
    <ds:schemaRef ds:uri="http://purl.org/dc/elements/1.1/"/>
    <ds:schemaRef ds:uri="http://purl.org/dc/terms/"/>
    <ds:schemaRef ds:uri="http://schemas.microsoft.com/office/2006/documentManagement/typ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vt:lpstr>
      <vt:lpstr>propuesta!Títulos_a_imprimir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Juan Manuel Echavarria Calle - CT Compras</cp:lastModifiedBy>
  <cp:lastPrinted>2020-05-29T18:46:41Z</cp:lastPrinted>
  <dcterms:created xsi:type="dcterms:W3CDTF">2006-11-20T19:37:40Z</dcterms:created>
  <dcterms:modified xsi:type="dcterms:W3CDTF">2026-09-30T13:59:21Z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