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win\OneDrive\Documentos\PRO 2026\HOSPITALES GOB\POR LOTES\probando\"/>
    </mc:Choice>
  </mc:AlternateContent>
  <xr:revisionPtr revIDLastSave="0" documentId="13_ncr:1_{CC863784-685A-4730-B5E3-25A46B9E4CA6}" xr6:coauthVersionLast="47" xr6:coauthVersionMax="47" xr10:uidLastSave="{00000000-0000-0000-0000-000000000000}"/>
  <bookViews>
    <workbookView xWindow="-120" yWindow="-120" windowWidth="20730" windowHeight="11040" xr2:uid="{BED8AFFC-5D79-42E1-9E98-C84BB261E21C}"/>
  </bookViews>
  <sheets>
    <sheet name="PRESUPUESTO OFICIAL(ENTIDAD)" sheetId="3" r:id="rId1"/>
    <sheet name="PROPUESTA ECONOMICA (OFERENTE)." sheetId="2" r:id="rId2"/>
  </sheets>
  <definedNames>
    <definedName name="\0">#REF!</definedName>
    <definedName name="\a">#REF!</definedName>
    <definedName name="\b">#REF!</definedName>
    <definedName name="\c">#REF!</definedName>
    <definedName name="\e">#REF!</definedName>
    <definedName name="\i">#REF!</definedName>
    <definedName name="\m">#REF!</definedName>
    <definedName name="\q">#REF!</definedName>
    <definedName name="\r">#REF!</definedName>
    <definedName name="\s">#REF!</definedName>
    <definedName name="\t">#REF!</definedName>
    <definedName name="\w">#N/A</definedName>
    <definedName name="\x">#REF!</definedName>
    <definedName name="\z">#REF!</definedName>
    <definedName name="_____________CON123">#REF!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#REF!</definedName>
    <definedName name="_____________MAT1111">#REF!</definedName>
    <definedName name="_____________MAT170">#REF!</definedName>
    <definedName name="_____________MAT171">#REF!</definedName>
    <definedName name="_____________MAT832">#REF!</definedName>
    <definedName name="_____________MAY88">#REF!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APU221">#REF!</definedName>
    <definedName name="_________PJ50">#REF!</definedName>
    <definedName name="_________pj51">#REF!</definedName>
    <definedName name="________APU221">#REF!</definedName>
    <definedName name="________APU465">#REF!</definedName>
    <definedName name="________PJ50">#REF!</definedName>
    <definedName name="________pj51">#REF!</definedName>
    <definedName name="________rc">#REF!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PJ50">#REF!</definedName>
    <definedName name="_______pj51">#REF!</definedName>
    <definedName name="_______rc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PJ50">#REF!</definedName>
    <definedName name="______pj51">#REF!</definedName>
    <definedName name="______rc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PU221">#REF!</definedName>
    <definedName name="_____APU46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R1">#REF!</definedName>
    <definedName name="_____CAR2">#REF!</definedName>
    <definedName name="_____CAR3">#REF!</definedName>
    <definedName name="_____CON123">#REF!</definedName>
    <definedName name="_____DES1">#REF!</definedName>
    <definedName name="_____DES2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M14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4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OM01">#REF!</definedName>
    <definedName name="_____NOM02">#REF!</definedName>
    <definedName name="_____NOM03">#REF!</definedName>
    <definedName name="_____NOM1">#REF!</definedName>
    <definedName name="_____NOM2">#REF!</definedName>
    <definedName name="_____NOM3">#REF!</definedName>
    <definedName name="_____PJ50">#REF!</definedName>
    <definedName name="_____pj51">#REF!</definedName>
    <definedName name="_____rc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APU221">#REF!</definedName>
    <definedName name="____APU46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R1">#REF!</definedName>
    <definedName name="____CAR2">#REF!</definedName>
    <definedName name="____CAR3">#REF!</definedName>
    <definedName name="____CON123">#REF!</definedName>
    <definedName name="____DES1">#REF!</definedName>
    <definedName name="____DES2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M14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4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9">#REF!</definedName>
    <definedName name="____MAY88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OM01">#REF!</definedName>
    <definedName name="____NOM02">#REF!</definedName>
    <definedName name="____NOM03">#REF!</definedName>
    <definedName name="____NOM1">#REF!</definedName>
    <definedName name="____NOM2">#REF!</definedName>
    <definedName name="____NOM3">#REF!</definedName>
    <definedName name="____PJ50">#REF!</definedName>
    <definedName name="____pj51">#REF!</definedName>
    <definedName name="____rc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APU221">#REF!</definedName>
    <definedName name="___APU46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R1">#REF!</definedName>
    <definedName name="___CAR2">#REF!</definedName>
    <definedName name="___CAR3">#REF!</definedName>
    <definedName name="___CON123">#REF!</definedName>
    <definedName name="___DES1">#REF!</definedName>
    <definedName name="___DES2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M14">#REF!</definedName>
    <definedName name="___MAT1">#REF!</definedName>
    <definedName name="___MAT10">#REF!</definedName>
    <definedName name="___MAT11">#REF!</definedName>
    <definedName name="___MAT1111">#REF!</definedName>
    <definedName name="___MAT12">#REF!</definedName>
    <definedName name="___MAT13">#REF!</definedName>
    <definedName name="___MAT14">#REF!</definedName>
    <definedName name="___MAT15">#REF!</definedName>
    <definedName name="___MAT1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4">#REF!</definedName>
    <definedName name="___MAT5">#REF!</definedName>
    <definedName name="___MAT6">#REF!</definedName>
    <definedName name="___MAT7">#REF!</definedName>
    <definedName name="___MAT8">#REF!</definedName>
    <definedName name="___MAT832">#REF!</definedName>
    <definedName name="___MAT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OM01">#REF!</definedName>
    <definedName name="___NOM02">#REF!</definedName>
    <definedName name="___NOM03">#REF!</definedName>
    <definedName name="___NOM1">#REF!</definedName>
    <definedName name="___NOM2">#REF!</definedName>
    <definedName name="___NOM3">#REF!</definedName>
    <definedName name="___PJ50">#REF!</definedName>
    <definedName name="___pj51">#REF!</definedName>
    <definedName name="___rc">#REF!</definedName>
    <definedName name="___SBC1">#REF!</definedName>
    <definedName name="___SBC3">#REF!</definedName>
    <definedName name="___SBC5">#REF!</definedName>
    <definedName name="__123Graph_AMAIN">#REF!</definedName>
    <definedName name="__123Graph_BMAIN">#REF!</definedName>
    <definedName name="__123Graph_XMAIN">#REF!</definedName>
    <definedName name="__1Sin_nombre">#REF!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>#REF!</definedName>
    <definedName name="__APU465">#REF!</definedName>
    <definedName name="__B104067">#REF!</definedName>
    <definedName name="__B93008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R1">#REF!</definedName>
    <definedName name="__CAR2">#REF!</definedName>
    <definedName name="__CAR3">#REF!</definedName>
    <definedName name="__CON123">#REF!</definedName>
    <definedName name="__D128899">#REF!</definedName>
    <definedName name="__D77032">#REF!</definedName>
    <definedName name="__DES1">#REF!</definedName>
    <definedName name="__DES2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#REF!</definedName>
    <definedName name="__M14">#REF!</definedName>
    <definedName name="__MAT1">#REF!</definedName>
    <definedName name="__MAT10">#REF!</definedName>
    <definedName name="__MAT11">#REF!</definedName>
    <definedName name="__MAT1111">#REF!</definedName>
    <definedName name="__MAT12">#REF!</definedName>
    <definedName name="__MAT13">#REF!</definedName>
    <definedName name="__MAT14">#REF!</definedName>
    <definedName name="__MAT15">#REF!</definedName>
    <definedName name="__MAT1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4">#REF!</definedName>
    <definedName name="__MAT5">#REF!</definedName>
    <definedName name="__MAT6">#REF!</definedName>
    <definedName name="__MAT7">#REF!</definedName>
    <definedName name="__MAT8">#REF!</definedName>
    <definedName name="__MAT832">#REF!</definedName>
    <definedName name="__MAT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OM01">#REF!</definedName>
    <definedName name="__NOM02">#REF!</definedName>
    <definedName name="__NOM03">#REF!</definedName>
    <definedName name="__NOM1">#REF!</definedName>
    <definedName name="__NOM2">#REF!</definedName>
    <definedName name="__NOM3">#REF!</definedName>
    <definedName name="__PJ50">#REF!</definedName>
    <definedName name="__pj51">#REF!</definedName>
    <definedName name="__rc">#REF!</definedName>
    <definedName name="__SBC1">#REF!</definedName>
    <definedName name="__SBC3">#REF!</definedName>
    <definedName name="__SBC5">#REF!</definedName>
    <definedName name="__xlnm.Print_Area_1">#REF!</definedName>
    <definedName name="__xlnm.Print_Area_2">#REF!</definedName>
    <definedName name="__xlnm.Print_Titles_1">#REF!</definedName>
    <definedName name="_1Sin_nombre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hidden="1">{"TAB1",#N/A,TRUE,"GENERAL";"TAB2",#N/A,TRUE,"GENERAL";"TAB3",#N/A,TRUE,"GENERAL";"TAB4",#N/A,TRUE,"GENERAL";"TAB5",#N/A,TRUE,"GENERAL"}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AR1">#REF!</definedName>
    <definedName name="_CAR2">#REF!</definedName>
    <definedName name="_CAR3">#REF!</definedName>
    <definedName name="_CON123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ES1">#REF!</definedName>
    <definedName name="_DES2">#REF!</definedName>
    <definedName name="_E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 hidden="1">{"TAB1",#N/A,TRUE,"GENERAL";"TAB2",#N/A,TRUE,"GENERAL";"TAB3",#N/A,TRUE,"GENERAL";"TAB4",#N/A,TRUE,"GENERAL";"TAB5",#N/A,TRUE,"GENERAL"}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T1">#REF!</definedName>
    <definedName name="_MAT10">#REF!</definedName>
    <definedName name="_MAT11">#REF!</definedName>
    <definedName name="_MAT11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4">#REF!</definedName>
    <definedName name="_MAT5">#REF!</definedName>
    <definedName name="_MAT6">#REF!</definedName>
    <definedName name="_MAT7">#REF!</definedName>
    <definedName name="_MAT8">#REF!</definedName>
    <definedName name="_MAT832">#REF!</definedName>
    <definedName name="_MAT9">#REF!</definedName>
    <definedName name="_MAY88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M01">#REF!</definedName>
    <definedName name="_NOM02">#REF!</definedName>
    <definedName name="_NOM03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>255</definedName>
    <definedName name="_Order2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c1">#REF!</definedName>
    <definedName name="_SBC1">#REF!</definedName>
    <definedName name="_SBC3">#REF!</definedName>
    <definedName name="_SBC5">#REF!</definedName>
    <definedName name="_Sort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C21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#REF!</definedName>
    <definedName name="A_impresión_IM">#REF!</definedName>
    <definedName name="A0">#N/A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">#REF!</definedName>
    <definedName name="AAAAAAAAAAAAAAAAAAFFFFFFFFFFFFFFF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>#REF!</definedName>
    <definedName name="ab">#REF!</definedName>
    <definedName name="ABG">#REF!</definedName>
    <definedName name="ABNA">#REF!</definedName>
    <definedName name="absc">#N/A</definedName>
    <definedName name="absc_">#REF!</definedName>
    <definedName name="absc_1">#REF!</definedName>
    <definedName name="AC">#REF!</definedName>
    <definedName name="Accesorios_de_anclaje">#REF!</definedName>
    <definedName name="AccessDatabase">"A:\SAIN.mdb"</definedName>
    <definedName name="ACERO">#REF!</definedName>
    <definedName name="Acido_oxálico">#REF!</definedName>
    <definedName name="ACOM">#REF!</definedName>
    <definedName name="ACT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D">{#N/A,#N/A,TRUE,"INGENIERIA";#N/A,#N/A,TRUE,"COMPRAS";#N/A,#N/A,TRUE,"DIRECCION";#N/A,#N/A,TRUE,"RESUMEN"}</definedName>
    <definedName name="adasas">#N/A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dor">#REF!</definedName>
    <definedName name="ADMON">#REF!</definedName>
    <definedName name="adoq">#REF!</definedName>
    <definedName name="ADOQUIN_PEATONAL_6">#REF!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UA">#REF!</definedName>
    <definedName name="AH">{#N/A,#N/A,TRUE,"INGENIERIA";#N/A,#N/A,TRUE,"COMPRAS";#N/A,#N/A,TRUE,"DIRECCION";#N/A,#N/A,TRUE,"RESUMEN"}</definedName>
    <definedName name="ahe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LAMBRE_NEGRO">#REF!</definedName>
    <definedName name="ALFALISTO_BLANCO__X_25_KG">#REF!</definedName>
    <definedName name="ANABANCO">#REF!</definedName>
    <definedName name="ANALISIS">#REF!</definedName>
    <definedName name="ANALISIS__DE__PRECIOS__UNITARIOS">#REF!</definedName>
    <definedName name="ANTI">#REF!</definedName>
    <definedName name="ANTIC">#REF!</definedName>
    <definedName name="ANTICIPO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PR">#REF!</definedName>
    <definedName name="APU">#REF!</definedName>
    <definedName name="APU1.1.L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EA">#REF!</definedName>
    <definedName name="_xlnm.Extract">#REF!</definedName>
    <definedName name="_xlnm.Print_Area" localSheetId="0">'PRESUPUESTO OFICIAL(ENTIDAD)'!$B$1:$L$1426</definedName>
    <definedName name="_xlnm.Print_Area" localSheetId="1">'PROPUESTA ECONOMICA (OFERENTE).'!$B$1:$L$1426</definedName>
    <definedName name="_xlnm.Print_Area">#REF!</definedName>
    <definedName name="AREAPRIVADA">#REF!</definedName>
    <definedName name="ARELAL">#REF!</definedName>
    <definedName name="ARENA">#REF!</definedName>
    <definedName name="Arial">#REF!</definedName>
    <definedName name="Arrendamiento">#REF!</definedName>
    <definedName name="ArrendamientoCostos">#REF!</definedName>
    <definedName name="ARTURO">#REF!</definedName>
    <definedName name="as">#REF!</definedName>
    <definedName name="ASB">#REF!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>#REF!</definedName>
    <definedName name="asdfa" hidden="1">{"via1",#N/A,TRUE,"general";"via2",#N/A,TRUE,"general";"via3",#N/A,TRUE,"general"}</definedName>
    <definedName name="ASED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">#REF!</definedName>
    <definedName name="astrid">#REF!</definedName>
    <definedName name="au">#REF!</definedName>
    <definedName name="aur">#REF!</definedName>
    <definedName name="AUXILIARES">#REF!</definedName>
    <definedName name="AUXILIARESTOTAL">#REF!</definedName>
    <definedName name="av">#REF!</definedName>
    <definedName name="AWD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JA">#REF!</definedName>
    <definedName name="BALDOSA_20_X_20">#REF!</definedName>
    <definedName name="baldosa_tipo_20_5_20_5_trafico_5_comercial">#REF!</definedName>
    <definedName name="BASE">#REF!</definedName>
    <definedName name="Base_datos_IM">#REF!</definedName>
    <definedName name="BaseDatos">#REF!</definedName>
    <definedName name="_xlnm.Database">#REF!</definedName>
    <definedName name="BB">#REF!</definedName>
    <definedName name="BBA">#REF!</definedName>
    <definedName name="bbb">#REF!</definedName>
    <definedName name="bbbbbb" hidden="1">{"via1",#N/A,TRUE,"general";"via2",#N/A,TRUE,"general";"via3",#N/A,TRUE,"general"}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n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neficios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OQUE_ABUJARDADO_DE_15_X_19__X_39">#REF!</definedName>
    <definedName name="BLOQUE_DE_ARCILLA_H5">#REF!</definedName>
    <definedName name="BNGTRHY">#REF!</definedName>
    <definedName name="bnm">#REF!</definedName>
    <definedName name="bnmnnb">#REF!</definedName>
    <definedName name="bny">#REF!</definedName>
    <definedName name="BOBCAT">#REF!</definedName>
    <definedName name="bolívar">#REF!</definedName>
    <definedName name="BOMBAS">#REF!</definedName>
    <definedName name="bonny">#REF!</definedName>
    <definedName name="bonny2">#REF!</definedName>
    <definedName name="BORDE1">#REF!</definedName>
    <definedName name="BORDE2">#REF!</definedName>
    <definedName name="BORDE3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"#REF!"</definedName>
    <definedName name="BuiltIn_Print_Area_3">"#REF!"</definedName>
    <definedName name="BuiltIn_Print_Titles">#REF!</definedName>
    <definedName name="BuiltIn_Print_Titles_2">"#REF!"</definedName>
    <definedName name="BuiltIn_Print_Titles_3">"#REF!"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CLAV">#REF!</definedName>
    <definedName name="C.FOND">#REF!</definedName>
    <definedName name="C.LOM">#REF!</definedName>
    <definedName name="C.TERR">#REF!</definedName>
    <definedName name="C_">#REF!</definedName>
    <definedName name="CAB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III" hidden="1">#REF!</definedName>
    <definedName name="CANTIO." hidden="1">{"via1",#N/A,TRUE,"general";"via2",#N/A,TRUE,"general";"via3",#N/A,TRUE,"general"}</definedName>
    <definedName name="CapActividad">#REF!</definedName>
    <definedName name="CapCom">#REF!</definedName>
    <definedName name="CapComponent">#REF!</definedName>
    <definedName name="CapitalCongelado">#REF!</definedName>
    <definedName name="CapResumen">#REF!</definedName>
    <definedName name="Car">#REF!</definedName>
    <definedName name="CARGA">#REF!</definedName>
    <definedName name="CARGADOR">#REF!</definedName>
    <definedName name="CARGO01">#REF!</definedName>
    <definedName name="CARGO02">#REF!</definedName>
    <definedName name="CARGO03">#REF!</definedName>
    <definedName name="CARGO1">#REF!</definedName>
    <definedName name="CARGO2">#REF!</definedName>
    <definedName name="CARGO3">#REF!</definedName>
    <definedName name="cargos">#REF!</definedName>
    <definedName name="CARLOS">#REF!</definedName>
    <definedName name="CARRETERA">#REF!</definedName>
    <definedName name="CARRO">#REF!</definedName>
    <definedName name="cata">#REF!</definedName>
    <definedName name="categoria">#REF!</definedName>
    <definedName name="Category">#REF!</definedName>
    <definedName name="CategoryArea">#REF!,#REF!,#REF!,#REF!,#REF!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ntenas">{"";"c";"dosc";"tresc";"cuatroc";"quin";"seisc";"setec";"ochoc";"novec"}&amp;"ient"</definedName>
    <definedName name="CINTAAISLANTE">#REF!</definedName>
    <definedName name="CIP">#REF!</definedName>
    <definedName name="Ciudades">#REF!</definedName>
    <definedName name="CL">#REF!</definedName>
    <definedName name="clad">#REF!</definedName>
    <definedName name="clase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N">#REF!</definedName>
    <definedName name="cncbncbncbncbn">#REF!</definedName>
    <definedName name="co">#REF!</definedName>
    <definedName name="cod">#REF!</definedName>
    <definedName name="CODIGO">#REF!</definedName>
    <definedName name="Codigo_M.Obra">#REF!</definedName>
    <definedName name="Combustible">#REF!</definedName>
    <definedName name="CombustibleCostos">#REF!</definedName>
    <definedName name="Compilado">#REF!</definedName>
    <definedName name="componentes">#REF!</definedName>
    <definedName name="COMPRE">#REF!</definedName>
    <definedName name="COMPRESOR">#REF!</definedName>
    <definedName name="CONC">#REF!</definedName>
    <definedName name="CONCATENART">#REF!</definedName>
    <definedName name="conceptos">#REF!</definedName>
    <definedName name="CONCRE">#REF!</definedName>
    <definedName name="CONCRETO">#REF!</definedName>
    <definedName name="Concreto_2200">#REF!</definedName>
    <definedName name="concreto_3000">#REF!</definedName>
    <definedName name="CONCRETO123">#REF!</definedName>
    <definedName name="Conductores">#REF!</definedName>
    <definedName name="ConductoresCostos">#REF!</definedName>
    <definedName name="Congelar_Capital_Vencido">#REF!</definedName>
    <definedName name="CONSTRUCCION_DE_DOS_GALPONES">#REF!</definedName>
    <definedName name="CONT">#REF!</definedName>
    <definedName name="CONTAB">#REF!</definedName>
    <definedName name="contra">#REF!</definedName>
    <definedName name="CONTRATISTA">#REF!</definedName>
    <definedName name="Contrato">#REF!</definedName>
    <definedName name="costa">#REF!</definedName>
    <definedName name="COSTO">#REF!</definedName>
    <definedName name="COSTO_TRANSPORTE">#REF!</definedName>
    <definedName name="COTAS">#REF!</definedName>
    <definedName name="cp">#REF!</definedName>
    <definedName name="CPM">#REF!</definedName>
    <definedName name="CR">#REF!</definedName>
    <definedName name="CRGAPR">#REF!</definedName>
    <definedName name="CRGELB">#REF!</definedName>
    <definedName name="CRGRVS">#REF!</definedName>
    <definedName name="_xlnm.Criteria">#REF!</definedName>
    <definedName name="Criterios_IM">#REF!</definedName>
    <definedName name="CRITICA">#REF!</definedName>
    <definedName name="CRONO">#REF!</definedName>
    <definedName name="CtaObra">#REF!</definedName>
    <definedName name="ctoin">#REF!</definedName>
    <definedName name="CUADRIA">#REF!</definedName>
    <definedName name="CUADRIB">#REF!</definedName>
    <definedName name="CUADRIC">#REF!</definedName>
    <definedName name="CUADRILL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S">#REF!</definedName>
    <definedName name="cuadrillas1">#REF!</definedName>
    <definedName name="CUADRILLASTOTAL">#REF!</definedName>
    <definedName name="CUADRO">#REF!</definedName>
    <definedName name="CUBS">#REF!</definedName>
    <definedName name="cumplimiento">#REF!</definedName>
    <definedName name="CUNET" hidden="1">{"via1",#N/A,TRUE,"general";"via2",#N/A,TRUE,"general";"via3",#N/A,TRUE,"general"}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cbn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IN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SD" hidden="1">{"TAB1",#N/A,TRUE,"GENERAL";"TAB2",#N/A,TRUE,"GENERAL";"TAB3",#N/A,TRUE,"GENERAL";"TAB4",#N/A,TRUE,"GENERAL";"TAB5",#N/A,TRUE,"GENERAL"}</definedName>
    <definedName name="data64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cenas">{"";"";"";"trei";"cuare";"cincue";"sese";"sete";"oche";"nove"}&amp;"nta "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NS">#REF!</definedName>
    <definedName name="densi">#REF!</definedName>
    <definedName name="Department">#REF!</definedName>
    <definedName name="desc_rps">#REF!</definedName>
    <definedName name="DESC1">#REF!</definedName>
    <definedName name="DESC2">#REF!</definedName>
    <definedName name="DESCP1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1">#REF!</definedName>
    <definedName name="DESCRIPCION2">#REF!</definedName>
    <definedName name="DESCRP1">#REF!</definedName>
    <definedName name="DESCRP2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GDF">#N/A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GRAMA">#REF!</definedName>
    <definedName name="DIAS">#REF!</definedName>
    <definedName name="DiasSupuestosCierre">#REF!</definedName>
    <definedName name="DIOGE">#REF!</definedName>
    <definedName name="DistanciasPRS7801">#REF!</definedName>
    <definedName name="DistanciasPRS9003">#REF!</definedName>
    <definedName name="DistanciasPRS9004">#REF!</definedName>
    <definedName name="DISTRIBUCION">#REF!</definedName>
    <definedName name="distrital">#REF!</definedName>
    <definedName name="dj">#REF!</definedName>
    <definedName name="djdiffehefhfh">#REF!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>#REF!</definedName>
    <definedName name="dm">#REF!</definedName>
    <definedName name="do">#REF!</definedName>
    <definedName name="DOR">#REF!</definedName>
    <definedName name="DOT">#REF!</definedName>
    <definedName name="dota">#REF!</definedName>
    <definedName name="DR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ctoc">#REF!</definedName>
    <definedName name="ductot">#REF!</definedName>
    <definedName name="DUKIK">#REF!</definedName>
    <definedName name="dxfgg" hidden="1">{"via1",#N/A,TRUE,"general";"via2",#N/A,TRUE,"general";"via3",#N/A,TRUE,"general"}</definedName>
    <definedName name="E2.160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SSSSSSSSSSSSS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>#REF!</definedName>
    <definedName name="ELB">#REF!</definedName>
    <definedName name="ELECTROMAG">#REF!</definedName>
    <definedName name="ELTOTAL">#REF!</definedName>
    <definedName name="ENTIDAD">#REF!</definedName>
    <definedName name="EQUI">#REF!</definedName>
    <definedName name="EQUIPO">#REF!</definedName>
    <definedName name="EQUIPO_1">#REF!</definedName>
    <definedName name="Equipo_compresor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1S">#REF!</definedName>
    <definedName name="ESP220.1">#REF!</definedName>
    <definedName name="ESP2S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R">#REF!</definedName>
    <definedName name="estado">#REF!</definedName>
    <definedName name="etapas_proyecto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CIONCONGLOMERADO">#REF!</definedName>
    <definedName name="EXCAVACIONSIMPLE">#REF!</definedName>
    <definedName name="Excel_BuiltIn_Print_Area_7">#REF!</definedName>
    <definedName name="Excel_BuiltIn_Print_Titles_1">#REF!</definedName>
    <definedName name="Excel_BuiltIn_Print_Titles_2">#REF!</definedName>
    <definedName name="Excel_BuiltIn_Print_Titles_3">#REF!</definedName>
    <definedName name="Excel_BuiltIn_Print_Titles_4">#REF!</definedName>
    <definedName name="Extracción_IM">#REF!</definedName>
    <definedName name="f.c.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_PRU">#REF!</definedName>
    <definedName name="FACTOR">#REF!</definedName>
    <definedName name="fb">#REF!</definedName>
    <definedName name="fcc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CHA1">#REF!</definedName>
    <definedName name="Fechas">#REF!</definedName>
    <definedName name="ferfer" hidden="1">{"via1",#N/A,TRUE,"general";"via2",#N/A,TRUE,"general";"via3",#N/A,TRUE,"general"}</definedName>
    <definedName name="fevenad1">#REF!</definedName>
    <definedName name="fevenad2">#REF!</definedName>
    <definedName name="fevenin">#REF!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dndh">#N/A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ename">MID(CELL("nombrearchivo"),FIND("[",CELL("nombrearchivo")),FIND("]",CELL("nombrearchivo"))-FIND("[",CELL("nombrearchivo"))+1)</definedName>
    <definedName name="FINAL">#REF!</definedName>
    <definedName name="FINI">#REF!</definedName>
    <definedName name="fk">#REF!</definedName>
    <definedName name="flq">#REF!</definedName>
    <definedName name="fm">#REF!</definedName>
    <definedName name="FOR">#REF!</definedName>
    <definedName name="FORMALE">#REF!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d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afas">#N/A</definedName>
    <definedName name="fsdafsd">#N/A</definedName>
    <definedName name="FSG">#REF!</definedName>
    <definedName name="fu">#REF!</definedName>
    <definedName name="FuelControl">#REF!</definedName>
    <definedName name="FuelCostos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JK">#REF!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y">#REF!</definedName>
    <definedName name="h.EXC">#REF!</definedName>
    <definedName name="h.LOM">#REF!</definedName>
    <definedName name="h.POZ">#REF!</definedName>
    <definedName name="h9h" hidden="1">{"via1",#N/A,TRUE,"general";"via2",#N/A,TRUE,"general";"via3",#N/A,TRUE,"general"}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djhjg">#N/A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AHHAHAHAHA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FES">#REF!</definedName>
    <definedName name="horat">#REF!</definedName>
    <definedName name="hoy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HUIU7UTI66R6767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ikololp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dosporMilCostos">#REF!</definedName>
    <definedName name="Impdosxmil">#REF!</definedName>
    <definedName name="IMPRE">2%</definedName>
    <definedName name="Imprev">#REF!</definedName>
    <definedName name="IMPREVISTOS">#REF!</definedName>
    <definedName name="Imprevistos_mmto_año1">#REF!</definedName>
    <definedName name="ImpuestoCostos">#REF!</definedName>
    <definedName name="Impuestos">#REF!</definedName>
    <definedName name="IncrementoCanon">#REF!</definedName>
    <definedName name="indicador">#REF!</definedName>
    <definedName name="INE">#REF!</definedName>
    <definedName name="inf">#REF!</definedName>
    <definedName name="INFF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JHMONJE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O">#REF!</definedName>
    <definedName name="INST">#REF!</definedName>
    <definedName name="instala">#REF!</definedName>
    <definedName name="Instalacion">#REF!</definedName>
    <definedName name="INSTALACIONES_HIDRAULICAS">#REF!</definedName>
    <definedName name="INSUBANCO">#REF!</definedName>
    <definedName name="INSUMOS">#REF!</definedName>
    <definedName name="Insumos2">#REF!</definedName>
    <definedName name="INSUMOSTOTAL">#REF!</definedName>
    <definedName name="int">#REF!</definedName>
    <definedName name="intCosteoMmto">#REF!</definedName>
    <definedName name="intDiasPagoFactura">#REF!</definedName>
    <definedName name="intensidad">#REF!</definedName>
    <definedName name="INTERNADO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t.">#REF!</definedName>
    <definedName name="ITEM">#REF!</definedName>
    <definedName name="ITEM__EXCAVACION_EN_CONGLOMERADO_DE_2.00_A_4.00_M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3">#REF!</definedName>
    <definedName name="ITEM330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8">#REF!</definedName>
    <definedName name="ITEM681">#REF!</definedName>
    <definedName name="ITEM69">#REF!</definedName>
    <definedName name="item7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4">#REF!</definedName>
    <definedName name="ITEM71">#REF!</definedName>
    <definedName name="ITEM72">#REF!</definedName>
    <definedName name="ITEM720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S">#REF!</definedName>
    <definedName name="ITEMS2">#REF!</definedName>
    <definedName name="ITEMS3">#REF!</definedName>
    <definedName name="ITEMSRESUMEN">#REF!</definedName>
    <definedName name="ITEN320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>#REF!</definedName>
    <definedName name="iyuiuyi" hidden="1">{"via1",#N/A,TRUE,"general";"via2",#N/A,TRUE,"general";"via3",#N/A,TRUE,"general"}</definedName>
    <definedName name="j">#REF!</definedName>
    <definedName name="jajAJHQWDHG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SJHSJHDHD">#REF!</definedName>
    <definedName name="jHWQHWQHW">#REF!</definedName>
    <definedName name="jj">#REF!</definedName>
    <definedName name="JJAJAJAAJ">#REF!</definedName>
    <definedName name="JJAJAJJAAJAJA">#REF!</definedName>
    <definedName name="jjajjajaja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yyyyyyyyyyyyyyyyyyffffffffff">#REF!</definedName>
    <definedName name="jjjjjjjjjjjjuuuuuuuuuuuuuuuuggggggggggggggg">#REF!</definedName>
    <definedName name="jjjjju" hidden="1">{"via1",#N/A,TRUE,"general";"via2",#N/A,TRUE,"general";"via3",#N/A,TRUE,"general"}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SDFDFJK">#REF!</definedName>
    <definedName name="jn">#REF!</definedName>
    <definedName name="jñ">#REF!</definedName>
    <definedName name="jo">#REF!</definedName>
    <definedName name="JOSE">#REF!</definedName>
    <definedName name="JOSE1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IO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hidden="1">{"via1",#N/A,TRUE,"general";"via2",#N/A,TRUE,"general";"via3",#N/A,TRUE,"general"}</definedName>
    <definedName name="KKKKAKKA">#REF!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kkkkkkkaaaaaaaaaaaaa">#REF!</definedName>
    <definedName name="KKKKKTTTTTT">#REF!</definedName>
    <definedName name="kl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TES_AL">#REF!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.EXC">#REF!</definedName>
    <definedName name="L.TRAMO">#REF!</definedName>
    <definedName name="LADRILLO_COMUN_DE_0_08_X_20_X_30">#REF!</definedName>
    <definedName name="ladrillo_tolete_común_ref._7x11x22">#REF!</definedName>
    <definedName name="Lámina_Cal_26">#REF!</definedName>
    <definedName name="LE">#REF!</definedName>
    <definedName name="Leo">#REF!</definedName>
    <definedName name="LETRAS1">#REF!</definedName>
    <definedName name="LF">#REF!</definedName>
    <definedName name="lia">#REF!</definedName>
    <definedName name="LICITACION">#REF!</definedName>
    <definedName name="LIDA">#REF!</definedName>
    <definedName name="lides">#REF!</definedName>
    <definedName name="limcount">1</definedName>
    <definedName name="LINEA">#REF!</definedName>
    <definedName name="List_cuadrillas">#REF!</definedName>
    <definedName name="lista">#REF!</definedName>
    <definedName name="LISTON_DE_2_X_2_EN_AMARGO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JJJJAGGGAGGA">#REF!</definedName>
    <definedName name="lll">#REF!</definedName>
    <definedName name="LLLL">#REF!</definedName>
    <definedName name="L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P">#REF!</definedName>
    <definedName name="LOCA">#REF!</definedName>
    <definedName name="LOCA1">#REF!</definedName>
    <definedName name="LOCALIZACION">#REF!</definedName>
    <definedName name="lodos">#REF!</definedName>
    <definedName name="logLiquida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A_VERDE_PARA_CERRAMIENTO">#REF!</definedName>
    <definedName name="lplpl" hidden="1">{"via1",#N/A,TRUE,"general";"via2",#N/A,TRUE,"general";"via3",#N/A,TRUE,"general"}</definedName>
    <definedName name="M.O">#REF!</definedName>
    <definedName name="MADERA_DE_ABARCO">#REF!</definedName>
    <definedName name="MADERA_DE_CATIVO">#REF!</definedName>
    <definedName name="Maestro">#REF!</definedName>
    <definedName name="mafdsf" hidden="1">{"via1",#N/A,TRUE,"general";"via2",#N/A,TRUE,"general";"via3",#N/A,TRUE,"general"}</definedName>
    <definedName name="MALLAS_ELECTROSOLDADAS">#REF!</definedName>
    <definedName name="MALO">#REF!</definedName>
    <definedName name="manoobra">#REF!</definedName>
    <definedName name="Manto_impermeabilizant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quinaria">#REF!</definedName>
    <definedName name="MAQUINARIATOTAL">#REF!</definedName>
    <definedName name="marcolegal">#REF!</definedName>
    <definedName name="MargenComercial">#REF!</definedName>
    <definedName name="MargenFinanciero">#REF!</definedName>
    <definedName name="MARIA">#REF!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_DE_RELLENO">#REF!</definedName>
    <definedName name="Materiales">#REF!</definedName>
    <definedName name="materiales1">#REF!</definedName>
    <definedName name="materiales2">#REF!</definedName>
    <definedName name="maxcosto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rchandCostos">#REF!</definedName>
    <definedName name="Merchandisig">#REF!</definedName>
    <definedName name="met_dep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Tabl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O">#REF!</definedName>
    <definedName name="MODIF">#REF!</definedName>
    <definedName name="MONI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#REF!</definedName>
    <definedName name="Mortero_1_5">#REF!</definedName>
    <definedName name="MORTERO_1_6">#REF!</definedName>
    <definedName name="MOTO">#REF!</definedName>
    <definedName name="MOTOBOMBA">#REF!</definedName>
    <definedName name="mpdirint">#REF!</definedName>
    <definedName name="mprelecon">#REF!</definedName>
    <definedName name="mr">#REF!</definedName>
    <definedName name="MUNIC">#REF!</definedName>
    <definedName name="MUNIC_PR">#REF!</definedName>
    <definedName name="MUNICIPIO">#REF!</definedName>
    <definedName name="municipios1">#REF!</definedName>
    <definedName name="N">#REF!</definedName>
    <definedName name="NAVAS">#REF!</definedName>
    <definedName name="NAVAS1">#REF!</definedName>
    <definedName name="NAVAS2">#REF!</definedName>
    <definedName name="NAVAS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fgh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WHWHDW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">absc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5">#REF!</definedName>
    <definedName name="NOMBE22">#REF!</definedName>
    <definedName name="nombre">#REF!</definedName>
    <definedName name="NOMBRE1">#REF!</definedName>
    <definedName name="NOMBRE2">#REF!</definedName>
    <definedName name="NOMBRE22">#REF!</definedName>
    <definedName name="NOMBRE3">#REF!</definedName>
    <definedName name="NOTARIA">#REF!</definedName>
    <definedName name="nr">#REF!</definedName>
    <definedName name="NroCODIGO">#REF!</definedName>
    <definedName name="NSEM">#REF!</definedName>
    <definedName name="nt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OOOOOOOO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j">#REF!</definedName>
    <definedName name="OBJETO">#REF!</definedName>
    <definedName name="OC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">#REF!</definedName>
    <definedName name="OMAR">#REF!</definedName>
    <definedName name="OO">#REF!</definedName>
    <definedName name="OOO">#REF!</definedName>
    <definedName name="oooiiiiiiiiiiiiiyyyyyyyyyyyyyy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uuuuuuuuuuuu">#REF!</definedName>
    <definedName name="oooos" hidden="1">{"via1",#N/A,TRUE,"general";"via2",#N/A,TRUE,"general";"via3",#N/A,TRUE,"general"}</definedName>
    <definedName name="ooouuuygfrdefrg658">#REF!</definedName>
    <definedName name="os">#REF!</definedName>
    <definedName name="OSCAR">#REF!</definedName>
    <definedName name="otros">#REF!</definedName>
    <definedName name="OtrosServicios">#REF!</definedName>
    <definedName name="OtrosServiciosCostos">#REF!</definedName>
    <definedName name="p">#REF!</definedName>
    <definedName name="P_1">#REF!</definedName>
    <definedName name="P_2">#REF!</definedName>
    <definedName name="p0p0" hidden="1">{"via1",#N/A,TRUE,"general";"via2",#N/A,TRUE,"general";"via3",#N/A,TRUE,"general"}</definedName>
    <definedName name="PAG">#REF!</definedName>
    <definedName name="Page">#REF!</definedName>
    <definedName name="PagoFinanciero">#REF!</definedName>
    <definedName name="PAJARITA">#REF!</definedName>
    <definedName name="PARAMETROS">#REF!</definedName>
    <definedName name="PART_PROD_USUARIO">#REF!</definedName>
    <definedName name="PASO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atch8">#REF!</definedName>
    <definedName name="Payment_Needed">"Pago necesario"</definedName>
    <definedName name="pc">#REF!</definedName>
    <definedName name="PERA">#REF!</definedName>
    <definedName name="PERALTA">#REF!</definedName>
    <definedName name="PERFIL_DEL_TRAMO">#REF!</definedName>
    <definedName name="PERT">#REF!</definedName>
    <definedName name="Pintura_A_504_2_cap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DE_INVERSION">#REF!</definedName>
    <definedName name="PLAN_DE_INVERSIONES">#REF!</definedName>
    <definedName name="PLANEACION">#REF!</definedName>
    <definedName name="Plazo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blado">#REF!</definedName>
    <definedName name="POBRE">#REF!</definedName>
    <definedName name="POCETA_PARA_LAVA_TAPRERO_EN_GRANNITO">#REF!</definedName>
    <definedName name="poi">#REF!</definedName>
    <definedName name="POIUP" hidden="1">{"via1",#N/A,TRUE,"general";"via2",#N/A,TRUE,"general";"via3",#N/A,TRUE,"general"}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ciosMP">#REF!</definedName>
    <definedName name="PREST">#REF!</definedName>
    <definedName name="PRESTACIONES">#REF!</definedName>
    <definedName name="Prestaciones_Sociales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#REF!</definedName>
    <definedName name="proceso">#REF!</definedName>
    <definedName name="PROF">#REF!</definedName>
    <definedName name="PrOfic">#REF!</definedName>
    <definedName name="Profundidad">#REF!</definedName>
    <definedName name="PROGRAMA">#REF!</definedName>
    <definedName name="PROY">#REF!</definedName>
    <definedName name="PROYEC">#REF!</definedName>
    <definedName name="PROYECCION">#REF!</definedName>
    <definedName name="PROYECTO">#REF!</definedName>
    <definedName name="PROYECTO__OBRAS_VARIAS_EN_LA_ESCUELA_CONTRAINCENDIO">#REF!</definedName>
    <definedName name="PRUEBA">#REF!</definedName>
    <definedName name="PRUEBA2">#REF!</definedName>
    <definedName name="PRUEBA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>{#N/A,#N/A,TRUE,"INGENIERIA";#N/A,#N/A,TRUE,"COMPRAS";#N/A,#N/A,TRUE,"DIRECCION";#N/A,#N/A,TRUE,"RESUMEN"}</definedName>
    <definedName name="PUNTILLA_C_C_1_PAQ_500_GRS_____Lib">#REF!</definedName>
    <definedName name="PUNTILLA_C_C_2_PAQ_500_GRS_____Lib">#REF!</definedName>
    <definedName name="punto">#REF!</definedName>
    <definedName name="punto1">#REF!</definedName>
    <definedName name="PuntosRentabilidad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#REF!</definedName>
    <definedName name="QQQQQQQQQQQQQQ">#REF!</definedName>
    <definedName name="qqqqqw" hidden="1">{"via1",#N/A,TRUE,"general";"via2",#N/A,TRUE,"general";"via3",#N/A,TRUE,"general"}</definedName>
    <definedName name="Quincenas">{"";"diez";"once";"doce";"trece";"catorce";"quince"}&amp;" "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ngo">#REF!</definedName>
    <definedName name="rds">#REF!</definedName>
    <definedName name="recursos_general">#REF!</definedName>
    <definedName name="REGBT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ones">#REF!</definedName>
    <definedName name="REGISTRO">#REF!</definedName>
    <definedName name="REGRES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mbursement">"Reembolso"</definedName>
    <definedName name="REJHE" hidden="1">{"via1",#N/A,TRUE,"general";"via2",#N/A,TRUE,"general";"via3",#N/A,TRUE,"general"}</definedName>
    <definedName name="relecon">#REF!</definedName>
    <definedName name="rell">#REF!</definedName>
    <definedName name="Rellenoajus">#REF!</definedName>
    <definedName name="rellenoajust">#REF!</definedName>
    <definedName name="REP.PAV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P">#REF!</definedName>
    <definedName name="RESUM">#REF!</definedName>
    <definedName name="resum2">#REF!</definedName>
    <definedName name="RESUMEN">#REF!</definedName>
    <definedName name="RESUMEN_ITEM">#REF!</definedName>
    <definedName name="Resumen_Items">#REF!</definedName>
    <definedName name="RESUMEN1">#REF!</definedName>
    <definedName name="RET">#REF!</definedName>
    <definedName name="Retenc">#REF!</definedName>
    <definedName name="retr">#REF!</definedName>
    <definedName name="RETR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Q">#REF!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CIO">#REF!</definedName>
    <definedName name="RODILLO">#REF!</definedName>
    <definedName name="rr">#REF!</definedName>
    <definedName name="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#REF!</definedName>
    <definedName name="rutu" hidden="1">{"via1",#N/A,TRUE,"general";"via2",#N/A,TRUE,"general";"via3",#N/A,TRUE,"general"}</definedName>
    <definedName name="RVS">#REF!</definedName>
    <definedName name="RW">#REF!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S">#REF!</definedName>
    <definedName name="SA">#REF!</definedName>
    <definedName name="saa" hidden="1">{"via1",#N/A,TRUE,"general";"via2",#N/A,TRUE,"general";"via3",#N/A,TRUE,"general"}</definedName>
    <definedName name="sac">#REF!</definedName>
    <definedName name="sac1a">#REF!</definedName>
    <definedName name="saca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FSADFSADFS">#N/A</definedName>
    <definedName name="SAFSAZFDSDE">#N/A</definedName>
    <definedName name="Salarios">#REF!</definedName>
    <definedName name="Saldo_Capital">#REF!</definedName>
    <definedName name="SalMinimo">#REF!</definedName>
    <definedName name="SB">#REF!</definedName>
    <definedName name="sbe">#REF!</definedName>
    <definedName name="sbgfbgdr" hidden="1">{"via1",#N/A,TRUE,"general";"via2",#N/A,TRUE,"general";"via3",#N/A,TRUE,"general"}</definedName>
    <definedName name="SbtPpto">#REF!</definedName>
    <definedName name="SC">#REF!</definedName>
    <definedName name="sd">#REF!</definedName>
    <definedName name="sdaf" hidden="1">{"via1",#N/A,TRUE,"general";"via2",#N/A,TRUE,"general";"via3",#N/A,TRUE,"general"}</definedName>
    <definedName name="sdafsadfsa">#N/A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">#REF!</definedName>
    <definedName name="sec">#REF!</definedName>
    <definedName name="Seguro">#REF!</definedName>
    <definedName name="SeguroCostos">#REF!</definedName>
    <definedName name="selalternativas">#REF!</definedName>
    <definedName name="SEMANA">#REF!</definedName>
    <definedName name="sencount">1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#REF!</definedName>
    <definedName name="si">#REF!</definedName>
    <definedName name="sk">#REF!</definedName>
    <definedName name="SL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L">#REF!</definedName>
    <definedName name="SOLADO">#REF!</definedName>
    <definedName name="Soldador">#REF!</definedName>
    <definedName name="Soldadura_electrodo_1_8_E60_11">#REF!</definedName>
    <definedName name="solo">#REF!</definedName>
    <definedName name="SOSO">#REF!</definedName>
    <definedName name="SpreadDesctos">#REF!</definedName>
    <definedName name="SpreadFcro">#REF!</definedName>
    <definedName name="SpreadServicios">#REF!</definedName>
    <definedName name="SpreadTotal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andby">#REF!</definedName>
    <definedName name="StandbyCostos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PRODUCTOS">#REF!</definedName>
    <definedName name="subprograma">#REF!</definedName>
    <definedName name="subregiones">#REF!</definedName>
    <definedName name="SUBTOTAL">#REF!</definedName>
    <definedName name="SUBTOTALMAT">#REF!</definedName>
    <definedName name="suma">#REF!</definedName>
    <definedName name="SUMINISTRO">#REF!</definedName>
    <definedName name="suministro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VIA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A">#REF!</definedName>
    <definedName name="TABLA_DE_CONTENIDO__A1">#REF!</definedName>
    <definedName name="TABLA_INSUMOS">#REF!</definedName>
    <definedName name="tablaDeDTFS">#REF!</definedName>
    <definedName name="TANQUE">#REF!</definedName>
    <definedName name="TANQUES">#REF!</definedName>
    <definedName name="TARIFA_CONSUMO_ALCANTARILLADO">#REF!</definedName>
    <definedName name="TARIFA_POR_CONSUMO">#REF!</definedName>
    <definedName name="Tasa_Efectiva_Mensual_Fondeo">#REF!</definedName>
    <definedName name="TB">#REF!</definedName>
    <definedName name="TC">#REF!</definedName>
    <definedName name="TDHGF">#N/A</definedName>
    <definedName name="tdy" hidden="1">{"TAB1",#N/A,TRUE,"GENERAL";"TAB2",#N/A,TRUE,"GENERAL";"TAB3",#N/A,TRUE,"GENERAL";"TAB4",#N/A,TRUE,"GENERAL";"TAB5",#N/A,TRUE,"GENERAL"}</definedName>
    <definedName name="TE">#REF!</definedName>
    <definedName name="TEJA_ONDULADA_P7_N_8">#REF!</definedName>
    <definedName name="Teja_Termoacustica_techmet_50_mm_cal_28x28_mm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s_entidad">#REF!</definedName>
    <definedName name="tipov">#REF!</definedName>
    <definedName name="TIT">#REF!</definedName>
    <definedName name="TITULO">#REF!</definedName>
    <definedName name="Títulos">#REF!</definedName>
    <definedName name="_xlnm.Print_Titles" localSheetId="0">'PRESUPUESTO OFICIAL(ENTIDAD)'!$1:$5</definedName>
    <definedName name="_xlnm.Print_Titles" localSheetId="1">'PROPUESTA ECONOMICA (OFERENTE).'!$1:$5</definedName>
    <definedName name="_xlnm.Print_Titles">#N/A</definedName>
    <definedName name="Títulos_a_imprimir_IM">#REF!</definedName>
    <definedName name="tj">#REF!</definedName>
    <definedName name="TJK">#REF!</definedName>
    <definedName name="TL">#REF!</definedName>
    <definedName name="tn">#REF!</definedName>
    <definedName name="TO">#REF!</definedName>
    <definedName name="TODOANA">#REF!</definedName>
    <definedName name="TODOINSU">#REF!</definedName>
    <definedName name="TODOITEM">#REF!</definedName>
    <definedName name="Topografo">#REF!</definedName>
    <definedName name="Tornillos_grado_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SERVICIOS">#REF!</definedName>
    <definedName name="TOTMTPAV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BAJO">#REF!</definedName>
    <definedName name="TRAFO">#REF!</definedName>
    <definedName name="Tramites">#REF!</definedName>
    <definedName name="TramitesCostos">#REF!</definedName>
    <definedName name="TRAMO">#REF!</definedName>
    <definedName name="TRANSPORI">{#N/A,#N/A,TRUE,"INGENIERIA";#N/A,#N/A,TRUE,"COMPRAS";#N/A,#N/A,TRUE,"DIRECCION";#N/A,#N/A,TRUE,"RESUMEN"}</definedName>
    <definedName name="transporte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E">#REF!</definedName>
    <definedName name="TTL">#REF!</definedName>
    <definedName name="Ttl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ERIAS">#REF!</definedName>
    <definedName name="TUKYRLTU.IR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">#REF!</definedName>
    <definedName name="Unidades">#REF!</definedName>
    <definedName name="UNITARIO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t">#REF!</definedName>
    <definedName name="uti">#REF!</definedName>
    <definedName name="UTIL">8%</definedName>
    <definedName name="Utilidad">#REF!</definedName>
    <definedName name="UTILIDADES">#REF!</definedName>
    <definedName name="UtilidadMensual">#REF!</definedName>
    <definedName name="UU">#REF!</definedName>
    <definedName name="uuarrrrarrarrararar">#REF!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hidden="1">{"via1",#N/A,TRUE,"general";"via2",#N/A,TRUE,"general";"via3",#N/A,TRUE,"general"}</definedName>
    <definedName name="UUUUUUUUUTTTTTTTTTTTTTDDDDDDDDDDDD">#REF!</definedName>
    <definedName name="uuuuuuuuuuuuuuuu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paraiso">#REF!</definedName>
    <definedName name="Varilla_de_3_4_x_3_4_de_aluminio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ador_de_concreto">#REF!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PNIngresos">#REF!</definedName>
    <definedName name="VPNSurenting">#REF!</definedName>
    <definedName name="vrbasad1">#REF!</definedName>
    <definedName name="vrbasad2">#REF!</definedName>
    <definedName name="vrbasin">#REF!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CC">#REF!</definedName>
    <definedName name="WAER4YTSDTGFYWUETYJ">#REF!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j">#REF!</definedName>
    <definedName name="wl">#REF!</definedName>
    <definedName name="WorksheetSubTotal">#REF!</definedName>
    <definedName name="WorksheetTotal">#REF!</definedName>
    <definedName name="WQEEWQ" hidden="1">{"TAB1",#N/A,TRUE,"GENERAL";"TAB2",#N/A,TRUE,"GENERAL";"TAB3",#N/A,TRUE,"GENERAL";"TAB4",#N/A,TRUE,"GENERAL";"TAB5",#N/A,TRUE,"GENERAL"}</definedName>
    <definedName name="wqw">#REF!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via.">{"via1",#N/A,TRUE,"general";"via2",#N/A,TRUE,"general";"via3",#N/A,TRUE,"general"}</definedName>
    <definedName name="WRTY">#REF!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WWWWW">#REF!</definedName>
    <definedName name="WWWWWWWWQQQQQAAAAAAAAA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poxwojohchc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X">#REF!</definedName>
    <definedName name="xxxxxds" hidden="1">{"via1",#N/A,TRUE,"general";"via2",#N/A,TRUE,"general";"via3",#N/A,TRUE,"general"}</definedName>
    <definedName name="XXXXXX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rlanys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CZG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N">#REF!</definedName>
    <definedName name="ZONA">#REF!</definedName>
    <definedName name="ZONA_P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09" i="3" l="1"/>
  <c r="K1305" i="3"/>
  <c r="K1304" i="3"/>
  <c r="K1303" i="3"/>
  <c r="K1302" i="3"/>
  <c r="K1301" i="3"/>
  <c r="K1300" i="3"/>
  <c r="K1299" i="3"/>
  <c r="K1306" i="3" s="1"/>
  <c r="K1298" i="3"/>
  <c r="K1294" i="3"/>
  <c r="K1293" i="3"/>
  <c r="K1292" i="3"/>
  <c r="K1291" i="3"/>
  <c r="K1290" i="3"/>
  <c r="K1289" i="3"/>
  <c r="K1288" i="3"/>
  <c r="K1287" i="3"/>
  <c r="K1286" i="3"/>
  <c r="K1285" i="3"/>
  <c r="K1284" i="3"/>
  <c r="K1283" i="3"/>
  <c r="K1282" i="3"/>
  <c r="K1281" i="3"/>
  <c r="K1280" i="3"/>
  <c r="K1279" i="3"/>
  <c r="K1278" i="3"/>
  <c r="K1277" i="3"/>
  <c r="K1276" i="3"/>
  <c r="K1275" i="3"/>
  <c r="K1274" i="3"/>
  <c r="K1273" i="3"/>
  <c r="K1272" i="3"/>
  <c r="K1271" i="3"/>
  <c r="K1270" i="3"/>
  <c r="K1269" i="3"/>
  <c r="K1268" i="3"/>
  <c r="K1267" i="3"/>
  <c r="K1266" i="3"/>
  <c r="K1265" i="3"/>
  <c r="K1264" i="3"/>
  <c r="K1263" i="3"/>
  <c r="K1262" i="3"/>
  <c r="K1261" i="3"/>
  <c r="K1260" i="3"/>
  <c r="K1259" i="3"/>
  <c r="K1258" i="3"/>
  <c r="K1257" i="3"/>
  <c r="K1256" i="3"/>
  <c r="K1255" i="3"/>
  <c r="K1254" i="3"/>
  <c r="K1253" i="3"/>
  <c r="K1252" i="3"/>
  <c r="K1251" i="3"/>
  <c r="K1250" i="3"/>
  <c r="K1249" i="3"/>
  <c r="K1248" i="3"/>
  <c r="K1295" i="3" s="1"/>
  <c r="K1247" i="3"/>
  <c r="K1242" i="3"/>
  <c r="K1241" i="3"/>
  <c r="K1240" i="3"/>
  <c r="K1239" i="3"/>
  <c r="K1238" i="3"/>
  <c r="K1237" i="3"/>
  <c r="K1236" i="3"/>
  <c r="K1235" i="3"/>
  <c r="K1234" i="3"/>
  <c r="K1233" i="3"/>
  <c r="K1232" i="3"/>
  <c r="K1231" i="3"/>
  <c r="K1230" i="3"/>
  <c r="K1229" i="3"/>
  <c r="K1228" i="3"/>
  <c r="K1227" i="3"/>
  <c r="K1226" i="3"/>
  <c r="K1225" i="3"/>
  <c r="K1224" i="3"/>
  <c r="K1223" i="3"/>
  <c r="K1222" i="3"/>
  <c r="K1221" i="3"/>
  <c r="K1220" i="3"/>
  <c r="K1219" i="3"/>
  <c r="K1218" i="3"/>
  <c r="K1217" i="3"/>
  <c r="K1216" i="3"/>
  <c r="K1215" i="3"/>
  <c r="K1214" i="3"/>
  <c r="K1213" i="3"/>
  <c r="K1212" i="3"/>
  <c r="K1211" i="3"/>
  <c r="K1210" i="3"/>
  <c r="K1209" i="3"/>
  <c r="K1208" i="3"/>
  <c r="K1207" i="3"/>
  <c r="K1206" i="3"/>
  <c r="K1205" i="3"/>
  <c r="K1204" i="3"/>
  <c r="K1203" i="3"/>
  <c r="K1202" i="3"/>
  <c r="K1201" i="3"/>
  <c r="K1200" i="3"/>
  <c r="K1199" i="3"/>
  <c r="K1198" i="3"/>
  <c r="K1197" i="3"/>
  <c r="K1196" i="3"/>
  <c r="K1195" i="3"/>
  <c r="K1194" i="3"/>
  <c r="K1193" i="3"/>
  <c r="K1192" i="3"/>
  <c r="K1191" i="3"/>
  <c r="K1190" i="3"/>
  <c r="K1189" i="3"/>
  <c r="K1188" i="3"/>
  <c r="K1187" i="3"/>
  <c r="K1186" i="3"/>
  <c r="K1185" i="3"/>
  <c r="K1184" i="3"/>
  <c r="K1183" i="3"/>
  <c r="K1182" i="3"/>
  <c r="K1181" i="3"/>
  <c r="K1180" i="3"/>
  <c r="K1179" i="3"/>
  <c r="K1178" i="3"/>
  <c r="K1177" i="3"/>
  <c r="K1176" i="3"/>
  <c r="K1175" i="3"/>
  <c r="K1174" i="3"/>
  <c r="K1173" i="3"/>
  <c r="K1172" i="3"/>
  <c r="K1243" i="3" s="1"/>
  <c r="K1171" i="3"/>
  <c r="K1170" i="3"/>
  <c r="K1169" i="3"/>
  <c r="K1168" i="3"/>
  <c r="K1167" i="3"/>
  <c r="K1166" i="3"/>
  <c r="K1161" i="3"/>
  <c r="K1160" i="3"/>
  <c r="K1159" i="3"/>
  <c r="K1158" i="3"/>
  <c r="K1157" i="3"/>
  <c r="K1156" i="3"/>
  <c r="K1155" i="3"/>
  <c r="K1154" i="3"/>
  <c r="K1153" i="3"/>
  <c r="K1152" i="3"/>
  <c r="K1151" i="3"/>
  <c r="K1150" i="3"/>
  <c r="K1149" i="3"/>
  <c r="K1148" i="3"/>
  <c r="K1147" i="3"/>
  <c r="K1146" i="3"/>
  <c r="K1145" i="3"/>
  <c r="K1144" i="3"/>
  <c r="K1143" i="3"/>
  <c r="K1142" i="3"/>
  <c r="K1141" i="3"/>
  <c r="K1140" i="3"/>
  <c r="K1139" i="3"/>
  <c r="K1138" i="3"/>
  <c r="K1137" i="3"/>
  <c r="K1136" i="3"/>
  <c r="K1162" i="3" s="1"/>
  <c r="K1131" i="3"/>
  <c r="K1130" i="3"/>
  <c r="K1129" i="3"/>
  <c r="K1128" i="3"/>
  <c r="K1127" i="3"/>
  <c r="K1126" i="3"/>
  <c r="K1125" i="3"/>
  <c r="K1124" i="3"/>
  <c r="K1123" i="3"/>
  <c r="K1122" i="3"/>
  <c r="K1121" i="3"/>
  <c r="K1120" i="3"/>
  <c r="K1119" i="3"/>
  <c r="K1118" i="3"/>
  <c r="K1117" i="3"/>
  <c r="K1116" i="3"/>
  <c r="K1115" i="3"/>
  <c r="K1114" i="3"/>
  <c r="K1113" i="3"/>
  <c r="K1112" i="3"/>
  <c r="K1111" i="3"/>
  <c r="K1110" i="3"/>
  <c r="K1109" i="3"/>
  <c r="K1108" i="3"/>
  <c r="K1107" i="3"/>
  <c r="K1106" i="3"/>
  <c r="K1105" i="3"/>
  <c r="K1104" i="3"/>
  <c r="K1103" i="3"/>
  <c r="K1102" i="3"/>
  <c r="K1101" i="3"/>
  <c r="K1100" i="3"/>
  <c r="K1099" i="3"/>
  <c r="K1098" i="3"/>
  <c r="K1097" i="3"/>
  <c r="K1096" i="3"/>
  <c r="K1095" i="3"/>
  <c r="K1094" i="3"/>
  <c r="K1093" i="3"/>
  <c r="K1092" i="3"/>
  <c r="K1091" i="3"/>
  <c r="K1090" i="3"/>
  <c r="K1089" i="3"/>
  <c r="K1088" i="3"/>
  <c r="K1087" i="3"/>
  <c r="K1086" i="3"/>
  <c r="K1085" i="3"/>
  <c r="K1084" i="3"/>
  <c r="K1083" i="3"/>
  <c r="K1082" i="3"/>
  <c r="K1081" i="3"/>
  <c r="K1080" i="3"/>
  <c r="K1079" i="3"/>
  <c r="K1078" i="3"/>
  <c r="K1077" i="3"/>
  <c r="K1076" i="3"/>
  <c r="K1075" i="3"/>
  <c r="K1074" i="3"/>
  <c r="K1073" i="3"/>
  <c r="K1072" i="3"/>
  <c r="K1071" i="3"/>
  <c r="K1070" i="3"/>
  <c r="K1069" i="3"/>
  <c r="K1068" i="3"/>
  <c r="K1067" i="3"/>
  <c r="K1066" i="3"/>
  <c r="K1065" i="3"/>
  <c r="K1064" i="3"/>
  <c r="K1063" i="3"/>
  <c r="K1062" i="3"/>
  <c r="K1061" i="3"/>
  <c r="K1060" i="3"/>
  <c r="K1059" i="3"/>
  <c r="K1058" i="3"/>
  <c r="K1057" i="3"/>
  <c r="K1056" i="3"/>
  <c r="K1055" i="3"/>
  <c r="K1054" i="3"/>
  <c r="K1053" i="3"/>
  <c r="K1052" i="3"/>
  <c r="K1051" i="3"/>
  <c r="K1050" i="3"/>
  <c r="K1049" i="3"/>
  <c r="K1048" i="3"/>
  <c r="K1047" i="3"/>
  <c r="K1046" i="3"/>
  <c r="K1045" i="3"/>
  <c r="K1044" i="3"/>
  <c r="K1043" i="3"/>
  <c r="K1042" i="3"/>
  <c r="K1041" i="3"/>
  <c r="K1040" i="3"/>
  <c r="K1039" i="3"/>
  <c r="K1038" i="3"/>
  <c r="K1037" i="3"/>
  <c r="K1036" i="3"/>
  <c r="K1035" i="3"/>
  <c r="K1034" i="3"/>
  <c r="K1033" i="3"/>
  <c r="K1032" i="3"/>
  <c r="K1031" i="3"/>
  <c r="K1030" i="3"/>
  <c r="K1029" i="3"/>
  <c r="K1028" i="3"/>
  <c r="K1027" i="3"/>
  <c r="K1026" i="3"/>
  <c r="K1025" i="3"/>
  <c r="K1024" i="3"/>
  <c r="K1023" i="3"/>
  <c r="K1022" i="3"/>
  <c r="K1021" i="3"/>
  <c r="K1020" i="3"/>
  <c r="K1019" i="3"/>
  <c r="K1018" i="3"/>
  <c r="K1017" i="3"/>
  <c r="K1016" i="3"/>
  <c r="K1015" i="3"/>
  <c r="K1014" i="3"/>
  <c r="K1013" i="3"/>
  <c r="K1012" i="3"/>
  <c r="K1008" i="3"/>
  <c r="K1007" i="3"/>
  <c r="K1006" i="3"/>
  <c r="K1005" i="3"/>
  <c r="K1004" i="3"/>
  <c r="K1003" i="3"/>
  <c r="K1002" i="3"/>
  <c r="K1001" i="3"/>
  <c r="K1000" i="3"/>
  <c r="K999" i="3"/>
  <c r="K998" i="3"/>
  <c r="K997" i="3"/>
  <c r="K996" i="3"/>
  <c r="K995" i="3"/>
  <c r="K994" i="3"/>
  <c r="K1009" i="3" s="1"/>
  <c r="K990" i="3"/>
  <c r="K989" i="3"/>
  <c r="K988" i="3"/>
  <c r="K987" i="3"/>
  <c r="K986" i="3"/>
  <c r="K985" i="3"/>
  <c r="K984" i="3"/>
  <c r="K980" i="3"/>
  <c r="K979" i="3"/>
  <c r="K978" i="3"/>
  <c r="K977" i="3"/>
  <c r="K976" i="3"/>
  <c r="K975" i="3"/>
  <c r="K974" i="3"/>
  <c r="K973" i="3"/>
  <c r="K972" i="3"/>
  <c r="K971" i="3"/>
  <c r="K970" i="3"/>
  <c r="K969" i="3"/>
  <c r="K968" i="3"/>
  <c r="K967" i="3"/>
  <c r="K966" i="3"/>
  <c r="K965" i="3"/>
  <c r="K964" i="3"/>
  <c r="K963" i="3"/>
  <c r="K962" i="3"/>
  <c r="K958" i="3"/>
  <c r="K957" i="3"/>
  <c r="K956" i="3"/>
  <c r="K955" i="3"/>
  <c r="K954" i="3"/>
  <c r="K950" i="3"/>
  <c r="K949" i="3"/>
  <c r="K948" i="3"/>
  <c r="K947" i="3"/>
  <c r="K946" i="3"/>
  <c r="K945" i="3"/>
  <c r="K944" i="3"/>
  <c r="K943" i="3"/>
  <c r="K942" i="3"/>
  <c r="K941" i="3"/>
  <c r="K940" i="3"/>
  <c r="K939" i="3"/>
  <c r="K938" i="3"/>
  <c r="K937" i="3"/>
  <c r="K936" i="3"/>
  <c r="K935" i="3"/>
  <c r="K934" i="3"/>
  <c r="K933" i="3"/>
  <c r="K932" i="3"/>
  <c r="K931" i="3"/>
  <c r="K930" i="3"/>
  <c r="K929" i="3"/>
  <c r="K928" i="3"/>
  <c r="K927" i="3"/>
  <c r="K926" i="3"/>
  <c r="K925" i="3"/>
  <c r="K924" i="3"/>
  <c r="K923" i="3"/>
  <c r="K922" i="3"/>
  <c r="K921" i="3"/>
  <c r="K920" i="3"/>
  <c r="K919" i="3"/>
  <c r="K918" i="3"/>
  <c r="K917" i="3"/>
  <c r="K916" i="3"/>
  <c r="K915" i="3"/>
  <c r="K914" i="3"/>
  <c r="K913" i="3"/>
  <c r="K912" i="3"/>
  <c r="K911" i="3"/>
  <c r="K910" i="3"/>
  <c r="K909" i="3"/>
  <c r="K908" i="3"/>
  <c r="K907" i="3"/>
  <c r="K906" i="3"/>
  <c r="K905" i="3"/>
  <c r="K904" i="3"/>
  <c r="K903" i="3"/>
  <c r="K902" i="3"/>
  <c r="K901" i="3"/>
  <c r="K900" i="3"/>
  <c r="K899" i="3"/>
  <c r="K898" i="3"/>
  <c r="K897" i="3"/>
  <c r="K896" i="3"/>
  <c r="K895" i="3"/>
  <c r="K894" i="3"/>
  <c r="K893" i="3"/>
  <c r="K892" i="3"/>
  <c r="K891" i="3"/>
  <c r="K890" i="3"/>
  <c r="K889" i="3"/>
  <c r="K888" i="3"/>
  <c r="K887" i="3"/>
  <c r="K886" i="3"/>
  <c r="K885" i="3"/>
  <c r="K884" i="3"/>
  <c r="K883" i="3"/>
  <c r="K882" i="3"/>
  <c r="K881" i="3"/>
  <c r="K876" i="3"/>
  <c r="K875" i="3"/>
  <c r="K874" i="3"/>
  <c r="K873" i="3"/>
  <c r="K872" i="3"/>
  <c r="K871" i="3"/>
  <c r="K870" i="3"/>
  <c r="K869" i="3"/>
  <c r="K868" i="3"/>
  <c r="K867" i="3"/>
  <c r="K866" i="3"/>
  <c r="K862" i="3"/>
  <c r="K861" i="3"/>
  <c r="K860" i="3"/>
  <c r="K859" i="3"/>
  <c r="K858" i="3"/>
  <c r="K857" i="3"/>
  <c r="K856" i="3"/>
  <c r="K855" i="3"/>
  <c r="K854" i="3"/>
  <c r="K863" i="3" s="1"/>
  <c r="K853" i="3"/>
  <c r="K852" i="3"/>
  <c r="K851" i="3"/>
  <c r="K850" i="3"/>
  <c r="K849" i="3"/>
  <c r="K845" i="3"/>
  <c r="K844" i="3"/>
  <c r="K843" i="3"/>
  <c r="K842" i="3"/>
  <c r="K841" i="3"/>
  <c r="K840" i="3"/>
  <c r="K839" i="3"/>
  <c r="K838" i="3"/>
  <c r="K836" i="3"/>
  <c r="K835" i="3"/>
  <c r="K834" i="3"/>
  <c r="K833" i="3"/>
  <c r="K832" i="3"/>
  <c r="K831" i="3"/>
  <c r="K830" i="3"/>
  <c r="K829" i="3"/>
  <c r="K828" i="3"/>
  <c r="K827" i="3"/>
  <c r="K826" i="3"/>
  <c r="K846" i="3" s="1"/>
  <c r="K825" i="3"/>
  <c r="K824" i="3"/>
  <c r="K823" i="3"/>
  <c r="K822" i="3"/>
  <c r="K821" i="3"/>
  <c r="K818" i="3"/>
  <c r="K817" i="3"/>
  <c r="K816" i="3"/>
  <c r="K819" i="3" s="1"/>
  <c r="K815" i="3"/>
  <c r="K814" i="3"/>
  <c r="K810" i="3"/>
  <c r="K809" i="3"/>
  <c r="K808" i="3"/>
  <c r="K807" i="3"/>
  <c r="K806" i="3"/>
  <c r="K805" i="3"/>
  <c r="K804" i="3"/>
  <c r="K803" i="3"/>
  <c r="K802" i="3"/>
  <c r="K801" i="3"/>
  <c r="K800" i="3"/>
  <c r="K799" i="3"/>
  <c r="K798" i="3"/>
  <c r="K797" i="3"/>
  <c r="K811" i="3" s="1"/>
  <c r="K796" i="3"/>
  <c r="K795" i="3"/>
  <c r="K793" i="3"/>
  <c r="K792" i="3"/>
  <c r="K787" i="3"/>
  <c r="K786" i="3"/>
  <c r="K785" i="3"/>
  <c r="K788" i="3" s="1"/>
  <c r="K784" i="3"/>
  <c r="K783" i="3"/>
  <c r="K782" i="3"/>
  <c r="K781" i="3"/>
  <c r="K780" i="3"/>
  <c r="K779" i="3"/>
  <c r="K778" i="3"/>
  <c r="K777" i="3"/>
  <c r="K776" i="3"/>
  <c r="K775" i="3"/>
  <c r="K774" i="3"/>
  <c r="K769" i="3"/>
  <c r="K768" i="3"/>
  <c r="K767" i="3"/>
  <c r="K766" i="3"/>
  <c r="K765" i="3"/>
  <c r="K764" i="3"/>
  <c r="K760" i="3"/>
  <c r="K759" i="3"/>
  <c r="K758" i="3"/>
  <c r="K757" i="3"/>
  <c r="K720" i="3"/>
  <c r="K719" i="3"/>
  <c r="K718" i="3"/>
  <c r="K717" i="3"/>
  <c r="K716" i="3"/>
  <c r="K715" i="3"/>
  <c r="K714" i="3"/>
  <c r="K713" i="3"/>
  <c r="K712" i="3"/>
  <c r="K710" i="3"/>
  <c r="K709" i="3"/>
  <c r="K708" i="3"/>
  <c r="K707" i="3"/>
  <c r="K705" i="3"/>
  <c r="K704" i="3"/>
  <c r="K703" i="3"/>
  <c r="K702" i="3"/>
  <c r="K701" i="3"/>
  <c r="K700" i="3"/>
  <c r="K698" i="3"/>
  <c r="K697" i="3"/>
  <c r="K696" i="3"/>
  <c r="K695" i="3"/>
  <c r="K694" i="3"/>
  <c r="K693" i="3"/>
  <c r="K687" i="3"/>
  <c r="K686" i="3"/>
  <c r="K685" i="3"/>
  <c r="K684" i="3"/>
  <c r="K683" i="3"/>
  <c r="K682" i="3"/>
  <c r="K681" i="3"/>
  <c r="K680" i="3"/>
  <c r="K679" i="3"/>
  <c r="K678" i="3"/>
  <c r="K677" i="3"/>
  <c r="K676" i="3"/>
  <c r="K675" i="3"/>
  <c r="K674" i="3"/>
  <c r="K673" i="3"/>
  <c r="K672" i="3"/>
  <c r="K671" i="3"/>
  <c r="K670" i="3"/>
  <c r="K669" i="3"/>
  <c r="K668" i="3"/>
  <c r="K667" i="3"/>
  <c r="K666" i="3"/>
  <c r="K665" i="3"/>
  <c r="K663" i="3"/>
  <c r="K662" i="3"/>
  <c r="K661" i="3"/>
  <c r="K660" i="3"/>
  <c r="K659" i="3"/>
  <c r="K658" i="3"/>
  <c r="K657" i="3"/>
  <c r="K656" i="3"/>
  <c r="K655" i="3"/>
  <c r="K654" i="3"/>
  <c r="K653" i="3"/>
  <c r="K651" i="3"/>
  <c r="K650" i="3"/>
  <c r="K649" i="3"/>
  <c r="K648" i="3"/>
  <c r="K647" i="3"/>
  <c r="K638" i="3"/>
  <c r="K633" i="3"/>
  <c r="K632" i="3"/>
  <c r="K631" i="3"/>
  <c r="K630" i="3"/>
  <c r="K629" i="3"/>
  <c r="K628" i="3"/>
  <c r="K627" i="3"/>
  <c r="K626" i="3"/>
  <c r="K621" i="3"/>
  <c r="K620" i="3"/>
  <c r="K619" i="3"/>
  <c r="K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68" i="3"/>
  <c r="K567" i="3"/>
  <c r="K566" i="3"/>
  <c r="K565" i="3"/>
  <c r="K564" i="3"/>
  <c r="K563" i="3"/>
  <c r="K562" i="3"/>
  <c r="K561" i="3"/>
  <c r="K560" i="3"/>
  <c r="K559" i="3"/>
  <c r="K558" i="3"/>
  <c r="K556" i="3"/>
  <c r="K555" i="3"/>
  <c r="K553" i="3"/>
  <c r="K552" i="3"/>
  <c r="K551" i="3"/>
  <c r="K550" i="3"/>
  <c r="K549" i="3"/>
  <c r="K548" i="3"/>
  <c r="K547" i="3"/>
  <c r="K546" i="3"/>
  <c r="K545" i="3"/>
  <c r="K543" i="3"/>
  <c r="K542" i="3"/>
  <c r="K541" i="3"/>
  <c r="K539" i="3"/>
  <c r="K537" i="3"/>
  <c r="K536" i="3"/>
  <c r="K535" i="3"/>
  <c r="K533" i="3"/>
  <c r="K532" i="3"/>
  <c r="K531" i="3"/>
  <c r="K530" i="3"/>
  <c r="K529" i="3"/>
  <c r="K528" i="3"/>
  <c r="K527" i="3"/>
  <c r="K526" i="3"/>
  <c r="K524" i="3"/>
  <c r="K523" i="3"/>
  <c r="K522" i="3"/>
  <c r="K521" i="3"/>
  <c r="K520" i="3"/>
  <c r="K519" i="3"/>
  <c r="K518" i="3"/>
  <c r="K517" i="3"/>
  <c r="K515" i="3"/>
  <c r="K514" i="3"/>
  <c r="K513" i="3"/>
  <c r="K512" i="3"/>
  <c r="K511" i="3"/>
  <c r="K509" i="3"/>
  <c r="K508" i="3"/>
  <c r="K507" i="3"/>
  <c r="K506" i="3"/>
  <c r="K505" i="3"/>
  <c r="K504" i="3"/>
  <c r="K503" i="3"/>
  <c r="K502" i="3"/>
  <c r="K501" i="3"/>
  <c r="K500" i="3"/>
  <c r="K499" i="3"/>
  <c r="K569" i="3" s="1"/>
  <c r="K498" i="3"/>
  <c r="K497" i="3"/>
  <c r="K496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92" i="3" s="1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461" i="3" s="1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95" i="3" s="1"/>
  <c r="K275" i="3"/>
  <c r="K276" i="3" s="1"/>
  <c r="K274" i="3"/>
  <c r="K273" i="3"/>
  <c r="K272" i="3"/>
  <c r="K271" i="3"/>
  <c r="K270" i="3"/>
  <c r="K269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39" i="3"/>
  <c r="K238" i="3"/>
  <c r="K237" i="3"/>
  <c r="K236" i="3"/>
  <c r="K235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7" i="3"/>
  <c r="K216" i="3"/>
  <c r="K214" i="3"/>
  <c r="K213" i="3"/>
  <c r="K212" i="3"/>
  <c r="K211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4" i="3"/>
  <c r="K193" i="3"/>
  <c r="K192" i="3"/>
  <c r="K191" i="3"/>
  <c r="K189" i="3"/>
  <c r="K188" i="3"/>
  <c r="K187" i="3"/>
  <c r="K186" i="3"/>
  <c r="K184" i="3"/>
  <c r="K183" i="3"/>
  <c r="K182" i="3"/>
  <c r="K181" i="3"/>
  <c r="K180" i="3"/>
  <c r="K178" i="3"/>
  <c r="K177" i="3"/>
  <c r="K176" i="3"/>
  <c r="K175" i="3"/>
  <c r="K174" i="3"/>
  <c r="K173" i="3"/>
  <c r="K172" i="3"/>
  <c r="K171" i="3"/>
  <c r="K170" i="3"/>
  <c r="K169" i="3"/>
  <c r="K167" i="3"/>
  <c r="K166" i="3"/>
  <c r="K165" i="3"/>
  <c r="K164" i="3"/>
  <c r="K163" i="3"/>
  <c r="K162" i="3"/>
  <c r="K161" i="3"/>
  <c r="K155" i="3"/>
  <c r="K154" i="3"/>
  <c r="K153" i="3"/>
  <c r="K152" i="3"/>
  <c r="K151" i="3"/>
  <c r="K150" i="3"/>
  <c r="K148" i="3"/>
  <c r="K147" i="3"/>
  <c r="K146" i="3"/>
  <c r="K145" i="3"/>
  <c r="K156" i="3" s="1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39" i="3" s="1"/>
  <c r="K118" i="3"/>
  <c r="K116" i="3"/>
  <c r="K115" i="3"/>
  <c r="K114" i="3"/>
  <c r="K113" i="3"/>
  <c r="K112" i="3"/>
  <c r="K111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119" i="3" s="1"/>
  <c r="K96" i="3"/>
  <c r="K95" i="3"/>
  <c r="K94" i="3"/>
  <c r="K87" i="3"/>
  <c r="K86" i="3"/>
  <c r="K85" i="3"/>
  <c r="K84" i="3"/>
  <c r="K83" i="3"/>
  <c r="K88" i="3" s="1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77" i="3" s="1"/>
  <c r="K62" i="3"/>
  <c r="K60" i="3"/>
  <c r="K59" i="3"/>
  <c r="K51" i="3"/>
  <c r="K50" i="3"/>
  <c r="K48" i="3"/>
  <c r="K47" i="3"/>
  <c r="K46" i="3"/>
  <c r="K45" i="3"/>
  <c r="K44" i="3"/>
  <c r="K42" i="3"/>
  <c r="K41" i="3"/>
  <c r="K40" i="3"/>
  <c r="K39" i="3"/>
  <c r="K38" i="3"/>
  <c r="K37" i="3"/>
  <c r="K31" i="3"/>
  <c r="K30" i="3"/>
  <c r="K29" i="3"/>
  <c r="K28" i="3"/>
  <c r="K27" i="3"/>
  <c r="K20" i="3"/>
  <c r="K19" i="3"/>
  <c r="K18" i="3"/>
  <c r="K17" i="3"/>
  <c r="K1407" i="3"/>
  <c r="K1408" i="3" s="1"/>
  <c r="K1402" i="3"/>
  <c r="K1398" i="3"/>
  <c r="K1397" i="3"/>
  <c r="K1396" i="3"/>
  <c r="K1395" i="3"/>
  <c r="K1394" i="3"/>
  <c r="K1393" i="3"/>
  <c r="K1392" i="3"/>
  <c r="K1385" i="3"/>
  <c r="K1384" i="3"/>
  <c r="K1383" i="3"/>
  <c r="K1382" i="3"/>
  <c r="K1381" i="3"/>
  <c r="K1380" i="3"/>
  <c r="K1379" i="3"/>
  <c r="K1378" i="3"/>
  <c r="K1377" i="3"/>
  <c r="K1375" i="3"/>
  <c r="K1374" i="3"/>
  <c r="K1373" i="3"/>
  <c r="K1372" i="3"/>
  <c r="K1370" i="3"/>
  <c r="K1369" i="3"/>
  <c r="K1368" i="3"/>
  <c r="K1367" i="3"/>
  <c r="K1366" i="3"/>
  <c r="K1365" i="3"/>
  <c r="K1363" i="3"/>
  <c r="K1362" i="3"/>
  <c r="K1361" i="3"/>
  <c r="K1360" i="3"/>
  <c r="K1359" i="3"/>
  <c r="K1358" i="3"/>
  <c r="K1356" i="3"/>
  <c r="K1354" i="3"/>
  <c r="K1352" i="3"/>
  <c r="K1351" i="3"/>
  <c r="K1350" i="3"/>
  <c r="K1349" i="3"/>
  <c r="K1348" i="3"/>
  <c r="K1347" i="3"/>
  <c r="K1346" i="3"/>
  <c r="K1345" i="3"/>
  <c r="K1344" i="3"/>
  <c r="K1343" i="3"/>
  <c r="K1342" i="3"/>
  <c r="K1341" i="3"/>
  <c r="K1340" i="3"/>
  <c r="K1339" i="3"/>
  <c r="K1338" i="3"/>
  <c r="K1337" i="3"/>
  <c r="K1336" i="3"/>
  <c r="K1334" i="3"/>
  <c r="K1333" i="3"/>
  <c r="K1332" i="3"/>
  <c r="K1331" i="3"/>
  <c r="K1330" i="3"/>
  <c r="K1329" i="3"/>
  <c r="K1328" i="3"/>
  <c r="K1327" i="3"/>
  <c r="K1326" i="3"/>
  <c r="K1325" i="3"/>
  <c r="K1324" i="3"/>
  <c r="K1323" i="3"/>
  <c r="K1322" i="3"/>
  <c r="K1320" i="3"/>
  <c r="K1319" i="3"/>
  <c r="K1318" i="3"/>
  <c r="K1317" i="3"/>
  <c r="K740" i="3"/>
  <c r="K737" i="3"/>
  <c r="K735" i="3" s="1"/>
  <c r="K736" i="3"/>
  <c r="K733" i="3"/>
  <c r="K732" i="3"/>
  <c r="K731" i="3"/>
  <c r="K730" i="3"/>
  <c r="K729" i="3"/>
  <c r="K728" i="3"/>
  <c r="K727" i="3"/>
  <c r="K691" i="3"/>
  <c r="K689" i="3"/>
  <c r="K26" i="3"/>
  <c r="K1310" i="3"/>
  <c r="K739" i="3"/>
  <c r="G740" i="3"/>
  <c r="G652" i="3"/>
  <c r="K639" i="3"/>
  <c r="K634" i="3"/>
  <c r="K622" i="3"/>
  <c r="K265" i="3"/>
  <c r="K240" i="3"/>
  <c r="K231" i="3"/>
  <c r="K52" i="3"/>
  <c r="K21" i="3"/>
  <c r="K1132" i="3" l="1"/>
  <c r="K761" i="3"/>
  <c r="K770" i="3"/>
  <c r="K877" i="3"/>
  <c r="K1399" i="3"/>
  <c r="K726" i="3"/>
  <c r="K722" i="3"/>
  <c r="K32" i="3"/>
  <c r="K1386" i="3"/>
  <c r="K1388" i="3" s="1"/>
  <c r="K642" i="3" a="1"/>
  <c r="K642" i="3" s="1"/>
  <c r="K981" i="3"/>
  <c r="K991" i="3"/>
  <c r="K959" i="3"/>
  <c r="K951" i="3"/>
  <c r="K1313" i="3" l="1"/>
  <c r="K1411" i="3" s="1"/>
  <c r="K744" i="3"/>
  <c r="K745" i="3" s="1"/>
  <c r="K1403" i="3" l="1"/>
  <c r="K1404" i="3" s="1"/>
  <c r="K1412" i="3" s="1"/>
  <c r="K142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López</author>
  </authors>
  <commentList>
    <comment ref="G270" authorId="0" shapeId="0" xr:uid="{5AFCD107-2A7A-462B-803B-FD106577022B}">
      <text>
        <r>
          <rPr>
            <b/>
            <sz val="9"/>
            <color indexed="81"/>
            <rFont val="Tahoma"/>
            <family val="2"/>
          </rPr>
          <t>Diego López:</t>
        </r>
        <r>
          <rPr>
            <sz val="9"/>
            <color indexed="81"/>
            <rFont val="Tahoma"/>
            <family val="2"/>
          </rPr>
          <t xml:space="preserve">
No hay detalles para sacar cantidades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López</author>
  </authors>
  <commentList>
    <comment ref="G270" authorId="0" shapeId="0" xr:uid="{29897BB8-1BC0-4EA2-9897-707325696865}">
      <text>
        <r>
          <rPr>
            <b/>
            <sz val="9"/>
            <color indexed="81"/>
            <rFont val="Tahoma"/>
            <family val="2"/>
          </rPr>
          <t>Diego López:</t>
        </r>
        <r>
          <rPr>
            <sz val="9"/>
            <color indexed="81"/>
            <rFont val="Tahoma"/>
            <family val="2"/>
          </rPr>
          <t xml:space="preserve">
No hay detalles para sacar cantidades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<sst xmlns="http://schemas.openxmlformats.org/spreadsheetml/2006/main" count="4210" uniqueCount="1741">
  <si>
    <t xml:space="preserve">Formulario 1 - Propuesta económica  - Documento tipo de licitación de obra pública de infraestructura social </t>
  </si>
  <si>
    <t>FORMULARIO 1</t>
  </si>
  <si>
    <t>PRESUPUESTO OFICIAL</t>
  </si>
  <si>
    <t>No.</t>
  </si>
  <si>
    <t xml:space="preserve">ITEM DE PAGO </t>
  </si>
  <si>
    <t>ESPECIFICACIONES</t>
  </si>
  <si>
    <t xml:space="preserve">DESCRIPCION </t>
  </si>
  <si>
    <t>UNIDAD</t>
  </si>
  <si>
    <t>CANTIDAD</t>
  </si>
  <si>
    <t xml:space="preserve">VALOR UNITARIO </t>
  </si>
  <si>
    <t xml:space="preserve">VALOR TOTAL </t>
  </si>
  <si>
    <t>GENERAL</t>
  </si>
  <si>
    <t xml:space="preserve">PARTICULAR </t>
  </si>
  <si>
    <t>ACTIVIDADES PRELIMINARES</t>
  </si>
  <si>
    <t>1.</t>
  </si>
  <si>
    <t xml:space="preserve">OBRAS PRELIMINARES                                                    </t>
  </si>
  <si>
    <t>PRELIMINARES</t>
  </si>
  <si>
    <t>1.1</t>
  </si>
  <si>
    <t xml:space="preserve">CERRAMIENTO PROVISIONAL EN LÁMINA DE ZINC - H=2.14ML.        </t>
  </si>
  <si>
    <t>ML</t>
  </si>
  <si>
    <t>1.2</t>
  </si>
  <si>
    <t>LOCALIZACIÓN  Y  REPLANTEO CON EQUIPO</t>
  </si>
  <si>
    <t>M2</t>
  </si>
  <si>
    <t>1.3</t>
  </si>
  <si>
    <t>DEMOLICIÓN CON EQUIPO DE ESTRUCTURAS DE CONCRETO</t>
  </si>
  <si>
    <t>M3</t>
  </si>
  <si>
    <t>1.4</t>
  </si>
  <si>
    <t>RETIRO  SOBRANTES.</t>
  </si>
  <si>
    <t>Subtotal</t>
  </si>
  <si>
    <t>2.</t>
  </si>
  <si>
    <t xml:space="preserve">MOVIMIENTO DE TIERRAS                                                 </t>
  </si>
  <si>
    <t>2.1</t>
  </si>
  <si>
    <t>DESCAPOTE MECÁNICO, INCLUYE RETIRO DE MATERIAL</t>
  </si>
  <si>
    <t>2.2</t>
  </si>
  <si>
    <t>EXCAVACIÓN A MAQUINA EN MATERIAL DE CONGLOMERADO</t>
  </si>
  <si>
    <t>2.3</t>
  </si>
  <si>
    <t>EXCAVACION MANUAL, PROFUNDIDA MAXIMA 2.00m.</t>
  </si>
  <si>
    <t>2.4</t>
  </si>
  <si>
    <t>RELLENOS COMPACTADOS A MAQUINA CON MATERIAL SELECCIONADO, INCLUYE: TRANSPORTE EXTERNO, TRANSPORTE INTERNO, COMPACTACIÓN HASTA UNA DENSIDAD DEL 95% DE LA MÁXIMA OBTENIDA EN EL ENSAYO DEL PRÓCTOR MODIFICADO, MEDIDO EN SITIO.</t>
  </si>
  <si>
    <t>2.5</t>
  </si>
  <si>
    <t>RELLENOS COMPACTADOS MANUAL CON MATERIAL PROVENIENTE DE LAS EXCAVACIONES, SELECCIONADO, INCLUYE: COMPACTACIÓN HASTA UNA DENSIDAD DEL 95% DE LA MÁXIMA OBTENIDA EN EL ENSAYO DEL PRÓCTOR MODIFICADO, MEDIDO EN SITIO.</t>
  </si>
  <si>
    <t>2.6</t>
  </si>
  <si>
    <t>3.</t>
  </si>
  <si>
    <t>CIMENTACIÓN, ESTRUCTURAS DE CONCRETO Y ESTRUCTURAS METÁLICAS</t>
  </si>
  <si>
    <t>3.1</t>
  </si>
  <si>
    <t xml:space="preserve">CIMENTACIÓN           </t>
  </si>
  <si>
    <t>3.1.1</t>
  </si>
  <si>
    <t>CONCRETO  PARA SOLADOS, f'c=2.500 PSI.</t>
  </si>
  <si>
    <t>3.1.2</t>
  </si>
  <si>
    <t xml:space="preserve">VIGAS DE CIMENTACIÓN  EN CONCRETO  f'c=4.000PSI IMPERMEABILIZADO, INCLUYE VIBRADO Y CURADO. </t>
  </si>
  <si>
    <t>3.1.3</t>
  </si>
  <si>
    <t>ZAPATAS  DE DIMENSIONES EN CONCRETO f'c=4.000PSI IMPERMEABILIZADO, INCLUYE VIBRADO Y CURADO. SEGÚN DISEÑOS. NO INCLUYE VIGAS.</t>
  </si>
  <si>
    <t>3.1.4</t>
  </si>
  <si>
    <t>CONCRETO CICLOPEO DE 3500 PSI, PARA BASE DE CIMENTACION.</t>
  </si>
  <si>
    <t>3.1.5</t>
  </si>
  <si>
    <t xml:space="preserve">PEDESTALES EN CONCRETO f'c=4.000PSI IMPERMEABILIZADO, INCLUYE VIBRADO Y CURADO. SEGÚN DISEÑOS. </t>
  </si>
  <si>
    <t>3.1.6</t>
  </si>
  <si>
    <t xml:space="preserve">MUROS DE CONTENCIÓN EN CONCRETO DE DE 'c=4.000PSI IMPERMEABILIZADO, INCLUYE VIBRADO Y CURADO. SEGÚN DISEÑOS. </t>
  </si>
  <si>
    <t>3.2</t>
  </si>
  <si>
    <t>ESTRUCTURAS DE CONCRETO</t>
  </si>
  <si>
    <t>3.2.1</t>
  </si>
  <si>
    <t xml:space="preserve">COLUMNAS  RECTANGULARES Y  MUROS  PANTALLA EN CONCRETO A LA VISTA   f'c=4.000PSI, BORDES ACHAFLANADOS. INCLUYE ENCOFRADO, VIBRADO Y CURADO. SEGÚN DISEÑOS.                </t>
  </si>
  <si>
    <t>3.2.2</t>
  </si>
  <si>
    <t xml:space="preserve">VIGAS RECTANGULARES EN CONCRETO A LA VISTA   f'c=4.000PSI, BORDES ACHAFLANADOS. INCLUYE ENCOFRADO, VIBRADO Y CURADO. SEGÚN DISEÑOS.                </t>
  </si>
  <si>
    <t>3.2.3</t>
  </si>
  <si>
    <t xml:space="preserve">PLACA DE CUBIERTA EN CONCRETO   f'c=4.000PSI  -  E=40cm. INLUYE ENCOFRADO, VIBRADO Y CURADO. INCLUYE ALLANADO FINAL.              </t>
  </si>
  <si>
    <t>3.2.4</t>
  </si>
  <si>
    <t>TANQUE SUBTERRANEO EN CONCRETO   f'c=4.000PSI  IMPERMEABILIZADO. INLUYE ENCOFRADO, VIBRADO Y CURADO.</t>
  </si>
  <si>
    <t>3.2.5</t>
  </si>
  <si>
    <t>ACERO DE REFUERZO  PDR-60; f'y=420 Mpa PARA ESTRUCTURAS  EN  CONCRETO, VERTICALES  Y  HORIZONTALES.</t>
  </si>
  <si>
    <t>KG</t>
  </si>
  <si>
    <t>3.3</t>
  </si>
  <si>
    <t>OTROS</t>
  </si>
  <si>
    <t>3.3.1</t>
  </si>
  <si>
    <t>MESON EN CONCRETO REFORZADO DE f'c=3.000 PSI ANCHO = 0.58m, E=0.07m. PARA LAVAMANOS. SEGÚN DISEÑO. INCLUYE ACERO DE REFUERZO.</t>
  </si>
  <si>
    <t>3.3.2</t>
  </si>
  <si>
    <t>ESTRUCTURA METALICA PARA CUBIERTAS  METÁLICAS Y/O LIVIANAS, CONFORMADA POR VIGAS PRINCIPALES EN PERFIL ENCAJONADO PHRC Y  CORREAS TIPO PHRC. INCLUYE ANCLAJES, FLANCHES, PERNOS, SOLDADURA, ACABADO ANTICORROSIVO Y ESMALTE BLANCO.</t>
  </si>
  <si>
    <t>4.</t>
  </si>
  <si>
    <t xml:space="preserve">MAMPOSTERÍA  Y  ACABADOS MUROS                                        </t>
  </si>
  <si>
    <t>4.1</t>
  </si>
  <si>
    <t xml:space="preserve">SOBRECIMIENTO     </t>
  </si>
  <si>
    <t>4.1.1</t>
  </si>
  <si>
    <t xml:space="preserve">SOBRECIMIENTO  EN  LADRILLO TOLETE, MEDIDAS BLOQUE:  7x11x22cm, INCLUYE MORTERO DE PEGA 1:4  -  ALTURA  PROMEDIO   45cm.      </t>
  </si>
  <si>
    <t>4.1.2</t>
  </si>
  <si>
    <t>PAÑETE IMPERMEABILIZADO PARA SOBRECIMIENTO, DILATACIONES, RANURAS, FILETES DE BAÑOS Y REMATES DE MUROS DEMOLIDOS.</t>
  </si>
  <si>
    <t>4.2</t>
  </si>
  <si>
    <t xml:space="preserve">MAMPOSTERÍA  Y  ACABADOS  NIVEL </t>
  </si>
  <si>
    <t>4.2.1</t>
  </si>
  <si>
    <t xml:space="preserve">LEVANTE  LINEAL  DE  MURO  EN  BLOQUE  VITRIFICADO  No. 5, MEDIDAS BLOQUE:  11.5x23x33cm, INCLUYE MORTERO DE PEGA 1:4.        </t>
  </si>
  <si>
    <t>4.2.2</t>
  </si>
  <si>
    <t>4.2.3</t>
  </si>
  <si>
    <t>MUROS FALSOS EN PLACA DE YESO ½” TIPO ETERBOARD O EQUIVALENTE, MASILLADO Y PINTADO COLOR BLANCO. INCLUYE: PERFILERÍA DE ALUMINIO PARA SOPORTE, CHAZOS, CINTAS DE UNIÓN O ENSAMBLE ENTRE ELEMENTOS, CORTES, FILETES Y TODO LO NECESARIO.</t>
  </si>
  <si>
    <t>4.2.4</t>
  </si>
  <si>
    <t>VIGA INTERMEDIAS EN CONCRETO DE f'c=3.000PSI, DE  MEDIDAS 20x40m, SOBRE PUERTAS Y VENTANAS. SEGÚN DISEÑO. INCLUYE ACERO DE REFUERZO.</t>
  </si>
  <si>
    <t>4.2.5</t>
  </si>
  <si>
    <t xml:space="preserve">GOTERO Y CONTRAGOTEROS EN MORTERO 1:4, BAJO VENTANAS. SEGÚN DISEÑO. </t>
  </si>
  <si>
    <t>4.2.6</t>
  </si>
  <si>
    <t>COLUMNETAS EN CONCRETO DE f'c=3.000PSI, DE  MEDIDAS 11.5x23cm. SEGÚN DISEÑO. INCLUYE ANCLAJE  Y ACERO DE REFUERZO.</t>
  </si>
  <si>
    <t>4.2.7</t>
  </si>
  <si>
    <t>PAÑETE IMPERMEABILIZADO PARA ACABADO DE MUROS EXTERIORES E INTERIORES EN MORTERO 1:4.</t>
  </si>
  <si>
    <t>4.2.8</t>
  </si>
  <si>
    <t>PAÑETE  LINEAL   IMPERMEABILIZADO PARA DILATACIONES, RANURAS, FILETES DE BAÑOS.</t>
  </si>
  <si>
    <t>4.2.9</t>
  </si>
  <si>
    <t>ENCHAPE EN BALDOSÍN  GRAN FORMATO, PARA PISOS  Y  MUROS DE BAÑOS, COLOR BLANCO. INCLUYE PEGACOR Y REFRAGUE CON CONCOLOR BLANCO.</t>
  </si>
  <si>
    <t>4.2.10</t>
  </si>
  <si>
    <t>APLICACIÓN DE ESTUCO  ACRILICO. PARA ACABADOS DE MUROS INTERIORES  Y  EXTERIORES.</t>
  </si>
  <si>
    <t>4.2.11</t>
  </si>
  <si>
    <t>APLICACIÓN DE ESTUCO  ACRILICO  LINEAL. PARA ACABADOS DE MUROS INTERIORES  Y  EXTERIORES.</t>
  </si>
  <si>
    <t>4.2.12</t>
  </si>
  <si>
    <t>APLICACIÓN DE PINTURA ACRILICA. PARA ACABADO  DE  MUROS INTERIORES  Y  EXTERIORES.</t>
  </si>
  <si>
    <t>4.2.16</t>
  </si>
  <si>
    <t>APLICACIÓN DE PINTURA EPOXICA. PARA ACABADO  DE  MUROS INTERIORES.</t>
  </si>
  <si>
    <t>4.2.13</t>
  </si>
  <si>
    <t>LAMINA DE PLOMO 2mm PARA PROTECCIÓN O BARRERA AISLANTE DE ONDAS IONIZANTES DE RAYOS X, RAYOS GAMA, ODONTOLOGIA. PLOMO  AL  99.5% DE PUREZA, NORMAS ASTM B 749.</t>
  </si>
  <si>
    <t>4.2.15</t>
  </si>
  <si>
    <t>ESQUINERO PARA PARED. INCLUYE ANCLAJE, EPOXICO E INSTALACIÓN.</t>
  </si>
  <si>
    <t>5.</t>
  </si>
  <si>
    <t xml:space="preserve">PISOS INTERIORES, PISOS EXTERIORES Y ACABADOS                         </t>
  </si>
  <si>
    <t>5.1</t>
  </si>
  <si>
    <t>PLACA  DE CONTRAPISO  f'c=3.000PSI  -  E=0.10m. INCLUYE MALLA ELECTROSOLDADA DE 15x15cm - 5.0mm.</t>
  </si>
  <si>
    <t>5.2</t>
  </si>
  <si>
    <t>MORTERO DE NIVELACION 1:4 IMPERMEABILIZADO -E=0.03m.</t>
  </si>
  <si>
    <t>5.3</t>
  </si>
  <si>
    <t>PISO EN BALDOSA TERRAZO MICROGRANO - BLANCO ALBINO DE 40x40cm. INCLUYE MORTERO DE PEGA 1:4 Y REFRAGUE CON CONCOLOR BLANCO.</t>
  </si>
  <si>
    <t>5.4</t>
  </si>
  <si>
    <t>ZOCALO MEDIA CAÑA EN GRANITO PULIDO 7.5cm.</t>
  </si>
  <si>
    <t>5.5</t>
  </si>
  <si>
    <t>CERAMICA  ANTILDESLIZANTE  PARA PISOS  BAÑOS Y ZINAS HUMEDAS, COLOR BLANCO. INCLUYE PEGACOR Y REFRAGUE CON CONCOLOR BLANCO.</t>
  </si>
  <si>
    <t xml:space="preserve">INSTALACIONES SANITARIAS                                              </t>
  </si>
  <si>
    <t>6.1.1</t>
  </si>
  <si>
    <t>TUBERÍA P.V.C. NOVAFORT 250mm O EQUIVALENTE PARA ALCANTARILLADO. INCLUYE: EXCAVACIÓN Y RELLENO, ACCESORIOS, LIMPIADOR, LUBRICANTE Y TODO LO NECESARIO PARA SU CORRECTA INSTALACIÓN Y FUNCIONAMIENTO.</t>
  </si>
  <si>
    <t>6.1.2</t>
  </si>
  <si>
    <t>TUBERÍA P.V.C. NOVAFORT 200mm O EQUIVALENTE PARA ALCANTARILLADO. INCLUYE: EXCAVACIÓN Y RELLENO, ACCESORIOS, LIMPIADOR, LUBRICANTE Y TODO LO NECESARIO PARA SU CORRECTA INSTALACIÓN Y FUNCIONAMIENTO.</t>
  </si>
  <si>
    <t>6.1.3</t>
  </si>
  <si>
    <t>TUBERÍA P.V.C. NOVAFORT 160mm O EQUIVALENTE PARA ALCANTARILLADO. INCLUYE: EXCAVACIÓN Y RELLENO, ACCESORIOS, LIMPIADOR, LUBRICANTE Y TODO LO NECESARIO PARA SU CORRECTA INSTALACIÓN Y FUNCIONAMIENTO.</t>
  </si>
  <si>
    <t>6.1.4</t>
  </si>
  <si>
    <t>TUBERÍA P.V.C.-S 4", INCLUYE: EXCAVACIÓN Y RELLENO, ACCESORIOS, LIMPIADOR, PEGANTE Y TODO LO NECESARIO PARA SU CORRECTA INSTALACIÓN Y FUNCIONAMIENTO. INCLUYE  LAS  BAJANTES.</t>
  </si>
  <si>
    <t>6.1.5</t>
  </si>
  <si>
    <t>TUBERÍA P.V.C.-S 2", INCLUYE: EXCAVACIÓN Y RELLENO, ACCESORIOS, LIMPIADOR, PEGANTE Y TODO LO NECESARIO PARA SU CORRECTA INSTALACIÓN Y FUNCIONAMIENTO.</t>
  </si>
  <si>
    <t>6.1.6</t>
  </si>
  <si>
    <t>PUNTO SANITARIO DE 4" EN PVC. INCLUYE TUBERÍA PVC SANITARÍA x 4 Pulg, INCLUYE ACCESORIOS, SOLDADURA LIQUIDA PVC, LIMPIADOR REMOVEDOR PARA PVC (760 gr.).</t>
  </si>
  <si>
    <t>UN</t>
  </si>
  <si>
    <t>6.1.7</t>
  </si>
  <si>
    <t>PUNTO SANITARIO DE 2" EN PVC.  INCLUYE TUBERÍA PVC SANITARÍA x 2 Pulg, ACCESORIOS, SOLDADURA LIQUIDA PVC, LIMPIADOR REMOVEDOR PARA PVC (760 gr.).</t>
  </si>
  <si>
    <t>6.1.8</t>
  </si>
  <si>
    <t>TUBERÍA DE VENTILACIÓN DE  2" EN PVC, INCLUYE CODO DE 90°1/4" c x c 2 Pulg, CODO DE 2 Pulg, SOLDADURA LIQUIDA PVC, LIMPIADOR REMOVEDOR PARA PVC (760 gr.) E INCLUYE TODO LO NECESARIO PARA SU CORRECTA INSTALACIÓN.</t>
  </si>
  <si>
    <t>6.1.9</t>
  </si>
  <si>
    <t>CAJA DE INSPECCIÓN DE 80x80cm, EN CONCRETO DE f'c=2.500PSI, INCLUYE EXCAVACIÓN Y TAPE, TAPA Y HERRAJES E INCLUYE TODO LO NECESARIO PARA SU CORRECTO FUNCIONAMIENTO.</t>
  </si>
  <si>
    <t>6.1.10</t>
  </si>
  <si>
    <t>ENTREGAS AL SISTEMA DE ALCANTARILLADO MUNICIPAL EXISTENTE. INCLUYE ROTURA DE PAVIMENTO, EXCAVACION, ACCESORIOS, SILLA Y, MANO DE OBRA, TAPE Y RESANE.</t>
  </si>
  <si>
    <t>x</t>
  </si>
  <si>
    <t>6.1.11</t>
  </si>
  <si>
    <t>TUBERÍA P.V.C.-S 3", INCLUYE: EXCAVACIÓN Y RELLENO, ACCESORIOS, LIMPIADOR, PEGANTE Y TODO LO NECESARIO PARA SU CORRECTA INSTALACIÓN Y FUNCIONAMIENTO.</t>
  </si>
  <si>
    <t>6.1.12</t>
  </si>
  <si>
    <t>TUBERÍA P.V.C.-S 6", INCLUYE: EXCAVACIÓN Y RELLENO, ACCESORIOS, LIMPIADOR, PEGANTE Y TODO LO NECESARIO PARA SU CORRECTA INSTALACIÓN Y FUNCIONAMIENTO.</t>
  </si>
  <si>
    <t>6.1.13</t>
  </si>
  <si>
    <t>TUBERÍA DE VENTILACIÓN DE  3" EN PVC, INCLUYE CODO DE 90°1/4" c x c 2 Pulg, CODO DE 3 Pulg, SOLDADURA LIQUIDA PVC, LIMPIADOR REMOVEDOR PARA PVC (760 gr.) E INCLUYE TODO LO NECESARIO PARA SU CORRECTA INSTALACIÓN.</t>
  </si>
  <si>
    <t>6.1.14</t>
  </si>
  <si>
    <t>CONEXIÓN A RED ALCANTARILLADO 8". INCLUYE SUMINISTRO  E  INSTALACIÓN.</t>
  </si>
  <si>
    <t>6.1.15</t>
  </si>
  <si>
    <t>VALVULA ADMISION DE AIRE MINI-VENT 1 1/4" A 2"</t>
  </si>
  <si>
    <t>6.1.16</t>
  </si>
  <si>
    <t>VALVULA ADMISION DE AIRE MAXI-VENT 1 1/3" A 4"</t>
  </si>
  <si>
    <t>6.2</t>
  </si>
  <si>
    <t>POZOS DE INSPECCION</t>
  </si>
  <si>
    <t>6.2.1</t>
  </si>
  <si>
    <t>CILINDRO POZO INSPECCIÓN, CONCRETO 28 MPA. IMPERMEABILIZADO Y ACELERADO E=0.2 M, DEXT=1.20 - 1.60m. INCLUYE ACERO DE REFUERZO.</t>
  </si>
  <si>
    <t>6.2.2</t>
  </si>
  <si>
    <t>6.2.3</t>
  </si>
  <si>
    <t>PLACA DE FONDO e=0,20M CONCRETO DE 4000 PSI IMPERMEABILIZADO Y ACELERADO. INCLUYE ACERO DE REFUERZO.</t>
  </si>
  <si>
    <t>6.2.4</t>
  </si>
  <si>
    <t>PLACA SUPERIOR e=0,25M CONCRETO DE 4000 PSI IMPERMEABILIZADO Y ACELERADO. INCLUYE ACERO DE REFUERZO.</t>
  </si>
  <si>
    <t>6.2.5</t>
  </si>
  <si>
    <t>TAPA EN CONCRETO DE 4000 PSI REFORZADO. INCLUYE ACERO DE REFUERZO.</t>
  </si>
  <si>
    <t>6.2.6</t>
  </si>
  <si>
    <t xml:space="preserve">BASE-CAÑUELA PARA CÁMARA CIRCULAR INSPEC D=1.60m, EN CONCRETO ELABORADO EN OBRA-3.000PSI CLASE D - IMPERMEABILIZADO                    </t>
  </si>
  <si>
    <t>6.3</t>
  </si>
  <si>
    <t>PLANTA DE TRATAMIENTO DE AGUAS RESIDUALES  -  PTAR</t>
  </si>
  <si>
    <t>6.3.1</t>
  </si>
  <si>
    <t>CONSTRUCCIÓN SISTEMA DE TRATAMIENTO AGUAS RESIDUALES PATOGENAS. INCLUYE TRAMPA DE GRASAS, TANQUE DIGESTOR, TANQUE FILTRO ANAEROBICO.</t>
  </si>
  <si>
    <t>7.</t>
  </si>
  <si>
    <t xml:space="preserve">INSTALACIONES HIDRAULICAS                                             </t>
  </si>
  <si>
    <t>7.1</t>
  </si>
  <si>
    <t>CONEXIÓN A TANQUES DE AGUA SUBTERRÁNEOS, INCLUYE CODO DE 90°1/4" c x c 3", UNION 3", SOLDADURA LIQUIDA PVC, LIMPIADOR REMOVEDOR PARA PVC (760 gr.), E INCLUYE TODO LO NECESARIO PARA SU CORRECTA INSTALACIÓN Y FUNCIONAMIENTO.</t>
  </si>
  <si>
    <t>7.2</t>
  </si>
  <si>
    <t>TUBERÍA DE PRESIÓN DE 4" EN PVC RDE 13.5, INCLUYE: ACCESORIOS, LIMPIADOR, PEGANTE Y TODO LO NECESARIO PARA SU CORRECTA INSTALACIÓN Y FUNCIONAMIENTO.</t>
  </si>
  <si>
    <t>7.3</t>
  </si>
  <si>
    <t>TUBERÍA DE PRESIÓN DE 2" EN PVC RDE 13.5, INCLUYE: ACCESORIOS, LIMPIADOR, PEGANTE Y TODO LO NECESARIO PARA SU CORRECTA INSTALACIÓN Y FUNCIONAMIENTO.</t>
  </si>
  <si>
    <t>7.4</t>
  </si>
  <si>
    <t>TUBERÍA DE PRESIÓN DE 3" EN PVC RDE 13.5, INCLUYE: ACCESORIOS, LIMPIADOR, PEGANTE Y TODO LO NECESARIO PARA SU CORRECTA INSTALACIÓN Y FUNCIONAMIENTO.</t>
  </si>
  <si>
    <t>7.5</t>
  </si>
  <si>
    <t>TUBERÍA DE PRESIÓN DE 1" EN PVC RDE 13.5, INCLUYE: ACCESORIOS, LIMPIADOR, PEGANTE Y TODO LO NECESARIO PARA SU CORRECTA INSTALACIÓN Y FUNCIONAMIENTO.</t>
  </si>
  <si>
    <t>7.6</t>
  </si>
  <si>
    <t>TUBERÍA DE PRESIÓN DE 1 1/2 " EN PVC RDE 9, INCLUYE: ACCESORIOS, LIMPIADOR, PEGANTE Y TODO LO NECESARIO PARA SU CORRECTA INSTALACIÓN Y FUNCIONAMIENTO.</t>
  </si>
  <si>
    <t>7.7</t>
  </si>
  <si>
    <t>TUBERÍA DE PRESIÓN DE 1/2 " EN PVC RDE 9, INCLUYE: ACCESORIOS, LIMPIADOR, PEGANTE Y TODO LO NECESARIO PARA SU CORRECTA INSTALACIÓN Y FUNCIONAMIENTO.</t>
  </si>
  <si>
    <t>7.8</t>
  </si>
  <si>
    <t>REGISTRO RED WHITE  3 Pulg. O EQUIVALENTE, INCLUYE UNIVERSAL GALVANIZADA DE 3 Pulg Y TODO LO NECESARIO PARA SU CORRECTA INSTALACIÓN Y FUNCIONAMIENTO.</t>
  </si>
  <si>
    <t>REGISTRO RED WHITE  2 Pulg. O EQUIVALENTE, INCLUYE UNIVERSAL GALVANIZADA DE 2 Pulg Y TODO LO NECESARIO PARA SU CORRECTA INSTALACIÓN Y FUNCIONAMIENTO.</t>
  </si>
  <si>
    <t>7.10</t>
  </si>
  <si>
    <t>REGISTRO RED WHITE 1 Pulg. O EQUIVALENTE, INCLUYE UNIVERSAL GALVANIZADA DE 1 Pulg Y TODO LO NECESARIO PARA SU CORRECTA INSTALACIÓN Y FUNCIONAMIENTO.</t>
  </si>
  <si>
    <t>7.11</t>
  </si>
  <si>
    <t>REGISTRO RED WHITE 1/2 Pulg. O EQUIVALENTE, INCLUYE UNIVERSAL GALVANIZADA DE 1/2 Pulg Y TODO LO NECESARIO PARA SU CORRECTA INSTALACIÓN Y FUNCIONAMIENTO.</t>
  </si>
  <si>
    <t>7.12</t>
  </si>
  <si>
    <t xml:space="preserve">PUNTO HIDRÁULICO SANITARIOS 1", INCLUYE: ACCESORIOS, LIMPIADOR, PEGANTE Y TODO LO NECESARIO PARA SU CORRECTA INSTALACIÓN Y FUNCIONAMIENTO.               </t>
  </si>
  <si>
    <t>7.13</t>
  </si>
  <si>
    <t>PUNTO HIDRÁULICO 1/2", INCLUYE: ACCESORIOS, LIMPIADOR, PEGANTE Y TODO LO NECESARIO PARA SU CORRECTA INSTALACIÓN Y FUNCIONAMIENTO.</t>
  </si>
  <si>
    <t>7.14</t>
  </si>
  <si>
    <t>CHEQUE  ANTIGOLPE  DE  ARIETE  -  ø3"</t>
  </si>
  <si>
    <t>7.15</t>
  </si>
  <si>
    <t>SUMINISTRO E INSTALACION DE TUBERIA PRESION DE 4" RDE 21</t>
  </si>
  <si>
    <t>8.</t>
  </si>
  <si>
    <t>CUARTO DE BOMBAS, EQUIPOS SUMINISTRO DE AGUA A PRESIÓN Y OBRAS COMPLEMENTARIAS</t>
  </si>
  <si>
    <t>8.1</t>
  </si>
  <si>
    <t>TUBERÍA DE 3" SCH 40, E INCLUYE EXCAVACIÓN Y TAPE, Y TODO LO NECESARIO PARA SU CORRECTA INSTALACIÓN Y FUNCIONAMIENTO.</t>
  </si>
  <si>
    <t>8.2</t>
  </si>
  <si>
    <t>REGISTRO DE 3", E INCLUYE TODO LO NECESARIO PARA SU CORRECTA INSTALACIÓN Y FUNCIONAMIENTO.</t>
  </si>
  <si>
    <t>8.3</t>
  </si>
  <si>
    <t>VALVULA DE CHEQUE DE 3", E INCLUYE TODO LO NECESARIO PARA SU CORRECTA INSTALACIÓN Y FUNCIONAMIENTO.</t>
  </si>
  <si>
    <t>8.4.</t>
  </si>
  <si>
    <t>INSTALACION EQUIPO DE PRESION CONSTANTE DE 187 GPM @ 36 m.c.a</t>
  </si>
  <si>
    <t>PASAMUROS</t>
  </si>
  <si>
    <t xml:space="preserve">TUBERÍA DE VENTILACIÓN 4" SCH 40, INCLUYE SUMINISTRO E INSTALACIÓN.      </t>
  </si>
  <si>
    <t>NIPLE PASAMURO D=1.1/2" SCH 40, INCLUYE SUMINISTRO E INSTALACIÓN.</t>
  </si>
  <si>
    <t>NIPLE PASAMURO D=2"  SCH 40, INCLUYE SUMINISTRO E INSTALACIÓN.</t>
  </si>
  <si>
    <t>NIPLE PASAMURO D=3" SCH 40. INCLUYE SUMINISTRO E INSTALACIÓN.</t>
  </si>
  <si>
    <t>NIPLE PASAMURO D=4"  SCH 40. INCLUYE SUMINISTRO E INSTALACIÓN.</t>
  </si>
  <si>
    <t>EQUIPO DE PRESION CONSTANTE DE 187 GPM @ 36 m.c.a</t>
  </si>
  <si>
    <t>9.</t>
  </si>
  <si>
    <t xml:space="preserve">INSTALACIONES CONTRA INCENDIO                                         </t>
  </si>
  <si>
    <t>9.1</t>
  </si>
  <si>
    <t>TUBERIA</t>
  </si>
  <si>
    <t>9.1.1</t>
  </si>
  <si>
    <t xml:space="preserve">TUBERIA P.V.C - AWWA C900 - ø4"                                                                                                                                                                                                                 </t>
  </si>
  <si>
    <t xml:space="preserve">ML        </t>
  </si>
  <si>
    <t>9.1.2</t>
  </si>
  <si>
    <t xml:space="preserve">TUBERIA SCH 10  -  ø1"                                                                                                                                                                                                                          </t>
  </si>
  <si>
    <t>9.1.3</t>
  </si>
  <si>
    <t xml:space="preserve">TUBERIA SCH 10  -  ø1.1/2"                                                                                                                                                                                                                      </t>
  </si>
  <si>
    <t>9.1.4</t>
  </si>
  <si>
    <t xml:space="preserve">TUBERIA SCH 10  -  ø2 1/2"                                                                                                                                                                                                                      </t>
  </si>
  <si>
    <t>9.1.5</t>
  </si>
  <si>
    <t xml:space="preserve">TUBERIA SCH 10  -  ø4"                                                                                                                                                                                                                          </t>
  </si>
  <si>
    <t>9.1.6</t>
  </si>
  <si>
    <t xml:space="preserve">TUBERIA SCH 40  -  ø6"                                                                                                                                                                                                                          </t>
  </si>
  <si>
    <t>9.1.7</t>
  </si>
  <si>
    <t xml:space="preserve">PASAMUROS  -  ø6"                                                                                                                                                                                                                               </t>
  </si>
  <si>
    <t xml:space="preserve">UN        </t>
  </si>
  <si>
    <t>9.2</t>
  </si>
  <si>
    <t>ACCESORIOS</t>
  </si>
  <si>
    <t>9.2.1</t>
  </si>
  <si>
    <t xml:space="preserve">ACCESORIOS PVC  AWWA  C907  DR 18 UL/FM  -  ø4"                                                                                                                                                                                                 </t>
  </si>
  <si>
    <t>9.2.2</t>
  </si>
  <si>
    <t xml:space="preserve">ACCESORIOS ROSCADO  -  ø1/2"                                                                                                                                                                                                                    </t>
  </si>
  <si>
    <t>9.2.3</t>
  </si>
  <si>
    <t xml:space="preserve">ACCESORIOS RANURADO  -  ø1 1/2"                                                                                                                                                                                                                 </t>
  </si>
  <si>
    <t>9.2.4</t>
  </si>
  <si>
    <t xml:space="preserve">ACCESORIOS RANURADO  -  ø2 1/2"                                                                                                                                                                                                                 </t>
  </si>
  <si>
    <t>9.2.5</t>
  </si>
  <si>
    <t xml:space="preserve">ACCESORIOS RANURADO  -  ø4"                                                                                                                                                                                                                     </t>
  </si>
  <si>
    <t>9.2.6</t>
  </si>
  <si>
    <t xml:space="preserve">ACCESORIOS RANURADO  -  ø6"                                                                                                                                                                                                                     </t>
  </si>
  <si>
    <t>9.2.7</t>
  </si>
  <si>
    <t xml:space="preserve">BRIDAS  -  ø6"                                                                                                                                                                                                                                  </t>
  </si>
  <si>
    <t>9.2.8</t>
  </si>
  <si>
    <t xml:space="preserve">BRIDAS  -  ø1 1/2"                                                                                                                                                                                                                                  </t>
  </si>
  <si>
    <t>9.2.9</t>
  </si>
  <si>
    <t xml:space="preserve">UNION CONCENTRICA  -  ø6"                                                                                                                                                                                                                       </t>
  </si>
  <si>
    <t>9.2.10</t>
  </si>
  <si>
    <t xml:space="preserve">UNION EXCENTRICA  -  ø6"                                                                                                                                                                                                                        </t>
  </si>
  <si>
    <t>9.3</t>
  </si>
  <si>
    <t>PINTURA PARA TUBERIAS COLGANTES</t>
  </si>
  <si>
    <t>9.3.1</t>
  </si>
  <si>
    <t xml:space="preserve">PINTURA  TUBERIA SCH 10  -  ø1 "                                                                                                                                                                                                                </t>
  </si>
  <si>
    <t>9.3.2</t>
  </si>
  <si>
    <t xml:space="preserve">PINTURA  TUBERIA SCH 10  -  ø1.1/2"                                                                                                                                                                                                             </t>
  </si>
  <si>
    <t>9.3.3</t>
  </si>
  <si>
    <t xml:space="preserve">PINTURA  TUBERIA SCH 10  -  ø2 1/2"                                                                                                                                                                                                             </t>
  </si>
  <si>
    <t>9.3.4</t>
  </si>
  <si>
    <t xml:space="preserve">PINTURA  TUBERIA SCH 10  -  ø4"                                                                                                                                                                                                                 </t>
  </si>
  <si>
    <t>9.3.5</t>
  </si>
  <si>
    <t xml:space="preserve">PINTURA  TUBERIA SCH 40  -  ø6"                                                                                                                                                                                                                 </t>
  </si>
  <si>
    <t>9.4</t>
  </si>
  <si>
    <t>SOPORTERIA</t>
  </si>
  <si>
    <t>9.4.1</t>
  </si>
  <si>
    <t xml:space="preserve">SOPORTE TIPO LÁGRIMA  -  ø4"                                                                                                                                                                                                                    </t>
  </si>
  <si>
    <t>9.4.2</t>
  </si>
  <si>
    <t xml:space="preserve">SOPORTE TIPO LÁGRIMA  -  ø3"                                                                                                                                                                                                                    </t>
  </si>
  <si>
    <t>9.4.3</t>
  </si>
  <si>
    <t xml:space="preserve">SOPORTE TIPO LÁGRIMA  -  ø2 1/2"                                                                                                                                                                                                                </t>
  </si>
  <si>
    <t>9.4.4</t>
  </si>
  <si>
    <t xml:space="preserve">SOPORTE TIPO LÁGRIMA  -  ø1 1/2"                                                                                                                                                                                                                </t>
  </si>
  <si>
    <t>9.5</t>
  </si>
  <si>
    <t>SOPORTERIA SISMORESISTENTE</t>
  </si>
  <si>
    <t>9.5.1</t>
  </si>
  <si>
    <t xml:space="preserve">SOPORTERÍA SISMORESISTENTE  -  ø4"                                                                                                                                                                                                              </t>
  </si>
  <si>
    <t>9.5.2</t>
  </si>
  <si>
    <t xml:space="preserve">SOPORTERÍA SISMORESISTENTE  -  ø3"                                                                                                                                                                                                              </t>
  </si>
  <si>
    <t>9.5.3</t>
  </si>
  <si>
    <t xml:space="preserve">SOPORTERÍA SISMORESISTENTE  -  ø2 1/2"                                                                                                                                                                                                          </t>
  </si>
  <si>
    <t>9.5.4</t>
  </si>
  <si>
    <t xml:space="preserve">SOPORTERÍA SISMORESISTENTE  -  ø1 1/2"                                                                                                                                                                                                          </t>
  </si>
  <si>
    <t>9.6</t>
  </si>
  <si>
    <t>VALVULAS Y CHEQUES</t>
  </si>
  <si>
    <t>9.6.1</t>
  </si>
  <si>
    <t xml:space="preserve">PUNTO DE PRUEBA, CONTROL, Y DRENAJE INCLUYE (SENSOR DE FLUJO, MANOMETRO, CHEQUE, VALVULA OS&amp;Y, VALVULA DE DRENAJE 2 1/2'').                                                                                                                   </t>
  </si>
  <si>
    <t>9.6.2</t>
  </si>
  <si>
    <t xml:space="preserve">VALVULA OS&amp;Y SUPERVISADA  -  ø4"                                                                                                                                                                                                                </t>
  </si>
  <si>
    <t>9.6.3</t>
  </si>
  <si>
    <t xml:space="preserve">VALVULA DESAIREADORA  -  ø1 1/2"                                                                                                                                                                                                                </t>
  </si>
  <si>
    <t>9.6.4</t>
  </si>
  <si>
    <t xml:space="preserve">CHEQUE  -  ø6"                                                                                                                                                                                                                              </t>
  </si>
  <si>
    <t>9.6.5</t>
  </si>
  <si>
    <t xml:space="preserve">CHEQUE  -  ø4"                                                                                                                                                                                                                                  </t>
  </si>
  <si>
    <t>9.6.6</t>
  </si>
  <si>
    <t xml:space="preserve">PLATINA ANTIVORTICE  -  ø6"                                                                                                                                                                                                                     </t>
  </si>
  <si>
    <t>9.6.7</t>
  </si>
  <si>
    <t xml:space="preserve">PLATINA ANTIVORTICE  -  ø2"                                                                                                                                                                                                                 </t>
  </si>
  <si>
    <t>9.6.8</t>
  </si>
  <si>
    <t xml:space="preserve">SENSOR DE FLUJO DE  -  ø2 1/2"                                                                                                                                                                                                                  </t>
  </si>
  <si>
    <t>9.6.9</t>
  </si>
  <si>
    <t xml:space="preserve">SENSOR DE FLUJO DE  -  ø4"                                                                                                                                                                                                                      </t>
  </si>
  <si>
    <t>9.6.10</t>
  </si>
  <si>
    <t xml:space="preserve">SIAMESAS DE INYECCIÓN CON BIFURCACION BR 3"x2-1/2"x2-1/2".                                                                                                                                                                                      </t>
  </si>
  <si>
    <t>9.6.11</t>
  </si>
  <si>
    <t xml:space="preserve">SUMINISTRO E INSTALACIÓN HIDRANTE 3" HD ROJO  -  EXTREMO LISO.                                                                                                                                                                                  </t>
  </si>
  <si>
    <t>9.6.12</t>
  </si>
  <si>
    <t xml:space="preserve">VALVULA DE PIE  -  ø6"                                                                                                                                                                                                                          </t>
  </si>
  <si>
    <t>9.6.13</t>
  </si>
  <si>
    <t xml:space="preserve">VALVULA DE VASTAGO ASCENDENTE  -  ø6"                                                                                                                                                                                                           </t>
  </si>
  <si>
    <t>9.6.14</t>
  </si>
  <si>
    <t xml:space="preserve">JUNTA DE EXPANSIÓN  -  ø6"                                                                                                                                                                                                                      </t>
  </si>
  <si>
    <t>9.7</t>
  </si>
  <si>
    <t>ROCIADORES Y GABINETES</t>
  </si>
  <si>
    <t>9.7.1</t>
  </si>
  <si>
    <t xml:space="preserve">ROCIADORES K=5,6    -  ø1/2"                                                                                                                                                                                                                    </t>
  </si>
  <si>
    <t>9.7.2</t>
  </si>
  <si>
    <t xml:space="preserve">ESCUDOS EN BRONCE LATÓN  PARA  ROCIADORES                                                                                                                                                                                                       </t>
  </si>
  <si>
    <t>9.7.3</t>
  </si>
  <si>
    <t xml:space="preserve">BAJANTES  PARA  ROCIADOR  METALICO  DE  1x1/2"                                                                                                                                                                                                  </t>
  </si>
  <si>
    <t>9.7.4</t>
  </si>
  <si>
    <t xml:space="preserve">GABINETES TIPO III NTC 1669                                                                                                                                                                                                                     </t>
  </si>
  <si>
    <t>9.8</t>
  </si>
  <si>
    <t>CUARTO DE BOMBAS</t>
  </si>
  <si>
    <t>9.8.1</t>
  </si>
  <si>
    <t xml:space="preserve">CHEQUE  -  ø6"                                                                                                                                                                                                                                  </t>
  </si>
  <si>
    <t>9.8.2</t>
  </si>
  <si>
    <t xml:space="preserve">INSTALACION EQUIPO CONTRAINCENDIO LISTADO: BOMBA PRINCIPAL 376PM @ 115PSI, BOMBA JOCKEY MULTIETAPAS VERTICAL 10GPM @ 125PSI. INCLUYE  TABLEROS APROBADOS NFPA 20, ACCESORIOS DE CONEXIÓN Y FUNCIONAMIENTO. </t>
  </si>
  <si>
    <t>9.9</t>
  </si>
  <si>
    <t>SISTEMA DE DETECCIÓN</t>
  </si>
  <si>
    <t>9.9.1</t>
  </si>
  <si>
    <t xml:space="preserve">TABLERO DEL SISTEMA  DE DETECCIÓN DE INCENDIO, INCLUYE DOS CIRCUITOS NAC.                                                                                                                                                                                      </t>
  </si>
  <si>
    <t>9.9.2</t>
  </si>
  <si>
    <t xml:space="preserve">DETECTOR DE HUMO FOTOELÉCTRICO, DIRECCIONABLE.                                                                                                                         </t>
  </si>
  <si>
    <t>9.9.3</t>
  </si>
  <si>
    <t xml:space="preserve">DETECTOR DE TEMPERATURA   DIRECCIONABLE.                                                                                                                                         </t>
  </si>
  <si>
    <t>9.9.4</t>
  </si>
  <si>
    <t xml:space="preserve">BASE PARA DETECTORES  B210LP                                                                                                                                                                                                                    </t>
  </si>
  <si>
    <t>9.9.5</t>
  </si>
  <si>
    <t xml:space="preserve">ESTACIÓN MANUAL DIRECCIONABLE PARA AVISO DE INCENDIO.                                                                                                                                                                                           </t>
  </si>
  <si>
    <t>9.9.6</t>
  </si>
  <si>
    <t xml:space="preserve">SIRENA CON LUZ ESTROBOSCOPICA TECHO HCC24CW                                                                                                                                                                                                     </t>
  </si>
  <si>
    <t>9.9.7</t>
  </si>
  <si>
    <t xml:space="preserve">SIRENA CON LUZ ESTROBOSCOPICA PARED HEC3-24WR                                                                                                                                                                                                   </t>
  </si>
  <si>
    <t>9.9.8</t>
  </si>
  <si>
    <t xml:space="preserve">CAMPANA  DE  ALARMA  B6-24                                                                                                                                                                                                                      </t>
  </si>
  <si>
    <t>9.9.9</t>
  </si>
  <si>
    <t xml:space="preserve">UNIDAD NAC POWER DE DOS CIRCUITOS, PARA ALIMENTACIÓN DE SIRENAS Y ESTACIONES MANUALES.                                                                                                                                                          </t>
  </si>
  <si>
    <t>9.9.10</t>
  </si>
  <si>
    <t xml:space="preserve">TUBERÍA E.M.T.  -  ø3/4"  +  ACCESORIOS.                                                                                                                                                                                                          </t>
  </si>
  <si>
    <t>9.9.11</t>
  </si>
  <si>
    <t>CABLE  FPLR/2 CONDUCTORES CALIBRE 16AWG, LISTADO UL-NFPA 262</t>
  </si>
  <si>
    <t>9.9.12</t>
  </si>
  <si>
    <t xml:space="preserve">CAJA  GALVANIZADA   4x4"                                                                                                                                                                                                                        </t>
  </si>
  <si>
    <t>10.</t>
  </si>
  <si>
    <t xml:space="preserve">INSTALACIONES DESAGUES AGUAS LLUVIAS                                  </t>
  </si>
  <si>
    <t>10.1</t>
  </si>
  <si>
    <t>TRAGANTE DE AGUAS LLUVIAS DE 4" METALICO, INCLUYE CODO DE 90°1/4" c x c 4 Pulg, YEE SANITARÍA 4 Pulg, UNION DE 4 Pulg, SOLDADURA LIQUIDA PVC, LIMPIADOR REMOVEDOR PARA PVC (760 gr.), E INCLUYE TODO LO NECESARIO PARA SU CORRECTA INSTALACIÓN.</t>
  </si>
  <si>
    <t>10.2</t>
  </si>
  <si>
    <t>BAJANTES EN TUBERÍA P.V.C. -S  4" PARA AGUAS LLUVIAS. INCLUYE: ACCESORIOS, LIMPIADOR, PEGANTE Y TODO LO NECESARIO PARA SU CORRECTA INSTALACIÓN.</t>
  </si>
  <si>
    <t>10.3</t>
  </si>
  <si>
    <t>TUBERÍA P.V.C. 4"  PARA ALCANTARILLADO (AGUAS LLUVIAS). INCLUYE: EXCAVACIÓN Y TAPE, ACCESORIOS, LIMPIADOR, PEGANTE Y TODO LO NECESARIO PARA SU CORRECTA INSTALACIÓN Y FUNCIONAMIENTO.</t>
  </si>
  <si>
    <t>10.4</t>
  </si>
  <si>
    <t>CAJA DE PASO DE 80x80x80cm, EN CONCRETO DE f'c=2.500PSI, INCLUYE EXCAVACIÓN Y TAPE, TAPA Y HERRAJES E INCLUYE TODO LO NECESARIO PARA SU CORRECTO FUNCIONAMIENTO.</t>
  </si>
  <si>
    <t>10.5</t>
  </si>
  <si>
    <t>CARCAMO EN CONCRETO DE f'c=2.500PSI, H=40cm. INCLUYE EXCAVACIÓN Y TAPE, TAPA Y HERRAJES E INCLUYE TODO LO NECESARIO PARA SU CORRECTO FUNCIONAMIENTO.</t>
  </si>
  <si>
    <t xml:space="preserve">CARPINTERÍA METÁLICA Y DE MADERA                                      </t>
  </si>
  <si>
    <t>11.1.1</t>
  </si>
  <si>
    <t>PUERTA SENCILLA, MARCO Y HOJAS EN ALUMINIO TUBULAR  3x1.1/2" Y LISO Y VIDRIO DE SEGURIDAD DE 5mm. INCLUYE MONTANTE EN VIDRIO FIJO DE SEGURIDAD DE 5mm, ACCESORIOS DE FIJACIÓN, CERRADURA, TOPES (1.00 x 2.1m) - (P2).</t>
  </si>
  <si>
    <t>11.1.2</t>
  </si>
  <si>
    <t>PUERTA SENCILLA, MARCO Y HOJAS EN ALUMINIO TUBULAR  3x1.1/2" Y LISO Y VIDRIO DE SEGURIDAD DE 5mm. INCLUYE MONTANTE EN VIDRIO FIJO DE SEGURIDAD DE 5mm, ACCESORIOS DE FIJACIÓN, CERRADURA, TOPES (0.90 x 2.1m) - (P1).</t>
  </si>
  <si>
    <t>11.1.3</t>
  </si>
  <si>
    <t>PUERTA DOBLE, MARCO Y HOJAS EN ALUMINIO TUBULAR  3x1.1/2" Y LISO Y VIDRIO DE SEGURIDAD DE 5mm. INCLUYE MONTANTE EN VIDRIO FIJO DE SEGURIDAD DE 5mm, ACCESORIOS DE FIJACIÓN, CERRADURA, TOPES (1.60 x 2.10m) - (P4).</t>
  </si>
  <si>
    <t>11.1.4</t>
  </si>
  <si>
    <t>PUERTA DOBLE, MARCO Y HOJAS EN ALUMINIO TUBULAR  3x1.1/2" Y LISO Y VIDRIO DE SEGURIDAD DE 5mm. INCLUYE MONTANTE EN VIDRIO FIJO DE SEGURIDAD DE 5mm, ACCESORIOS DE FIJACIÓN, CERRADURA, TOPES (2.00m x 2.10m) - (P7).</t>
  </si>
  <si>
    <t>11.1.5</t>
  </si>
  <si>
    <t>PUERTA DOBLE, MARCO Y HOJAS EN ALUMINIO TUBULAR  3x1.1/2" Y LISO Y VIDRIO DE SEGURIDAD DE 5mm. INCLUYE MONTANTE EN VIDRIO FIJO DE SEGURIDAD DE 5mm, ACCESORIOS DE FIJACIÓN, CERRADURA, TOPES (2.00m x 2.10m) - (P5).</t>
  </si>
  <si>
    <t>11.1.6</t>
  </si>
  <si>
    <t>PUERTA DOBLE, MARCO EN ALUMINIO TUBULAR  3x1.1/2"  Y HOJAS  EN ALUMINIO LISO Y VISORES EN VIDRIO DE SEGURIDAD DE 5mm. INCLUYE MONTANTE EN VIDRIO FIJO DE SEGURIDAD DE 5mm, ACCESORIOS DE FIJACIÓN, CERRADURA, TOPES (1.60 x 2.10m) - (P6).</t>
  </si>
  <si>
    <t>11.1.7</t>
  </si>
  <si>
    <t>PUERTA SENCILLA, MARCO EN ACERO INOXIDABLE  3x1.1/2"  Y HOJAS  LISA EN ACERO INOXIDABLE Y VISOR EN VIDRIO DE SEGURIDAD DE 5mm. INCLUYE MONTANTE EN VIDRIO FIJO DE SEGURIDAD DE 5mm, ACCESORIOS DE FIJACIÓN, CERRADURA, TOPES (1.20 x 2.10m) - (P3).</t>
  </si>
  <si>
    <t>11.1.8</t>
  </si>
  <si>
    <t>PUERTA SENCILLA, MARCO EN ALUMINIO TUBULAR  3x1.1/2"  Y HOJA  EN ALUMINIO LISO, MONTANTE EN VIDRIO FIJO DE SEGURIDAD DE 5mm  Y  REJILLA DE VENTILACIÓN INFERIOR, ACCESORIOS DE FIJACIÓN, CERRADURA, TOPES (1.00 x 2.50m) - (P21).</t>
  </si>
  <si>
    <t>11.1.9</t>
  </si>
  <si>
    <t>PUERTA SENCILLA, MARCO EN ALUMINIO TUBULAR  3x1.1/2"  Y HOJA  EN ALUMINIO LISO CON LAMINA. RECUBRIMIENTO INTERIOR EN LAMINA DE PLOMO 2mm, CERRADURA DE SEGURIDAD, BISAGRAS Y ACCESORIOS DE INSTALACIÓN Y PINTURA EN LACA (0.80 x 2.00m) - (P19). INCLUYE LLENADO DEL MARCO CONTRA PARED EN CONCRETO f'c=3.000PSI FLUIDO.</t>
  </si>
  <si>
    <t>11.1.10</t>
  </si>
  <si>
    <t>PUERTA DOBLE, MARCO EN ALUMINIO TUBULAR  3x1.1/2"  Y HOJAS  EN ALUMINIO LISO, MONTANTE EN VIDRIO FIJO DE SEGURIDAD DE 5mm  Y  REJILLA DE VENTILACIÓN INFERIOR EN CADA  HOJA, ACCESORIOS DE FIJACIÓN, CERRADURA, TOPES (2.00 x 2.10m) - (P5).</t>
  </si>
  <si>
    <t>11.1.11</t>
  </si>
  <si>
    <t>PUERTA SENCILLA EN LÁMINA METÁLICA CR CALIBRE 18, TIPO PERSIANAS HORIZONTALES, MARCO METÁLICO EN LÁMINA  COLL ROLD CALIBRE 18, CERRADURA DE SEGURIDAD, BARRA ANTIPANICO, BISAGRAS Y ACCESORIOS DE INSTALACIÓN Y PINTURA EN LACA (1.00 x 2.10m) - (P8).</t>
  </si>
  <si>
    <t>11.1.12</t>
  </si>
  <si>
    <t>FACHADA  EN PERFIL DE ALUMINIO MONUMENTAL ANODIZADO, SISTEMA FIJO Y VIDRIO TRANSPARENTE DE SEGURIDAD DE 6mm, INCLUYE, CERRADURAS Y ACCESORIOS DE FIJACIÓN.</t>
  </si>
  <si>
    <t>11.1.13</t>
  </si>
  <si>
    <t>VENTANERIA EN ALUMINIO NATURAL 744, SISTEMA CORREDIZA Y VIDRIO TRANSPARENTE DE SEGURIDAD DE 6mm, INCLUYE, CERRADURAS Y ACCESORIOS DE FIJACIÓN.</t>
  </si>
  <si>
    <t>11.1.14</t>
  </si>
  <si>
    <t>CERRAMIENTO  EN  PERFIL  DE  ALUMINIO TUBULAR  4x2". INCLUYE  ACCESORIOS  DE  FIJACIÓN  A  VIGAS  Y  MUROS.</t>
  </si>
  <si>
    <t>11.1.15</t>
  </si>
  <si>
    <t>MUEBLE  BAJO  Y  ALTO  EN  MADERA  RH BLANCA. INCLUYE CERRAJERIA, ANCLAJES, ACCESORIOS.</t>
  </si>
  <si>
    <t>11.1.16</t>
  </si>
  <si>
    <t>FACHADAS Y CORTASOLES   METÁLICOS Y/O ALUMINIO.  INCLUYE ESTRUCTURA METÁLICA  DE SOPORTE Y TODO LO NECESARIO PARA SU CORRECTA INTALACIÓN Y ACABADO ESTÉTICO.</t>
  </si>
  <si>
    <t>11.1.17</t>
  </si>
  <si>
    <t>DIVISIONES PARA BAÑOS Y ORINALES  EN PANELES DE ACERO INOXIDABLE  DE ALTURA - H=2.50m - TIPO SOCODA REF.: 304 CALIBRE 20, O EQUIVALENTE. INCLUYE PUERTAS, PARALES, CHAPAS, BISAGRAS, EMPAQUES, PASADORES BARRAS DE 1.5" DE ACUERDO A LA NORMA PARA BAÑOS DE PERSONAS CON DISCAPACIDAD LOCOMOTRIZ Y TODOS LOS ELEMENTOS REQUERIDOS PARA SU CORRECTA EJECUCIÓN. LAS DIVISIONES INCLUYEN EL ACABADO EN LÁMINA DE ACERO INOXIDABLE POR AMBAS CARAS.</t>
  </si>
  <si>
    <t>11.1.18</t>
  </si>
  <si>
    <t>BARRA DE SEGURIDAD PARA DISCAPACITADOS DE 36" O EQUIVALENTE, EN ACERO INOXIDABLE SATINADO. INCLUYE SUMINISTRO, TRANSPORTE  E INSTALACIÓN.</t>
  </si>
  <si>
    <t>11.1.19</t>
  </si>
  <si>
    <t>GUARDACAMILLAS  EN  PVC, SISTEMA  CLIP  DE  0.15m,  EN COLOR  BEIGE. INCLUYE SUMINISTRO  E  INSTALACIÓN.</t>
  </si>
  <si>
    <t>11.1.20</t>
  </si>
  <si>
    <t xml:space="preserve">PUERTA PLOMADA ABATIBLE METÁLICA ENTAMBORADO CON LAMINA DE PLOMO 2mm, MARCO CON LAMINA DE PLOMO 2mm, CERRADURA DE SEGURIDAD, BISAGRAS Y ACCESORIOS DE INSTALACIÓN Y PINTURA EN LACA (1.40 x 2.00m) </t>
  </si>
  <si>
    <t>11.1.21</t>
  </si>
  <si>
    <t>VENTANERIA  CON LÁMINA DE PLOMO 2mm  Y VIDRIO DE PLOMO 12mm. INSTALADO CON SOPORTES Y ACCESORIOS EN ACERO INOXIDABLE.</t>
  </si>
  <si>
    <t>12.</t>
  </si>
  <si>
    <t xml:space="preserve">CUBIERTA, CIELO RASO Y ACABADOS CUBIERTAS                             </t>
  </si>
  <si>
    <t>12.1</t>
  </si>
  <si>
    <t>CIELO RASO EN PLACA DE YESO ½” TIPO DRY WALL O EQUIVALENTE, MASILLADO Y PINTADO COLOR BLANCO. INCLUYE: PERFILERÍA DE ALUMINIO PARA SOPORTE, CHAZOS, CINTAS DE UNIÓN O ENSAMBLE ENTRE ELEMENTOS, CORTES, FILETES Y TODO LO NECESARIO PARA SU CORRECTA INSTALACIÓN Y ACABADO ESTÉTICO.</t>
  </si>
  <si>
    <t>12.2</t>
  </si>
  <si>
    <t>MODULACION DE ESPACIOS PARA LAMPARAS EMPOTRADAS, INCLUYE TENSORES Y REMATES DE LOS BORDES CON ALUMINIO DECORATIVO.</t>
  </si>
  <si>
    <t>12.3</t>
  </si>
  <si>
    <t>MORTERO DE NIVELACION 1:4 -E=0.05m.</t>
  </si>
  <si>
    <t>12.4</t>
  </si>
  <si>
    <t>MEDIA CAÑA EN MORTERO 1:4.</t>
  </si>
  <si>
    <t>12.5</t>
  </si>
  <si>
    <t>MEDIACAÑA SUPERIOR EN  PVC, SISTEMA  CLIP  DE  0.10m,  EN COLOR  BLANCO. INCLUYE SUMINISTRO  E  INSTALACIÓN.</t>
  </si>
  <si>
    <t>12.6</t>
  </si>
  <si>
    <t>IMPERMEABILIZACIÓN DE CUBIERTAS EN CONCRETO, CON MANTO EDIL 3.2mm, INCLUYE ACABADO CON ALUMOL Y LAS HERRAMIENTAS Y EQUIPOS NECESARIOS PARA SU EJECUCIÓN.</t>
  </si>
  <si>
    <t>12.7</t>
  </si>
  <si>
    <t>CUBIERTA EN POLICARBONATO ALVEOLAR DE ESPESOR E=6mm, COLOR OPAL. INCLUYE: PERFILERÍA TERMINAL PC U6 LAMINA ALVEOLAR,  CONECTOR LN ALVEOLAR HX 2 PARTES 6mm  PARA UNIÓN O ENSAMBLE ENTRE ELEMENTOS, CORTES Y FILETES.</t>
  </si>
  <si>
    <t>13.</t>
  </si>
  <si>
    <t xml:space="preserve">APARATOS SANITARIOS, ACCESORIOS Y GRIFERÍA                            </t>
  </si>
  <si>
    <t>13.1</t>
  </si>
  <si>
    <t>ESPEJO DE ESPESOR E=4 mm PARA BAÑOS FIJADOS SOBRE BASTIDORES DE ALUMINIO DE 1x3" MEDIANTE CINTA DOBLE FAZ 3M, ANCLADOS A MURO CON CHAZO 3/16". INCLUYE SUMINISTRO, TRANSPORTE  E INSTALACION.</t>
  </si>
  <si>
    <t>13.2</t>
  </si>
  <si>
    <t xml:space="preserve">REJILLA DE SOSCO DE 3"x2".  INCLUYE SUMINISTRO E INSTALACION.     </t>
  </si>
  <si>
    <t>13.3</t>
  </si>
  <si>
    <t>SANITARIO  CON FLUXOMETRO, GRIFERÍA ANTIVANDALICA, BRIDA Y ASIENTO INSTITUCIONAL,  COLOR BLANCO O EQUIVALENTE. INCLUYE SUMINISTRO, TRANSPORTE  E INSTALACIÓN.</t>
  </si>
  <si>
    <t>13.4</t>
  </si>
  <si>
    <t>SANITARIO TIPO EJECUTIVO  COLOR BLANCO O EQUIVALENTE. INCLUYE SUMINISTRO, TRANSPORTE  E INSTALACIÓN.</t>
  </si>
  <si>
    <t>13.5</t>
  </si>
  <si>
    <t xml:space="preserve">LAVAMANOS DE COLGAR COLOR BLANCO TIPO EJECUTIVO. INCLUYE GRIFERIA. INCLUYE SUMINISTRO, TRANSPORTE  E INSTALACIÓN. INCLUYE GRIFERIA TIPO PUSH CROMADA, DESAGÚE SENCILLO INTEGRADO, SIFÓN BOTELLA O EQUIVALENTE. </t>
  </si>
  <si>
    <t>13.6</t>
  </si>
  <si>
    <t xml:space="preserve">LAVAMANOS DE INCRUSTAR COLOR  BLANCO, INCLUYE GRIFERIA TIPO PUSH CROMADA, DESAGÚE SENCILLO INTEGRADO, SIFÓN BOTELLA O EQUIVALENTE. </t>
  </si>
  <si>
    <t>13.7</t>
  </si>
  <si>
    <t>ORINAL CON GRIFERÍA TIPO PUSH DE EMPOTRAR A MURO UA - GRIFERÍA ANTIVANDALICA, COLOR BLANCO O EQUIVALENTE. INCLUYE SUMINISTRO, TRANSPORTE  E INSTALACIÓN.</t>
  </si>
  <si>
    <t>13.8</t>
  </si>
  <si>
    <t xml:space="preserve">POCETA EN ACERO INOXIDABLE DE MEDIDAS 62x48cm. INCLUYE GRIFERIA MEZCLADOR PARA LAVAPLATOS GRIVAL O EQUIVALENTE. INCLUYE SUMINISTRO, TRANSPORTE  E INSTALACIÓN.        </t>
  </si>
  <si>
    <t>13.9</t>
  </si>
  <si>
    <t>SUMINISTRO  E  INSTALACIÓN  DE  LLAVE  DE  DUCHA.  INCLUYE  REGADERA.</t>
  </si>
  <si>
    <t>13.10</t>
  </si>
  <si>
    <t>SUMINISTRO  E  INSTALACIÓN  DE  LLAVE  TERMINAL  DE  COBRE  (1/2"), PARA CUARTOS DE ASEO, RESIDUOS, CUARTO DE A.A.  Y  JARDINES.</t>
  </si>
  <si>
    <t>13.11</t>
  </si>
  <si>
    <t>SUMINISTRO  E  INSTALACIÓN  DE  DUCHA  TIPO  TELEFONO DE 1/2".</t>
  </si>
  <si>
    <t>13.12</t>
  </si>
  <si>
    <t>SUMINISTRO  E  INSTALACIÓN  DE  JUEGO DE INCRUSTACIONES PARA BAÑO.</t>
  </si>
  <si>
    <t>13.13</t>
  </si>
  <si>
    <t xml:space="preserve">ACABADO  PARA MESONES  EN  GRANITO NATURAL  TIPO JASPE NACIONAL ANCHO=60cm, CON SALPICADERO DE ANCHO=0.07m, O EQUIVALENTE.      </t>
  </si>
  <si>
    <t>13.14</t>
  </si>
  <si>
    <t xml:space="preserve">MESONES  EN  ACERO  INOXIDABLE  ANCHO=60cm, CON SALPICADERO DE ANCHO=0.07m, O EQUIVALENTE.      </t>
  </si>
  <si>
    <t>13.15</t>
  </si>
  <si>
    <t xml:space="preserve">LAVATRAPERO COLOR BLANCO. INCLUYE GRIFERIA. INCLUYE SUMINISTRO, TRANSPORTE  E INSTALACIÓN. INCLUYE DESAGÚE SENCILLO INTEGRADO, SIFÓN BOTELLA O EQUIVALENTE. </t>
  </si>
  <si>
    <t>14.</t>
  </si>
  <si>
    <t xml:space="preserve">INSTALACIONES ELÉCTRICAS  E  ILUMINACIÓN                              </t>
  </si>
  <si>
    <t>14.1</t>
  </si>
  <si>
    <t>ESTRUCTURAS Y RED DE MEDIA TENSIÓN</t>
  </si>
  <si>
    <t>14.1.1</t>
  </si>
  <si>
    <t xml:space="preserve">POSTE DE CONCRETO PRETENSADO DE 12 MTS X 1050 KGF. </t>
  </si>
  <si>
    <t>14.1.2</t>
  </si>
  <si>
    <t>ESTRUCTURA TIPO HORIZONTAL TRIFÁSICO FIN DE LÍNEA 13.2KV. MT 331</t>
  </si>
  <si>
    <t>14.1.3</t>
  </si>
  <si>
    <t>ESTRUCTURA TIPO HORIZONTAL TRIFÁSICO ALINEACIÓN 13.2KV. MT 332</t>
  </si>
  <si>
    <t>14.1.4</t>
  </si>
  <si>
    <t>ESTRUCTURA TIPO HORIZONTAL TRIFÁSICO ÁNGULO 5 A 20º-30º 13.2KV MT 333</t>
  </si>
  <si>
    <t>14.1.5</t>
  </si>
  <si>
    <t>ESTRUCTURA TIPO HORIZONTAL TRIFÁSICO ÁNGULO 20º-30º A 60º 13.2  KV MT 335</t>
  </si>
  <si>
    <t>14.1.6</t>
  </si>
  <si>
    <t>RETENIDA DIRECTO A TIERRA RT 003</t>
  </si>
  <si>
    <t>14.1.7</t>
  </si>
  <si>
    <t>CABLE ECOLOGICO 1/0 AWG EN RED TRIFASICA</t>
  </si>
  <si>
    <t>14.1.8</t>
  </si>
  <si>
    <t>PUESTA A TIERRA EN ACERO AUSTENÍTICO PARA MEDIA TENSIÓN SPT 001</t>
  </si>
  <si>
    <t>14.1.9</t>
  </si>
  <si>
    <t xml:space="preserve">SERVICIO DE CARRO CANASTA DE  LÍNEA ENERGIZADA </t>
  </si>
  <si>
    <t>14.1.10</t>
  </si>
  <si>
    <t>JUEGO TERMINALES PREMOLDEADOS TIPO EXTERIOR PARA CABLE 2-4/0 AWG</t>
  </si>
  <si>
    <t>14.1.11</t>
  </si>
  <si>
    <t>JUEGO TERMINALES PREMOLDEADOS TIPO INTERIOR PARA CABLE 2-4/0 AWG</t>
  </si>
  <si>
    <t>14.1.12</t>
  </si>
  <si>
    <t xml:space="preserve">INSTALACION DE EQUIPO DE MEDIDA INDIRECTA </t>
  </si>
  <si>
    <t>14.1.13</t>
  </si>
  <si>
    <t xml:space="preserve">BAJANTE EN MEDIA TENSIÓN EN TUBO GALVANIZADO  IMC DE 4"  POR 6 M CON CAPACETE . </t>
  </si>
  <si>
    <t>14.1.14</t>
  </si>
  <si>
    <t>CABLE  CU XLPE 1/0 AWG AISLAMENTO 133%  PC PVC SR</t>
  </si>
  <si>
    <t>14.1.15</t>
  </si>
  <si>
    <t>TUBO PVC  CONDUIT DE 4"</t>
  </si>
  <si>
    <t>14.1.16</t>
  </si>
  <si>
    <t>CAJA DE REGISTRO SB300</t>
  </si>
  <si>
    <t>14.1.17</t>
  </si>
  <si>
    <t>CAJA DE REGISTRO SB325</t>
  </si>
  <si>
    <t>14.1.18</t>
  </si>
  <si>
    <t>CAJA DE REGISTRO PARA ALP DE 50X50CM</t>
  </si>
  <si>
    <t>14.2</t>
  </si>
  <si>
    <t>SUBESTACIÓN ELÉCTRICA</t>
  </si>
  <si>
    <t>14.2.1</t>
  </si>
  <si>
    <t>INSTALACIÓN DE TRANSFORMADOR SECO CLASE F 500 KVA 13200/220/127 V</t>
  </si>
  <si>
    <t>14.2.2</t>
  </si>
  <si>
    <t>INSTALACION CELDA PARA TRANSFORMADOR DE 500 KVA TIPO SECO.</t>
  </si>
  <si>
    <t>14.2.3</t>
  </si>
  <si>
    <t xml:space="preserve">INSTALACION CELDA DE REMONTE 13,2KV, CON CUCHILLA DE PUESTA A TIERRA, CON BASE PORTAFUSIBLES </t>
  </si>
  <si>
    <t>14.2.4</t>
  </si>
  <si>
    <t>INSTALACION INTERRUPTOR SF6</t>
  </si>
  <si>
    <t>14.2.5</t>
  </si>
  <si>
    <t>INSTALACION BANCO DE CONDENSADORES DE 150 KVAR</t>
  </si>
  <si>
    <t>14.2.6</t>
  </si>
  <si>
    <t xml:space="preserve">INSTALACIÓN DE GENERADOR 400 KVA </t>
  </si>
  <si>
    <t>14.2.7</t>
  </si>
  <si>
    <t>OBRA CIVIL DE CARCAMO DE 50  CM DE ANCHO Y 60 CM  PROFUNIDAD</t>
  </si>
  <si>
    <t>14.3</t>
  </si>
  <si>
    <t>TABLEROS</t>
  </si>
  <si>
    <t>14.3.1</t>
  </si>
  <si>
    <t>INSTALACIÓN TABLERO PRINCIPAL - Estructura 1 Tablero autosoportado Galvanizado IP55 para uso de TGA XL3-TGA-G-975x975 - Barrajes, 1 Barraje Cu para Neutro Fabricante. 1 Barraje Cu para Tierra Fabricante. 1 Barraje Tripolar Cu de 1600 Amp. - Totalizador. 1 Interruptor, 3P, 1600A, Tipo Fijo, Icu 50 KA. - Interruptores y Accesorios. 1 Unidad de Disparo Electrónica MP4 LSIg. 1 Juego de Terminales para Inst. Hor. con separador 1600 Tipo Fijo. 1 Interruptor Termomagnético Regulable, 3P, 800A, Icu100kA/220V. 1 Interruptor Termomagnético Regulable, 3P, 1000A, Icu100kA/220V. 1 Interruptor Termomagnético Regulable, 3P, 400A, Icu 70kA/220V. 1 Interruptor Termomagnético Regulable, 3P, 315A, Icu 70kA/220V. 4 Interruptor Termomagnético Regulable, 3P, 225A, Icu 35kA/220V. 1 Interruptor Termomagnético Regulable, 3P, 125A, Icu 35kA/220V. 4 Interruptor Termomagnético Fijo Curva C, 3P, 50A, Icu 10kA/230V. 1 DPS 80kA 120/208V 3F. 1 Juego de Terminales para Inst. Ver. con separador_1600 Tipo Fijo.</t>
  </si>
  <si>
    <t>14.3.2</t>
  </si>
  <si>
    <t xml:space="preserve">INSTALACIÓN TABLERO GENERADOR 500 KVA - Estructura: 1 Tablero autosoportado Galvanizado IP43 para uso de Distribución. - Barrajes. 1 Barraje Cu para Neutro. 1 Barraje Tripolar Cu de 1250 Amp. 1 Barraje Cu para Tierra. - Totalizador. 1 Interruptor Termomagnético Electrónico, 3P, 1250A, Icu 50kA/220V. - Interruptores y Accesorios. 3 Interruptor Termomagnético Regulable, 3P, 225A, Icu 35kA/220V. 1 Interruptor Termomagnético Regulable, 3P, 800A, Icu 70kA/220V. 1 Interruptor Termomagnético, 3P, 50A, Icu 35kA/220V. 1 Interruptor Termomagnético, 3P, 40A, Icu 35kA/220V. 1 DPS 80kA 120/208V 3F. </t>
  </si>
  <si>
    <t>14.3.3</t>
  </si>
  <si>
    <t xml:space="preserve">INSTALACION TABLERO ML-N-1 AUXILIAR  - Estructura 1 Gabinete Cold Rolled para adosar a muro - Barrajes 1 Barraje Cu para Tierra. 1 Barraje Cu para Neutro. 1 Barraje Tripolar Cu de 150 Amp. - Totalizador 1 Interruptor Termomagnético Regulable, 3P, 150A, Icu 35kA/220V Interruptores y Accesorios 3 Interruptor Termomagnético Fijo Curva C, 3P, 40A, Icu 10kA/230V 1 Interruptor Termomagnético Fijo Curva C, 3P, 50A, Icu 35kA/230V 1 DPS 80kA 120/208V 3F 1 Interruptor Termomagnético Fijo Curva C, 3P, 63A, Icu 35kA/230V </t>
  </si>
  <si>
    <t>14.3.4</t>
  </si>
  <si>
    <t>INSTALACIÓN  DE TABLERO ML-AA-2 AUXILIAR: - Estructura. 1 Tablero autosoportado Galvanizado IP43 para uso de Distribución. - Barrajes. 1 Barraje Tripolar Cu de 250 Amp. 1 Barraje Cu para Neutro. 1 Barraje Cu para Tierra. - Totalizador. 1 Interruptor Termomagnético , 3P, 225A, Icu 65kA/220V. - Interruptores y Accesorios. 5 Interruptor Termomagnético , 3P, 50A, Icu 35kA/220V. 1 Interruptor Termomagnético , 3P,80A, Icu 35kA/220V. 1DPS clase II (IEC 61643-11), 400V , 3F + NPE, 80 kA (8/20).</t>
  </si>
  <si>
    <t>14.3.5</t>
  </si>
  <si>
    <t xml:space="preserve">INSTALACIÓN  DE TABLERO AA AUX 1- Estructura1 Tablero autosoportado Galvanizado IP43 para uso de Distribución- Barrajes1 Barraje Tripolar Cu de 500 Amp.1 Barraje Cu para Neutro.
1 Barraje Cu para Tierra.- Totalizador1 Interruptor Termomagnético Regulable, 3P, 500A, Icu 65kA/220V
- Interruptores y Accesorios 9 Interruptor Termomagnético , 3P, 50A, Icu 35kA/220V
2 Interruptor Termomagnético , 3P, 40A, Icu 35kA/220V 1 Interruptor Termomagnético , 3P, 20A, Icu 35kA/220V                                                                   4 Interruptor Termomagnético , 3P, 15A, Icu 35kA/220V  1 Interruptor Termomagnético , 3P, 63A, Icu 35kA/220V
1 Interruptor Termomagnético , 3P, 150A, Icu 35kA/220V 1DPS clase II (IEC 61643-11), 400V , 3F + NPE, 80 kA (8/20),  </t>
  </si>
  <si>
    <t>14.3.6</t>
  </si>
  <si>
    <t>INSTALACIÓN  DE  TABLERO AA CON RESPALDO: - Estructura. 1 Tablero autosoportado Galvanizado IP43 para uso de Distribución. - Barrajes. 1 Barraje Tripolar Cu de 500 Amp. 1 Barraje Cu para Neutro. 1 Barraje Cu para Tierra. - Totalizador. 1 Interruptor Termomagnético Regulable, 3P, 500A, Icu 65kA/220V. - Interruptores y Accesorios. 9 Interruptor Termomagnético , 3P, 50A, Icu 35kA/220V. 2 Interruptor Termomagnético , 3P, 40A, Icu 35kA/220V. 1 Interruptor Termomagnético , 3P, 20A, Icu 35kA/220V. 4 Interruptor Termomagnético , 3P, 15A, Icu 35kA/220V. 1 Interruptor Termomagnético, 3P, 63A, Icu 35kA/220V. 1 Interruptor Termomagnético , 3P, 150A, Icu 35kA/220V. 1DPS clase II (IEC 61643-11), 400V , 3F + NPE, 80 kA (8/20).</t>
  </si>
  <si>
    <t>14.3.7</t>
  </si>
  <si>
    <t>INSTALACIÓN  DE  TABLERO ML-C-1 AUXILIAR: Estructura 1 Gabinete Cold Rolled para adosar a muro. TAM_1220x820. Barrajes. 2 Barraje Cu para Tierra. 2 Barraje Cu para Neutro. 1 Barraje Tripolar Cu de 100 Amp. Totalizador. 1 Interruptor Termomagnético  , 3P, 100A, Icu 35kA/220V. Interruptores y Accesorios. 1DPS clase II (IEC 61643-11), 400V , 3F + NPE, 80 kA (8/20), Bandeja con enclavamiento frontal. 5 Interruptor Termomagnético Fijo Curva C, 3P,40A, Icu 25kA/230V. 1 Interruptor Termomagnético Fijo, 3P, 100A, 25KA/220V, 1 Interruptor Termomagnético Fijo, 3P, 32A, 25KA/220V, 1 Interruptor Termomagnético Fijo, 3P, 80A, 25KA/220V.</t>
  </si>
  <si>
    <t>14.3.8</t>
  </si>
  <si>
    <t>INSTALACIÓN  DE  TABLERO CONTRAINCENDIO: Estructura 1 Gabinete Cold Rolled para adosar a muro. TAM_1220x820. Barrajes. 2 Barraje Cu para Tierra. 2 Barraje Cu para Neutro. 1 Barraje Tripolar Cu de 50 Amp. Totalizador. 1 Interruptor Termomagnético  , 3P, 40A, Icu 35kA/220V. Interruptores y Accesorios. 1DPS clase II (IEC 61643-11), 400V , 3F + NPE, 80 kA (8/20), Bandeja con enclavamiento frontal. 2 Interruptor Termomagnético Fijo Curva C, 3P,40A, Icu 25kA/230V. 5 Interruptor Termomagnético Fijo, 3P, 40A, 25KA/220V, 1 Interruptor Termomagnético Fijo, 3P, 80A, 25KA/220V.</t>
  </si>
  <si>
    <t>14.3.9</t>
  </si>
  <si>
    <t>INSTALACIÓN  DE  TRANSFERENCIA CONTRAINCENDIO: - Estructura Tablero autosoportado Galvanizado IP43 para uso de Transferencia y Distribución. Barrajes. Barraje Tripolar Cu. 200A. Barraje Cu para Neutro. Barraje Cu para Tierra. Transferencia. Interruptor Magnético Regulable, 3P, 200A, Icu 70kA/220V,  Interruptores y accesorios, Operador eléctrico motorizado a 220V,  Contacto auxiliar para , 240V, Los interruptores ofertados incluyen terminales de salida acordes a las especificaciones de calibre y corriente para conductores de cobre, según la Tabla 310-16 de la NTC 2050. Enclavamiento mecánico para ATS - Unidad estándar de control de transferencia, Elementos de Control para Transferencia. Fuente de poder 12V para ATS.</t>
  </si>
  <si>
    <t>14.3.10</t>
  </si>
  <si>
    <t>INSTALACIÓN  DE  TRANSFERENICIA CARGAS ESENCIALES: Estructura 1 Gabinete Cold Rolled para adosar a muro de Transferencia. - Barrajes. 1 Barraje Tripolar Cu de 225 Amp. 1 Barraje Cu para Neutro. 1 Barraje Cu para Tierra. - Totalizador. 4 Interruptor Termomagnético Regulable, 3P, 225A, Icu 65kA/220V. - Interruptores y Accesorios. 1 DPS 80kA 120/208V 3F. 1 Bandeja con enclavamiento frontal para DPX3_250. 2 Operador eléctrico motorizado a 230V para DPX3-250. 2 Interruptor Termomagnético Fijo, 3P, 50A, Icu 25kA/230V. 1 Bandeja con enclavamiento frontal. 1 Elementos de Control para Transferencia. 1 ATS - Unidad estándar de control de transferencia. 4 Contacto auxiliar, 240V.</t>
  </si>
  <si>
    <t>14.3.11</t>
  </si>
  <si>
    <t>INSTALACIÓN  DE  TRANSFERENCIA EQUIPOS MECANICOS:  Estructura 1 Tablero autosoportado Galvanizado IP43 para uso de Transferencia y Distribución - Barrajes. 1 Barraje Cu para Tierra. 1 Barraje Cu para Neutro. 1 Barraje Tripolar Cu de 800 Amp. - Totalizador. 4 Interruptor. Termomagnético Regulable, 3P,800A, Icu 70kA/220V. Interruptores y Accesorios. 1 Interruptor Termomagnético Regulable, 3P, 500A, Icu 35kA/220V. 1 Interruptor Termomagnético Regulable, 3P, 100A, Icu 35kA/220V. 2 Interruptor Termomagnético Regulable DPX3_160, 3P, 80A, Icu 35kA/220V. 1 DPS 80kA 120/208V 3F.  2 Interruptor Termomagnético Regulable, 3P, 16A, Icu 35kA/220V. 1 Interruptor Termomagnético Regulable, 3P, 100A, Icu 35kA/220V. 2 Interruptor Termomagnético Fijo Curva C, 3P, 50A, Icu 10kA/230V. 1 Interruptor Termomagnético Regulable, 3P, 40A, Icu 35kA/220V. 1 Bandeja con enclavamiento frontal. 1 Elementos de Control para Transferencia. 1 ATS - Unidad estándar de control de transferencia. 4 Contacto auxiliar, 240V.</t>
  </si>
  <si>
    <t>14.3.12</t>
  </si>
  <si>
    <t>INSTALACIÓN  DE  TRANSFERENCIA CARGAS CRITICAS: - Estructura 1 Tablero autosoportado Galvanizado IP43 para uso de Transferencia y Distribución. - Barrajes. 1 Barraje Tripolar Cu de 225 Amp. 1 Barraje Cu para Neutro. 1 Barraje Cu para Tierra. - Totalizador. 5 Interruptor Termomagnético Regulable, 3P, 225A, Icu 70kA/220V. - Interruptores y Accesorios. 3 Interruptor Termomagnético, 3P, 50A, Icu 35kA/220V. 1 Interruptor Termomagnético, 3P, 40A, Icu 35kA/220V. 1 DPS 80kA 120/208V 3F. 1 Fuente de poder 12V para ATS. 1 Elementos de Control para Transferencia. 1 ATS - Unidad estándar de control de transferencia. 1 Enclavamiento mecánico. 6 Contacto auxiliar para, 240V. 2 Operador eléctrico motorizado a 220V. 1 altura 2200 mm .</t>
  </si>
  <si>
    <t>14.3.13</t>
  </si>
  <si>
    <t xml:space="preserve">INSTALACIÓN  DE  TABLERO ML-R-1 - Estructura 1 Gabinete Cold Rolled para adosar a muro TAM_1220x820
Barrajes 2 Barraje Cu para Tierra . 2 Barraje Cu para Neutro. 1 Barraje Tripolar Cu de 100 Amp. Totalizador
1 Interruptor Termomagnético  , 3P, 100A, Icu 35kA/220V Interruptores y Accesorios1DPS clase II (IEC 61643-11), 400V , 3F + NPE, 80 kA (8/20), Bandeja con enclavamiento frontal 5 Interruptor Termomagnético Fijo Curva C, 3P,40A, Icu 25kA/230V 1 Interruptor Termomagnético Fijo, 3P, 100A, 25KA/220V, 1 Interruptor Termomagnético Fijo, 3P, 32A, 25KA/220V, 1 Interruptor Termomagnético Fijo, 3P, 80A, 25KA/220V, </t>
  </si>
  <si>
    <t>14.3.14</t>
  </si>
  <si>
    <t xml:space="preserve">INSTALACIÓN  DE  TABLERO ML-R-2 - Estructura 1 Gabinete Cold Rolled para adosar a muro TAM_1220x820
Barrajes 2 Barraje Cu para Tierra . 2 Barraje Cu para Neutro. 1 Barraje Tripolar Cu de 50 Amp. Totalizador
1 Interruptor Termomagnético  , 3P, 40A, Icu 35kA/220V Interruptores y Accesorios 1DPS clase II (IEC 61643-11), 400V , 3F + NPE, 80 kA (8/20), Bandeja con enclavamiento frontal  2 Interruptor Termomagnético Fijo Curva C, 3P,40A, Icu 25kA/230V 5 Interruptor Termomagnético Fijo, 3P, 40A, 25KA/220V, 1 Interruptor Termomagnético Fijo, 3P, 80A, 25KA/220V,   </t>
  </si>
  <si>
    <t>14.3.15</t>
  </si>
  <si>
    <t>INSTALACIÓN DE UPS 30 KVA.</t>
  </si>
  <si>
    <t>14.3.16</t>
  </si>
  <si>
    <t>INSTALACIÓN DE UPS 10 KVA.</t>
  </si>
  <si>
    <t>14.4</t>
  </si>
  <si>
    <t>ALIMENTADORES Y CANALIZACIÓN</t>
  </si>
  <si>
    <t>14.4.1</t>
  </si>
  <si>
    <t>ELECTROBARRAS DE 1600A</t>
  </si>
  <si>
    <t>14.4.2</t>
  </si>
  <si>
    <t>ELECTROBARRAS DE 1250A</t>
  </si>
  <si>
    <t>14.4.3</t>
  </si>
  <si>
    <t>ELECTROBARRAS DE 800A</t>
  </si>
  <si>
    <t>14.4.4</t>
  </si>
  <si>
    <t>ELECTROBARRAS DE 630 A</t>
  </si>
  <si>
    <t>14.4.5</t>
  </si>
  <si>
    <t>CABLE 2N°250 MCM CU THWN-AWG(3F)+ 2N°250 MCM CU THWN-AWG(1N)+N°250 MCM CU THWN-AWG(1T)</t>
  </si>
  <si>
    <t>14.4.6</t>
  </si>
  <si>
    <t>CABLE 2N°250 MCM CU THWN-AWG(3F)+N°250 MCM CU THWN-AWG(1T)</t>
  </si>
  <si>
    <t>14.4.7</t>
  </si>
  <si>
    <t>CABLE N°250 MCM CU THWN-AWG(3F)+ N°4/0 CU THWN-AWG(1T)</t>
  </si>
  <si>
    <t>14.4.8</t>
  </si>
  <si>
    <t>CABLE 2N°4/0 CU THWN-AWG(3F)+ 2N°4/0 CU THWN-AWG(1N)+N°2/0 CU THWN-AWG(1T)</t>
  </si>
  <si>
    <t>14.4.9</t>
  </si>
  <si>
    <t>CABLE N°4/0 CU THWN-AWG(3F)+ N°4/0 CU THWN-AWG(1N)+N°2/0 CU THWN-AWG(1T)</t>
  </si>
  <si>
    <t>14.4.10</t>
  </si>
  <si>
    <t>CABLE N°4/0 CU THWN-AWG(3F)+N°4/0 CU THWN-AWG(1N)+N°1/0 CU THWN-AWG(1T)</t>
  </si>
  <si>
    <t>14.4.11</t>
  </si>
  <si>
    <t>CABLE N°2/0 CU THWN-AWG(3F)+ N°2/0 CU THWN-AWG(1N)+N°2 CU THWN-AWG(1T)</t>
  </si>
  <si>
    <t>14.4.12</t>
  </si>
  <si>
    <t>CABLE N°1/0 CU THWN-AWG(3F)+ N°1/0 CU THWN-AWG(1N)+N°1/0CU THWN-AWG(1T)</t>
  </si>
  <si>
    <t>14.4.13</t>
  </si>
  <si>
    <t>CABLE N°1/0 CU THWN-AWG(3F)+ N°1/0 CU THWN-AWG(1T)+N°2 CU THWN-AWG(1T)</t>
  </si>
  <si>
    <t>14.4.14</t>
  </si>
  <si>
    <t>CABLE N°1/0 CU THWN-AWG(3F)+N°2CU THWN-AWG(1T)</t>
  </si>
  <si>
    <t>14.4.15</t>
  </si>
  <si>
    <t>CABLE N°4 CU THWN-AWG(3F)+ N°4 CU THWN-AWG(1N)+N°6CU THWN-AWG(1T)</t>
  </si>
  <si>
    <t>14.4.16</t>
  </si>
  <si>
    <t>CABLE N°4 CU THWN-AWG(3F)+ N°4 CU THWN-AWG(1N)+N°8CU THWN-AWG(1T)</t>
  </si>
  <si>
    <t>14.4.17</t>
  </si>
  <si>
    <t>CABLE N°2 CU THWN-AWG(3F)+N°4 CU THWN-AWG(1T)</t>
  </si>
  <si>
    <t>14.4.18</t>
  </si>
  <si>
    <t>CABLE N°4 CU THWN-AWG(3F)+N°4 CU THWN-AWG(1T)</t>
  </si>
  <si>
    <t>14.4.19</t>
  </si>
  <si>
    <t>CABLE N°4 CU THWN-AWG(3F)+N°6 CU THWN-AWG(1T)</t>
  </si>
  <si>
    <t>14.4.20</t>
  </si>
  <si>
    <t>CABLE N°6 CU THWN-AWG(3F)+N°6 CU THWN-AWG(1T)</t>
  </si>
  <si>
    <t>14.4.21</t>
  </si>
  <si>
    <t>CABLE N°8 CU THWN-AWG(3F)+N°8 CU THWN-AWG(1T)</t>
  </si>
  <si>
    <t>14.4.22</t>
  </si>
  <si>
    <t>CABLE LIBRE DE HALOGENOS N°10 CU THWN-AWG(3F)+N°10 CU THWN-AWG(1T)</t>
  </si>
  <si>
    <t>14.4.23</t>
  </si>
  <si>
    <t>CABLE LIBRE DE HALOGENOS N°6 CU THWN-AWG(3F)+ N°6 CU THWN-AWG(1N)+N°6CU THWN-AWG(1T)</t>
  </si>
  <si>
    <t>14.4.24</t>
  </si>
  <si>
    <t>CABLE LIBRE DE HALOGENOS N°6 CU THWN-AWG(3F)+ N°6 CU THWN-AWG(1N)+N°8 CU THWN-AWG(1T)</t>
  </si>
  <si>
    <t>14.4.25</t>
  </si>
  <si>
    <t>CABLE LIBRE DE HALOGENOS N°8 CU THWN-AWG(3F)+ N°8 CU THWN-AWG(1N)+N°8 CU THWN-AWG(1T)</t>
  </si>
  <si>
    <t>14.4.26</t>
  </si>
  <si>
    <t>14.4.27</t>
  </si>
  <si>
    <t>TUBO PVC  CONDUIT DE 3"</t>
  </si>
  <si>
    <t>14.4.28</t>
  </si>
  <si>
    <t>TUBO PVC  CONDUIT DE 2"</t>
  </si>
  <si>
    <t>14.4.29</t>
  </si>
  <si>
    <t>TUBO PVC  CONDUIT DE 1 1/2"</t>
  </si>
  <si>
    <t>14.4.30</t>
  </si>
  <si>
    <t>TUBO SCH 40  DE 2"</t>
  </si>
  <si>
    <t>14.4.31</t>
  </si>
  <si>
    <t>TUBO SCH 40  DE 1 1/2"</t>
  </si>
  <si>
    <t>14.4.32</t>
  </si>
  <si>
    <t>TUBO EMT  DE 3"</t>
  </si>
  <si>
    <t>14.4.33</t>
  </si>
  <si>
    <t>TUBO EMT  DE 2"</t>
  </si>
  <si>
    <t>14.4.34</t>
  </si>
  <si>
    <t>TUBO EMT  DE 1 1/2"</t>
  </si>
  <si>
    <t>14.4.35</t>
  </si>
  <si>
    <t>TUBO EMT  DE 1"</t>
  </si>
  <si>
    <t>14.5</t>
  </si>
  <si>
    <t xml:space="preserve"> APANTALLAMIENTO ELECTRICO Y SISTEMA DE PUESTA A TIERRA.</t>
  </si>
  <si>
    <t>14.5.1</t>
  </si>
  <si>
    <t>ALAMBRÓN DE ALUMINIO 8 MM</t>
  </si>
  <si>
    <t>14.5.2</t>
  </si>
  <si>
    <t>SOPORTE ANILLO PLASTICO RD 8 GRIS</t>
  </si>
  <si>
    <t>14.5.3</t>
  </si>
  <si>
    <t>PUNTA CAPTADORA 60 CMS 16 mm ALUMINIO</t>
  </si>
  <si>
    <t>14.5.4</t>
  </si>
  <si>
    <t>PUNTA CAPTADORA 150 CMS 16mm ALUMINIO</t>
  </si>
  <si>
    <t>14.5.5</t>
  </si>
  <si>
    <t>GRAPA DEHN CRUZ/PARALELA  8-10MM ALUMINIO</t>
  </si>
  <si>
    <t>14.5.6</t>
  </si>
  <si>
    <t>BASE METALICA PARA PUNTA CAPTADORA</t>
  </si>
  <si>
    <t>14.5.7</t>
  </si>
  <si>
    <t>GRAPA BIMETALICA UNION ALAMBRON Cu 8-10mm</t>
  </si>
  <si>
    <t>14.5.8</t>
  </si>
  <si>
    <t>CONDUCTOR DE COBRE #2/0 (Nivel de enterramiento del cable 40cm minimo)</t>
  </si>
  <si>
    <t>14.5.9</t>
  </si>
  <si>
    <t>CAJA 30X30X15 PARA TRANSICION CU-AL</t>
  </si>
  <si>
    <t>14.5.10</t>
  </si>
  <si>
    <t>SOLDADURA CADWELD 115GR</t>
  </si>
  <si>
    <t>14.5.11</t>
  </si>
  <si>
    <t xml:space="preserve">AVISO DE  DESCARGAS ELÉCTRICAS TIPO EXTERIOR </t>
  </si>
  <si>
    <t>14.5.12</t>
  </si>
  <si>
    <t>VARILLA DE PUESTA A TIERRA 2,40X5/8"  COBRE-COBRE</t>
  </si>
  <si>
    <t>14.5.13</t>
  </si>
  <si>
    <t>SISTEMA DE PUESTA A TIERRA 6X4 M,INCLUYE CABLE DE COBRE DESNUDO N° 4/0 AWG, VARILLA DE COBRE DE 2.4 M X 5/8", SOLDADURA EXOTERMICA, TRATAMIENTO Y POZOS DE INSPECCIÓN 30X30 CM.</t>
  </si>
  <si>
    <t>14.6</t>
  </si>
  <si>
    <t>TUBERIA, CABLEADO Y APARATOS.</t>
  </si>
  <si>
    <t>14.6.1</t>
  </si>
  <si>
    <t>SALIDA DE TOMACORRIENTE DOBLE  EN TUBERIA SCH 40 DE 3/4" Y TOMACORRIENTE DOBLE NORMAL 15 A - 120 V  CON POLO A TIERRA (2P+T) NEMA 5-15R, INCLUYE TAPA, CABLE LIBRE EN HALOGENOS N° 12 AWG THWN (F) +  CABLE LIBRE EN HALOGENOS N° 12 AWG THWN (N) + CABLE LIBRE EN HALOGENOS N° 12 AWG THWN (T).</t>
  </si>
  <si>
    <t>14.6.2</t>
  </si>
  <si>
    <t>SALIDA DE TOMACORRIENTE DOBLE  EN TUBERIA SCH 40 DE 3/4" Y TOMACORRIENTE DOBLE GFCI 20 A - 110 V  CON POLO A TIERRA (2P+T) NEMA 5-15R. INCLUYE CABLE LIBRE EN HALOGENOS N° 12 AWG THWN (F) + CABLE LIBRE EN HALOGENOS N° 12 AWG THWN (N) + CABLE LIBRE EN HALOGENOS N° 12 AWG THWN (T).</t>
  </si>
  <si>
    <t>14.6.3</t>
  </si>
  <si>
    <t>SALIDA DE TOMACORRIENTE DOBLE  EN TUBERIA SCH 40 DE 3/4" Y TOMACORRIENTE TIERRA AISLADA 5-15R 120V. INCLUYE CABLE LIBRE EN HALOGENOS N° 12 AWG THWN (F)+  CABLE LIBRE EN HALOGENOS N° 12 AWG THWN (N)+  CABLE LIBRE EN HALOGENOS N° 12 AWG THWN (T).</t>
  </si>
  <si>
    <t>14.6.4</t>
  </si>
  <si>
    <t>SALIDA DE TOMACORRIENTE DOBLE  EN TUBERIA EMT DE 3/4" Y TOMACORRIENTE NORMAL GH T.D G.H. 5-15R/15A. INCLUYE CABLE LIBRE EN HALOGENOS N° 12 AWG THWN (F)+  CABLE LIBRE EN HALOGENOS N° 12 AWG THWN (N)+  CABLE LIBRE EN HALOGENOS N° 12 AWG THWN (T).</t>
  </si>
  <si>
    <t>14.6.5</t>
  </si>
  <si>
    <t xml:space="preserve">SALIDA DE TOMACORRIENTE DOBLE  EN TUBERIA EMT DE 3/4" Y TOMACORRIENTE NORMAL GH T.D. G.H. T.R. 5-15R/15A. INCLUYE CABLE LIBRE EN HALOGENOS N° 12 AWG THWN (F)+  CABLE LIBRE EN HALOGENOS N° 12 AWG THWN (N)+  CABLE LIBRE EN HALOGENOS N° 12 AWG THWN (T). </t>
  </si>
  <si>
    <t>14.6.6</t>
  </si>
  <si>
    <t xml:space="preserve">SALIDA DE TOMACORRIENTE DOBLE  EN TUBERIA EMT DE 3/4" Y TOMACORRIENTE NORMALGH T.D. G.H. GFCI 5-15R/15A. INCLUYE CABLE LIBRE EN HALOGENOS N° 12 AWG THWN (F)+  CABLE LIBRE EN HALOGENOS N° 12 AWG THWN (N)+  CABLE LIBRE EN HALOGENOS N° 12 AWG THWN (T). </t>
  </si>
  <si>
    <t>14.6.7</t>
  </si>
  <si>
    <t xml:space="preserve">SALIDA DE TOMACORRIENTE DOBLE  EN TUBERIA EMT DE 3/4" Y TOMACORRIENTE CRITICO G.H T.D. G.H. 5-15R/15A.ROJO. INCLUYE CABLE LIBRE EN HALOGENOS N° 12 AWG THWN (F)+  CABLE LIBRE EN HALOGENOS N° 12 AWG THWN (N)+  CABLE LIBRE EN HALOGENOS N° 12 AWG THWN (T). </t>
  </si>
  <si>
    <t>14.6.8</t>
  </si>
  <si>
    <t>SALIDA DE TOMACORRIENTE DOBLE  EN TUBERIA EMT DE 3/4" Y TOMACORRIENTE CRITICO G.H T.D. G.H. T.R. 5-15R/15A.ROJO. INCLUYE CABLE LIBRE EN HALOGENOS N° 12 AWG THWN (F)+  CABLE LIBRE EN HALOGENOS N° 12 AWG THWN (N)+  CABLE LIBRE EN HALOGENOS N° 12 AWG THWN (T).</t>
  </si>
  <si>
    <t>14.6.9</t>
  </si>
  <si>
    <t xml:space="preserve">SALIDA DE TOMACORRIENTE BIFASICO EN TUBERIA EMT DE 3/4" Y TOMACORRIENTE CRITICO G.H PROP ESPECIAL G.H. 220V. ROJO. INCLUYE CABLE LIBRE DE HALOGENO N°12 CU THWN-AWG(2F) + N°12 CU THWN-AWG(1T). </t>
  </si>
  <si>
    <t>14.6.10</t>
  </si>
  <si>
    <t>SALIDA DE TOMACORRIENTE BIFASICO EN TUBERIA SCH 40 DE 3/4" Y TOMACORRIENTE VOLTAJE 220V. INCLUYE CABLE LIBRE DE HALOGENO N°12 CU THWN-AWG(2F) + N°12 CU THWN-AWG(1T).</t>
  </si>
  <si>
    <t>14.6.11</t>
  </si>
  <si>
    <t>SOCKET DE PISO</t>
  </si>
  <si>
    <t>14.6.12</t>
  </si>
  <si>
    <t>SALIDA DE INTERRUPTOR SENCILLO EN TUBERIA SCH 40 3/4" E INTERRUPTOR SENCILLO. INCLUYE CABLE LIBRE EN HALOGENOS N° 12 AWG THWN (F)+  CABLE LIBRE EN HALOGENOS N° 12 AWG THWN (R)  +  CABLE LIBRE EN HALOGENOS N° 12 AWG THWN (T).</t>
  </si>
  <si>
    <t>14.6.13</t>
  </si>
  <si>
    <t>SALIDA DE INTERRUPTOR SENCILLO EN TUBERIA EMT DE 3/4" E INTERRUPTOR SENCILLO. INCLUYE CABLE LIBRE EN HALOGENOS N° 12 AWG THWN (F)+  CABLE LIBRE EN HALOGENOS N° 12 AWG THWN (R)  +  CABLE LIBRE EN HALOGENOS N° 12 AWG THWN (T).</t>
  </si>
  <si>
    <t>14.6.14</t>
  </si>
  <si>
    <t>SALIDA DE INTERRUPTOR DOBLE EN TUBERIA SCH 40 DE 3/4" E INTERRUPTOR DOBLE. INCLUYE CABLE LIBRE EN HALOGENOS N° 12 AWG THWN (F)+  CABLE LIBRE EN HALOGENOS N° 12 AWG THWN (R)  +  CABLE LIBRE EN HALOGENOS N° 12 AWG THWN (T).</t>
  </si>
  <si>
    <t>14.6.15</t>
  </si>
  <si>
    <t>SALIDA DE INTERRUPTOR DOBLE EN TUBERIA EMT DE 3/4" E INTERRUPTOR DOBLE. INCLUYE CABLE LIBRE EN HALOGENOS N° 12 AWG THWN (F)+  CABLE LIBRE EN HALOGENOS N° 12 AWG THWN (R)  +  CABLE LIBRE EN HALOGENOS N° 12 AWG THWN (T).</t>
  </si>
  <si>
    <t>14.6.16</t>
  </si>
  <si>
    <t>SALIDA DE INTERRUPTOR TRIPLE EN TUBERIA SCH 40 DE 3/4" E INTERRUPTOR TRIPLE. INCLUYE CABLE LIBRE EN HALOGENOS N° 12 AWG THWN (F) +  CABLE LIBRE EN HALOGENOS N° 12 AWG THWN (R)  +  CABLE LIBRE EN HALOGENOS N° 12 AWG THWN (T).</t>
  </si>
  <si>
    <t>14.6.17</t>
  </si>
  <si>
    <t>SALIDA DE INTERRUPTOR TRIPLE EN TUBERIA SCH 40 DE 3/4" E INTERRUPTOR CONMUTABLE. INCLUYE CABLE LIBRE EN HALOGENOS N° 12 AWG THWN (F)+  CABLE LIBRE EN HALOGENOS N° 12 AWG THWN (R)  +  CABLE LIBRE EN HALOGENOS N° 12 AWG THWN (T).</t>
  </si>
  <si>
    <t>14.6.18</t>
  </si>
  <si>
    <t>CABLE LIBRE DE HALOGENO N° 12 AWG THWN (F) + CABLE LIBRE DE HALOGENO N° 12 AWG THWN (N) + CABLE LIBRE DE HALOGENO N° 12 AWG THWN (T) PARA SALIDA  DE ILUMINACIÓN EN TUBERIA SCH 40 DE 3/4" Y LUMINARIA CLEAN OWEN 610X610 57W</t>
  </si>
  <si>
    <t>14.6.19</t>
  </si>
  <si>
    <t xml:space="preserve">SALIDA  DE ILUMINACIÓN EN TUBERIA SCH 40 DE 3/4" Y LUMINARIA CLEAN OWEN 1200X300 32W. INCLUYE CABLE LIBRE DE HALOGENO N° 12 AWG THWN (F) + CABLE LIBRE DE HALOGENO N° 12 AWG THWN (N) + CABLE LIBRE DE HALOGENO N° 12 AWG THWN (T). </t>
  </si>
  <si>
    <t>14.6.20</t>
  </si>
  <si>
    <t xml:space="preserve">SALIDA  DE ILUMINACIÓN EN TUBERIA SCH 40 DE 3/4" Y LUMINARIA CLEAN OWEN 300X300 21W. INCLUYE CABLE LIBRE DE HALOGENO N° 12 AWG THWN (F) + CABLE LIBRE DE HALOGENO N° 12 AWG THWN (N) + CABLE LIBRE DE HALOGENO N° 12 AWG THWN (T). </t>
  </si>
  <si>
    <t>14.6.21</t>
  </si>
  <si>
    <t>SALIDA  DE ILUMINACIÓN EN TUBERIA SCH 40 DE 3/4" Y LUMINARIA CABECERA HOSP 20W. INCLUYE CABLE LIBRE DE HALOGENO N° 12 AWG THWN (F) + CABLE LIBRE DE HALOGENO N° 12 AWG THWN (N) + CABLE LIBRE DE HALOGENO N° 12 AWG THWN (T).</t>
  </si>
  <si>
    <t>14.6.22</t>
  </si>
  <si>
    <t>SALIDA  DE ILUMINACIÓN EN TUBERIA SCH 40 DE 3/4" Y LUMINARIA BLOCK LENS 610X610 33W 2X2200LM. INCLUYE CABLE LIBRE DE HALOGENO N° 12 AWG THWN (F) + CABLE LIBRE DE HALOGENO N° 12 AWG THWN (N) + CABLE LIBRE DE HALOGENO N° 12 AWG THWN (T).</t>
  </si>
  <si>
    <t>14.6.23</t>
  </si>
  <si>
    <t xml:space="preserve">SALIDA  DE ILUMINACIÓN EN TUBERIA SCH 40 DE 3/4" Y BALA NEPTUNO 8W. INCLUYE CABLE LIBRE DE HALOGENO N° 12 AWG THWN (F) + CABLE LIBRE DE HALOGENO N° 12 AWG THWN (N) + CABLE LIBRE DE HALOGENO N° 12 AWG THWN (T). </t>
  </si>
  <si>
    <t>14.6.24</t>
  </si>
  <si>
    <t>SALIDA  DE ILUMINACIÓN EN TUBERIA SCH 40 DE 3/4" Y LUMINARIA HERMETICA IT 100 36W. INCLUYE CABLE LIBRE DE HALOGENO N° 12 AWG THWN (F) + CABLE LIBRE DE HALOGENO N° 12 AWG THWN (N) + CABLE LIBRE DE HALOGENO N° 12 AWG THWN (T).</t>
  </si>
  <si>
    <t>14.6.25</t>
  </si>
  <si>
    <t>SALIDA  DE ILUMINACIÓN EN TUBERIA EMT DE 3/4" Y LUMINARIA HERMETICA IT 100 36W. INCLUYE CABLE LIBRE DE HALOGENO N° 12 AWG THWN (F) + CABLE LIBRE DE HALOGENO N° 12 AWG THWN (N) + CABLE LIBRE DE HALOGENO N° 12 AWG THWN (T).</t>
  </si>
  <si>
    <t>14.6.26</t>
  </si>
  <si>
    <t>SALIDA  DE ILUMINACIÓN EN TUBERIA SCH 40 DE 3/4" Y LUMINARIA ATENEA 2.5 21W LINEAL. INCLUYE CABLE LIBRE DE HALOGENO N° 12 AWG THWN (F) + CABLE LIBRE DE HALOGENO N° 12 AWG THWN (N) + CABLE LIBRE DE HALOGENO N° 12 AWG THWN (T).</t>
  </si>
  <si>
    <t>14.6.27</t>
  </si>
  <si>
    <t>SALIDA  DE ILUMINACIÓN EN TUBERIA SCH 40 DE 3/4" Y BALA SATURNO 15W. INCLUYE CABLE LIBRE DE HALOGENO N° 12 AWG THWN (F) + CABLE LIBRE DE HALOGENO N° 12 AWG THWN (N) + CABLE LIBRE DE HALOGENO N° 12 AWG THWN (T).</t>
  </si>
  <si>
    <t>14.6.28</t>
  </si>
  <si>
    <t>SALIDA  DE ILUMINACIÓN EN TUBERIA SCH 40 DE 3/4" Y LUMINARIA INC 12W 100-240V. INCLUYE CABLE LIBRE DE HALOGENO N° 12 AWG THWN (F) + CABLE LIBRE DE HALOGENO N° 12 AWG THWN (N) + CABLE LIBRE DE HALOGENO N° 12 AWG THWN (T).</t>
  </si>
  <si>
    <t>14.6.29</t>
  </si>
  <si>
    <t>SALIDA  DE ILUMINACIÓN EN TUBERIA SCH 40 DE 3/4" Y BALA SATURNO 20W. INCLUYE CABLE LIBRE DE HALOGENO N° 12 AWG THWN (F) + CABLE LIBRE DE HALOGENO N° 12 AWG THWN (N) + CABLE LIBRE DE HALOGENO N° 12 AWG THWN (T).</t>
  </si>
  <si>
    <t>14.6.30</t>
  </si>
  <si>
    <t>SALIDA  DE ILUMINACIÓN EN TUBERIA SCH 40 DE 3/4" Y LUMINARIA HERMETICA DE 50W. INCLUYE CABLE LIBRE DE HALOGENO N° 12 AWG THWN (F) + CABLE LIBRE DE HALOGENO N° 12 AWG THWN (N) + CABLE LIBRE DE HALOGENO N° 12 AWG THWN (T).</t>
  </si>
  <si>
    <t>14.6.31</t>
  </si>
  <si>
    <t xml:space="preserve"> SALIDA  DE ILUMINACIÓN EN TUBERIA EMT DE 3/4" Y TORTUGA LED12W. INCLUYE  CABLE LIBRE DE HALOGENO N° 12 AWG THWN (F) + CABLE LIBRE DE HALOGENO N° 12 AWG THWN (N) + CABLE LIBRE DE HALOGENO N° 12 AWG THWN (T).</t>
  </si>
  <si>
    <t>14.6.32</t>
  </si>
  <si>
    <t>FOTOCELDA</t>
  </si>
  <si>
    <t>14.6.33</t>
  </si>
  <si>
    <t>SALIDA  DE ILUMINACIÓN EN TUBERIA SCH 40 DE 3/4" Y AVISO EMERGENCIA LED 1.8W 8LM 110-130V VERDE. INCLUYE CABLE LIBRE DE HALOGENO N° 12 AWG THWN (F) + CABLE LIBRE DE HALOGENO N° 12 AWG THWN (N) + CABLE LIBRE DE HALOGENO N° 12 AWG THWN (T).</t>
  </si>
  <si>
    <t>14.6.34</t>
  </si>
  <si>
    <t>SALIDA  DE ILUMINACIÓN EN TUBERIA SCH 40 DE 3/4" Y LED EMERG R1 2X1.6W. INCLUYE CABLE LIBRE DE HALOGENO N° 12 AWG THWN (F) + CABLE LIBRE DE HALOGENO N° 12 AWG THWN (N) + CABLE LIBRE DE HALOGENO N° 12 AWG THWN (T).</t>
  </si>
  <si>
    <t>14.6.35</t>
  </si>
  <si>
    <t>SALIDA  DE ILUMINACIÓN EN TUBERIA SCH 40 DE 3/4" Y LUM EMERGENCIA LED INC 4.5W 120-240V REDONDA. INCLUYE CABLE LIBRE DE HALOGENO N° 12 AWG THWN (F) + CABLE LIBRE DE HALOGENO N° 12 AWG THWN (N) + CABLE LIBRE DE HALOGENO N° 12 AWG THWN (T).</t>
  </si>
  <si>
    <t>14.7</t>
  </si>
  <si>
    <t>TABLEROS ELÉCTRICOS, BREAKER'S Y CAJAS DE PASO METALICAS</t>
  </si>
  <si>
    <t>14.7.1</t>
  </si>
  <si>
    <t>TABLERO DE DISTRIBUCION TRIFASICO DE 12 CTOS CON ESPACIO PARA TOTALIZADOR.</t>
  </si>
  <si>
    <t>14.7.2</t>
  </si>
  <si>
    <t>TABLERO DE DISTRIBUCION TRIFASICO DE 24 CTOS CON ESPACIO PARA TOTALIZADOR.</t>
  </si>
  <si>
    <t>14.7.3</t>
  </si>
  <si>
    <t>TABLERO DE DISTRIBUCION TRIFASICO DE 18 CTOS CON ESPACIO PARA TOTALIZADOR.</t>
  </si>
  <si>
    <t>14.7.4</t>
  </si>
  <si>
    <t>TABLERO DE DISTRIBUCION TRIFASICO DE 30 CTOS CON ESPACIO PARA TOTALIZADOR.</t>
  </si>
  <si>
    <t>14.7.5</t>
  </si>
  <si>
    <t>TABLERO DE DISTRIBUCION TRIFASICO DE 36 CTOS CON ESPACIO PARA TOTALIZADOR.</t>
  </si>
  <si>
    <t>14.7.6</t>
  </si>
  <si>
    <t xml:space="preserve">TABLERO DE DISTRIBUCION TRIFASICO DE 12 CTOS </t>
  </si>
  <si>
    <t>14.7.7</t>
  </si>
  <si>
    <t>BREAKER 1X20A 10KA TIPO ENCHUFABLE</t>
  </si>
  <si>
    <t>14.7.8</t>
  </si>
  <si>
    <t>BREAKER 3X20A 10KA TIPO ENCHUFABLE</t>
  </si>
  <si>
    <t>14.7.9</t>
  </si>
  <si>
    <t>BREAKER 2X20A 10KA TIPO ENCHUFABLE</t>
  </si>
  <si>
    <t>14.7.10</t>
  </si>
  <si>
    <t xml:space="preserve">BREAKER IND TOTALIZADOR 3X130A </t>
  </si>
  <si>
    <t>14.7.11</t>
  </si>
  <si>
    <t xml:space="preserve">BREAKER IND TOTALIZADOR 3X40A </t>
  </si>
  <si>
    <t>14.7.12</t>
  </si>
  <si>
    <t xml:space="preserve">BREAKER IND TOTALIZADOR 3X50A </t>
  </si>
  <si>
    <t>14.7.13</t>
  </si>
  <si>
    <t xml:space="preserve">BREAKER IND TOTALIZADOR 3X60A </t>
  </si>
  <si>
    <t>14.7.14</t>
  </si>
  <si>
    <t xml:space="preserve">BREAKER IND TOTALIZADOR 3X100A </t>
  </si>
  <si>
    <t>14.7.15</t>
  </si>
  <si>
    <t xml:space="preserve">BREAKER IND TOTALIZADOR 3X30A </t>
  </si>
  <si>
    <t>14.7.16</t>
  </si>
  <si>
    <t xml:space="preserve">CAJA DE PASO METALICA GALV 25X25X10cm </t>
  </si>
  <si>
    <t>14.7.17</t>
  </si>
  <si>
    <t xml:space="preserve">CAJA DE PASO METALICA GALV 30X30X20cm </t>
  </si>
  <si>
    <t>14.7.18</t>
  </si>
  <si>
    <t xml:space="preserve">CAJA DE PASO METALICA GALV 40X40X20cm </t>
  </si>
  <si>
    <t>14.7.19</t>
  </si>
  <si>
    <t xml:space="preserve">CAJA DE PASO METALICA GALV 15X15X10cm </t>
  </si>
  <si>
    <t>14.7.20</t>
  </si>
  <si>
    <t xml:space="preserve">CAJA DE PASO METALICA GALV 20X20X10cm </t>
  </si>
  <si>
    <t>14.7.21</t>
  </si>
  <si>
    <t xml:space="preserve">CAJA DE PASO METALICA GALV 50X50X20cm </t>
  </si>
  <si>
    <t>14.7.22</t>
  </si>
  <si>
    <t xml:space="preserve">CAJA DE PASO METALICA GALV 60X60X20cm </t>
  </si>
  <si>
    <t>14.8</t>
  </si>
  <si>
    <t>ALUMBRADO GENERAL, ZONAS COMUNES.</t>
  </si>
  <si>
    <t>14.8.1</t>
  </si>
  <si>
    <t>LUMINARIA DE ALUMBRADO PÚBLICO DE 60W 100-277V</t>
  </si>
  <si>
    <t>14.8.2</t>
  </si>
  <si>
    <t>POSTE METALICO SENCILLO  7MTS GALVANIZADO. (INCLUYE BASE Y PERNOS).</t>
  </si>
  <si>
    <t>14.8.3</t>
  </si>
  <si>
    <t xml:space="preserve">TUBERIA PVC 1" </t>
  </si>
  <si>
    <t>14.8.4</t>
  </si>
  <si>
    <t xml:space="preserve">PARCIAL 2#10+10T </t>
  </si>
  <si>
    <t>14.8.5</t>
  </si>
  <si>
    <t>CABLE 3X12 AWG PARA CONEXIÓN DE LUMINARIAS DESDE REGISTRO ELECTRICO A PIE DE POSTE</t>
  </si>
  <si>
    <t>14.9</t>
  </si>
  <si>
    <t>OBRAS  SISTEMA  FOTOVOLTAICO</t>
  </si>
  <si>
    <t>14.9.1</t>
  </si>
  <si>
    <t xml:space="preserve">LINEA DE VIDA HORIZONTAL FIJA  EN ACERO INOXIDABLE CON ALMA DE ACERO DE 5/16, EN LOS EXTREMOS CUENTA CON CABOS PRENSADOS Y CERTIFICADOS. TENSOR EN ACERO INOXIDABLE, ABOSRVEDOR DE IMPACTO EN ACERO INOXIDABLE.TODOS LOS COMPONENTES Y ACCESORIOS SON DE CONEXIÓN COMPATIBLE SEGÚN LO ESTABLECIDO EN LA RESOLUCIÓN 4272 DE 2021 CERTIFICADO DE CONFORMIDAD UNE EN 795:2012 </t>
  </si>
  <si>
    <t>14.9.2</t>
  </si>
  <si>
    <t>PUNTOS DE ANCLAJE TIPO SHANDWICH LINEA DE VIDA HORIZONTAL FIJA</t>
  </si>
  <si>
    <t xml:space="preserve">UN </t>
  </si>
  <si>
    <t>15.</t>
  </si>
  <si>
    <t xml:space="preserve">INSTALACIONES VOZ  Y  DATOS, SISTEMA  DE  SEGURIDAD  E  INSTALACIONES </t>
  </si>
  <si>
    <t>15.1</t>
  </si>
  <si>
    <t>MONTAJE DE ESTRUCTURAS</t>
  </si>
  <si>
    <t>15.1.1</t>
  </si>
  <si>
    <t>SUMINISTRO E INSTALACION DE TUBERIA EMT DE 3/4"</t>
  </si>
  <si>
    <t>15.1.2</t>
  </si>
  <si>
    <t>SUMIINISTRO E INSTALACION DE TUBERIA EMT DE 1/2"</t>
  </si>
  <si>
    <t>15.1.3</t>
  </si>
  <si>
    <t>SUMINISTRO E INSTALACION DE TUBERIA PEMT 1"</t>
  </si>
  <si>
    <t>15.1.4</t>
  </si>
  <si>
    <t>SUMINISTRO E INTALACION DE TUBERIA EMT DE 1 1/4"</t>
  </si>
  <si>
    <t>15.1.5</t>
  </si>
  <si>
    <t>SUMINISTRO E INSTALACION DE TUBERIA EMTDE 1 1/2"</t>
  </si>
  <si>
    <t>15.1.6</t>
  </si>
  <si>
    <t>SUMINISTRO E INSTALACION DE TUBERIA EMT DE 2"</t>
  </si>
  <si>
    <t>15.1.7</t>
  </si>
  <si>
    <t>SUMINISTRO E INSTALACUION DE CANALETA METALICA DE 12x5</t>
  </si>
  <si>
    <t>15.1.8</t>
  </si>
  <si>
    <t xml:space="preserve">SUMINISTRO E INSTALACION DE BANDEJA ELECTROSOLDADA </t>
  </si>
  <si>
    <t>15.1.9</t>
  </si>
  <si>
    <t>SUMINISTRO E INSTALACION DE CAJAS DE PASO METALICAS DE 20x20x15</t>
  </si>
  <si>
    <t xml:space="preserve">UN  </t>
  </si>
  <si>
    <t>15.1.10</t>
  </si>
  <si>
    <t>SUMINISTRO E INSTALACION DE CAJAS DE PASO METALICAS DE 30x30x15</t>
  </si>
  <si>
    <t>15.1.11</t>
  </si>
  <si>
    <t>SUMINISTRO E INSTALACION DE CURVAS EMT DE 1/2"</t>
  </si>
  <si>
    <t>15.1.12</t>
  </si>
  <si>
    <t>SUMINISTRO E INSTALACION DE CURVAS EMT DE 1"</t>
  </si>
  <si>
    <t>15.1.13</t>
  </si>
  <si>
    <t>SUMINISTRO E INSTALACION DE CAJA DE MECANISMO PARA FACEPLATE DOBLE</t>
  </si>
  <si>
    <t>15.1.14</t>
  </si>
  <si>
    <t>SUMINISTRO E INSTALACION DE CAJA DE MECANISMO PARA FACEPLATE SENCILLA</t>
  </si>
  <si>
    <t>15.1.15</t>
  </si>
  <si>
    <t>SUMINISTRO E INSTALACIONDE TUBERIA PVC DE 1" EMPOTRADA EN MURO</t>
  </si>
  <si>
    <t>15.1.16</t>
  </si>
  <si>
    <t>SUMINISTRO E INSTALACION TUBERIA PVC DE  1 1/2" EMPOTRADA EN MURO</t>
  </si>
  <si>
    <t>15.1.17</t>
  </si>
  <si>
    <t>SUMINISTRO E INSTALACION DE GABINETE TIPO PARED DE 60x50x9u</t>
  </si>
  <si>
    <t>15.1.18</t>
  </si>
  <si>
    <t>SUMINISTRO E INSTALACION DE GABINETES DE PISO, RACK INTERNO DE 80x100x45u, PUERTA TROQUELDA Y BARRAJE DE TIERRA, PINTURA ELECTROSTÁTICA COLOR NEGRO.</t>
  </si>
  <si>
    <t>15.1.19</t>
  </si>
  <si>
    <t>SUMINISTRO E INSTALACION DE SWITCH ADMINISTRABLE 16G 4SFP PPOE+ 370W SWCH / 10/100/1000</t>
  </si>
  <si>
    <t>15.1.20</t>
  </si>
  <si>
    <t>SUMINISTRO E INSTALACION DE SWITCH ADMINISTRABLE 24G 4SFP PPOE+ 370W SWCH / 10/100/1000</t>
  </si>
  <si>
    <t>15.1.21</t>
  </si>
  <si>
    <t>SUMINISTRO E INSTALACION DE SWITCH ADMINISTRABLE 48G 4SFP PPOE+370W SWCH/</t>
  </si>
  <si>
    <t>15.2</t>
  </si>
  <si>
    <t>TENDIDO DEL CABLEADO</t>
  </si>
  <si>
    <t>15.2.1</t>
  </si>
  <si>
    <t>SUMINISTRO Y TENDIDO DE CABLEADO UTP CATEGORIA 6A</t>
  </si>
  <si>
    <t>15.3</t>
  </si>
  <si>
    <t>CONEXIÓN DE COMPONENTES</t>
  </si>
  <si>
    <t>15.3.1</t>
  </si>
  <si>
    <t>CONEXION DE EQUIPOS EN GABINETE TIPO PARED</t>
  </si>
  <si>
    <t>15.3.2</t>
  </si>
  <si>
    <t>CONEXION DE EQUIPOS EN GABINETE TIPO PISO</t>
  </si>
  <si>
    <t>16.</t>
  </si>
  <si>
    <t xml:space="preserve">SISTEMA DE AIRE ACONDICIONADO </t>
  </si>
  <si>
    <t>16.1</t>
  </si>
  <si>
    <t>UNIDADES CONDENSADORAS SISTEMA DE REFRIGERANTE VARIABLE</t>
  </si>
  <si>
    <t>16.1.1</t>
  </si>
  <si>
    <t>INSTALACIÓN Y PUESTA EN MARCHA DE UNIDAD CONDENSADORA UC-RV 290.000 BTU/H, 220-3-60</t>
  </si>
  <si>
    <t>16.1.2</t>
  </si>
  <si>
    <t>INSTALACIÓN Y PUESTA EN MARCHA DE UNIDAD CONDENSADORA UC-RV 115.000 BTU/H, 220-3-60</t>
  </si>
  <si>
    <t>16.1.3</t>
  </si>
  <si>
    <t xml:space="preserve">INSTALACION EQUIPO PAQUETES CONDENSADOS POR AIRE FOUNDATIONTM  - 20 TR // Unidad Paquete Condensado por Aire // 240000 BTU // 20 TR // 220V / 60HZ / 3PH </t>
  </si>
  <si>
    <t>16.1.4</t>
  </si>
  <si>
    <t xml:space="preserve">INSTALACION EQUIPO PAQUETES CONDENSADOS POR AIRE FOUNDATIONTM  - 15 TR // Unidad Paquete Condensado por Aire // 120000 BTU // 20 TR // 220V / 60HZ / 3PH </t>
  </si>
  <si>
    <t>16.1.5</t>
  </si>
  <si>
    <t>INSTALACIÓN UNIDAD MANEJADORA HOSPITALARIA HEPA DE 36.000 BTU (3 TRH) PARA R410A 220V</t>
  </si>
  <si>
    <t>16.1.6</t>
  </si>
  <si>
    <t>INSTALACIÓN UNIDAD MANEJADORA HOSPITALARIA HEPA DE 120.000 BTU (15 TRH) PARA R410A 220V</t>
  </si>
  <si>
    <t>16.1.7</t>
  </si>
  <si>
    <t xml:space="preserve">INSTALACION DE  CONDENSADORAS AMERICANAS  36.000 BTU/3TR, SEER 13, R410A, 3PH, 220 V </t>
  </si>
  <si>
    <t>16.1.8</t>
  </si>
  <si>
    <t xml:space="preserve">INSTALACION DE EQUIPO TIPO CENTRAL AMERICANO 90.000BTU/7,5TR , SEER 13, R410A,  3 PH, 220V </t>
  </si>
  <si>
    <t>16.1.9</t>
  </si>
  <si>
    <t xml:space="preserve">INSTALACION DE EQUIPO TIPO CENTRAL AMERICANO 48.000BTU/4TR, SEER 13, R410A,   3 PH, 220V </t>
  </si>
  <si>
    <t>16.1.10</t>
  </si>
  <si>
    <t>INSTALACION EQUIPO TIPO CASETTE 48,000 BTU / 4TR SEER 20 R41OA 220 V 1 PH</t>
  </si>
  <si>
    <t>16.1.11</t>
  </si>
  <si>
    <t>INSTALACION EQUIPO TIPO CASETTE 36,000 BTU / 3TR SEER 20 R41OA 220 V 1 PH</t>
  </si>
  <si>
    <t>16.1.12</t>
  </si>
  <si>
    <t>SUMINISTRO E INSTALACION DE MINI SPLIT INVERTER 9.000 BTU SEER 21 R410A</t>
  </si>
  <si>
    <t>16.1.13</t>
  </si>
  <si>
    <t>SUMINISTRO E INSTALACION DE MINI SPLIT INVERTER 18.000 BTU SEER 21 R410A</t>
  </si>
  <si>
    <t>16.1.14</t>
  </si>
  <si>
    <t>SUMINISTRO E INSTALACION DE MINI SPLIT INVERTER 24.000 BTU SEER 21 R410A</t>
  </si>
  <si>
    <t>16.2</t>
  </si>
  <si>
    <t>UNIDADES  INTERIORES SISTEMA REFRIGERANTE VARIABLE</t>
  </si>
  <si>
    <t>16.2.1</t>
  </si>
  <si>
    <t>SUMINISTRO, INSTALACIÓN Y PUESTA EN MARCHA DE UNIDADES FAN COIL TIPO CASETTE 4 VIAS 48.000 BTU/H,  220-1-60</t>
  </si>
  <si>
    <t>16.2.2</t>
  </si>
  <si>
    <t>SUMINISTRO, INSTALACIÓN Y PUESTA EN MARCHA DE UNIDADES FAN COIL TIPO CASETTE 1 VIA 38.000 BTU/H,  220-1-60</t>
  </si>
  <si>
    <t>16.2.3</t>
  </si>
  <si>
    <t>SUMINISTRO, INSTALACIÓN Y PUESTA EN MARCHA DE UNIDADES FAN COIL TIPO PARED  9.000 BTU/H, 220-1-60</t>
  </si>
  <si>
    <t>16.2.4</t>
  </si>
  <si>
    <t>SUMINISTRO, INSTALACIÓN Y PUESTA EN MARCHA DE UNIDADES FAN COIL TIPO PARED  7.000 BTU/H, 220-1-60</t>
  </si>
  <si>
    <t>16.2.5</t>
  </si>
  <si>
    <t>SUMINISTRO, INSTALACIÓN Y PUESTA EN MARCHA DE UNIDADES FAN COIL TIPO PARED  24.000 BTU/H, 220-1-60</t>
  </si>
  <si>
    <t>16.3</t>
  </si>
  <si>
    <t>ACCESORIOS DE TUBERÍAS</t>
  </si>
  <si>
    <t>16.3.1</t>
  </si>
  <si>
    <t>SUMINISTRO E INSTALACION DE  "Y" BRANCH TRDK1056HP</t>
  </si>
  <si>
    <t>16.3.2</t>
  </si>
  <si>
    <t>SUMINISTRO E INSTALACION DE  "Y" BRANCH TRDK112HP</t>
  </si>
  <si>
    <t>16.3.3</t>
  </si>
  <si>
    <t>SUMINISTRO E INSTALACION DE  "Y" BRANCH TRDK225HP</t>
  </si>
  <si>
    <t>16.3.4</t>
  </si>
  <si>
    <t>SUMINISTRO E INSTALACION DE  "Y" BRANCH TRDK314HP</t>
  </si>
  <si>
    <t>16.3.5</t>
  </si>
  <si>
    <t>SUMINISTRO E INSTALACION DE  "Y" BRANCH UNIT BRANCH 20</t>
  </si>
  <si>
    <t>16.3.6</t>
  </si>
  <si>
    <t>SUMINISTRO E INSTALACION DE AISLAMIENTO TUBERIA COBRE</t>
  </si>
  <si>
    <t>16.3.7</t>
  </si>
  <si>
    <t>SUMINISTRO E INSTALACION DE REFRIGERANTE Y ACEITE</t>
  </si>
  <si>
    <t>16.3.8</t>
  </si>
  <si>
    <t>SUMINISTRO Y APLICACIÓN DE NITROGENO GASEOSO</t>
  </si>
  <si>
    <t>16.4</t>
  </si>
  <si>
    <t>TUBERIA DE COBRE TIPO K- TIPO L</t>
  </si>
  <si>
    <t>16.4.1</t>
  </si>
  <si>
    <t>SUMINISTRO E INSTALACION DE TUBERIA DE COBRE TIPO K 1 1/2</t>
  </si>
  <si>
    <t>16.4.2</t>
  </si>
  <si>
    <t>SUMINISTRO E INSTALACION DE TUBERIA DE COBRE TIPO K 1 1/4</t>
  </si>
  <si>
    <t>16.4.3</t>
  </si>
  <si>
    <t>SUMINISTRO E INSTALACION DE TUBERIA DE COBRE TIPO K 1 3/8"</t>
  </si>
  <si>
    <t>16.4.4</t>
  </si>
  <si>
    <t>SUMINISTRO E INSTALACION DE TUBERIA DE COBRE TIPO L 5/8</t>
  </si>
  <si>
    <t>16.4.5</t>
  </si>
  <si>
    <t>SUMINISTRO E INSTALACION DE TUBERIA DE COBRE TIPO L 1/2</t>
  </si>
  <si>
    <t>16.4.6</t>
  </si>
  <si>
    <t>SUMINISTRO E INSTALACION DE TUBERIA DE COBRE TIPO L  3/8</t>
  </si>
  <si>
    <t>16.4.7</t>
  </si>
  <si>
    <t>SUMINISTRO E INSTALACION DE TUBERIA DE COBRE TIPO L 1/4</t>
  </si>
  <si>
    <t>16.4.8</t>
  </si>
  <si>
    <t>SUMINISTRO E INSTALACION DE TUBERIA DE COBRE TIPO L 3/4</t>
  </si>
  <si>
    <t>16.5</t>
  </si>
  <si>
    <t>SISTEMA DE CONTROL REFRIGERANTE VARIABLE</t>
  </si>
  <si>
    <t>16.5.1</t>
  </si>
  <si>
    <t>SUMINISTRO, INSTALACIÓN Y PUESTA EN MARCHA DE CONTROL CENTRAL  PANTALLA TACTIL CON PROGAMADOR DE HORARIOS</t>
  </si>
  <si>
    <t>16.5.2</t>
  </si>
  <si>
    <t>SUMINISTRO, INSTALACIÓN Y PUESTA EN MARCHA DE CONTROL ALAMBRICO ESTANDAR CON PROGRAMACION DE HORARIOS</t>
  </si>
  <si>
    <t>16.5.3</t>
  </si>
  <si>
    <t>SUMINISTRO E INSTALACION DE CABLEADO BLINDADO 3X16 (incluye tuberia EMT, cajas redwell, coraza metalica, conectores rectos y curvos)</t>
  </si>
  <si>
    <t>16.6</t>
  </si>
  <si>
    <t xml:space="preserve">TUBERIA Y CLABLEADO DE CONTROL </t>
  </si>
  <si>
    <t>16.6.1</t>
  </si>
  <si>
    <t>TUBERIA ELECTRICA EMT DE 3/4", CORAZA AMERICANA DE 3/4", CABLE ELECTRICO ENCAUCHETADO 4X14INCLUYE ACCESORIOS, SOPORTERIA Y MANO DE OBRA DE INSTALACION</t>
  </si>
  <si>
    <t>16.7</t>
  </si>
  <si>
    <t xml:space="preserve">CONDUCTOS EN LAMINA GALVANIZADA </t>
  </si>
  <si>
    <t>16.7.1</t>
  </si>
  <si>
    <t xml:space="preserve">SUMINISTRO E INSTALACION DE LAMINA GALVANIZADA CAL. 24, </t>
  </si>
  <si>
    <t>16.7.2</t>
  </si>
  <si>
    <t>SUMINISTRO E INSTALACION DE AISLAMIENTO TIPO DUCT WRAP</t>
  </si>
  <si>
    <t>16.7.3</t>
  </si>
  <si>
    <t>MANGUERA FLEXIBLE AISLADA 12"</t>
  </si>
  <si>
    <t>16.8</t>
  </si>
  <si>
    <t>DIFUSORES Y REJILLAS</t>
  </si>
  <si>
    <t>16.8.1</t>
  </si>
  <si>
    <t>SUMINISTRO E INSTALACION DIFUSOR DE SUMINISTROS ALETA MOVIL CURVA 4 VIAS CON DAMPER ALETA OPUESTA 12X12 BLANCA</t>
  </si>
  <si>
    <t>16.8.2</t>
  </si>
  <si>
    <t>SUMINISTRO E INSTALACION DIFUSOR DE SUMINISTROS ALETA MOVIL CURVA 4 VIAS CON DAMPER ALETA OPUESTA 8X8 BLANCA</t>
  </si>
  <si>
    <t>16.8.3</t>
  </si>
  <si>
    <t>SUMINISTRO E INSTALACION DIFUSOR DE SUMINISTROS ALETA MOVIL CURVA 4 VIAS CON DAMPER ALETA OPUESTA 16X16 BLANCA</t>
  </si>
  <si>
    <t>16.8.4</t>
  </si>
  <si>
    <t>SUMINISTRO E INSTALACION REJILLA DE SUMINISTRO ALETA MOVIL RECTA 2 VIAS CON DAMPER ALETA OPUESTA 14X14 BLANCA</t>
  </si>
  <si>
    <t>16.8.5</t>
  </si>
  <si>
    <t>SUMINISTRO E INSTALACION REJILLA DE SUMINISTRO ALETA MOVIL RECTA 2 VIAS CON DAMPER ALETA OPUESTA 10X10 BLANCA</t>
  </si>
  <si>
    <t>16.8.6</t>
  </si>
  <si>
    <t>SUMINISTRO E INSTALACION REJILLA DE SUMINISTRO ALETA MOVIL RECTA 2 VIAS CON DAMPER ALETA OPUESTA 6X6 BLANCA</t>
  </si>
  <si>
    <t>16.8.7</t>
  </si>
  <si>
    <t>SUMINISTRO E INSTALACIONREJILLA DE RETORNO ALETA FIJA SIN DAMPER 48*24</t>
  </si>
  <si>
    <t>16.8.8</t>
  </si>
  <si>
    <t>SUMINISTRO E INSTALACIONREJILLA DE RETORNO ALETA FIJA SIN DAMPER 22*22</t>
  </si>
  <si>
    <t>16.8.9</t>
  </si>
  <si>
    <t>SUMINISTRO E INSTALACIONREJILLA DE RETORNO ALETA FIJA SIN DAMPER 16*16</t>
  </si>
  <si>
    <t>16.9</t>
  </si>
  <si>
    <t xml:space="preserve">CONTROLES DE CENTRALES </t>
  </si>
  <si>
    <t>16.9.1</t>
  </si>
  <si>
    <t xml:space="preserve">TERMOSTATO DIGITAL DE 1 ETAPA PROGRAMABLE </t>
  </si>
  <si>
    <t>16.9.2</t>
  </si>
  <si>
    <t xml:space="preserve">TERMOSTATO DIGITAL DE DOS ETAPA PROGRAMABLE </t>
  </si>
  <si>
    <t>16.10</t>
  </si>
  <si>
    <t>VENTILACIÓN  Y  EXTRACCIÓN</t>
  </si>
  <si>
    <t>16.10.1</t>
  </si>
  <si>
    <t>EXTRACTORES LÍNEA PARA CONDUCTOS, CON RODAMIENTOS A BOLAS DE LARGA DURACIÓN. HELICOCENTRÍFUGOS 110V 120 CFM</t>
  </si>
  <si>
    <t>16.10.2</t>
  </si>
  <si>
    <t>EXTRACTORES LÍNEA PARA CONDUCTOS, CON RODAMIENTOS A BOLAS DE LARGA DURACIÓN. HELICOCENTRÍFUGOS 110V 1270 CFM</t>
  </si>
  <si>
    <t>16.10.3</t>
  </si>
  <si>
    <t>EXTRACTORES LÍNEA PARA CONDUCTOS, CON RODAMIENTOS A BOLAS DE LARGA DURACIÓN. HELICOCENTRÍFUGOS 110V 560 CFM</t>
  </si>
  <si>
    <t>16.10.4</t>
  </si>
  <si>
    <t>EXTRACTORES LÍNEA PARA CONDUCTOS, CON RODAMIENTOS A BOLAS DE LARGA DURACIÓN. HELICOCENTRÍFUGOS 110V 1160 CFM</t>
  </si>
  <si>
    <t>16.10.5</t>
  </si>
  <si>
    <t>EXTRACTORES LÍNEA PARA CONDUCTOS, CON RODAMIENTOS A BOLAS DE LARGA DURACIÓN. HELICOCENTRÍFUGOS 110V 850 CFM</t>
  </si>
  <si>
    <t>16.10.6</t>
  </si>
  <si>
    <t>EXTRACTORES LÍNEA PARA CONDUCTOS, CON RODAMIENTOS A BOLAS DE LARGA DURACIÓN. HELICOCENTRÍFUGOS 110V 480 CFM</t>
  </si>
  <si>
    <t>16.10.7</t>
  </si>
  <si>
    <t>EXTRACTORES LÍNEA PARA CONDUCTOS, CON RODAMIENTOS A BOLAS DE LARGA DURACIÓN. HELICOCENTRÍFUGOS 110V 160 CFM</t>
  </si>
  <si>
    <t>16.10.8</t>
  </si>
  <si>
    <t>EXTRACTORES LÍNEA PARA CONDUCTOS, CON RODAMIENTOS A BOLAS DE LARGA DURACIÓN. HELICOCENTRÍFUGOS 110V 280CFM</t>
  </si>
  <si>
    <t>16.10.9</t>
  </si>
  <si>
    <t>EXTRACTORES LÍNEA PARA CONDUCTOS, CON RODAMIENTOS A BOLAS DE LARGA DURACIÓN. HELICOCENTRÍFUGOS 110V 320 CFM</t>
  </si>
  <si>
    <t>16.10.10</t>
  </si>
  <si>
    <t>EXTRACTORES LÍNEA PARA CONDUCTOS, CON RODAMIENTOS A BOLAS DE LARGA DURACIÓN. HELICOCENTRÍFUGOS 110V 440CFM</t>
  </si>
  <si>
    <t>16.10.11</t>
  </si>
  <si>
    <t>17.</t>
  </si>
  <si>
    <t>GASES  MEDICINALES  -  RED  DE  GASES  DE  URGENCIAS</t>
  </si>
  <si>
    <t>17.1</t>
  </si>
  <si>
    <t>RED DE OXIGENO MEDICINAL</t>
  </si>
  <si>
    <t>17.1.1</t>
  </si>
  <si>
    <t>Tuberia de Cobre de 1/2" Tipo L.</t>
  </si>
  <si>
    <t>17.1.2</t>
  </si>
  <si>
    <t>Tuberia de Cobre de 3/4" Tipo L.</t>
  </si>
  <si>
    <t>17.1.3</t>
  </si>
  <si>
    <t>Tomas de Oxígeno, doble cheque (41 QC de pared y 1 cielítica Diss)</t>
  </si>
  <si>
    <t>17.1.4</t>
  </si>
  <si>
    <t>Válvulas de 1/2", cierre ráp, tres cuerpos, tipo bola, inox.</t>
  </si>
  <si>
    <t>17.1.5</t>
  </si>
  <si>
    <t>Válvulas de 3/4", cierre ráp, tres cuerpos, tipo bola, inox.</t>
  </si>
  <si>
    <t>17.1.6</t>
  </si>
  <si>
    <t>Válvulas cheque de 3/4", rep. Por resorte (Universal), bronce.</t>
  </si>
  <si>
    <t>17.1.7</t>
  </si>
  <si>
    <t>Manifold para Oxígeno 2x8 Automático</t>
  </si>
  <si>
    <t>17.2</t>
  </si>
  <si>
    <t>RED DE AIRE MEDICINAL</t>
  </si>
  <si>
    <t>17.2.1</t>
  </si>
  <si>
    <t>17.2.2</t>
  </si>
  <si>
    <t>Tomas de Aire medicinal, doble cheque (5 QC de pared y 1 cielítica Diss)</t>
  </si>
  <si>
    <t>17.2.3</t>
  </si>
  <si>
    <t>17.2.4</t>
  </si>
  <si>
    <t>Válvulas cheque de 1/2", rep. Por resorte (Universal), bronce.</t>
  </si>
  <si>
    <t>17.2.5</t>
  </si>
  <si>
    <t>Manifold para Aire 2x6 Automático</t>
  </si>
  <si>
    <t>17.2.6</t>
  </si>
  <si>
    <t>Sistema de regulación de 3/4", con by-pass, para termo de LOX</t>
  </si>
  <si>
    <t>17.3</t>
  </si>
  <si>
    <t>RED DE AIRE INSTRUMENTAL</t>
  </si>
  <si>
    <t>17.3.1</t>
  </si>
  <si>
    <t>17.3.2</t>
  </si>
  <si>
    <t>Tubería de PVC de 3/4"</t>
  </si>
  <si>
    <t>17.3.3</t>
  </si>
  <si>
    <t>Tomas de Aire Instrumental, doble cheque, tipo DISS</t>
  </si>
  <si>
    <t>17.3.4</t>
  </si>
  <si>
    <t>Sistema de Evacuación de gases anestésicos</t>
  </si>
  <si>
    <t>17.3.5</t>
  </si>
  <si>
    <t>17.3.6</t>
  </si>
  <si>
    <t>Compresor de Aire instrumental de 1 HP</t>
  </si>
  <si>
    <t>17.4</t>
  </si>
  <si>
    <t>RED DE VACIO MEDICINAL</t>
  </si>
  <si>
    <t>17.4.1</t>
  </si>
  <si>
    <t>17.4.2</t>
  </si>
  <si>
    <t>17.4.3</t>
  </si>
  <si>
    <t>Tuberia de Cobre de 1" Tipo L.</t>
  </si>
  <si>
    <t>17.4.4</t>
  </si>
  <si>
    <t>Tuberia de Cobre de 1 1/4" Tipo L.</t>
  </si>
  <si>
    <t>17.4.5</t>
  </si>
  <si>
    <t>Tomas de Vacío, doble cheque, (39 QC de pared y 1 cielítica Diss)</t>
  </si>
  <si>
    <t>17.4.6</t>
  </si>
  <si>
    <t>17.4.7</t>
  </si>
  <si>
    <t>Válvulas de 1-1/4", cierre ráp, tres cuerpos, tipo bola, inox.</t>
  </si>
  <si>
    <t>17.5</t>
  </si>
  <si>
    <t>RED DE AIRE ODONTOLÓGICO</t>
  </si>
  <si>
    <t>17.5.1</t>
  </si>
  <si>
    <t>17.5.2</t>
  </si>
  <si>
    <t>Tuberia de PVC de 1-1/2"</t>
  </si>
  <si>
    <t>17.5.3</t>
  </si>
  <si>
    <t>Tomas de Aire Instrumental, doble cheque, tipo DISS (sec inst. odontológico)</t>
  </si>
  <si>
    <t>17.5.4</t>
  </si>
  <si>
    <t>17.5.5</t>
  </si>
  <si>
    <t>Compresor de Aire Odontológico de 1 HP</t>
  </si>
  <si>
    <t>17.6</t>
  </si>
  <si>
    <t>CAJAS DE CONTROL ZONAL (CAJAS DE CORTE)</t>
  </si>
  <si>
    <t>17.6.1</t>
  </si>
  <si>
    <t>Cajas de Control zonal de 1 gas (Air Inst 1/2")</t>
  </si>
  <si>
    <t>17.6.2</t>
  </si>
  <si>
    <t>Cajas de Control zonal de 2 gases (oxíg 1/2" y vacío 3/4")</t>
  </si>
  <si>
    <t>17.6.3</t>
  </si>
  <si>
    <t>Cajas de Control zonal de 3 gases (oxíg 1/2", aire med 1/2" y vacío 3/4")</t>
  </si>
  <si>
    <t>17.6.4</t>
  </si>
  <si>
    <t>Cajas de Control zonal de 3 gases (oxíg 1/2", aire med 1/2" y vacío 1")</t>
  </si>
  <si>
    <t>17.6.5</t>
  </si>
  <si>
    <t>Cajas de Control zonal de 4 gases (oxíg 1/2", aire med 1/2", aire inst 1/2" y  vacío 3/4")</t>
  </si>
  <si>
    <t>17.7</t>
  </si>
  <si>
    <t>ALARMAS</t>
  </si>
  <si>
    <t>17.7.1</t>
  </si>
  <si>
    <t>Alarma de área digital audiovisual de dos (2) gases</t>
  </si>
  <si>
    <t>17.7.2</t>
  </si>
  <si>
    <t>Alarma de área digital audiovisual de tres (3) gases</t>
  </si>
  <si>
    <t>17.7.3</t>
  </si>
  <si>
    <t>Alarma de área digital audiovisual de cuatro (4) gases</t>
  </si>
  <si>
    <t>17.7.4</t>
  </si>
  <si>
    <t>Alarma Maestra de 20 puntos remotos</t>
  </si>
  <si>
    <t>17.8</t>
  </si>
  <si>
    <t>SISTEMA DE VACIO MEDICINAL  -  INSTALACIÓN</t>
  </si>
  <si>
    <t>17.8.1</t>
  </si>
  <si>
    <t>Sistema de vacío de paletas rotativas lubricadas, Dúplex, de 3 HP, configuración montada sobre tanque vertical, capacidad del sistema de 72 m3/h (42,4 SCFM) @19"Hg por cabezal, tanque de 120 galones. Cumple NFPA 099/2015.</t>
  </si>
  <si>
    <t>18.</t>
  </si>
  <si>
    <t>OBRAS  EXTERIORES</t>
  </si>
  <si>
    <t>18.1</t>
  </si>
  <si>
    <t>RAMPAS PARA ACCESO PERSONAS CON MOVILIDAD REDUCIDA EN CONCRETO f'c=3.000 PSI - E=10cm.  INCLUYE ESTRIADO Y REFUERZO EN MALLA ELECTROSOLDADA 15x15cm - 6mm.</t>
  </si>
  <si>
    <t>18.2</t>
  </si>
  <si>
    <t>BORDILLOS DE 15x30cm, CONCRETO f'c=3.000 PSI. INCLUYE 3.72 KG DE REFUERZO EN ACERO, EXCAVACION DE 15x15cm.</t>
  </si>
  <si>
    <t>18.3</t>
  </si>
  <si>
    <t>PINTURA DEMARCACIÓN ESPACIOS PARQUEO, ANCHO 10cm. CON PINTURA ACRILICA TEXTURIZADA PARA TRAFICO PESADO, DE LOS COLORES INDICADOS EN LOS PLANOS ARQUITECTONICOS.</t>
  </si>
  <si>
    <t>18.4</t>
  </si>
  <si>
    <t>TOPELLANTAS EN PLÁSTICO DE INGENIERÍA 60x20x12cm - COLOR AMARILLO. CON PERNOS PARA FIJACIÓN  DE  1/2"x4".</t>
  </si>
  <si>
    <t>18.5</t>
  </si>
  <si>
    <t>ANDEN EN BALDOSA CUADRATICA DE CONCRETO DE 40x40cm. INCLUYE  PLANTILLA  DE  CONCRETO  f'c=3.000PSI  Y  MORTERO DE PEGA 1:4.</t>
  </si>
  <si>
    <t>18.6</t>
  </si>
  <si>
    <t>ANDÉN EN CONCRETO  f'c=3.000PSI  -  E=0.10m. INCLUYE MALLA ELECTROSOLDADA DE 15x15cm - 5.0mm.</t>
  </si>
  <si>
    <t>18.7</t>
  </si>
  <si>
    <t xml:space="preserve">EMPRADIZACION - GRAMA TIPO TAPETE - (INCLUYE ABONO) AREAS MENORES DE 2.500 M2-INCLUYE MANTENIMIENTO DURANTE 45 DIAS. </t>
  </si>
  <si>
    <t>18.8</t>
  </si>
  <si>
    <t>PAVIMENTO EN CONCRETO RIGIDO f'c=4.000PSI  -  E=17cm. PARA PARQUEADEROS  Y  ACCESO.  INCLUYE  ACERO DE REFUERZO EN JUNTAS  Y  DILATACIONES.</t>
  </si>
  <si>
    <t>19.</t>
  </si>
  <si>
    <t xml:space="preserve">LIMPIEZA GENERAL Y RETIRO DE ESCOMBROS                                </t>
  </si>
  <si>
    <t>19.1</t>
  </si>
  <si>
    <t xml:space="preserve">LIMPIEZA GENERAL Y RETIRO DE ESCOMBROS, INCLUYE CARGUE, TRANSPORTE  Y RETIRO DEL MATERIAL HASTA EL BOTADERO OFICIAL QUE INDIQUEN LAS AUTORIDADES PERTINENTES, MEDIDO EN SITIO.                                                                  </t>
  </si>
  <si>
    <t xml:space="preserve">M2        </t>
  </si>
  <si>
    <t>SUBTOTAL OBRAS CONSTRUCCIÓN DEL NUEVO HOSPITAL ESE JOSÉ ANTONIO SOCARRÁS SÁNCHEZ DEL MUNICIPIO DE MANAURE DEPARTAMENTO DEL CESAR</t>
  </si>
  <si>
    <t>20.</t>
  </si>
  <si>
    <t>SUMINISTRO DE EQUIPOS</t>
  </si>
  <si>
    <t>20.1</t>
  </si>
  <si>
    <t>EQUIPOS  DE  BOMBEO Y TANQUES</t>
  </si>
  <si>
    <t>20.1.1</t>
  </si>
  <si>
    <t>EQUIPO DE PRESION PREENSAMBLADO COMPUESTO POR TRES (3) ELECTROBOMBAS CENTRIFUGAS DE ALTA PRESION, CONSTRUCCION STD EN HIERRO, DE 2” EN LA SUCCION X 2” EN LA DESCARGA, OBTURACION POR SELLO MECANICO,  ACCIONADA CADA UNA POR MOTOR ELECTRICO TRIFASICO  DE 5HP,  3500 RPM,   220 / 440 VOLTIOS + UN (1) TANQUE HIDROACUMULADOR VERTICAL MARCA BARNES DE 300LTS DE CAPACIDAD. INCLUYE TABLERO DE CONTROL + ACCESORIOS Y ACCESORIOS GENERALES PARA LA INSTALACIÓN DE LAS TRES  (3)  BOMBAS COMO LA DEL TANQUE HIDRONEUMATICO.</t>
  </si>
  <si>
    <t>20.1.2</t>
  </si>
  <si>
    <t xml:space="preserve">EQUIPO CONTRAINCENDIO LISTADO: BOMBA PRINCIPAL 500GPM @ 126PSI, BOMBA JOCKEY MULTIETAPAS VERTICAL 10GPM @ 136PSI. INCLUYE  TABLEROS APROBADOS NFPA 20, ACCESORIOS DE CONEXIÓN Y FUNCIONAMIENTO. </t>
  </si>
  <si>
    <t>20.1.3</t>
  </si>
  <si>
    <t>BOMBA  DE  ACHIQUE  CUARTO  DE  MAQUINAS - POTENCIA  1HP. INCLUYE SUMINISTRO, TRANSPORTE E INSTALACIÓN Y   ACCESORIOS.</t>
  </si>
  <si>
    <t>20.1.4</t>
  </si>
  <si>
    <t xml:space="preserve">COMPUTADORA PARA LA ADMINISTRACION DEL SISTEMA DE INCENDIO.                                                                                                                                                                                     </t>
  </si>
  <si>
    <t>20.1.5</t>
  </si>
  <si>
    <t>TANQUE PLASTICO ALMACENAMIENTO DE AGUA - V=5.000 Lts. INCLUYE SUMINISTRO, TRANSPORTE E INSTALACIÓN, ACCESORIOS.</t>
  </si>
  <si>
    <t>20.2</t>
  </si>
  <si>
    <t>20.2.1</t>
  </si>
  <si>
    <t>SUMINISTRO DE UNIDAD CONDENSADORA UC-RV 290.000 BTU/H, 220-3-60</t>
  </si>
  <si>
    <t>20.2.2</t>
  </si>
  <si>
    <t>SUMINISTRO DE UNIDAD CONDENSADORA UC-RV 115.000 BTU/H, 220-3-60</t>
  </si>
  <si>
    <t>20.2.3</t>
  </si>
  <si>
    <t xml:space="preserve">SUMINISTRO DE EQUIPO PAQUETES CONDENSADOS POR AIRE FOUNDATIONTM  - 20 TR // Unidad Paquete Condensado por Aire // 240000 BTU // 20 TR // 220V / 60HZ / 3PH </t>
  </si>
  <si>
    <t>20.2.4</t>
  </si>
  <si>
    <t xml:space="preserve">SUMINISTRO DE EQUIPO PAQUETES CONDENSADOS POR AIRE FOUNDATIONTM  - 15 TR // Unidad Paquete Condensado por Aire // 180000 BTU // 20 TR // 220V / 60HZ / 3PH </t>
  </si>
  <si>
    <t>20.2.5</t>
  </si>
  <si>
    <t>SUMINISTRO DE UNIDAD MANEJADORA HOSPITALARIA HEPA DE 36.000 BTU (3 TRH) PARA R410A 220V</t>
  </si>
  <si>
    <t>20.2.6</t>
  </si>
  <si>
    <t>SUMINISTRO DE UNIDAD MANEJADORA HOSPITALARIA HEPA DE 180.000 BTU (15 TRH) PARA R410A 220V</t>
  </si>
  <si>
    <t>20.2.7</t>
  </si>
  <si>
    <t xml:space="preserve">SUMINISTRO DE  CONDENSADORAS AMERICANAS  36.000 BTU/3TR, SEER 13, R410A, 3PH, 220 V </t>
  </si>
  <si>
    <t>20.2.8</t>
  </si>
  <si>
    <t xml:space="preserve">SUMINISTRO DE EQUIPO TIPO CENTRAL AMERICANO 90.000BTU/7,5TR , SEER 13, R410A,  3PH, 220V </t>
  </si>
  <si>
    <t>20.2.9</t>
  </si>
  <si>
    <t xml:space="preserve">SUMINISTRO DE EQUIPO TIPO CENTRAL AMERICANO 48.000 BTU/4TR, SEER 13, R410A,  3 PH, 220V </t>
  </si>
  <si>
    <t>20.2.10</t>
  </si>
  <si>
    <t>SUMINISTRO DE EQUIPO TIPO CASETTE 48,000 BTU / 4TR SEER 20 R41OA 220 V 1 PH</t>
  </si>
  <si>
    <t>20.2.11</t>
  </si>
  <si>
    <t>SUMINISTRO DE EQUIPO TIPO CASETTE 36,000 BTU / 3TR SEER 20 R41OA 220 V 1 PH</t>
  </si>
  <si>
    <t>20.3</t>
  </si>
  <si>
    <t>EQUIPOS  INSTALACIONES  ELÉCTRICAS - SUMINISTRO</t>
  </si>
  <si>
    <t>20.3.1</t>
  </si>
  <si>
    <t>SUMINISTRO  DE  EQUIPO DE MEDIDA INDIRECTA.</t>
  </si>
  <si>
    <t>20.3.2</t>
  </si>
  <si>
    <t>SUMINISTRO  DE   TRANSFORMADOR SECO CLASE F 500 KVA 13200/220/127 V CON CELDA.</t>
  </si>
  <si>
    <t>20.3.3</t>
  </si>
  <si>
    <t>CELDA PARA TRANSFORMADOR DE 500 KVA TIPO SECO.</t>
  </si>
  <si>
    <t>20.3.4</t>
  </si>
  <si>
    <t>SUMINISTRO  DE  CELDA DE REMONTE 13,2KV, CON CUCHILLA DE PUESTA A TIERRA, CON BASE PORTAFUSIBLES.</t>
  </si>
  <si>
    <t>20.3.5</t>
  </si>
  <si>
    <t>SUMINISTRO  DE  INTERRUPTOR SF6.</t>
  </si>
  <si>
    <t>20.3.6</t>
  </si>
  <si>
    <t>SUMINISTRO  DE  BANCO DE CONDENSADORES DE 150 KVAR: Estructura 1 Tablero autosoportado Galvanizado IP43 para instalación de Capacitores - Barrajes 1 Barraje Tripolar Cu de 612 Amp. 1 Barraje Cu para Neutro. 1 Barraje Cu para Tierra. - Interruptores y Accesorios. 5 Selector de tres posiciones OSMOZ. 1 Elementos de Control para Termostato. 1 Termóstato mecánico, 1 contacto conmutable 16A, 250V, 6 a 30 °C. 1 Ventilador, 230VAC, incluye filtro, 40/160 m3/h, IP54, IK 08. 1 Elementos de Control para Relé 55 en Banco de 1 Relé de regulación automática del F.P. LIFASA, 6 pasos, 230V. 5 Piloto de señalización Verde OSMOZ, 230V. 5 Contactor CWMC para UCWT,ES, 80A, 30KVAR/220V, 60KVAR/440V, 65KVAR/480V, Bobina 220 VAC Fabricante WEG o similar. 5 Unidad Capacitiva UCWT, 30KVAR/220V, 26.8 KVAR/208V. 5 Interruptor Termomagnético Regulable 3P, 125A, Icu 35kA/220V. 1 CT 2500/5 para conexión a instrumentos de medida.</t>
  </si>
  <si>
    <t>20.3.7</t>
  </si>
  <si>
    <t xml:space="preserve">SUMINISTRO  DE  GENERADOR 400 KVA. </t>
  </si>
  <si>
    <t>20.3.8</t>
  </si>
  <si>
    <t>SUMINISTRO TABLERO PRINCIPAL - Estructura 1 Tablero autosoportado Galvanizado IP55 para uso de TGA XL3-TGA-G-975x975 - Barrajes, 1 Barraje Cu para Neutro Fabricante. 1 Barraje Cu para Tierra Fabricante. 1 Barraje Tripolar Cu de 1600 Amp. - Totalizador. 1 Interruptor, 3P, 1600A, Tipo Fijo, Icu 50 KA. - Interruptores y Accesorios. 1 Unidad de Disparo Electrónica MP4 LSIg. 1 Juego de Terminales para Inst. Hor. con separador 1600 Tipo Fijo. 1 Interruptor Termomagnético Regulable, 3P, 800A, Icu100kA/220V. 1 Interruptor Termomagnético Regulable, 3P, 1000A, Icu100kA/220V. 1 Interruptor Termomagnético Regulable, 3P, 400A, Icu 70kA/220V. 1 Interruptor Termomagnético Regulable, 3P, 315A, Icu 70kA/220V. 4 Interruptor Termomagnético Regulable, 3P, 225A, Icu 35kA/220V. 1 Interruptor Termomagnético Regulable, 3P, 125A, Icu 35kA/220V. 4 Interruptor Termomagnético Fijo Curva C, 3P, 50A, Icu 10kA/230V. 1 DPS 80kA 120/208V 3F. 1 Juego de Terminales para Inst. Ver. con separador_1600 Tipo Fijo.</t>
  </si>
  <si>
    <t>20.3.9</t>
  </si>
  <si>
    <t xml:space="preserve">SUMINISTRO TABLERO GENERADOR 500 KVA - Estructura: 1 Tablero autosoportado Galvanizado IP43 para uso de Distribución. - Barrajes. 1 Barraje Cu para Neutro. 1 Barraje Tripolar Cu de 1250 Amp. 1 Barraje Cu para Tierra. - Totalizador. 1 Interruptor Termomagnético Electrónico, 3P, 1250A, Icu 50kA/220V. - Interruptores y Accesorios. 3 Interruptor Termomagnético Regulable, 3P, 225A, Icu 35kA/220V. 1 Interruptor Termomagnético Regulable, 3P, 800A, Icu 70kA/220V. 1 Interruptor Termomagnético, 3P, 50A, Icu 35kA/220V. 1 Interruptor Termomagnético, 3P, 40A, Icu 35kA/220V. 1 DPS 80kA 120/208V 3F. </t>
  </si>
  <si>
    <t>20.3.10</t>
  </si>
  <si>
    <t>SUMINISTRO  DE  TABLERO ML-N-1 AUXILIAR  - Estructura. 1 Gabinete Cold Rolled para adosar a muro. - Barrajes. 1 Barraje Cu para Tierra. 1 Barraje Cu para Neutro. 1 Barraje Tripolar Cu de 150 Amp. - Totalizador. 1 Interruptor Termomagnético Regulable, 3P, 150A, Icu 35kA/220V. Interruptores y Accesorios. 3 Interruptor Termomagnético Fijo Curva C, 3P, 40A, Icu 10kA/230V. 1 Interruptor Termomagnético Fijo Curva C, 3P, 50A, Icu 35kA/230V. 1 DPS 80kA 120/208V 3F. 1 Interruptor Termomagnético Fijo Curva C, 3P, 63A, Icu 35kA/230V.</t>
  </si>
  <si>
    <t>20.3.11</t>
  </si>
  <si>
    <t>SUMINISTRO  DE  TABLERO ML-AA-2 AUXILIAR: - Estructura. 1 Tablero autosoportado Galvanizado IP43 para uso de Distribución. - Barrajes. 1 Barraje Tripolar Cu de 250 Amp. 1 Barraje Cu para Neutro. 1 Barraje Cu para Tierra. - Totalizador. 1 Interruptor Termomagnético , 3P, 225A, Icu 65kA/220V. - Interruptores y Accesorios. 5 Interruptor Termomagnético , 3P, 50A, Icu 35kA/220V. 1 Interruptor Termomagnético , 3P,80A, Icu 35kA/220V. 1DPS clase II (IEC 61643-11), 400V , 3F + NPE, 80 kA (8/20).</t>
  </si>
  <si>
    <t>20.3.12</t>
  </si>
  <si>
    <t>SUMINISTRO  DE  DE TABLERO AA AUX 1- Estructura1 Tablero autosoportado Galvanizado IP43 para uso de Distribución- Barrajes1 Barraje Tripolar Cu de 500 Amp.1 Barraje Cu para Neutro.
1 Barraje Cu para Tierra.- Totalizador1 Interruptor Termomagnético Regulable, 3P, 500A, Icu 65kA/220V
- Interruptores y Accesorios 9 Interruptor Termomagnético , 3P, 50A, Icu 35kA/220V
2 Interruptor Termomagnético , 3P, 40A, Icu 35kA/220V 1 Interruptor Termomagnético , 3P, 20A, Icu 35kA/220V                                                                   4 Interruptor Termomagnético , 3P, 15A, Icu 35kA/220V  1 Interruptor Termomagnético , 3P, 63A, Icu 35kA/220V
1 Interruptor Termomagnético , 3P, 150A, Icu 35kA/220V 1DPS clase II (IEC 61643-11), 400V , 3F + NPE, 80 kA (8/20),   Termomagnético , 3P, 225A, Icu 65kA/220V. - Interruptores y Accesorios. 5 Interruptor Termomagnético , 3P, 50A, Icu 35kA/220V. 1 Interruptor Termomagnético , 3P,80A, Icu 35kA/220V. 1DPS clase II (IEC 61643-11), 400V , 3F + NPE, 80 kA (8/20).</t>
  </si>
  <si>
    <t>20.3.13</t>
  </si>
  <si>
    <t>SUMINISTRO  DE  TABLERO AA CON RESPALDO: - Estructura. 1 Tablero autosoportado Galvanizado IP43 para uso de Distribución. - Barrajes. 1 Barraje Tripolar Cu de 500 Amp. 1 Barraje Cu para Neutro. 1 Barraje Cu para Tierra. - Totalizador. 1 Interruptor Termomagnético Regulable, 3P, 500A, Icu 65kA/220V. - Interruptores y Accesorios. 9 Interruptor Termomagnético , 3P, 50A, Icu 35kA/220V. 2 Interruptor Termomagnético , 3P, 40A, Icu 35kA/220V. 1 Interruptor Termomagnético , 3P, 20A, Icu 35kA/220V. 4 Interruptor Termomagnético , 3P, 15A, Icu 35kA/220V. 1 Interruptor Termomagnético, 3P, 63A, Icu 35kA/220V. 1 Interruptor Termomagnético , 3P, 150A, Icu 35kA/220V. 1DPS clase II (IEC 61643-11), 400V , 3F + NPE, 80 kA (8/20).</t>
  </si>
  <si>
    <t>20.3.14</t>
  </si>
  <si>
    <t>SUMINISTRO  DE  ML-C-1 AUXILIAR: Estructura 1 Gabinete Cold Rolled para adosar a muro. TAM_1220x820. Barrajes. 2 Barraje Cu para Tierra. 2 Barraje Cu para Neutro. 1 Barraje Tripolar Cu de 100 Amp. Totalizador. 1 Interruptor Termomagnético  , 3P, 100A, Icu 35kA/220V. Interruptores y Accesorios. 1DPS clase II (IEC 61643-11), 400V , 3F + NPE, 80 kA (8/20), Bandeja con enclavamiento frontal. 5 Interruptor Termomagnético Fijo Curva C, 3P,40A, Icu 25kA/230V. 1 Interruptor Termomagnético Fijo, 3P, 100A, 25KA/220V, 1 Interruptor Termomagnético Fijo, 3P, 32A, 25KA/220V, 1 Interruptor Termomagnético Fijo, 3P, 80A, 25KA/220V.</t>
  </si>
  <si>
    <t>20.3.15</t>
  </si>
  <si>
    <t>SUMINISTRO  DE  TABLERO CONTRAINCENDIO: Estructura 1 Gabinete Cold Rolled para adosar a muro. TAM_1220x820. Barrajes. 2 Barraje Cu para Tierra. 2 Barraje Cu para Neutro. 1 Barraje Tripolar Cu de 50 Amp. Totalizador. 1 Interruptor Termomagnético  , 3P, 40A, Icu 35kA/220V. Interruptores y Accesorios. 1DPS clase II (IEC 61643-11), 400V , 3F + NPE, 80 kA (8/20), Bandeja con enclavamiento frontal. 2 Interruptor Termomagnético Fijo Curva C, 3P,40A, Icu 25kA/230V. 5 Interruptor Termomagnético Fijo, 3P, 40A, 25KA/220V, 1 Interruptor Termomagnético Fijo, 3P, 80A, 25KA/220V.</t>
  </si>
  <si>
    <t>20.3.16</t>
  </si>
  <si>
    <t>SUMINISTRO  DE  TRANSFERENCIA CONTRAINCENDIO: - Estructura Tablero autosoportado Galvanizado IP43 para uso de Transferencia y Distribución. Barrajes. Barraje Tripolar Cu. 200A. Barraje Cu para Neutro. Barraje Cu para Tierra. Transferencia. Interruptor Magnético Regulable, 3P, 200A, Icu 70kA/220V,  Interruptores y accesorios, Operador eléctrico motorizado a 220V,  Contacto auxiliar para , 240V, Los interruptores ofertados incluyen terminales de salida acordes a las especificaciones de calibre y corriente para conductores de cobre, según la Tabla 310-16 de la NTC 2050. Enclavamiento mecánico para ATS - Unidad estándar de control de transferencia, Elementos de Control para Transferencia. Fuente de poder 12V para ATS.</t>
  </si>
  <si>
    <t>20.3.17</t>
  </si>
  <si>
    <t>SUMINISTRO  DE  TRANSFERENICIA CARGAS ESENCIALES: Estructura 1 Gabinete Cold Rolled para adosar a muro de Transferencia. - Barrajes. 1 Barraje Tripolar Cu de 225 Amp. 1 Barraje Cu para Neutro. 1 Barraje Cu para Tierra. - Totalizador. 4 Interruptor Termomagnético Regulable, 3P, 225A, Icu 65kA/220V. - Interruptores y Accesorios. 1 DPS 80kA 120/208V 3F. 1 Bandeja con enclavamiento frontal para DPX3_250. 2 Operador eléctrico motorizado a 230V para DPX3-250. 2 Interruptor Termomagnético Fijo, 3P, 50A, Icu 25kA/230V. 1 Bandeja con enclavamiento frontal. 1 Elementos de Control para Transferencia. 1 ATS - Unidad estándar de control de transferencia. 4 Contacto auxiliar, 240V.</t>
  </si>
  <si>
    <t>20.3.18</t>
  </si>
  <si>
    <t>SUMINISTRO  DE  TRANSFERENCIA EQUIPOS MECANICOS:  Estructura 1 Tablero autosoportado Galvanizado IP43 para uso de Transferencia y Distribución - Barrajes. 1 Barraje Cu para Tierra. 1 Barraje Cu para Neutro. 1 Barraje Tripolar Cu de 800 Amp. - Totalizador. 4 Interruptor. Termomagnético Regulable, 3P,800A, Icu 70kA/220V. Interruptores y Accesorios. 1 Interruptor Termomagnético Regulable, 3P, 500A, Icu 35kA/220V. 1 Interruptor Termomagnético Regulable, 3P, 100A, Icu 35kA/220V. 2 Interruptor Termomagnético Regulable DPX3_160, 3P, 80A, Icu 35kA/220V. 1 DPS 80kA 120/208V 3F.  2 Interruptor Termomagnético Regulable, 3P, 16A, Icu 35kA/220V. 1 Interruptor Termomagnético Regulable, 3P, 100A, Icu 35kA/220V. 2 Interruptor Termomagnético Fijo Curva C, 3P, 50A, Icu 10kA/230V. 1 Interruptor Termomagnético Regulable, 3P, 40A, Icu 35kA/220V. 1 Bandeja con enclavamiento frontal. 1 Elementos de Control para Transferencia. 1 ATS - Unidad estándar de control de transferencia. 4 Contacto auxiliar, 240V.</t>
  </si>
  <si>
    <t>20.3.19</t>
  </si>
  <si>
    <t>SUMINISTRO  DE  TRANSFERENCIA CARGAS CRITICAS: - Estructura 1 Tablero autosoportado Galvanizado IP43 para uso de Transferencia y Distribución. - Barrajes. 1 Barraje Tripolar Cu de 225 Amp. 1 Barraje Cu para Neutro. 1 Barraje Cu para Tierra. - Totalizador. 5 Interruptor Termomagnético Regulable, 3P, 225A, Icu 70kA/220V. - Interruptores y Accesorios. 3 Interruptor Termomagnético, 3P, 50A, Icu 35kA/220V. 1 Interruptor Termomagnético, 3P, 40A, Icu 35kA/220V. 1 DPS 80kA 120/208V 3F. 1 Fuente de poder 12V para ATS. 1 Elementos de Control para Transferencia. 1 ATS - Unidad estándar de control de transferencia. 1 Enclavamiento mecánico. 6 Contacto auxiliar para, 240V. 2 Operador eléctrico motorizado a 220V. 1 altura 2200 mm .</t>
  </si>
  <si>
    <t>20.3.20</t>
  </si>
  <si>
    <t>SUMINISTRO  DE  UPS 30 KVA.</t>
  </si>
  <si>
    <t>20.3.21</t>
  </si>
  <si>
    <t>SUMINISTRO  DE  UPS 10 KVA.</t>
  </si>
  <si>
    <t>20.3.22</t>
  </si>
  <si>
    <t xml:space="preserve">SUMINISTRO  DE  TABLERO ML-R-1 - Estructura 1 Gabinete Cold Rolled para adosar a muro TAM_1220x820
Barrajes 2 Barraje Cu para Tierra . 2 Barraje Cu para Neutro. 1 Barraje Tripolar Cu de 100 Amp. Totalizador
1 Interruptor Termomagnético  , 3P, 100A, Icu 35kA/220V Interruptores y Accesorios1DPS clase II (IEC 61643-11), 400V , 3F + NPE, 80 kA (8/20), Bandeja con enclavamiento frontal 5 Interruptor Termomagnético Fijo Curva C, 3P,40A, Icu 25kA/230V 1 Interruptor Termomagnético Fijo, 3P, 100A, 25KA/220V, 1 Interruptor Termomagnético Fijo, 3P, 32A, 25KA/220V, 1 Interruptor Termomagnético Fijo, 3P, 80A, 25KA/220V, </t>
  </si>
  <si>
    <t>20.3.23</t>
  </si>
  <si>
    <t xml:space="preserve">SUMINISTRO  DE  TABLERO ML-R-2 - Estructura 1 Gabinete Cold Rolled para adosar a muro TAM_1220x820
Barrajes 2 Barraje Cu para Tierra . 2 Barraje Cu para Neutro. 1 Barraje Tripolar Cu de 50 Amp. Totalizador
1 Interruptor Termomagnético  , 3P, 40A, Icu 35kA/220V Interruptores y Accesorios 1DPS clase II (IEC 61643-11), 400V , 3F + NPE, 80 kA (8/20), Bandeja con enclavamiento frontal  2 Interruptor Termomagnético Fijo Curva C, 3P,40A, Icu 25kA/230V 5 Interruptor Termomagnético Fijo, 3P, 40A, 25KA/220V, 1 Interruptor Termomagnético Fijo, 3P, 80A, 25KA/220V,   </t>
  </si>
  <si>
    <t>20.4</t>
  </si>
  <si>
    <t>SISTEMA DE VACIO MEDICINAL</t>
  </si>
  <si>
    <t>20.4.1</t>
  </si>
  <si>
    <t>20.5</t>
  </si>
  <si>
    <t xml:space="preserve">SISTEMA DE TRATAMIENTO DE AGUAS RESIDUALES </t>
  </si>
  <si>
    <t>20.5.1</t>
  </si>
  <si>
    <t>SUMINISTRO DE ELEMENTOS PARA EL SISTEMA DE TRATAMIENTO DE AGUA RESIDUALES. FALSOS FONDOS CON PLAQUETAS REMOVIBLES, MURO PANTALLA TRAMPA GRASAS. ESCALONES, MANIJAS, ETC.</t>
  </si>
  <si>
    <t>20.6</t>
  </si>
  <si>
    <t>BACK BONE TELEFONICO</t>
  </si>
  <si>
    <t>20.6.1</t>
  </si>
  <si>
    <t>Conmutador o Planta Telefonica IP, 8 canales GSM / CDMA / WCDMA / LTE</t>
  </si>
  <si>
    <t>20.6.2</t>
  </si>
  <si>
    <t>Telefonos IP GXP2170 POE GRANDSTREAM</t>
  </si>
  <si>
    <t>20.6.3</t>
  </si>
  <si>
    <t>BOTONERA GRANDSTREAM GXP2200</t>
  </si>
  <si>
    <t>20.6.4</t>
  </si>
  <si>
    <t>Telefonos IP GXP1630 GB GRANDSTREAM</t>
  </si>
  <si>
    <t>20.6.5</t>
  </si>
  <si>
    <t>DIADEMA MONAURAL</t>
  </si>
  <si>
    <t>20.6.6</t>
  </si>
  <si>
    <t>SERVIDOR DELL POWEREDGE T150 INTEL EON E-2314 32 GB</t>
  </si>
  <si>
    <t>20.7</t>
  </si>
  <si>
    <t>CIRCUITO CERRADO DE TELEVISION DIGITURNO</t>
  </si>
  <si>
    <t>20.7.1</t>
  </si>
  <si>
    <t>CAMARAS DOMO IP POE 2.8MM 4 MP</t>
  </si>
  <si>
    <t>20.7.2</t>
  </si>
  <si>
    <t>CAMARAS BALA IP POE 4 MP H265+DWDR D/NF 2.8 MM IR30M IP67 SEMIMETAL</t>
  </si>
  <si>
    <t>20.7.3</t>
  </si>
  <si>
    <t>SWITCHES ARUBA ION 1960 24G 2XT 2XF 370W SW SMART MANAGED L2+, 24 10/100/1000 POE+ PORTS 2 SFP+ 10GBE PORTS 2 10BASE-T PORTS</t>
  </si>
  <si>
    <t>20.7.4</t>
  </si>
  <si>
    <t xml:space="preserve">NVR DE 32 CANALES CON COMPRESIÓN DE VIDEO H.265 </t>
  </si>
  <si>
    <t>20.7.5</t>
  </si>
  <si>
    <t>TELEVISOR DE 42 PULGADAS PROCESADOR QUANTUM 4K SMART TV PANTALLA PLANA DVB-T2, HDMI 3, USB 2, CONTROL DE VOZ</t>
  </si>
  <si>
    <t>20.7.6</t>
  </si>
  <si>
    <t>EXTENSOR HDMI POR UTP 200 METROS</t>
  </si>
  <si>
    <t>20.8</t>
  </si>
  <si>
    <t>LLAMADO EMERGENCIA</t>
  </si>
  <si>
    <t>20.8.1</t>
  </si>
  <si>
    <t>Suministro Pánel Virtual Sistematizado, con licencia aplicativo android para  visor de llamados en star de enfermería, con sintetizador de voz humana que indica la habitación y cama o baño del llamado. Integra una tablet  de 10 a 11 pulgadas touch screen, estructura de la caja acrílico 100%. Frecuencia: Banda ISM 2 GHz, Alcance Visual: 5 a 15 mts, alimentación: 120VAC / 1 Amp, Alarma sonora, Interfaz USB/RF/BLUE TOOTH. Garantía 1 año.</t>
  </si>
  <si>
    <t>20.8.2</t>
  </si>
  <si>
    <t>Suministro Licencia Perpetua multiusuarios de Software de Gestión de calidad  CALL NURSE SOFT 2.0 para los PC administrativos de la Institución. Software orientado a servidor Intranet / Internet, Auditoría y Reportes de Tiempo de reacción de enfermeras. Reportes  estadístico de llamados por star, camillas, turnos. Control de llegada y salida de  enfermeras. Instalación, configuración, soporte técnico, acompañamiento. Garantía 1 año</t>
  </si>
  <si>
    <t>20.8.3</t>
  </si>
  <si>
    <t>Suministro Pulsador Inalámbrico de llamado de paciente de 2 funciones (llamado paciente y cancelar llamado) en camilla o baño. Frecuencia Transmisor: BANDA ISM  Modulación GFSK, Alcance: Radio de 100mts (repetidor), Voltaje de Batt: 3VDC, Vida Útil Batt: 1 Año mínimo, Dimensiones Aprox: 13cm x 8cm x 3 cm, Acrílico Resistente color blanco, protegido contra líquido, cordón flexible.  Garantía 1 año.</t>
  </si>
  <si>
    <t>20.8.4</t>
  </si>
  <si>
    <t>Suministro Luz piloto alámbrica en marco de puertas de habitaciones. Cuando un pulsador en la habitación es presionado, entonces encienden led rojo oscilando a baja frecuencia (1Hz), 5 minutos después oscilarán a alta  frecuencia  (5Hz) indicando la demora en atención. Voltaje: 12VDC conectado a la red de 120VAC de la institución.  
Dimensiones Aprox: 13cm x 6cm x 4 cm
Garantía 1 año.</t>
  </si>
  <si>
    <t>20.9</t>
  </si>
  <si>
    <t>PROYECTO SOLAR FOTOVOLTAICO 400kWp .</t>
  </si>
  <si>
    <t>20.9.1</t>
  </si>
  <si>
    <t>SUMINISTRO, TRANSPORTE E INSTALACIÓN DE PANEL SOLAR FOTOVOLTAICO 550 W CARACTERÍSTICAS: Ƞ=18,8% +5% CONDICIONES STC. GARANTÍA DE PRODUCCIÓN A 12 AÑOS DEL 90% Y DEL 80% A 25 AÑOS, TEMPERATURA DE TRABAJO DE -40ºC +80ºC, IEC61205. CERTIFICACIÓN DE CONFORMIDAD DE PRODUCTO INTERNACIONAL INCLUYE ACOMETIDA  DESDE MODULOS HASTA INVERSOR</t>
  </si>
  <si>
    <t>20.9.2</t>
  </si>
  <si>
    <t>SUMINISTRO, TRANSPORTE E INSTALACIÓN INVERSOR SOLAR FOTOVOTAICO ON GRID 100 KWP INCLUYE FUSIBLES Y DPS</t>
  </si>
  <si>
    <t>20.9.3</t>
  </si>
  <si>
    <t xml:space="preserve">SUMINISTRO, TRANSPORTE E INSTALACIÓN DE EQUIPO DE COMUNICACÍON PARA INVERSOR SOLAR FOTOVOTAICO ON GRID </t>
  </si>
  <si>
    <t>20.9.4</t>
  </si>
  <si>
    <t>SUMINISTRO, TRANSPORTE E INSTALACIÓN CT'S X3 600A PARA EQUIPO DE COMUNICACIÓN DE INVERSOR SOLAR FOTOVOLTAICO</t>
  </si>
  <si>
    <t>20.9.5</t>
  </si>
  <si>
    <t>SUMINISTRO, TRANSPORTE E INSTALACIÓN ACOMETIDA ELÉCTRICA DESDE INVERSOR HASTA TABLERO SOLAR FOTOVOLTAICO, INLCUYE BANDEJAS PORTA CABLES, CONDUCTORES, CAJAS DE PASO TUBERÍA Y ACCESORIOS CAPACIDAD  99 KVA</t>
  </si>
  <si>
    <t>20.9.6</t>
  </si>
  <si>
    <t>SUMINISTRO, TRANSPORTE E INSTALACIÓN TABLERO SOLAR FOTOVOLTAICO, INLCUYE PROTECCIONES, BARRAJES Y ACCESORIOS CAPACIDAD 99 KVA</t>
  </si>
  <si>
    <t>20.9.7</t>
  </si>
  <si>
    <t>SUMINISTRO,TRANSPORTE E INSTALACIÓN DE ESTRUCTURA TIPO MINIRIEL PARA PANEL SOLAR Y ACCESORIOS DE FIJACIÓN PARA PANELES SOLARES CON EQUIPOTENCIALIZACIÓN</t>
  </si>
  <si>
    <t>20.9.8</t>
  </si>
  <si>
    <t>SUMINISTRO, TRANSPORTE E INSTALACIÓN DE MEDIDOR BIDIRECCIONAL CLASE 1 S MEDIDA DIRECTA, CON CERTIFICADOS DE CALIBRACIÓN Y PARAMETRIZACIÓN</t>
  </si>
  <si>
    <t>20.9.9</t>
  </si>
  <si>
    <t>SUMINISTRO, TRANSPORTE E INSTALACIÓN DE CTS 3X400/5A APARA MEDIDOR BIDIRECCIONAL CLASE 0,5 S MEDIDA SEMIDIRECTA, CON CERTIFICADOS DE CALIBRACIÓN Y PARAMETRIZACIÓN</t>
  </si>
  <si>
    <t>21.</t>
  </si>
  <si>
    <t xml:space="preserve">LEGALIZACIÓN DE PROYECTO ANTE OPERADOR DE RED </t>
  </si>
  <si>
    <t>21.1</t>
  </si>
  <si>
    <t>CERTIFICACIÓN RETIE DISTRIBUCIÓN MEDIA TENSIÓN</t>
  </si>
  <si>
    <t>21.2</t>
  </si>
  <si>
    <t>CERTIFICACIÓN RETIE TRANSFORMACIÓN</t>
  </si>
  <si>
    <t>21.3</t>
  </si>
  <si>
    <t>CERTIFICACIÓN RETIE DISTRIBUCIÓN BAJA TENSIÓN</t>
  </si>
  <si>
    <t>21.4</t>
  </si>
  <si>
    <t>CERTIFICACIÓN RETIE USO FINAL</t>
  </si>
  <si>
    <t>21.5</t>
  </si>
  <si>
    <t>CERTIFICACIÓN RETILAP</t>
  </si>
  <si>
    <t>21.6</t>
  </si>
  <si>
    <t xml:space="preserve">TRAMITE Y PAGOS ANTE OPERADOR DE RED </t>
  </si>
  <si>
    <t>21.7</t>
  </si>
  <si>
    <t>CERTIFICACIÓN RETIE FOTOVOLTAICO</t>
  </si>
  <si>
    <t>22.</t>
  </si>
  <si>
    <t>PLANES  DE  MANEJO  AMBIENTAL  Y MANEJO DE TRÁNSITO</t>
  </si>
  <si>
    <t>22.1</t>
  </si>
  <si>
    <t>PLAN  DE  MANEJO  AMBIENTAL  -  PMA</t>
  </si>
  <si>
    <t>MES</t>
  </si>
  <si>
    <t>22.2</t>
  </si>
  <si>
    <t>PLANES  DE  MANEJO  DE TRÁNSITO  -  PMT</t>
  </si>
  <si>
    <t>23.</t>
  </si>
  <si>
    <t>SUPERVISION DEL PROYECTO</t>
  </si>
  <si>
    <t>23.1</t>
  </si>
  <si>
    <t>OBRAS PRELIMINARES</t>
  </si>
  <si>
    <t>CERRAMIENTO PROVISIONAL EN LÁMINA DE ZINC - H=2.14ML.</t>
  </si>
  <si>
    <t>MOVIMIENTO DE TIERRAS</t>
  </si>
  <si>
    <t>RELLENOS  COMPACTADOS  A  MAQUINA  CON  MATERIAL  SELECCIONADO,  INCLUYE:  TRANSPORTE  EXTERNO,  TRANSPORTE INTERNO, COMPACTACIÓN HASTA UNA DENSIDAD DEL 95% DE LA MÁXIMA OBTENIDA EN EL ENSAYO DEL PRÓCTOR MODIFICADO, MEDIDO EN SITIO.</t>
  </si>
  <si>
    <t>RELLENOS   COMPACTADOS   MANUAL  CON  MATERIAL  PROVENIENTE   DE   LAS   EXCAVACIONES,   SELECCIONADO,  INCLUYE: COMPACTACIÓN HASTA UNA DENSIDAD DEL 95% DE LA MÁXIMA OBTENIDA EN EL ENSAYO DEL PRÓCTOR MODIFICADO, MEDIDO EN SITIO.</t>
  </si>
  <si>
    <t>CIMENTACIÓN, ESTRUCTURAS  DE CONCRETO Y ESTRUCTURAS  METÁLICAS</t>
  </si>
  <si>
    <t>CIMENTACIÓN</t>
  </si>
  <si>
    <t>VIGAS DE CIMENTACIÓN  EN CONCRETO  f'c=4.000PSI IMPERMEABILIZADO, INCLUYE VIBRADO Y CURADO.</t>
  </si>
  <si>
    <t>ZAPATAS  DE DIMENSIONES EN CONCRETO f'c=4.000PSI IMPERMEABILIZADO, INCLUYE VIBRADO Y CURADO. SEGÚN DISEÑOS. NO
INCLUYE VIGAS.</t>
  </si>
  <si>
    <t>CONCRETO CICLOPEO DE f'c=3.000 PSI, PARA BASE DE CIMENTACION.</t>
  </si>
  <si>
    <t>PEDESTALES EN CONCRETO DE DE f'c=3.000PSI, SEGÚN DISEÑO. INCLUYE ANCLAJE  Y ACERO DE REFUERZO.</t>
  </si>
  <si>
    <t>COLUMNAS  RECTANGULARES Y  MUROS  PANTALLA EN CONCRETO A LA VISTA   f'c=4.000PSI, BORDES ACHAFLANADOS. INCLUYE ENCOFRADO, VIBRADO Y CURADO. SEGÚN DISEÑOS.</t>
  </si>
  <si>
    <t>VIGAS RECTANGULARES EN CONCRETO A LA VISTA   f'c=4.000PSI, BORDES ACHAFLANADOS. INCLUYE ENCOFRADO, VIBRADO Y CURADO. SEGÚN DISEÑOS.</t>
  </si>
  <si>
    <t>PLACA  DE  CUBIERTA  EN CONCRETO   f'c=4.000PSI  -  E=40cm.  INLUYE  ENCOFRADO,  VIBRADO  Y  CURADO.  INCLUYE ALLANADO
FINAL.</t>
  </si>
  <si>
    <t>MESON EN CONCRETO  REFORZADO  DE  f'c=3.000 PSI  ANCHO  =  0.58m,  E=0.07m.  PARA  LAVAMANOS.  SEGÚN  DISEÑO.  INCLUYE ACERO DE REFUERZO.</t>
  </si>
  <si>
    <t>ESTRUCTURA  METALICA  PARA  CUBIERTAS   METÁLICAS  Y/O  LIVIANAS,  CONFORMADA  POR  VIGAS  PRINCIPALES  EN  PERFIL ENCAJONADO   PHRC   Y    CORREAS   TIPO   PHRC.   INCLUYE   ANCLAJES,   FLANCHES,   PERNOS,   SOLDADURA,   ACABADO ANTICORROSIVO Y ESMALTE BLANCO.</t>
  </si>
  <si>
    <t>MAMPOSTERÍA  Y  ACABADOS  MUROS</t>
  </si>
  <si>
    <t>SOBRECIMIENTO</t>
  </si>
  <si>
    <t>SOBRECIMIENTO  EN  LADRILLO TOLETE, MEDIDAS BLOQUE:  7x11x22cm, INCLUYE MORTERO DE PEGA 1:4  -  ALTURA  PROMEDIO 45cm.</t>
  </si>
  <si>
    <t>MAMPOSTERÍA  Y  ACABADOS   NIVEL</t>
  </si>
  <si>
    <t>LEVANTE  LINEAL  DE  MURO  EN  BLOQUE  VITRIFICADO  No. 5, MEDIDAS  BLOQUE:  11.5x23x33cm,  INCLUYE MORTERO  DE PEGA
1:4.</t>
  </si>
  <si>
    <t>MUROS FALSOS EN PLACA DE YESO ½” TIPO ETERBOARD O EQUIVALENTE, MASILLADO Y PINTADO COLOR BLANCO. INCLUYE: PERFILERÍA DE ALUMINIO PARA SOPORTE, CHAZOS, CINTAS DE UNIÓN O ENSAMBLE ENTRE ELEMENTOS, CORTES,  FILETES Y TODO LO NECESARIO.</t>
  </si>
  <si>
    <t>VIGA  INTERMEDIAS  EN  CONCRETO  DE  f'c=3.000PSI,  DE   MEDIDAS  20x40m,  SOBRE  PUERTAS  Y  VENTANAS.  SEGÚN DISEÑO. INCLUYE ACERO DE REFUERZO.</t>
  </si>
  <si>
    <t>GOTERO Y CONTRAGOTEROS EN MORTERO 1:4, BAJO VENTANAS. SEGÚN DISEÑO.</t>
  </si>
  <si>
    <t>COLUMNETAS  EN  CONCRETO  DE  f'c=3.000PSI,  DE   MEDIDAS  11.5x23cm.  SEGÚN  DISEÑO.  INCLUYE  ANCLAJE   Y  ACERO  DE
REFUERZO.</t>
  </si>
  <si>
    <t>ENCHAPE EN BALDOSÍN  GRAN FORMATO, PARA PISOS  Y  MUROS DE BAÑOS, COLOR BLANCO. INCLUYE PEGACOR Y REFRAGUE
CON CONCOLOR BLANCO.</t>
  </si>
  <si>
    <t>4.2.14</t>
  </si>
  <si>
    <t>LAMINA  DE  PLOMO  2mm  PARA  PROTECCIÓN  O  BARRERA  AISLANTE  DE  ONDAS  IONIZANTES  DE  RAYOS  X,  RAYOS  GAMA, ODONTOLOGIA. PLOMO  AL  99.5% DE PUREZA, NORMAS ASTM B 749.</t>
  </si>
  <si>
    <t>GUARDACAMILLA PARA PARED EN PVC  15cm. INCLUYE ANCLAJE, EPOXICO E INSTALACIÓN.</t>
  </si>
  <si>
    <t>PISOS INTERIORES, PISOS EXTERIORES Y ACABADOS</t>
  </si>
  <si>
    <t>PISO EN BALDOSA TERRAZO MICROGRANO - BLANCO ALBINO DE 40x40cm. INCLUYE MORTERO DE PEGA  1:4 Y  REFRAGUE CON
CONCOLOR BLANCO.</t>
  </si>
  <si>
    <t>CERAMICA  ANTILDESLIZANTE  PARA PISOS  BAÑOS Y ZONAS HUMEDAS, COLOR BLANCO. INCLUYE PEGACOR Y REFRAGUE CON CONCOLOR BLANCO.</t>
  </si>
  <si>
    <t>INSTALACIONES SANITARIAS Y AGUAS LLUVIAS</t>
  </si>
  <si>
    <t>PUNTO  SANITARIO  DE  2"  EN  PVC.   INCLUYE  TUBERÍA  PVC  SANITARÍA  x  2  Pulg,  ACCESORIOS,  SOLDADURA  LIQUIDA  PVC, LIMPIADOR REMOVEDOR PARA PVC (760 gr.).</t>
  </si>
  <si>
    <t>TUBERÍA  DE  VENTILACIÓN DE   2" EN PVC,  INCLUYE CODO  DE 90°1/4" c x  c 2 Pulg, CODO  DE 2 Pulg, SOLDADURA  LIQUIDA PVC, LIMPIADOR REMOVEDOR PARA PVC (760 gr.) E INCLUYE TODO LO NECESARIO PARA SU CORRECTA INSTALACIÓN.</t>
  </si>
  <si>
    <t>ENTREGAS   AL  SISTEMA   DE   ALCANTARILLADO   MUNICIPAL  EXISTENTE.  INCLUYE   ROTURA  DE   PAVIMENTO,  EXCAVACION, ACCESORIOS, SILLA Y, MANO DE OBRA, TAPE Y RESANE.</t>
  </si>
  <si>
    <t>TUBERÍA  DE  VENTILACIÓN DE   3" EN PVC,  INCLUYE CODO  DE 90°1/4" c x  c 2 Pulg, CODO  DE 3 Pulg, SOLDADURA  LIQUIDA PVC, LIMPIADOR REMOVEDOR PARA PVC (760 gr.) E INCLUYE TODO LO NECESARIO PARA SU CORRECTA INSTALACIÓN.</t>
  </si>
  <si>
    <t>CILINDRO  POZO  INSPECCIÓN,  CONCRETO  28  MPA.  IMPERMEABILIZADO  Y  ACELERADO  E=0.2 M,  DEXT=1.20 -  1.60m.  INCLUYE
ACERO DE REFUERZO.</t>
  </si>
  <si>
    <t>BASE-CAÑUELA   PARA   CÁMARA   CIRCULAR  INSPEC  D=1.60m,  EN  CONCRETO   ELABORADO   EN  OBRA-3.000PSI  CLASE   D  -
IMPERMEABILIZADO</t>
  </si>
  <si>
    <t>CONSTRUCCIÓN  SISTEMA  DE  TRATAMIENTO  AGUAS  RESIDUALES   PATOGENAS.  INCLUYE   TRAMPA  DE   GRASAS,  TANQUE DIGESTOR, TANQUE FILTRO ANAEROBICO.</t>
  </si>
  <si>
    <t>INSTALACIONES HIDRAULICAS</t>
  </si>
  <si>
    <t>CONEXIÓN A  TANQUES  DE  AGUA  SUBTERRÁNEOS,  INCLUYE  CODO  DE  90°1/4" c  x  c  3",  UNION  3",  SOLDADURA  LIQUIDA  PVC, LIMPIADOR  REMOVEDOR  PARA   PVC  (760  gr.),  E   INCLUYE   TODO   LO   NECESARIO  PARA   SU  CORRECTA   INSTALACIÓN  Y FUNCIONAMIENTO.</t>
  </si>
  <si>
    <t>TUBERÍA DE PRESIÓN DE 2" EN PVC RDE 21, INCLUYE: ACCESORIOS,  LIMPIADOR, PEGANTE  Y TODO  LO NECESARIO  PARA SU CORRECTA INSTALACIÓN Y FUNCIONAMIENTO.</t>
  </si>
  <si>
    <t>TUBERÍA DE PRESIÓN DE 3" EN PVC RDE 21,  INCLUYE: ACCESORIOS, LIMPIADOR, PEGANTE Y TODO LO NECESARIO  PARA SU CORRECTA INSTALACIÓN Y FUNCIONAMIENTO.</t>
  </si>
  <si>
    <t>TUBERÍA DE PRESIÓN DE 3/4 " EN PVC RDE 9, INCLUYE: ACCESORIOS, LIMPIADOR, PEGANTE Y TODO LO NECESARIO PARA SU CORRECTA INSTALACIÓN Y FUNCIONAMIENTO.</t>
  </si>
  <si>
    <t>PUNTO HIDRÁULICO SANITARIOS 1", INCLUYE: ACCESORIOS, LIMPIADOR, PEGANTE Y TODO LO NECESARIO PARA SU CORRECTA INSTALACIÓN Y FUNCIONAMIENTO.</t>
  </si>
  <si>
    <t>PUNTO   HIDRÁULICO   1/2",  INCLUYE:  ACCESORIOS,  LIMPIADOR,  PEGANTE  Y   TODO  LO   NECESARIO  PARA   SU  CORRECTA INSTALACIÓN Y FUNCIONAMIENTO.</t>
  </si>
  <si>
    <t>CUARTO DE BOMBAS, EQUIPOS SUMINISTRO DE AGUA A PRESIÓN Y OBRAS  COMPLEMENTARIAS</t>
  </si>
  <si>
    <t>TUBERÍA  DE  3"  SCH  40,  E  INCLUYE  EXCAVACIÓN  Y  TAPE,  Y  TODO  LO  NECESARIO  PARA  SU  CORRECTA  INSTALACIÓN  Y
FUNCIONAMIENTO.</t>
  </si>
  <si>
    <t>TUBERÍA DE VENTILACIÓN 4" SCH 40, INCLUYE SUMINISTRO E INSTALACIÓN.</t>
  </si>
  <si>
    <t>INSTALACIÓN EQUIPO DE EYECCIÓN CUARTO DE MAQUINAS</t>
  </si>
  <si>
    <t>INSTALACIONES CONTRA INCENDIO</t>
  </si>
  <si>
    <t>TUBERIA P.V.C - AWWA C900 - ø4"</t>
  </si>
  <si>
    <t>TUBERIA SCH 10  -  ø1"</t>
  </si>
  <si>
    <t>TUBERIA SCH 10  -  ø1.1/2"</t>
  </si>
  <si>
    <t>TUBERIA SCH 10  -  ø2 1/2"</t>
  </si>
  <si>
    <t>TUBERIA SCH 10  -  ø4"</t>
  </si>
  <si>
    <t>TUBERIA SCH 40  -  ø6"</t>
  </si>
  <si>
    <t>PASAMUROS  -  ø6"</t>
  </si>
  <si>
    <t>ACCESORIOS PVC  AWWA  C907  DR 18 UL/FM  -  ø4"</t>
  </si>
  <si>
    <t>ACCESORIOS ROSCADO  -  ø1/2"</t>
  </si>
  <si>
    <t>ACCESORIOS RANURADO  -  ø1 1/2"</t>
  </si>
  <si>
    <t>ACCESORIOS RANURADO  -  ø2 1/2"</t>
  </si>
  <si>
    <t>ACCESORIOS RANURADO  -  ø4"</t>
  </si>
  <si>
    <t>ACCESORIOS RANURADO  -  ø6"</t>
  </si>
  <si>
    <t>BRIDAS  -  ø6"</t>
  </si>
  <si>
    <t>BRIDAS  -  ø1 1/2"</t>
  </si>
  <si>
    <t>UNION CONCENTRICA  -  ø6"</t>
  </si>
  <si>
    <t>UNION EXCENTRICA  -  ø6"</t>
  </si>
  <si>
    <t>PINTURA  TUBERIA SCH 10  -  ø1 "</t>
  </si>
  <si>
    <t>PINTURA  TUBERIA SCH 10  -  ø1.1/2"</t>
  </si>
  <si>
    <t>PINTURA  TUBERIA SCH 10  -  ø2 1/2"</t>
  </si>
  <si>
    <t>PINTURA  TUBERIA SCH 10  -  ø4"</t>
  </si>
  <si>
    <t>PINTURA  TUBERIA SCH 40  -  ø6"</t>
  </si>
  <si>
    <t>SOPORTE TIPO LÁGRIMA  -  ø4"</t>
  </si>
  <si>
    <t>SOPORTE TIPO LÁGRIMA  -  ø3"</t>
  </si>
  <si>
    <t>SOPORTE TIPO LÁGRIMA  -  ø2 1/2"</t>
  </si>
  <si>
    <t>SOPORTE TIPO LÁGRIMA  -  ø1 1/2"</t>
  </si>
  <si>
    <t>SOPORTERÍA SISMORESISTENTE  -  ø4"</t>
  </si>
  <si>
    <t>SOPORTERÍA SISMORESISTENTE  -  ø3"</t>
  </si>
  <si>
    <t>SOPORTERÍA SISMORESISTENTE  -  ø2 1/2"</t>
  </si>
  <si>
    <t>SOPORTERÍA SISMORESISTENTE  -  ø1 1/2"</t>
  </si>
  <si>
    <t>PUNTO DE PRUEBA, CONTROL, Y DRENAJE INCLUYE (SENSOR DE FLUJO, MANOMETRO, CHEQUE, VALVULA OS&amp;Y, VALVULA DE DRENAJE 2 1/2'').</t>
  </si>
  <si>
    <t>VALVULA OS&amp;Y SUPERVISADA  -  ø4"</t>
  </si>
  <si>
    <t>VALVULA DESAIREADORA  -  ø1 1/2"</t>
  </si>
  <si>
    <t>CHEQUE  -  ø6"</t>
  </si>
  <si>
    <t>CHEQUE  -  ø4"</t>
  </si>
  <si>
    <t>PLATINA ANTIVORTICE  -  ø6"</t>
  </si>
  <si>
    <t>PLATINA ANTIVORTICE  -  ø2"</t>
  </si>
  <si>
    <t>SENSOR DE FLUJO DE  -  ø2 1/2"</t>
  </si>
  <si>
    <t>SENSOR DE FLUJO DE  -  ø4"</t>
  </si>
  <si>
    <t>SIAMESAS DE INYECCIÓN CON BIFURCACION BR 3"x2-1/2"x2-1/2".</t>
  </si>
  <si>
    <t>SUMINISTRO E INSTALACIÓN HIDRANTE 3" HD ROJO  -  EXTREMO LISO.</t>
  </si>
  <si>
    <t>VALVULA DE PIE  -  ø6"</t>
  </si>
  <si>
    <t>VALVULA DE VASTAGO ASCENDENTE  -  ø6"</t>
  </si>
  <si>
    <t>JUNTA DE EXPANSIÓN  -  ø6"</t>
  </si>
  <si>
    <t>ROCIADORES K=5,6   -  ø1/2"</t>
  </si>
  <si>
    <t>ESCUDOS EN BRONCE LATÓN  PARA  ROCIADORES</t>
  </si>
  <si>
    <t>BAJANTES  PARA  ROCIADOR  METALICO  DE  1x1/2"</t>
  </si>
  <si>
    <t>GABINETES TIPO III NTC 1669</t>
  </si>
  <si>
    <t>INSTALACION  EQUIPO  CONTRAINCENDIO  LISTADO:  BOMBA  PRINCIPAL  290GPM  @  120PSI,  BOMBA   JOCKEY  MULTIETAPAS VERTICAL 10GPM @ 130PSI. INCLUYE  TABLEROS APROBADOS NFPA 20, ACCESORIOS DE CONEXIÓN Y FUNCIONAMIENTO.</t>
  </si>
  <si>
    <t>TABLERO DEL SISTEMA  DE DETECCIÓN DE INCENDIO, INCLUYE DOS CIRCUITOS NAC.</t>
  </si>
  <si>
    <t>DETECTOR DE HUMO FOTOELÉCTRICO, DIRECCIONABLE.</t>
  </si>
  <si>
    <t>DETECTOR DE TEMPERATURA  DIRECCIONABLE.</t>
  </si>
  <si>
    <t>BASE PARA DETECTORES  B210LP</t>
  </si>
  <si>
    <t>ESTACIÓN MANUAL DIRECCIONABLE PARA AVISO DE INCENDIO.</t>
  </si>
  <si>
    <t>SIRENA CON LUZ ESTROBOSCOPICA TECHO HCC24CW</t>
  </si>
  <si>
    <t>SIRENA CON LUZ ESTROBOSCOPICA PARED HEC3-24WR</t>
  </si>
  <si>
    <t>CAMPANA  DE  ALARMA  B6-24</t>
  </si>
  <si>
    <t>UNIDAD NAC POWER DE DOS CIRCUITOS, PARA ALIMENTACIÓN DE SIRENAS Y ESTACIONES MANUALES.</t>
  </si>
  <si>
    <t>TUBERÍA E.M.T.  -  ø3/4"  +  ACCESORIOS.</t>
  </si>
  <si>
    <t>CAJA  GALVANIZADA   4x4"</t>
  </si>
  <si>
    <t>INSTALACIONES DESAGUES AGUAS LLUVIAS</t>
  </si>
  <si>
    <t>TRAGANTE DE AGUAS LLUVIAS DE 4" METALICO, INCLUYE CODO DE 90°1/4" c x c 4 Pulg, YEE SANITARÍA 4 Pulg, UNION DE 4 Pulg, SOLDADURA LIQUIDA PVC, LIMPIADOR REMOVEDOR PARA PVC (760 gr.), E INCLUYE TODO LO NECESARIO PARA  SU CORRECTA INSTALACIÓN.</t>
  </si>
  <si>
    <t>BAJANTES  EN  TUBERÍA  P.V.C.  -S   4"  PARA  AGUAS  LLUVIAS.  INCLUYE:  ACCESORIOS,  LIMPIADOR,  PEGANTE  Y  TODO  LO NECESARIO PARA SU CORRECTA INSTALACIÓN.</t>
  </si>
  <si>
    <t>TUBERÍA  P.V.C.  4"   PARA  ALCANTARILLADO  (AGUAS  LLUVIAS).  INCLUYE:  EXCAVACIÓN  Y  TAPE,  ACCESORIOS,  LIMPIADOR, PEGANTE Y TODO LO NECESARIO PARA SU CORRECTA INSTALACIÓN Y FUNCIONAMIENTO.</t>
  </si>
  <si>
    <t>CAJA  DE  PASO  DE  80x80x80cm, EN CONCRETO DE  f'c=2.500PSI, INCLUYE  EXCAVACIÓN Y  TAPE, TAPA  Y HERRAJES  E INCLUYE TODO LO NECESARIO PARA SU CORRECTO FUNCIONAMIENTO.</t>
  </si>
  <si>
    <t>CARCAMO  EN CONCRETO  DE  f'c=2.500PSI,  H=40cm.  INCLUYE  EXCAVACIÓN Y  TAPE,  TAPA  Y  HERRAJES  E  INCLUYE  TODO  LO NECESARIO PARA SU CORRECTO FUNCIONAMIENTO.</t>
  </si>
  <si>
    <t>CARPINTERÍA METÁLICA Y DE MADERA</t>
  </si>
  <si>
    <t>11.1</t>
  </si>
  <si>
    <t>11.2</t>
  </si>
  <si>
    <t>11.3</t>
  </si>
  <si>
    <t>PUERTA DOBLE, MARCO Y HOJAS EN  ALUMINIO TUBULAR   3x1.1/2" Y  LISO Y  VIDRIO DE  SEGURIDAD DE  5mm. INCLUYE  MONTANTE EN VIDRIO FIJO DE SEGURIDAD DE 5mm, ACCESORIOS DE FIJACIÓN, CERRADURA, TOPES (1.60 x 2.10m) - (P4).</t>
  </si>
  <si>
    <t>11.4</t>
  </si>
  <si>
    <t>PUERTA DOBLE, MARCO Y HOJAS EN  ALUMINIO TUBULAR   3x1.1/2" Y  LISO Y  VIDRIO DE  SEGURIDAD DE  5mm. INCLUYE  MONTANTE EN VIDRIO FIJO DE SEGURIDAD DE 5mm, ACCESORIOS DE FIJACIÓN, CERRADURA, TOPES (2.00m x 2.10m) - (P7).</t>
  </si>
  <si>
    <t>11.5</t>
  </si>
  <si>
    <t>PUERTA DOBLE, MARCO Y HOJAS EN  ALUMINIO TUBULAR   3x1.1/2" Y  LISO Y  VIDRIO DE  SEGURIDAD DE  5mm. INCLUYE  MONTANTE EN VIDRIO FIJO DE SEGURIDAD DE 5mm, ACCESORIOS DE FIJACIÓN, CERRADURA, TOPES (2.00m x 2.10m) - (P5).</t>
  </si>
  <si>
    <t>11.6</t>
  </si>
  <si>
    <t>PUERTA DOBLE, MARCO EN ALUMINIO TUBULAR  3x1.1/2"  Y HOJAS  EN ALUMINIO LISO Y VISORES EN VIDRIO DE SEGURIDAD  DE 5mm. INCLUYE MONTANTE EN VIDRIO FIJO DE SEGURIDAD DE 5mm, ACCESORIOS DE FIJACIÓN, CERRADURA, TOPES (1.60 x 2.10m) - (P6).</t>
  </si>
  <si>
    <t>11.7</t>
  </si>
  <si>
    <t>11.8</t>
  </si>
  <si>
    <t>PUERTA SENCILLA, MARCO EN ALUMINIO  TUBULAR  3x1.1/2"   Y HOJA   EN ALUMINIO  LISO CON  LAMINA. RECUBRIMIENTO  INTERIOR EN LAMINA DE PLOMO 2mm, CERRADURA DE SEGURIDAD, BISAGRAS Y ACCESORIOS DE INSTALACIÓN Y PINTURA EN LACA (0.80 x 2.00m) - (P19). INCLUYE LLENADO DEL MARCO CONTRA PARED EN CONCRETO f'c=3.000PSI FLUIDO.</t>
  </si>
  <si>
    <t>11.9</t>
  </si>
  <si>
    <t>11.10</t>
  </si>
  <si>
    <t>PUERTA SENCILLA EN LÁMINA METÁLICA CR CALIBRE 18, TIPO PERSIANAS HORIZONTALES, MARCO METÁLICO  EN LÁMINA   COLL ROLD CALIBRE 18, CERRADURA DE SEGURIDAD, BARRA ANTIPANICO, BISAGRAS Y ACCESORIOS DE INSTALACIÓN Y PINTURA EN LACA (1.00 x 2.10m) - (P8).</t>
  </si>
  <si>
    <t>11.11</t>
  </si>
  <si>
    <t>FACHADA   EN  PERFIL  DE  ALUMINIO  MONUMENTAL  ANODIZADO,  SISTEMA  FIJO  Y  VIDRIO  TRANSPARENTE  DE  SEGURIDAD  DE  6mm, INCLUYE, CERRADURAS Y ACCESORIOS DE FIJACIÓN.</t>
  </si>
  <si>
    <t>11.12</t>
  </si>
  <si>
    <t>VENTANERIA  EN  ALUMINIO  NATURAL  744,   SISTEMA  CORREDIZA   Y  VIDRIO   TRANSPARENTE  DE   SEGURIDAD  DE   6mm,  INCLUYE, CERRADURAS Y ACCESORIOS DE FIJACIÓN.</t>
  </si>
  <si>
    <t>11.13</t>
  </si>
  <si>
    <t>11.14</t>
  </si>
  <si>
    <t>11.15</t>
  </si>
  <si>
    <t>11.16</t>
  </si>
  <si>
    <t>DIVISIONES PARA BAÑOS Y ORINALES  EN PANELES DE ACERO INOXIDABLE  DE ALTURA - H=2.50m - TIPO SOCODA REF.: 304 CALIBRE 20, O EQUIVALENTE. INCLUYE PUERTAS, PARALES, CHAPAS, BISAGRAS, EMPAQUES, PASADORES BARRAS DE  1.5" DE  ACUERDO A  LA NORMA PARA  BAÑOS  DE  PERSONAS  CON  DISCAPACIDAD  LOCOMOTRIZ   Y  TODOS   LOS  ELEMENTOS   REQUERIDOS  PARA   SU  CORRECTA EJECUCIÓN. LAS DIVISIONES INCLUYEN EL ACABADO EN LÁMINA DE ACERO INOXIDABLE POR AMBAS CARAS.</t>
  </si>
  <si>
    <t>11.17</t>
  </si>
  <si>
    <t>BARRA  DE  SEGURIDAD  PARA  DISCAPACITADOS  DE  36"  O  EQUIVALENTE,  EN  ACERO  INOXIDABLE  SATINADO.  INCLUYE  SUMINISTRO, TRANSPORTE  E INSTALACIÓN.</t>
  </si>
  <si>
    <t>11.18</t>
  </si>
  <si>
    <t>PUERTA PLOMADA ABATIBLE METÁLICA ENTAMBORADO CON LAMINA DE PLOMO 2mm, MARCO CON LAMINA DE PLOMO 2mm, CERRADURA DE SEGURIDAD, BISAGRAS Y ACCESORIOS DE INSTALACIÓN Y PINTURA EN LACA (1.40 x 2.00m)</t>
  </si>
  <si>
    <t>11.19</t>
  </si>
  <si>
    <t>VENTANERIA   CON  LÁMINA  DE  PLOMO  2mm   Y  VIDRIO  DE  PLOMO  12mm.  INSTALADO  CON  SOPORTES  Y  ACCESORIOS  EN  ACERO INOXIDABLE.</t>
  </si>
  <si>
    <t>CUBIERTA, CIELO RASO Y ACABADOS CUBIERTAS</t>
  </si>
  <si>
    <t>CIELO  RASO  EN  PLACA  DE  YESO  ½”  TIPO  DRY  WALL  O  EQUIVALENTE,  MASILLADO  Y  PINTADO  COLOR  BLANCO.  INCLUYE: PERFILERÍA DE ALUMINIO PARA SOPORTE, CHAZOS, CINTAS DE UNIÓN O ENSAMBLE ENTRE ELEMENTOS, CORTES,  FILETES Y TODO LO NECESARIO PARA SU CORRECTA INSTALACIÓN Y ACABADO ESTÉTICO.</t>
  </si>
  <si>
    <t>IMPERMEABILIZACIÓN  DE  CUBIERTAS  EN  CONCRETO,  CON  MANTO  EDIL  3.2mm,  INCLUYE  ACABADO  CON  ALUMOL  Y  LAS HERRAMIENTAS Y EQUIPOS NECESARIOS PARA SU EJECUCIÓN.</t>
  </si>
  <si>
    <t>APARATOS SANITARIOS, ACCESORIOS Y GRIFERÍA</t>
  </si>
  <si>
    <t>ESPEJO DE ESPESOR E=4 mm PARA BAÑOS FIJADOS SOBRE BASTIDORES DE ALUMINIO DE 1x3" MEDIANTE CINTA  DOBLE FAZ 3M, ANCLADOS A MURO CON CHAZO 3/16". INCLUYE SUMINISTRO, TRANSPORTE  E INSTALACION.</t>
  </si>
  <si>
    <t>REJILLA DE SOSCO DE 3"x2".  INCLUYE SUMINISTRO E INSTALACION.</t>
  </si>
  <si>
    <t>LAVAMANOS  DE  COLGAR  COLOR  BLANCO  TIPO  EJECUTIVO.  INCLUYE  GRIFERIA.  INCLUYE  SUMINISTRO,  TRANSPORTE   E INSTALACIÓN. INCLUYE GRIFERIA TIPO PUSH CROMADA, DESAGÚE SENCILLO INTEGRADO, SIFÓN BOTELLA O EQUIVALENTE.</t>
  </si>
  <si>
    <t>LAVAMANOS DE INCRUSTAR COLOR  BLANCO, INCLUYE GRIFERIA TIPO PUSH CROMADA, DESAGÚE SENCILLO INTEGRADO, SIFÓN
BOTELLA O EQUIVALENTE.</t>
  </si>
  <si>
    <t>ORINAL CON GRIFERÍA  TIPO PUSH DE EMPOTRAR A MURO  UA - GRIFERÍA ANTIVANDALICA,  COLOR BLANCO  O EQUIVALENTE. INCLUYE SUMINISTRO, TRANSPORTE  E INSTALACIÓN.</t>
  </si>
  <si>
    <t>POCETA   EN  ACERO   INOXIDABLE   DE   MEDIDAS   62x48cm.  INCLUYE   GRIFERIA  MEZCLADOR  PARA  LAVAPLATOS   GRIVAL  O EQUIVALENTE. INCLUYE SUMINISTRO, TRANSPORTE  E INSTALACIÓN.</t>
  </si>
  <si>
    <t>SUMINISTRO  E  INSTALACIÓN  DE  LLAVE  TERMINAL  DE  COBRE  (1/2"), PARA CUARTOS DE ASEO, RESIDUOS, CUARTO DE A.A.
Y  JARDINES.</t>
  </si>
  <si>
    <t>ACABADO  PARA MESONES  EN  GRANITO NATURAL  TIPO JASPE NACIONAL ANCHO=60cm, CON SALPICADERO DE ANCHO=0.07m,
O EQUIVALENTE.</t>
  </si>
  <si>
    <t>MESONES  EN  ACERO  INOXIDABLE  ANCHO=60cm, CON SALPICADERO DE ANCHO=0.07m, O EQUIVALENTE.</t>
  </si>
  <si>
    <t>LAVATRAPERO COLOR BLANCO. INCLUYE GRIFERIA. INCLUYE  SUMINISTRO, TRANSPORTE   E INSTALACIÓN.  INCLUYE DESAGÚE SENCILLO INTEGRADO, SIFÓN BOTELLA O EQUIVALENTE.</t>
  </si>
  <si>
    <t>INSTALACIONES ELÉCTRICAS  E ILUMINACIÓN</t>
  </si>
  <si>
    <t>SUMINISTRO E INSTALACIÓN DE ESTRUCTURA PARA LINEA AÉREA DE MEDIA TENSIÓN TIPO HORIZONTAL TRIFÁSICA EN ALINEACIÓN MT 332 13.2 KV DE ACUERDO A NORMATIVA AFINIA.</t>
  </si>
  <si>
    <t>UND</t>
  </si>
  <si>
    <t>SUMINISTRO E INSTALACIÓN DE ESTRUCTURA PARA LINEA AÉREA DE MEDIA TENSIÓN TIPO HORIZONTAL TRIFÁSICA EN FIN DE LINEA MT 331 13.2 KV DE ACUERDO A NORMATIVA AFINIA.</t>
  </si>
  <si>
    <t>ESTRUCTURA DE M.T. PARA TRANSICIÓN AÉREO - SUBTERRÁNEO TRIFÁSICA 13,2 KV, SEGÚN NORMA TIPO AFINIA.</t>
  </si>
  <si>
    <t>SUMINISTRO E INSTALACIÓN DE RED TRIFÁSICA EN CABLE  DE ALUMINIO ACSR No 1/0 AWG.</t>
  </si>
  <si>
    <t>SUMINISTRO, TRANSPORTE E INSTALACIÓN DE POSTE 12MX1050 KG, INCLUYE EXCAVACIÓN CILÍNDRICA Y CIMENTACIÓN DE ACUERDO A NORMATIVA DE AFINIA.</t>
  </si>
  <si>
    <t>SUMINISTRO E INSTALACIÓN DE SISTEMA DE PUESTA A TIERRA EN ACERO AUSTENÍTICO PARA MEDIA TENSIÓN SPT 001, DE ACUERDO A NORMATIVA DE AFINIA.</t>
  </si>
  <si>
    <t>TENDIDO E INSTALACIÓN DE CANALIZACIÓN EN TRES (3) DUCTOS DE 4" PVC. INCLUYE EXCAVACIÓN Y COMPACTACIÓN</t>
  </si>
  <si>
    <t>SUMINISTRO E INSTALACIÓN DE CABLE  CU XLPE No 2 AWG AISLAMENTO 100%  PC PVC SR</t>
  </si>
  <si>
    <t>SUMINISTRO E INSTALACIÓN DE CABLE  CU XLPE 2 AWG AISLAMENTO 100%  PC PVC SR - INTERCONEXIÓN INTERNA ENTRE CELDAS DE MEDIA TENSIÓN - SECCIONAMIENTO.</t>
  </si>
  <si>
    <t>SUMINISTRO E INSTALACION DE TERMINALES PREMOLDEADOS TIPO EXTERIOR PARA CABLE XLPE MT DE 15 Kv</t>
  </si>
  <si>
    <t>SUMINISTRO E INSTALACION DE TERMINALES PREMOLDEADOS TIPO INTERIOR PARA CABLE XLPE MT de 15 Kv</t>
  </si>
  <si>
    <t>SUMINISTRO E INSTALACIÓN DE BAJANTE EN MEDIA TENSIÓN EN TUBO GALVANIZADO  IMC DE 4"  POR 6 M.</t>
  </si>
  <si>
    <t>SERVICIO DE CARRO CANASTA DE LÍNEA ENERGIZADA, PREDESCARGO Y TRABAJOS DE ADECUACIÓN DE PUNTO DE CONEXIÓN, SEGÚN NORMATIVA DEL OPERADOR DE RED.</t>
  </si>
  <si>
    <t>SERVICIO DE CARRO CANASTA DE  LÍNEA ENERGIZADA PARA EL SERVICIO DE NORMALIZACIÓN DEL PROYECTO.</t>
  </si>
  <si>
    <t>SUMINISTRO E INSTALACION CAJA DE PASO SB 305  (NORMA  AFINIA) -  INCLUYE INSTALACION,  MATERIALES, EXCAVACIÓN,  RETIRO DE ESCOMBROS, MARCO Y TAPA.</t>
  </si>
  <si>
    <t>SUMINISTRO E INSTALACION CAJA DE PASO SB 325  (NORMA  AFINIA) -  INCLUYE INSTALACION,  MATERIALES, EXCAVACIÓN,  RETIRO DE ESCOMBROS, MARCO Y TAPA.</t>
  </si>
  <si>
    <t>EJECUCIÓN  DE  OBRA  CIVIL  PARA  CARCAMO  DE  45  CM  DE  ANCHO  Y  60  CM  PROFUNDIDAD.  INCLUYE  EXCAVACIÓN,  RELLENO  Y COMPACTACIÓN Y FORMALETAS PARA FUNDIR CARCAMO.</t>
  </si>
  <si>
    <t>CONSTRUCCIÓN DE BASE PARA TRANSFORMADOR, TRAMPA DE GRASAS Y RELLENO DE LA ZONA DE LA SUBESTACIÓN CON GRAVILLA DE 3/4".</t>
  </si>
  <si>
    <t>14.1.19</t>
  </si>
  <si>
    <t>SUMINISTRO E INSTALACIÓN DE AVISOS DE SEÑALIZACIÓN Y PINTURA EN SUBESTACIÓN ELÉCTRICA</t>
  </si>
  <si>
    <t>SUBESTACIÓN ELÉCTRICA -  INSTALACIÓN</t>
  </si>
  <si>
    <t>SUMINISTRO  E  INSTALACIÓN  DE  CELDA  DE  REMONTE  PARA  PASO  DE  CABLES,  SIN  BARRAJES,  PARA  USO  A  15  KV,  TIPO  INTERIOR, CERRAMIENTO NEMA 1. FABRICADA EN LAMINA GALVANIZADA CALIBRE 16, CON ACABADO FINAL EN PINTURA ELECTROSTATICA.</t>
  </si>
  <si>
    <t>SUMINISTRO E INSTALACIÓN DE PUERTAMETALICA CON CERRADURA ANTIPANICO PARA  CUARTO ELEÉCTRICO,  LAMINA MINIMA  DE 18 BWG, ANTICORRISOVA, ACABADO A BASE  RESINAS ALQUIDICAS  O EPOXICAS,  ALTURA DE  2500mm ANCHO  1600mm DOBLE  HOJA (HOJA
800mm)</t>
  </si>
  <si>
    <t>SUMINISTRO E INSTALACIÓN DE PUERTAMETALICA CON CERRADURA ANTIPANICO PARA  CUARTO ELEÉCTRICO,  LAMINA MINIMA  DE 18 BWG, ANTICORRISOVA, ACABADO A BASE  RESINAS ALQUIDICAS  O EPOXICAS,  ALTURA DE  2500mm ANCHO  2450mm DOBLE  HOJA (HOJA 1225mm)</t>
  </si>
  <si>
    <t>SISTEMA DE PUESTA A TIERRA Y PROTECCION EXTERNA-APANTALLAMIENTO</t>
  </si>
  <si>
    <t>SUMINISTRO  DE  UN  KIT  DE  MONTAJE  PARA  PUNTA  CAPTADORA,  INCLUYE  BASE  EN  BRONCE  CON  TORNILLOS  DE  FIJACIÓN  A  LA SUPERFICIE.  PUNTA  CAPTADORA  FRANKLIN  DE  0.60  M.  DE  ALTURA  EN  ACERO  INOXIDABLE  DE  Ø  5/8  “  TIPO  1 Y  ABRAZADERA PARA FIJACIÓN DE CABLE</t>
  </si>
  <si>
    <t>SUMINISTRO E INSTALACIÓN DE TUBERÍA Ø 3/4” IMC, DESDE LA CUBIERTA HASTA EL TERRENO.</t>
  </si>
  <si>
    <t>SUMINISTRO E INSTALACIÓN DE CONDUCTOR DE ALUMINIO No. 1/0 AWG, DESDE LA CUBIERTA HASTA EL TERRENO POR LAS BAJANTES.</t>
  </si>
  <si>
    <t>SUMINISTRO E INSTALACIÓN DE CONDUCTOR DE ALAMBRON No. 1/0 AWG, PARA EL ANILLO SUPERIOR A INSTALAR EN LA CUBIERTA.</t>
  </si>
  <si>
    <t>SUMINISTRO E INSTALACIÓN DE CONDUCTOR DE COBRE No.1/0 AWG, PARA EL ANILLO INFERIOR A INSTALAR EN LA PLANTA BAJA DEL EDIFICIO.</t>
  </si>
  <si>
    <t>SUMINISTRO E INSTALACIÓN DE ELECTRODO DE PUESTA A TIERRA EN CU DE 5/8"X 2,4 M. INCLUYE EL CONECTOR.</t>
  </si>
  <si>
    <t>SUMINISTRO E INSTALACIÓN DE CONDUCTOR DE COBRE No. 2 AWG DESNUDO, PARA EQUIPOTENCIALIZAR LOS SISTEMAS DE PUESTA A TIERRA, INCLUYENDO PREPARACIÓN DEL TERRENO, CANALIZACIÓN, Y SOLDADURAS TIPO CADWELL.</t>
  </si>
  <si>
    <t>POZO DE INSPECCIÓN EN MAMPOSTERÍA DE 30 X 30 CM, CON MARCO Y TAPA, PARA ALBERGAR UN ELECTRODO DE PUESTA A TIERRA EN CU DE 5/8” X 2,44 M.</t>
  </si>
  <si>
    <t>CONEXIÓN EXOTÉRMICA VARILLA-CABLE CALIBRE #2 AWG. INCLUYE SUMINISTRO DE MOLDE FÚNDENTE Y DEMÁS ACCESORIOS.</t>
  </si>
  <si>
    <t>SUMINISTRO DE TABLERO CON UN BARRAJE DE 5MM X 50MM X 300MM, PARA EQUIPOTENCIALIZAR LOS SISTEMAS DE PUESTA A TIERRA, LAS CONEXIONES AL BARRAJE SERÁN CON CONECTORES CERTIFICADOS DE COMPRESIÓN  DE HUECO  O SOLDADURA  EXOTÉRMICA, Y DEBE SER AISLADA DE SU SOPORTE POR LO MENOS 50 MM.</t>
  </si>
  <si>
    <t>SUMINISTRO E INSTALACION DE SISTEMA DE PUESTA A TIERRA PARA SUBESTACION 6X5 M , INCLUYE VARILLAS COBRE DE  2.4 MT X 5/8", CABLE DE COBRE DESNUDO N°4/0 AWG, SOLDADURA EXOTERMICA</t>
  </si>
  <si>
    <t>SUMINISTRO E INSTALACIÓN DE POZO PARA INSPECCIÓN DE SISTEMA DE PUESTA ATIERRA 30X30 cm.</t>
  </si>
  <si>
    <t>ACOMETIDAS ELÉCTRICAS DE BAJA TENSIÓN</t>
  </si>
  <si>
    <t>SUMINISTRO E INSTALACION DE ACOMETIDA PRINCIPAL EN CABLE DE COBRE 12 No 500 MCM (F)+ 4 No 500 MCM (N)+ 1 CABLE N° 4/0 AWG TIERRA. VA DESDE EL TRANSFORMADOR A LA TRANSFERENCIA</t>
  </si>
  <si>
    <t>SUMINISTRO E INSTALACION DE ACOMETIDA PRINCIPAL EN CABLE DE COBRE 3 No 350 MCM (F)+ 1 No 350 MCM (N)+ 1 CABLE N° 2/0 AWG TIERRA. VA DESDE EL GENERADOR A LA TRANSFERENCIA DE CARGAS CRITICAS REGULADAS.</t>
  </si>
  <si>
    <t>SUMINISTRO E INSTALACION DE ACOMETIDA PRINCIPAL EN CABLE DE COBRE 9 No 500 MCM (F)+ 3 No 500 MCM (N)+ 1 CABLE N° 4/0 AWG TIERRA. VA DESDE LA TRANSFERENCIA HASTA EL GABINETE PRINCIPAL DE BAJA TENSIÓN CARGAS NORMALES.</t>
  </si>
  <si>
    <t>SUMINISTRO E INSTALACION DE ACOMETIDA EN CABLE 4 No 4 (FASES Y NEUTRO) AWG THWN + 1 CABLE  N° 6 AWG  TIERRA. VA DESDE EL GABINETE PRINCIPAL DE BAJA TENSIÓN HASTA EL GABINETE PARA LAS CARGAS VITALES.</t>
  </si>
  <si>
    <t>SUMINISTRO E INSTALACION DE ACOMETIDA EN CABLE 4 No 2/0 (FASES Y NEUTRO) AWG THWN+ 1 CABLE  N° 1/0 AWG TIERRA LIBRE DE HALÓGENO. VA DESDE EL GABINETE PRINCIPAL DE BAJA TENSIÓN HASTA EL GABINETE PARA LAS CARGAS DEL TAB AA 04 - TAB AA08.</t>
  </si>
  <si>
    <t>SUMINISTRO E INSTALACION DE ACOMETIDA EN CABLE 4 No 4/0 (FASES Y NEUTRO) AWG THWN + 1 CABLE  N° 2/0 AWG  TIERRA LIBRE DE HALÓGENO. VA DESDE EL GABINETE PRINCIPAL DE BAJA TENSIÓN A TAB AA 02 - TAB AA 03 - TAB AA05.</t>
  </si>
  <si>
    <t>SUMINISTRO E INSTALACION DE ACOMETIDA EN CABLE 4 No 1/0 (FASES Y NEUTRO) AWG THWN+ 1 CABLE  N° 2 AWG  TIERRA LIBRE DE HALÓGENO. VA DESDE EL GABINETE PRINCIPAL DE BAJA TENSIÓN A EL TABLERO TG01 - TG05.</t>
  </si>
  <si>
    <t>SUMINISTRO E INSTALACION DE ACOMETIDA EN CABLE 4 No 250 (FASES Y NEUTRO) AWG THWN + 1 CABLE  N° 4 AWG  TIERRA LIBRE DE HALÓGENO. VA DESDE EL GABINETE PRINCIPAL DE BAJA TENSIÓN A TABLERO TRX.</t>
  </si>
  <si>
    <t>SUMINISTRO E INSTALACION DE ACOMETIDA EN CABLE 4 No 2 FASES Y NEUTRO) AWG THWN + 1 CABLE  N° 4  AWG  TIERRA  LIBRE DE HALÓGENO. VA DESDE EL GABINETE PRINCIPAL DE BAJA TENSIÓN AL TABLERO TG02 - TR06 - TG08 - TAA01.</t>
  </si>
  <si>
    <t>SUMINISTRO E INSTALACION DE ACOMETIDA EN CABLE 4 No 4 FASES Y NEUTRO AWG  THWN +  1 CABLE   N° 6  AWG  TIERRA  LIBRE DE HALÓGENO. VA DESDE EL GABINETE PRINCIPAL DE BAJA TENSIÓN AL TABLERO TG03 - TR04 - TG06- TG07  - TCRI3 - TAA06 - TAA07 - TEQU - TVI01 - TVI02.</t>
  </si>
  <si>
    <t>SUMINISTRO E INSTALACION DE ACOMETIDA EN CABLE 4 No 6 FASES Y NEUTRO AWG  THWN +  1 CABLE   N° 8  AWG  TIERRA  LIBRE DE HALÓGENO. VA DESDE EL GABINETE PRINCIPAL DE BAJA TENSIÓN AL TABLERO TR01 - TR02 - TG04 - TCRI01 - TCRI02 - TAP - TVI03.</t>
  </si>
  <si>
    <t>SUMINISTRO E INSTALACION DE ACOMETIDA EN CABLE 4 No 8 FASES Y NEUTRO AWG THWN + 1 CABLE  N° 10 AWG  TIERRA LIBRE DE HALÓGENO. VA DESDE EL GABINETE PRINCIPAL DE BAJA TENSIÓN AL TABLERO TR03 - TR05 - TR07 - TBV - TVI04.</t>
  </si>
  <si>
    <t>SUMINISTRO E INSTALACION DE ACOMETIDA EN CABLE 8 No 250 FASES Y NEUTRO AWG THWN + 1 CABLE  N° 2 AWG  TIERRA LIBRE DE HALÓGENO. VA DESDE EL GABINETE PRINCIPAL DE BAJA TENSIÓN AL TABLERO TRCI.</t>
  </si>
  <si>
    <t>TUBERIA Y CABLEADO</t>
  </si>
  <si>
    <t>INSTALACIONES ELÉCTRICAS  E  ILUMINACIÓN</t>
  </si>
  <si>
    <t>14.5.14</t>
  </si>
  <si>
    <t>14.5.15</t>
  </si>
  <si>
    <t>14.5.16</t>
  </si>
  <si>
    <t>14.5.17</t>
  </si>
  <si>
    <t>14.5.18</t>
  </si>
  <si>
    <t>14.5.19</t>
  </si>
  <si>
    <t>14.5.20</t>
  </si>
  <si>
    <t>14.5.21</t>
  </si>
  <si>
    <t>14.5.22</t>
  </si>
  <si>
    <t>14.5.23</t>
  </si>
  <si>
    <t>14.5.24</t>
  </si>
  <si>
    <t>INSTALACIONES ELÉCTRICAS INTERNAS - APARATOS - ILUMINACIÓN EXTERIOR</t>
  </si>
  <si>
    <t>SUMINISTRO E INSTALACIÓN  DE INTERRUPTOR SENCILLO.</t>
  </si>
  <si>
    <t>SUMINISTRO E INSTALACIÓN  DE INTERRUPTOR DOBLE.</t>
  </si>
  <si>
    <t>SUMINISTRO E INSTALACIÓN  DE INTERRUPTOR TRIPLE.</t>
  </si>
  <si>
    <t>SUMINISTRO E INSTALACIÓN  DE INTERRUPTOR CONMUTABLE.</t>
  </si>
  <si>
    <t>SUMINISTRO E INSTALACIÓN  DE TOMACORRIENTE DOBLE NORMAL 15 A - 120 V  CON POLO A TIERRA (2P+T) NEMA 5-15R, INCLUYE TAPA.</t>
  </si>
  <si>
    <t>SUMINISTRO E INSTALACIÓN  DE TOMACORRIENTE DOBLE GFCI 20 A - 110 V  CON POLO A TIERRA (2P+T) NEMA 5-15R.</t>
  </si>
  <si>
    <t>SUMINISTRO E INSTALACIÓN  DE TOMACORRIENTE TIERRA AISLADA 5-15R 120V RED REGULADA - TOMA TIPO HOSPITALARIO..</t>
  </si>
  <si>
    <t>SUMINISTRO E INSTALACIÓN  DE  TOMACORRIENTE VOLTAJE 220V.</t>
  </si>
  <si>
    <t xml:space="preserve">SUMINISTRO E INSTALACIÓN  DE LUMINARIA LED RD 12 w Nw P24628, 120 V. </t>
  </si>
  <si>
    <t>SUMINISTRO E INSTALACIÓN  DE LUMINARIA LED RD DE 24 w Nw P24630, 120v.</t>
  </si>
  <si>
    <t xml:space="preserve">SUMINISTRO E INSTALACIÓN DE LUMINARIAS HERMÉTICAS DE 20 w DL P24358, 120v. </t>
  </si>
  <si>
    <t xml:space="preserve">SUMINISTRO E INSTALACIÓN DE LUMINARIAS HERMÉTICAS DE 50 w DL P27371, 120v. </t>
  </si>
  <si>
    <t>SUMINISTRO E INSTALACIÓN  DE LUMINARIA LED SQ P28399 40w DL UNV, 120v.</t>
  </si>
  <si>
    <t>SUMINISTRO E INSTALACIÓN  DE REFLECTOR LED DE 100 W - MARCA SILVANYA O SIMILAR. ILUMINACIÓN EXTERIOR Y CANCHAS MULTIFUNCIONALES.</t>
  </si>
  <si>
    <t>SUMINISTRO E INSTALACIÓN  DE AVISO EMERGENCIA LED 1.8W 8LM 110-130V VERDE</t>
  </si>
  <si>
    <t>SUMINISTRO E INSTALACIÓN  DE LUMINARIA LED DE EMERGENCI  R1 2X1.6W</t>
  </si>
  <si>
    <t>SUMINISTRO, TRANSPORTE E INSTALACIÓN DE POSTE METÁLICO BRAZO SENCILLO CILINDRICO DE 6M DE ALTURA, ACABADO EN PINTURA ELECTROSTATICA SEGÚN DISEÑO. INCLUYE PERNOS DE ANCLAJE Y PLANTILLA PARA FUNDICIÓN Y DEMÁS ACCESORIOS DE INSTALACIÓN).</t>
  </si>
  <si>
    <t>SUMINISTRO E INSTALACIÓN DE POSTE METÁLICO CILINDRICO DE 10M DE ALTURA, 4" DE DIAMETRO Y ACABADO EN PINTURA ELECTROSTÁTICA SEGÚN DISEÑO. INCLUYE SOPORTE PARA CUATRO PROYECTORES, PERNOS DE ANCLAJE Y PLANTILLA PARA FUNDICIÓN Y DEMÁS ACCESORIOS DE INSTALACIÓN</t>
  </si>
  <si>
    <t>SUMINISTRO E INSTALACIÓN DE CAJA DE REGISTRO EN CONCRETO DE 0.4M X 0.4M X 0.4M, INCLUYE MARCO Y TAPA METÁLICA.</t>
  </si>
  <si>
    <t xml:space="preserve">SUMINISTRO E INSTALACIÓN DE ACOMETIDA MONOFÁSICA CON NEUTRO EN CABLE DE COBRE AISLADO 1#8-AWG THWN(FASE) +  1#8-AWG THWN(NEUTRO) +  1#10-AWG THWN(TIERRA), EN TUBERIA CONDUIT PVC TIPO PESADO (1 TUBO DE 1 1/2"). </t>
  </si>
  <si>
    <t>EXCAVACIÓN MANUAL PARA TENDIDO DE TUBERIA, CONDUIT PVC TIPO PESADO</t>
  </si>
  <si>
    <t>SISTEMA DE PUESTA A TIERRA DE UNA VARILLA DE COBRE Y 10MTS DE CABLE NO 6 DESNUDO, INCLUYE SOLDADURA EXOTÉRMICA 115GRS. PARA LUMINARIAS Y POSTES METÁLICOS.</t>
  </si>
  <si>
    <t>SUMINISTRO E INSTALACIÓN  DE TABLEROS ELECTRICOS DE 12 CIRCUITOS 3F, CON TAPA Y PUERTA CON ESPACIO PARA TOTALIZADOR BARRAJE DE 125 A. INCLUYE BARRAJE DE NEUTRO Y TIERRA.</t>
  </si>
  <si>
    <t>SUMINISTRO E INSTALACIÓN  DE TABLEROS ELECTRICOS DE 18 CIRCUITOS 3F, CON TAPA Y PUERTA CON ESPACIO PARA TOTALIZADOR BARRAJE DE 125 A. INCLUYE BARRAJE DE NEUTRO Y TIERRA.</t>
  </si>
  <si>
    <t>SUMINISTRO E INSTALACIÓN  DE TABLEROS ELECTRICOS DE 24 CIRCUITOS 3F, CON TAPA Y PUERTA CON ESPACIO PARA TOTALIZADOR BARRAJE DE 125 A. INCLUYE BARRAJE DE NEUTRO Y TIERRA.</t>
  </si>
  <si>
    <t>SUMINISTRO E INSTALACIÓN  DE TABLEROS ELECTRICOS DE 30 CIRCUITOS 3F, CON TAPA Y PUERTA CON ESPACIO PARA TOTALIZADOR BARRAJE DE 125 A. INCLUYE BARRAJE DE NEUTRO Y TIERRA.</t>
  </si>
  <si>
    <t>SUMINISTRO E INSTALACIÓN  DE TABLEROS ELECTRICOS DE 42 CIRCUITOS 3F, CON TAPA Y PUERTA CON ESPACIO PARA TOTALIZADOR BARRAJE DE 125 A. INCLUYE BARRAJE DE NEUTRO Y TIERRA.</t>
  </si>
  <si>
    <t>SUMINISTRO E INSTALACIÓN DE BREAKER ENCHUFABLE 1X20A</t>
  </si>
  <si>
    <t>SUMINISTRO E INSTALACIÓN DE BREAKER ENCHUFABLE 1X30A</t>
  </si>
  <si>
    <t>SUMINISTRO E INSTALACIÓN DE BREAKER ENCHUFABLE 1X40A</t>
  </si>
  <si>
    <t>SUMINISTRO E INSTALACIÓN DE BREAKER ENCHUFABLE 2X20A</t>
  </si>
  <si>
    <t>SUMINISTRO E INSTALACIÓN DE TOTALIZADOR INDUSTRIAL TRIPOLAR DE CAPACIDAD DE 3X40 A.</t>
  </si>
  <si>
    <t>SUMINISTRO E INSTALACIÓN DE TOTALIZADOR INDUSTRIAL TRIPOLAR DE CAPACIDAD DE 3X70 A.</t>
  </si>
  <si>
    <t>SUMINISTRO E INSTALACIÓN DE TOTALIZADOR INDUSTRIAL TRIPOLAR DE CAPACIDAD DE 3X80 A.</t>
  </si>
  <si>
    <t>SUMINISTRO E INSTALACIÓN DE TOTALIZADOR INDUSTRIAL TRIPOLAR DE CAPACIDAD DE 3X150 A.</t>
  </si>
  <si>
    <t>SUMINISTRO E INSTALACIÓN DE TOTALIZADOR INDUSTRIAL TRIPOLAR DE CAPACIDAD DE 3X180 A.</t>
  </si>
  <si>
    <t>SUMINISTRO E INSTALACIÓN DE TOTALIZADOR INDUSTRIAL TRIPOLAR DE CAPACIDAD DE 3X250 A.</t>
  </si>
  <si>
    <t>SUMINISTRO E INSTALACIÓN DE CAJA DE PASO METALICAS DE 25X25 CM</t>
  </si>
  <si>
    <t>SUMINISTRO E INSTALACIÓN DE CAJA DE PASO METALICAS DE 30X30 CM</t>
  </si>
  <si>
    <t>SUMINISTRO E INSTALACIÓN DE CAJA DE PASO METALICAS DE 40X40 CM</t>
  </si>
  <si>
    <t>PROYECTO SOLAR FOTVOLTAICO 400KWP</t>
  </si>
  <si>
    <t>LINEA  DE  VIDA  HORIZONTAL FIJA   EN ACERO  INOXIDABLE  CON ALMA  DE  ACERO  DE  5/16,  EN  LOS  EXTREMOS  CUENTA  CON CABOS   PRENSADOS   Y   CERTIFICADOS.   TENSOR   EN   ACERO   INOXIDABLE,   ABOSRVEDOR   DE   IMPACTO   EN   ACERO INOXIDABLE.TODOS  LOS  COMPONENTES  Y  ACCESORIOS  SON  DE  CONEXIÓN  COMPATIBLE  SEGÚN  LO  ESTABLECIDO  EN LA RESOLUCIÓN 4272 DE 2021 CERTIFICADO DE CONFORMIDAD UNE EN 795:2012</t>
  </si>
  <si>
    <t>INSTALACIONES VOZ  Y  DATOS,  SISTEMA  DE  SEGURIDAD  E INSTALACIONES</t>
  </si>
  <si>
    <t>SUMINISTRO E INSTALACION DE BANDEJA ELECTROSOLDADA</t>
  </si>
  <si>
    <t>SUMINISTRO E INSTALACION TUBERIA PVC DE 1-1/2" EMPOTRADA EN MURO</t>
  </si>
  <si>
    <t>SUMINISTRO  E  INSTALACION DE  GABINETES  DE  PISO,  RACK  INTERNO  DE  80x100x45u,  PUERTA  TROQUELDA  Y  BARRAJE  DE TIERRA, PINTURA ELECTROSTÁTICA COLOR NEGRO.</t>
  </si>
  <si>
    <t>SISTEMA DE AIRE ACONDICIONADO</t>
  </si>
  <si>
    <t>SUMINISTRO, INSTALACIÓN Y PUESTA EN MARCHA DE UNIDAD CONDENSADORA UC-RV 229.000 BTU/H, 220-3-60</t>
  </si>
  <si>
    <t>SUMINISTRO, INSTALACIÓN Y PUESTA EN MARCHA DE UNIDAD CONDENSADORA UC-RV 155.000 BTU/H, 220-3-61</t>
  </si>
  <si>
    <t>SUMINISTRO E INSTALACION EQUIPO PAQUETES CONDENSADOS POR AIRE FOUNDATIONTM  - 20 TR // Unidad Paquete Condensado por Aire // 240000 BTU // 20 TR // 220V / 60HZ / 3PH</t>
  </si>
  <si>
    <t>SUMINISTRO E INSTALACION EQUIPO PAQUETES CONDENSADOS POR AIRE FOUNDATIONTM  - 15 TR // Unidad Paquete Condensado por Aire // 180000 BTU // 15 TR // 220V / 60HZ / 3PH</t>
  </si>
  <si>
    <t>SUMINISTRO E INSTALACION EQUIPO PAQUETES CONDENSADOS POR AIRE FOUNDATIONTM  - 10 TR // Unidad Paquete Condensado por Aire // 120000 BTU // 10 TR // 220V / 60HZ / 3PH</t>
  </si>
  <si>
    <t>SUMINISTRO E INSTALACIÓN UNIDAD MANEJADORA HOSPITALARIA HEPA DE 36.000 BTU (3 TRH) PARA R410A 220V</t>
  </si>
  <si>
    <t>SUMINISTRO E INSTALACIÓN UNIDAD MANEJADORA HOSPITALARIA HEPA DE 120.000 BTU (10 TRH) PARA R410A 220V</t>
  </si>
  <si>
    <t>SUMINISTRO E INSTALACION DE  CONDENSADORAS AMERICANAS  36.000 BTU/3TR, SEER 13, R410A, 3PH, 220 V</t>
  </si>
  <si>
    <t>SUMINISTRO E INSTALACION DE  CONDENSADORAS AMERICANAS  120.000 BTU/3TR, SEER 13, R410A, 10PH, 220 V</t>
  </si>
  <si>
    <t>INSTALACION DE EQUIPO TIPO CENTRAL AMERICANO 90.000 BTU/7,5TR , SEER 13, R410A,  3 PH, 220 V</t>
  </si>
  <si>
    <t>INSTALACION DE EQUIPO TIPO CENTRAL AMERICANO 48.000 BTU/4TR, SEER 13, R410A,     3 PH, 220 V</t>
  </si>
  <si>
    <t>SUMINISTRO E INSTALACION EQUIPO TIPO CASETTE 48,000 BTU / 5TR SEER 20 R41OA 220 V 1 PH</t>
  </si>
  <si>
    <t>SUMINISTRO E INSTALACION EQUIPO TIPO CASETTE 36,000 BTU / 5TR SEER 20 R41OA 220 V 1 PH</t>
  </si>
  <si>
    <t>16.1.15</t>
  </si>
  <si>
    <t>SUMINISTRO E INSTALACION DE MINI SPLIT INVERTER 12.000 BTU SEER 21 R410A</t>
  </si>
  <si>
    <t>16.1.16</t>
  </si>
  <si>
    <t>16.1.17</t>
  </si>
  <si>
    <t>16.1.18</t>
  </si>
  <si>
    <t>SUMINISTRO E INSTALACION DE MINI SPLIT INVERTER 36.000 BTU SEER 21 R410A</t>
  </si>
  <si>
    <t>SUMINISTRO, INSTALACIÓN Y PUESTA EN MARCHA DE UNIDADES FAN COIL TIPO CASETTE 4 VIAS 38.000 BTU/H,  220-1-61</t>
  </si>
  <si>
    <t>SUMINISTRO, INSTALACIÓN Y PUESTA EN MARCHA DE UNIDADES FAN COIL TIPO PARED  9.000 BTU/H, 220-1-61</t>
  </si>
  <si>
    <t>SUMINISTRO, INSTALACIÓN Y PUESTA EN MARCHA DE UNIDADES FAN COIL TIPO PARED  24.000 BTU/H, 220-1-63</t>
  </si>
  <si>
    <t>SUMINISTRO E INSTALACION DE  "Y" BRANCH TRDK056HP</t>
  </si>
  <si>
    <t>SUMINISTRO E INSTALACION DE  "Y" BRANCH TODK2UTH</t>
  </si>
  <si>
    <t>SUMINISTRO E INSTALACION DE TUBERIA DE COBRE TIPO K 1 1/8"</t>
  </si>
  <si>
    <t>TUBERIA Y CLABLEADO DE CONTROL</t>
  </si>
  <si>
    <t>TUBERIA  ELECTRICA  EMT  DE  3/4",  CORAZA  AMERICANA  DE  3/4",  CABLE  ELECTRICO  ENCAUCHETADO  4X14INCLUYE  ACCESORIOS, SOPORTERIA Y MANO DE OBRA DE INSTALACION</t>
  </si>
  <si>
    <t>CONDUCTOS EN LAMINA GALVANIZADA</t>
  </si>
  <si>
    <t>SUMINISTRO E INSTALACION DE LAMINA GALVANIZADA CAL. 24,</t>
  </si>
  <si>
    <t>CONTROLES DE CENTRALES</t>
  </si>
  <si>
    <t>TERMOSTATO DIGITAL DE 1 ETAPA PROGRAMABLE</t>
  </si>
  <si>
    <t>TERMOSTATO DIGITAL DE DOS  ETAPA PROGRAMABLE</t>
  </si>
  <si>
    <t>VENTILACIÓN Y EXTRACCIÓN</t>
  </si>
  <si>
    <t>GASES  MEDICINALES  -  RED  DE  GASES   DE  URGENCIAS</t>
  </si>
  <si>
    <r>
      <rPr>
        <sz val="8"/>
        <rFont val="Arial"/>
        <family val="2"/>
      </rPr>
      <t>Tuberia de Cobre de 3/4" Tipo L.</t>
    </r>
  </si>
  <si>
    <r>
      <rPr>
        <sz val="8"/>
        <rFont val="Arial"/>
        <family val="2"/>
      </rPr>
      <t>Tomas de Aire medicinal, doble cheque (5 QC de pared y 1 cielítica Diss)</t>
    </r>
  </si>
  <si>
    <r>
      <rPr>
        <sz val="8"/>
        <rFont val="Arial"/>
        <family val="2"/>
      </rPr>
      <t>Válvulas de 1/2", cierre ráp, tres cuerpos, tipo bola, inox.</t>
    </r>
  </si>
  <si>
    <r>
      <rPr>
        <sz val="8"/>
        <rFont val="Arial"/>
        <family val="2"/>
      </rPr>
      <t>Válvulas cheque de 1/2", rep. Por resorte (Universal), bronce.</t>
    </r>
  </si>
  <si>
    <r>
      <rPr>
        <sz val="8"/>
        <rFont val="Arial"/>
        <family val="2"/>
      </rPr>
      <t>Manifold para Aire 2x6 Automático</t>
    </r>
  </si>
  <si>
    <r>
      <rPr>
        <sz val="8"/>
        <rFont val="Arial"/>
        <family val="2"/>
      </rPr>
      <t>Sistema de regulación de 3/4", con by-pass, para termo de LOX</t>
    </r>
  </si>
  <si>
    <r>
      <rPr>
        <sz val="8"/>
        <rFont val="Arial"/>
        <family val="2"/>
      </rPr>
      <t>Tubería de PVC de 3/4"</t>
    </r>
  </si>
  <si>
    <r>
      <rPr>
        <sz val="8"/>
        <rFont val="Arial"/>
        <family val="2"/>
      </rPr>
      <t>Tomas de Aire Instrumental, doble cheque, tipo DISS</t>
    </r>
  </si>
  <si>
    <r>
      <rPr>
        <sz val="8"/>
        <rFont val="Arial"/>
        <family val="2"/>
      </rPr>
      <t>Sistema de Evacuación de gases anestésicos</t>
    </r>
  </si>
  <si>
    <r>
      <rPr>
        <sz val="8"/>
        <rFont val="Arial"/>
        <family val="2"/>
      </rPr>
      <t>Compresor de Aire instrumental de 1 HP</t>
    </r>
  </si>
  <si>
    <r>
      <rPr>
        <sz val="8"/>
        <rFont val="Arial"/>
        <family val="2"/>
      </rPr>
      <t>Tuberia de Cobre de 1" Tipo L.</t>
    </r>
  </si>
  <si>
    <r>
      <rPr>
        <sz val="8"/>
        <rFont val="Arial"/>
        <family val="2"/>
      </rPr>
      <t>Tuberia de Cobre de 1 1/4" Tipo L.</t>
    </r>
  </si>
  <si>
    <r>
      <rPr>
        <sz val="8"/>
        <rFont val="Arial"/>
        <family val="2"/>
      </rPr>
      <t>Tomas de Vacío, doble cheque, (39 QC de pared y 1 cielítica Diss)</t>
    </r>
  </si>
  <si>
    <r>
      <rPr>
        <sz val="8"/>
        <rFont val="Arial"/>
        <family val="2"/>
      </rPr>
      <t>Válvulas de 1-1/4", cierre ráp, tres cuerpos, tipo bola, inox.</t>
    </r>
  </si>
  <si>
    <t>RED DE AIRE ODONTOLOGICO</t>
  </si>
  <si>
    <r>
      <rPr>
        <sz val="8"/>
        <rFont val="Arial"/>
        <family val="2"/>
      </rPr>
      <t>Tuberia de Cobre de 1/2" Tipo L.</t>
    </r>
  </si>
  <si>
    <r>
      <rPr>
        <sz val="8"/>
        <rFont val="Arial"/>
        <family val="2"/>
      </rPr>
      <t>Tuberia de PVC de 1-1/2"</t>
    </r>
  </si>
  <si>
    <r>
      <rPr>
        <sz val="8"/>
        <rFont val="Arial"/>
        <family val="2"/>
      </rPr>
      <t>Tomas de Aire Instrumental, doble cheque, tipo DISS (sec inst. odontológico)</t>
    </r>
  </si>
  <si>
    <r>
      <rPr>
        <sz val="8"/>
        <rFont val="Arial"/>
        <family val="2"/>
      </rPr>
      <t>Compresor de Aire Odontológico de 1 HP</t>
    </r>
  </si>
  <si>
    <r>
      <rPr>
        <sz val="8"/>
        <rFont val="Arial"/>
        <family val="2"/>
      </rPr>
      <t>Cajas de Control zonal de 1 gas (Air Inst 1/2")</t>
    </r>
  </si>
  <si>
    <r>
      <rPr>
        <sz val="8"/>
        <rFont val="Arial"/>
        <family val="2"/>
      </rPr>
      <t>Cajas de Control zonal de 2 gases (oxíg 1/2" y vacío 3/4")</t>
    </r>
  </si>
  <si>
    <r>
      <rPr>
        <sz val="8"/>
        <rFont val="Arial"/>
        <family val="2"/>
      </rPr>
      <t>Cajas de Control zonal de 3 gases (oxíg 1/2", aire med 1/2" y vacío 3/4")</t>
    </r>
  </si>
  <si>
    <r>
      <rPr>
        <sz val="8"/>
        <rFont val="Arial"/>
        <family val="2"/>
      </rPr>
      <t>Cajas de Control zonal de 3 gases (oxíg 1/2", aire med 1/2" y vacío 1")</t>
    </r>
  </si>
  <si>
    <r>
      <rPr>
        <sz val="8"/>
        <rFont val="Arial"/>
        <family val="2"/>
      </rPr>
      <t>Cajas de Control zonal de 4 gases (oxíg 1/2", aire med 1/2", aire inst 1/2" y  vacío 3/4")</t>
    </r>
  </si>
  <si>
    <r>
      <rPr>
        <sz val="8"/>
        <rFont val="Arial"/>
        <family val="2"/>
      </rPr>
      <t>Alarma de área digital audiovisual de dos (2) gases</t>
    </r>
  </si>
  <si>
    <r>
      <rPr>
        <sz val="8"/>
        <rFont val="Arial"/>
        <family val="2"/>
      </rPr>
      <t>Alarma de área digital audiovisual de tres (3) gases</t>
    </r>
  </si>
  <si>
    <r>
      <rPr>
        <sz val="8"/>
        <rFont val="Arial"/>
        <family val="2"/>
      </rPr>
      <t>Alarma de área digital audiovisual de cuatro (4) gases</t>
    </r>
  </si>
  <si>
    <r>
      <rPr>
        <sz val="8"/>
        <rFont val="Arial"/>
        <family val="2"/>
      </rPr>
      <t>Alarma Maestra de 20 puntos remotos</t>
    </r>
  </si>
  <si>
    <t>SISTEMA DE VACIO MEDICINAL-INSTALACIÓN</t>
  </si>
  <si>
    <r>
      <rPr>
        <sz val="8"/>
        <rFont val="Arial"/>
        <family val="2"/>
      </rPr>
      <t>Sistema de vacío de paletas rotativas lubricadas, Dúplex, de 3 HP, configuración montada sobre tanque vertical, capacidad del sistema de 72 m3/h (42,4 SCFM) @19"Hg por cabezal, tanque de 120 galones. Cumple NFPA 099/2015.</t>
    </r>
  </si>
  <si>
    <t>RAMPAS  PARA  ACCESO  PERSONAS  CON  MOVILIDAD  REDUCIDA  EN  CONCRETO  f'c=3.000  PSI  -  E=10cm.   INCLUYE  ESTRIADO  Y  REFUERZO  EN  MALLA ELECTROSOLDADA 15x15cm - 6mm.</t>
  </si>
  <si>
    <t>TOPELLANTAS EN PLÁSTICO DE INGENIERÍA 60x20x12cm - COLOR AMARILLO. CON PERNOS PARA FIJACIÓN  DE 1/2"x4".</t>
  </si>
  <si>
    <t>ANDEN EN BALDOSA CUADRATICA DE CONCRETO DE 40x40cm. INCLUYE PLANTILLA DE CONCRETO f'c=3.000PSI Y MORTERO DE PEGA 1:4.</t>
  </si>
  <si>
    <t>ANDÉN EN CONCRETO f'c=3.000PSI -  E=0.10m. INCLUYE MALLA ELECTROSOLDADA DE 15x15cm - 5.0mm.</t>
  </si>
  <si>
    <t>EMPRADIZACION - GRAMA TIPO TAPETE - (INCLUYE ABONO) AREAS MENORES DE 2.500 M2-INCLUYE MANTENIMIENTO DURANTE 45 DIAS.</t>
  </si>
  <si>
    <t>PAVIMENTO EN CONCRETO RIGIDO f'c=4.000PSI -  E=17cm. PARA PARQUEADEROS Y ACCESO. INCLUYE ACERO DE REFUERZO EN JUNTAS Y DILATACIONES.</t>
  </si>
  <si>
    <t>LIMPIEZA GENERAL  Y RETIRO DE ESCOMBROS</t>
  </si>
  <si>
    <t>LIMPIEZA GENERAL  Y RETIRO DE ESCOMBROS, INCLUYE CARGUE, TRANSPORTE   Y RETIRO DEL MATERIAL HASTA EL BOTADERO OFICIAL QUE INDIQUEN LAS AUTORIDADES PERTINENTES, MEDIDO EN SITIO.</t>
  </si>
  <si>
    <t>SUBTOTAL OBRAS (INCLUYE IVA)</t>
  </si>
  <si>
    <t>EQUIPOS  DE  BOMBEO  Y TANQUES</t>
  </si>
  <si>
    <t>EQUIPO DE PRESION CONSTANTE DE 180 GPM @ 55 m.c.a; INCLUYE DOS (2) BOMBAS CENTRIFUGAS DE ALTA PRESION TRIFASICA 220V 15.0HP DE FABRICACION NACIONAL;  TANQUE  HIDROACUMULADOR  501LT; SWITCH  DE PRESION  / PRESOSTATO  ON-OFF; FLOTADOR  TIPO BOYA  ELECTRICO Y  DEMAS ACCCESORIOS HIDRAULICOS Y ELECTRICOS REQUERIDOS.</t>
  </si>
  <si>
    <t>EQUIPO  CONTRAINCENDIO  LISTADO:  BOMBA  PRINCIPAL  290GPM @  120PSI, BOMBA  JOCKEY MULTIETAPAS  VERTICAL 10GPM  @ 130PSI. INCLUYE  TABLEROS APROBADOS NFPA 20, ACCESORIOS DE CONEXIÓN Y FUNCIONAMIENTO.</t>
  </si>
  <si>
    <t>COMPUTADORA PARA LA ADMINISTRACION DEL SISTEMA DE INCENDIO.</t>
  </si>
  <si>
    <t>UNIDADES SISTEMAS DE AIRES ACONDICIONADOS-EQUIPOS</t>
  </si>
  <si>
    <t>SUMINISTRO DE UNIDAD CONDENSADORA UC-RV 229.000 BTU/H, 220-3-60</t>
  </si>
  <si>
    <t>SUMINISTRO DE UNIDAD CONDENSADORA UC-RV 155.000 BTU/H, 220-3-61</t>
  </si>
  <si>
    <r>
      <rPr>
        <sz val="8"/>
        <rFont val="Arial"/>
        <family val="2"/>
      </rPr>
      <t>SUMINISTRO DE EQUIPO PAQUETES CONDENSADOS POR AIRE FOUNDATIONTM  - 20 TR // Unidad Paquete Condensado por Aire // 240000 BTU
// 20 TR // 220V / 60HZ / 3PH</t>
    </r>
  </si>
  <si>
    <r>
      <rPr>
        <sz val="8"/>
        <rFont val="Arial"/>
        <family val="2"/>
      </rPr>
      <t>SUMINISTRO DE EQUIPO PAQUETES CONDENSADOS POR AIRE FOUNDATIONTM  - 15 TR // Unidad Paquete Condensado por Aire // 180000 BTU
// 15 TR // 220V / 60HZ / 3PH</t>
    </r>
  </si>
  <si>
    <r>
      <rPr>
        <sz val="8"/>
        <rFont val="Arial"/>
        <family val="2"/>
      </rPr>
      <t>SUMINISTRO DE EQUIPO PAQUETES CONDENSADOS POR AIRE FOUNDATIONTM  - 10 TR // Unidad Paquete Condensado por Aire // 120000 BTU
// 10 TR // 220V / 60HZ / 3PH</t>
    </r>
  </si>
  <si>
    <t>SUMINISTRO DE UNIDAD MANEJADORA HOSPITALARIA HEPA DE 120.000 BTU (10 TRH) PARA R410A 220V</t>
  </si>
  <si>
    <t>SUMINISTRO DE  CONDENSADORAS AMERICANAS  36.000 BTU/3TR, SEER 13, R410A, 3PH, 220 V</t>
  </si>
  <si>
    <t>SUMINISTRO DE  CONDENSADORAS AMERICANAS  120.000 BTU/3TR, SEER 13, R410A, 10PH, 220 V</t>
  </si>
  <si>
    <t>SUMINISTRO DE EQUIPO TIPO CENTRAL AMERICANO 90.000 BTU/ 7,5TR, SEER 13, R410A,     3 PH, 220 V</t>
  </si>
  <si>
    <t>SUMINISTRO DE EQUIPO TIPO CENTRAL AMERICANO 48.000 BTU/ 4TR, SEER 13, R410A,     3 PH, 220 V</t>
  </si>
  <si>
    <t>20.2.12</t>
  </si>
  <si>
    <t>SUMINISTRO DE EQUIPO TIPO CASETTE 48,000 BTU / 5TR SEER 20 R41OA 220 V 1 PH</t>
  </si>
  <si>
    <t>20.2.13</t>
  </si>
  <si>
    <t>SUMINISTRO DE EQUIPO TIPO CASETTE 36,000 BTU / 5TR SEER 20 R41OA 220 V 1 PH</t>
  </si>
  <si>
    <t>SUMINISTRO E INSTALACION DE EQUIPO DE MEDIDA INDIRECTA NIVEL II, SEGÚN NORMATIVA VIGENTE DEL  OPERADOR DE RED, INCLUYE TCs, TPs, EQUIPO DE MEDIDA Y DEMÁS ACCESORIOS REQUERIDOS PARA SU CORRECTA INSTALACIÓN.</t>
  </si>
  <si>
    <t>SUMINISTRO E INSTALACIÓN DE CELDA DE PROTECCIÓN DE MEDIA TENSIÓN.</t>
  </si>
  <si>
    <t>SUMINISTRO E INSTALACION DE  CELDA PARA TRANSFORMADOR TIPO SECO DE 500 KVA CLASE H, 13.2 KV</t>
  </si>
  <si>
    <t>SUMINISTRO, TRANSPORTE E INSTALACIÓN DE UNIDAD DE COMBINACIÓN DESCONECTOR POR SWITCHFUSIBLE SF6 PARA PROTECCIÓN EN MEDIA TENSIÓN</t>
  </si>
  <si>
    <t>SUMINISTRO E INSTALACIÓN  DE TRANSFORMADOR  DE POTENCIA 500  KVA TRIFÁSICO TIPO SECO ABIERTO AISLAMIENTO CLASE F  TENSIÓN  PRIMARIA 13.2KV, TENSIÓN EN BORNE SECUNDARIO 220/127 V, INCLUYE DPS Y TERMOMETRO Y VENTILADORES.</t>
  </si>
  <si>
    <t>SUMINISTRO E INSTALACION DE BANCO DE CONDENSADORES 90 KVAR/227 V. 1 PASO FIJO 20 KVAR Y 4 PASOS MOVILES DE 12.5 KVAR.</t>
  </si>
  <si>
    <t>SUMINISTRO E INSTALACIÓN CELDA DE TRANSFERENCIA AUTOMATICA 1000 AMP AUTOMÁTICA 214-123V- PARA SISTEMA TRIFASICO 3F,4H,G,220/127V,60HZ CON BARRAJE PARA 2000 AMP. GABINETE METALICO AUTOSOPORTADO, USO INTERIOR, CERRAMIENTO NEMA 1. FABRICADO EN LAMINA GALVANIZADA CALIBRE 16</t>
  </si>
  <si>
    <t>SUMINISTRO E INSTALACIÓN  DE INSTALACION  GENERADOR 300  kW TIPO CABINADO SILENCIADOR  Y ACOPLE FLEXIBLE.  TENSIÓN  EN SALIDA 220/127V -  60 HZ EQUIPO INSTALACIÓN INTERIOR, SISTEMA TRIFÁSICO 3F / 4H CORRIENTE EMERGENCIA 1.680 AMP/ MOTOR 1800 RPM.</t>
  </si>
  <si>
    <t>SUMINISTRO E INSTALACION DE UPS ONLINE 100 KVA TRIFÁSICA 3H+N+T SALIDA EN BORNERA 220/127 VAC-60HZ - UPS No 1</t>
  </si>
  <si>
    <t>SUMINISTRO E INSTALACION DE UPS ONLINE 20 KVA TRIFÁSICA 3H+N+T SALIDA EN BORNERA 220/127 VAC-60HZ - UPS No 2</t>
  </si>
  <si>
    <t>SUMINISTRO E INSTALACION  DE TABLERO  GENERAL  CERTIFICADO.  CELDA DE  PROTECCIÓN  DE  BT 220-120V.  GABINETE METALICO  AUTOSOPORTADO, USO INTERIOR, CERRAMIENTO NEMA 1. FABRICADO EN LAMINA GALVANIZADA CALIBRE 16, CON ACABADO FINAL EN PINTURA ELECTROSTATICA.  INCLUYE TOTALIZADOR PRINCIPAL DE 1200AMP, DISYUNTOR TERMOMAGNETICO Y PROTECCIONES SEGÚN LO ILUSTRADO EN EL DISEÑO. BARRAJE DE DISTRIBUCIÓN, 3 FASES, 5 HILOS, EN PLATINA DE COBRE CON CAPACIDAD PARA 1400 AMP. GABINETE PRINCIPAL BAJA TENSIÓN DE CARGAS NORMALES.</t>
  </si>
  <si>
    <t>SUMINISTRO E INSTALACION  DE TABLERO  GENERAL  CERTIFICADO.  CELDA DE  PROTECCIÓN  DE  BT 220-120V.  GABINETE METALICO  AUTOSOPORTADO, USO INTERIOR, CERRAMIENTO NEMA 1. FABRICADO EN LAMINA GALVANIZADA CALIBRE 16, CON ACABADO FINAL EN PINTURA ELECTROSTATICA.  INCLUYE TOTALIZADOR PRINCIPAL DE 300AMP, DISYUNTOR TERMOMAGNETICO Y PROTECCIONES SEGÚN LO ILUSTRADO EN EL DISEÑO. BARRAJE DE DISTRIBUCIÓN, 3 FASES, 5 HILOS, EN PLATINA DE COBRE CON CAPACIDAD PARA 400 AMP. GABINETE PRINCIPAL BAJA TENSIÓN DE CARGAS VITALES.</t>
  </si>
  <si>
    <t>SUMINISTRO E INSTALACION  DE TABLERO  GENERAL  CERTIFICADO.  CELDA DE  PROTECCIÓN  DE  BT 220-120V.  GABINETE METALICO  AUTOSOPORTADO, USO INTERIOR, CERRAMIENTO NEMA 1. FABRICADO EN LAMINA GALVANIZADA CALIBRE 16, CON ACABADO FINAL EN PINTURA ELECTROSTATICA.  INCLUYE TOTALIZADOR PRINCIPAL DE 150AMP, DISYUNTOR TERMOMAGNETICO Y PROTECCIONES SEGÚN LO ILUSTRADO EN EL DISEÑO. BARRAJE DE DISTRIBUCIÓN, 3 FASES, 5 HILOS, EN PLATINA DE COBRE CON CAPACIDAD PARA 200 AMP. GABINETE PRINCIPAL BAJA TENSIÓN DE CARGAS REGULADAS.</t>
  </si>
  <si>
    <t>SUMINISTRO E INSTALACION  DE TABLERO  GENERAL  CERTIFICADO.  CELDA DE  PROTECCIÓN  DE  BT 220-120V.  GABINETE METALICO  AUTOSOPORTADO, USO INTERIOR, CERRAMIENTO NEMA 1. FABRICADO EN LAMINA GALVANIZADA CALIBRE 16, CON ACABADO FINAL EN PINTURA ELECTROSTATICA.  INCLUYE TOTALIZADOR PRINCIPAL DE 60AMP, DISYUNTOR TERMOMAGNETICO Y PROTECCIONES SEGÚN LO ILUSTRADO EN EL DISEÑO. BARRAJE DE DISTRIBUCIÓN, 3 FASES, 5 HILOS, EN PLATINA DE COBRE CON CAPACIDAD PARA 100 AMP. GABINETE PRINCIPAL BAJA TENSIÓN DE CARGAS DE AISLAMIENTO PARA EQUIPOS BIOMÉDICOS.</t>
  </si>
  <si>
    <t>SUMINISTRO  E  INSTALACION  DE  TRANSFERENCIA  DE  CARGAS  MECANICAS  CERTIFICADO.  CELDA  DE  PROTECCIÓN  DE  BT  220-120V.  GABINETE METALICO AUTOSOPORTADO, USO INTERIOR, CERRAMIENTO NEMA 1. FABRICADO EN LAMINA GALVANIZADA CALIBRE 16, CON ACABADO FINAL EN PINTURA ELECTROSTATICA. INCLUYE TRANSFERENCIA AUTOMATICA DE 400 AMP, DISYUNTOR TERMOMAGNETICO 2(3*400A) REGULABLE, BARRAJE DE DISTRIBUCIÓN, 3  FASES, 5  HILOS, EN PLATINA DE COBRE CON CAPACIDAD PARA 600 AMP.</t>
  </si>
  <si>
    <t>SUMINISTRO E INSTALACION DE TRANSFERENCIA DE CARGAS PARA EL SISTEMA CONTRAINCENDIO. CELDA DE PROTECCIÓN DE BT 220-120V.  GABINETE METALICO AUTOSOPORTADO, USO INTERIOR, CERRAMIENTO NEMA 1. FABRICADO EN LAMINA GALVANIZADA CALIBRE 16, CON ACABADO FINAL EN PINTURA ELECTROSTATICA. INCLUYE TRANSFERENCIA AUTOMATICA DE 450 AMP, DISYUNTOR TERMOMAGNETICO 2(3*450A) REGULABLE, BARRAJE DE DISTRIBUCIÓN, 3  FASES, 5  HILOS, EN PLATINA DE COBRE CON CAPACIDAD PARA 600 AMP.</t>
  </si>
  <si>
    <t>SUMINISTRO E INSTALACION  DE GABINETE PARA SISTEMA DE BOMBEO -  BOMBAS CONTRAINCENDIO CERTIFICADO. CELDA DE PROTECCIÓN  DE BT 220-120V. GABINETE METALICO AUTOSOPORTADO, USO INTERIOR, CERRAMIENTO NEMA 1. FABRICADO EN  LAMINA GALVANIZADA CALIBRE 16, CON  ACABADO FINAL  EN PINTURA ELECTROSTATICA. INCLUYE, TRANSFERENCIA AUTOMATICA DE 430AMP, DISYUNTOR  (3*400A), 3*80A DISYUNTOR  BARRAJE DE DISTRIBUCIÓN, 3 FASES, 5 HILOS, EN PLATINA DE COBRE CON CAPACIDAD PARA 600 AMP.</t>
  </si>
  <si>
    <t>SISTEMA DE TRATAMIENTO DE AGUAS RESIDUALES</t>
  </si>
  <si>
    <t>SUMINISTRO   DE  ELEMENTOS   PARA  EL   SISTEMA  DE   TRATAMIENTO  DE   AGUA  RESIDUALES.   FALSOS  FONDOS   CON  PLAQUETAS REMOVIBLES, MURO PANTALLA TRAMPA GRASAS. ESCALONES, MANIJAS, ETC.</t>
  </si>
  <si>
    <t>SWITCHES ARUBA ION 1960 24G 2XT 2XF 370W SW SMART MANAGED L2+, 24 10/100/1000 POE+ PORTS 2 SFP+ 10GBE PORTS  2 10BASE-T PORTS</t>
  </si>
  <si>
    <t>NVR DE 32 CANALES CON COMPRESIÓN DE VIDEO H.265</t>
  </si>
  <si>
    <t>20.10.1</t>
  </si>
  <si>
    <r>
      <rPr>
        <sz val="8"/>
        <rFont val="Arial"/>
        <family val="2"/>
      </rPr>
      <t>SUMINISTRO,  TRANSPORTE  E  INSTALACIÓN  DE  PANEL  SOLAR  FOTOVOLTAICO  550  W  CARACTERÍSTICAS:  Ƞ=18,8% +5%  CONDICIONES  STC.  GARANTÍA  DE PRODUCCIÓN A 12 AÑOS DEL 90% Y DEL 80% A 25 AÑOS, TEMPERATURA DE TRABAJO DE -40ºC +80ºC, IEC61205. CERTIFICACIÓN DE CONFORMIDAD DE PRODUCTO INTERNACIONAL INCLUYE ACOMETIDA DESDE MODULOS HASTA INVERSOR</t>
    </r>
  </si>
  <si>
    <t>20.10.2</t>
  </si>
  <si>
    <t>SUMINISTRO, TRANSPORTE E INSTALACIÓN INVERSOR SOLAR FOTOVOTAICO ON GRID 50 KWP INCLUYE FUSIBLES Y DPS</t>
  </si>
  <si>
    <t>20.10.3</t>
  </si>
  <si>
    <t>SUMINISTRO, TRANSPORTE E INSTALACIÓN DE EQUIPO DE COMUNICACÍON PARA INVERSOR SOLAR FOTOVOTAICO ON GRID</t>
  </si>
  <si>
    <t>20.10.4</t>
  </si>
  <si>
    <t>20.10.5</t>
  </si>
  <si>
    <t>SUMINISTRO, TRANSPORTE E INSTALACIÓN ACOMETIDA ELÉCTRICA DESDE INVERSOR HASTA TABLERO SOLAR FOTOVOLTAICO, INLCUYE BANDEJAS PORTA CABLES, CONDUCTORES, CAJAS DE PASO TUBERÍA Y ACCESORIOS CAPACIDAD  50 KVA</t>
  </si>
  <si>
    <t>20.10.6</t>
  </si>
  <si>
    <t>SUMINISTRO,  TRANSPORTE  E  INSTALACIÓN  TABLERO  SOLAR  FOTOVOLTAICO,  INLCUYE  PROTECCIONES,  BARRAJES  Y  ACCESORIOS CAPACIDAD 50 KVA</t>
  </si>
  <si>
    <t>20.10.7</t>
  </si>
  <si>
    <t>SUMINISTRO,TRANSPORTE  E  INSTALACIÓN  DE  ESTRUCTURA  TIPO  MINIRIEL  PARA  PANEL  SOLAR  Y  ACCESORIOS  DE  FIJACIÓN  PARA PANELES SOLARES CON EQUIPOTENCIALIZACIÓN</t>
  </si>
  <si>
    <t>20.10.8</t>
  </si>
  <si>
    <t>SUMINISTRO,  TRANSPORTE  E  INSTALACIÓN  DE  MEDIDOR  BIDIRECCIONAL  CLASE  1  S  MEDIDA  DIRECTA,  CON  CERTIFICADOS  DE CALIBRACIÓN Y PARAMETRIZACIÓN</t>
  </si>
  <si>
    <t>20.10.9</t>
  </si>
  <si>
    <t>LEGALIZACIÓN DE PROYECTO ANTE OPERADOR DE RED</t>
  </si>
  <si>
    <t>TRAMITE Y PAGOS  ANTE OPERADOR  DE RED</t>
  </si>
  <si>
    <t>PLANES  DE  MANEJO  AMBIENTAL   Y MANEJO DE TRÁNSITO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</si>
  <si>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</si>
  <si>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</si>
  <si>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</si>
  <si>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</si>
  <si>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</si>
  <si>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</si>
  <si>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</si>
  <si>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</si>
  <si>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</si>
  <si>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</si>
  <si>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</si>
  <si>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</si>
  <si>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</si>
  <si>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</si>
  <si>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CONSTRUCCIÓN DEL NUEVO HOSPITAL ESE HERNANDO QUINTERO BLANCO DEL MUNICIPIO DE EL PASO DEPARTAMENTO DEL CESAR</t>
  </si>
  <si>
    <t>ADMINISTRACIÓN SUMINISTRO</t>
  </si>
  <si>
    <t>A</t>
  </si>
  <si>
    <t>Subtotal suministro</t>
  </si>
  <si>
    <t>SUBTOTAL OBRAS CONSTRUCCIÓN DEL NUEVO HOSPITAL ESE HERNANDO QUINTERO BLANCO DEL MUNICIPIO DE EL PASO DEPARTAMENTO DEL CESAR</t>
  </si>
  <si>
    <t>SUBTOTAL DE SUMINISTRO</t>
  </si>
  <si>
    <t>CONSTRUCCIÓN DEL NUEVO HOSPITAL ESE JOSÉ ANTONIO SOCARRÁS SÁNCHEZ DEL MUNICIPIO DE MANAURE DEPARTAMENTO DEL CESAR Y CONSTRUCCIÓN DEL NUEVO HOSPITAL ESE HERNANDO QUINTERO BLANCO DEL MUNICIPIO DE EL PASO DEPARTAMENTO DEL CESAR</t>
  </si>
  <si>
    <t>VALOR TOTAL DEL PROYECTO</t>
  </si>
  <si>
    <t>PROPUESTA ECONOMICA</t>
  </si>
  <si>
    <t>%</t>
  </si>
  <si>
    <t>Suministro Pánel Virtual Sistematizado, con licencia aplicativo android  para  visor  de llamados en star  de enfermería, con sintetizador  de voz humana que  indica la habitación y cama o baño del llamado. Integra una tablet de 10 a 11 pulgadas touch screen, estructura de la caja acrílico 100%. Frecuencia: Banda ISM 2 GHz, Alcance Visual: 5 a 15 mts, alimentación: 120VAC / 1 Amp, Alarma sonora, Interfaz USB/RF/BLUE TOOTH. Garantía 1 año.</t>
  </si>
  <si>
    <t>Suministro Licencia Perpetua multiusuarios de Software de Gestión de calidad  CALL NURSE SOFT 2.0 para los PC administrativos de la Institución. Software orientado a servidor Intranet / Internet, Auditoría y Reportes de Tiempo de reacción de enfermeras. Reportes estadístico de llamados por star, camillas, turnos. Control de llegada y salida de  enfermeras. Instalación, configuración, soporte técnico, acompañamiento. Garantía 1 año</t>
  </si>
  <si>
    <t>Suministro Pulsador Inalámbrico de llamado de paciente de 2 funciones (llamado paciente y cancelar llamado) en camilla o baño. Frecuencia Transmisor: BANDA ISM Modulación GFSK, Alcance: Radio de 100mts (repetidor), Voltaje de Batt: 3VDC, Vida Útil Batt: 1 Año mínimo, Dimensiones Aprox: 13cm x 8cm x 3 cm, Acrílico Resistente color blanco, protegido contra líquido, cordón flexible. Garantía 1 año.</t>
  </si>
  <si>
    <r>
      <rPr>
        <sz val="8"/>
        <rFont val="Arial"/>
        <family val="2"/>
      </rPr>
      <t>Suministro Luz piloto alámbrica en marco de puertas de habitaciones. Cuando un pulsador en la habitación es presionado, entonces encienden led rojo oscilando a baja frecuencia (1Hz), 5 minutos después oscilarán a alta  frecuencia  (5Hz) indicando la demora en atención. Voltaje: 12VDC conectado a la red de 120VAC de la institución. Dimensiones Aprox: 13cm x 6cm x 4 cm
Garantía 1 año.</t>
    </r>
  </si>
  <si>
    <r>
      <rPr>
        <b/>
        <sz val="8"/>
        <rFont val="Arial"/>
        <family val="2"/>
      </rPr>
      <t xml:space="preserve">NOTA 1: </t>
    </r>
    <r>
      <rPr>
        <sz val="8"/>
        <rFont val="Arial"/>
        <family val="2"/>
      </rPr>
      <t xml:space="preserve"> Se debe tener en cuenta que el PRECIO UNITARIO incluye el valor de A.I.U. </t>
    </r>
  </si>
  <si>
    <r>
      <rPr>
        <b/>
        <sz val="8"/>
        <rFont val="Arial"/>
        <family val="2"/>
      </rPr>
      <t>NOTA 2</t>
    </r>
    <r>
      <rPr>
        <sz val="8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</si>
  <si>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8"/>
        <rFont val="Arial"/>
        <family val="2"/>
      </rPr>
      <t>NOTA 3:</t>
    </r>
    <r>
      <rPr>
        <sz val="8"/>
        <rFont val="Arial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</si>
</sst>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_-[$$-240A]\ * #,##0.00_ ;_-[$$-240A]\ * \-#,##0.00\ ;_-[$$-240A]\ * &quot;-&quot;??_ ;_-@_ "/>
    <numFmt numFmtId="166" formatCode="_-&quot;$&quot;* #,##0.00_-;\-&quot;$&quot;* #,##0.00_-;_-&quot;$&quot;* &quot;-&quot;??_-;_-@_-"/>
    <numFmt numFmtId="167" formatCode="General_)"/>
    <numFmt numFmtId="168" formatCode="_-[$$-240A]\ * #,##0.00_-;\-[$$-240A]\ * #,##0.00_-;_-[$$-240A]\ * &quot;-&quot;??_-;_-@_-"/>
    <numFmt numFmtId="169" formatCode="0.0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0#.00\ \L\t"/>
    <numFmt numFmtId="173" formatCode="_-[$$-240A]\ * #,##0_-;\-[$$-240A]\ * #,##0_-;_-[$$-240A]\ * &quot;-&quot;??_-;_-@_-"/>
    <numFmt numFmtId="174" formatCode="_-&quot;$&quot;\ * #,##0_-;\-&quot;$&quot;\ * #,##0_-;_-&quot;$&quot;\ * &quot;-&quot;??_-;_-@_-"/>
  </numFmts>
  <fonts count="3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11"/>
      <name val="Arial"/>
      <family val="2"/>
    </font>
    <font>
      <sz val="8"/>
      <name val="Arial"/>
      <family val="2"/>
      <charset val="1"/>
    </font>
    <font>
      <sz val="12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b/>
      <sz val="9"/>
      <name val="Arial"/>
      <family val="2"/>
    </font>
    <font>
      <b/>
      <sz val="10"/>
      <name val="Arial"/>
      <family val="2"/>
    </font>
    <font>
      <sz val="12"/>
      <name val="Arial MT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00"/>
      <name val="Aril"/>
    </font>
    <font>
      <b/>
      <sz val="8"/>
      <color rgb="FF000000"/>
      <name val="Aril"/>
    </font>
    <font>
      <sz val="8"/>
      <color rgb="FF000000"/>
      <name val="Arial"/>
      <family val="2"/>
    </font>
    <font>
      <sz val="8"/>
      <color rgb="FF000000"/>
      <name val="Arial "/>
    </font>
    <font>
      <sz val="8"/>
      <name val="Arial MT"/>
    </font>
    <font>
      <sz val="8"/>
      <color rgb="FF000000"/>
      <name val="Arial MT"/>
    </font>
    <font>
      <sz val="8"/>
      <color rgb="FF000000"/>
      <name val="Arial MT"/>
      <family val="2"/>
    </font>
    <font>
      <sz val="8"/>
      <color rgb="FF000000"/>
      <name val="Calibri"/>
      <family val="2"/>
      <charset val="204"/>
    </font>
    <font>
      <sz val="6.5"/>
      <color rgb="FF000000"/>
      <name val="Arial MT"/>
      <family val="2"/>
    </font>
    <font>
      <b/>
      <sz val="7"/>
      <color theme="1"/>
      <name val="Arial"/>
      <family val="2"/>
    </font>
    <font>
      <b/>
      <sz val="14"/>
      <name val="Arial"/>
      <family val="2"/>
    </font>
    <font>
      <b/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rgb="FF00CCFF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theme="6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0000"/>
      </patternFill>
    </fill>
    <fill>
      <patternFill patternType="solid">
        <fgColor theme="2" tint="-0.499984740745262"/>
        <bgColor indexed="64"/>
      </patternFill>
    </fill>
  </fills>
  <borders count="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7" fontId="19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716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44" fontId="3" fillId="2" borderId="0" xfId="2" applyFont="1" applyFill="1" applyBorder="1" applyAlignment="1">
      <alignment vertical="center"/>
    </xf>
    <xf numFmtId="0" fontId="6" fillId="0" borderId="2" xfId="4" applyFont="1" applyBorder="1" applyAlignment="1">
      <alignment horizontal="left" vertical="center"/>
    </xf>
    <xf numFmtId="0" fontId="7" fillId="0" borderId="2" xfId="4" applyFont="1" applyBorder="1" applyAlignment="1">
      <alignment horizontal="left" vertical="center"/>
    </xf>
    <xf numFmtId="0" fontId="8" fillId="0" borderId="2" xfId="4" applyFont="1" applyBorder="1" applyAlignment="1">
      <alignment horizontal="left" vertical="center"/>
    </xf>
    <xf numFmtId="0" fontId="9" fillId="0" borderId="0" xfId="3" applyFont="1"/>
    <xf numFmtId="0" fontId="9" fillId="0" borderId="3" xfId="3" applyFont="1" applyBorder="1"/>
    <xf numFmtId="0" fontId="9" fillId="0" borderId="4" xfId="3" applyFont="1" applyBorder="1"/>
    <xf numFmtId="0" fontId="11" fillId="0" borderId="0" xfId="3" applyFont="1"/>
    <xf numFmtId="0" fontId="12" fillId="3" borderId="0" xfId="3" applyFont="1" applyFill="1"/>
    <xf numFmtId="0" fontId="12" fillId="3" borderId="3" xfId="3" applyFont="1" applyFill="1" applyBorder="1"/>
    <xf numFmtId="0" fontId="12" fillId="0" borderId="4" xfId="3" applyFont="1" applyBorder="1"/>
    <xf numFmtId="0" fontId="12" fillId="0" borderId="0" xfId="3" applyFont="1"/>
    <xf numFmtId="0" fontId="12" fillId="0" borderId="3" xfId="3" applyFont="1" applyBorder="1"/>
    <xf numFmtId="0" fontId="14" fillId="0" borderId="4" xfId="6" applyFont="1" applyBorder="1"/>
    <xf numFmtId="0" fontId="14" fillId="0" borderId="0" xfId="6" applyFont="1"/>
    <xf numFmtId="44" fontId="14" fillId="0" borderId="4" xfId="7" applyFont="1" applyFill="1" applyBorder="1" applyAlignment="1">
      <alignment horizontal="center" vertical="center"/>
    </xf>
    <xf numFmtId="44" fontId="14" fillId="0" borderId="0" xfId="7" applyFont="1" applyBorder="1" applyAlignment="1">
      <alignment horizontal="center" vertical="center"/>
    </xf>
    <xf numFmtId="44" fontId="14" fillId="0" borderId="0" xfId="7" applyFont="1"/>
    <xf numFmtId="44" fontId="14" fillId="0" borderId="0" xfId="7" applyFont="1" applyAlignment="1">
      <alignment horizontal="center"/>
    </xf>
    <xf numFmtId="0" fontId="14" fillId="7" borderId="15" xfId="6" applyFont="1" applyFill="1" applyBorder="1" applyAlignment="1">
      <alignment horizontal="center" vertical="center"/>
    </xf>
    <xf numFmtId="0" fontId="14" fillId="7" borderId="7" xfId="6" applyFont="1" applyFill="1" applyBorder="1" applyAlignment="1">
      <alignment horizontal="center"/>
    </xf>
    <xf numFmtId="0" fontId="14" fillId="0" borderId="4" xfId="6" applyFont="1" applyBorder="1" applyAlignment="1">
      <alignment horizontal="center"/>
    </xf>
    <xf numFmtId="44" fontId="3" fillId="0" borderId="0" xfId="7" applyFont="1" applyBorder="1" applyAlignment="1">
      <alignment horizontal="center" vertical="center"/>
    </xf>
    <xf numFmtId="44" fontId="3" fillId="0" borderId="0" xfId="7" applyFont="1" applyAlignment="1">
      <alignment horizontal="center"/>
    </xf>
    <xf numFmtId="0" fontId="12" fillId="0" borderId="23" xfId="4" applyFont="1" applyBorder="1" applyAlignment="1">
      <alignment horizontal="left" vertical="center"/>
    </xf>
    <xf numFmtId="0" fontId="12" fillId="0" borderId="0" xfId="8" applyFont="1" applyAlignment="1">
      <alignment horizontal="center" vertical="center"/>
    </xf>
    <xf numFmtId="0" fontId="12" fillId="0" borderId="0" xfId="8" applyFont="1" applyAlignment="1">
      <alignment horizontal="left" vertical="center" wrapText="1"/>
    </xf>
    <xf numFmtId="4" fontId="12" fillId="0" borderId="10" xfId="9" applyNumberFormat="1" applyFont="1" applyBorder="1" applyAlignment="1">
      <alignment horizontal="right" vertical="center" wrapText="1"/>
    </xf>
    <xf numFmtId="44" fontId="12" fillId="0" borderId="24" xfId="2" applyFont="1" applyBorder="1" applyAlignment="1">
      <alignment horizontal="right" vertical="center" wrapText="1"/>
    </xf>
    <xf numFmtId="44" fontId="15" fillId="0" borderId="25" xfId="2" applyFont="1" applyBorder="1" applyAlignment="1">
      <alignment horizontal="right" vertical="center"/>
    </xf>
    <xf numFmtId="0" fontId="14" fillId="0" borderId="3" xfId="6" applyFont="1" applyBorder="1"/>
    <xf numFmtId="0" fontId="14" fillId="7" borderId="16" xfId="6" applyFont="1" applyFill="1" applyBorder="1" applyAlignment="1">
      <alignment horizontal="center"/>
    </xf>
    <xf numFmtId="0" fontId="14" fillId="7" borderId="16" xfId="6" applyFont="1" applyFill="1" applyBorder="1"/>
    <xf numFmtId="44" fontId="14" fillId="7" borderId="16" xfId="2" applyFont="1" applyFill="1" applyBorder="1"/>
    <xf numFmtId="44" fontId="14" fillId="7" borderId="19" xfId="2" applyFont="1" applyFill="1" applyBorder="1"/>
    <xf numFmtId="0" fontId="14" fillId="8" borderId="26" xfId="0" applyFont="1" applyFill="1" applyBorder="1" applyAlignment="1">
      <alignment horizontal="right" vertical="center"/>
    </xf>
    <xf numFmtId="0" fontId="14" fillId="8" borderId="27" xfId="0" applyFont="1" applyFill="1" applyBorder="1" applyAlignment="1">
      <alignment horizontal="right" vertical="center"/>
    </xf>
    <xf numFmtId="0" fontId="14" fillId="8" borderId="16" xfId="0" applyFont="1" applyFill="1" applyBorder="1" applyAlignment="1">
      <alignment horizontal="right" vertical="center"/>
    </xf>
    <xf numFmtId="0" fontId="14" fillId="8" borderId="28" xfId="0" applyFont="1" applyFill="1" applyBorder="1" applyAlignment="1">
      <alignment vertical="center" wrapText="1"/>
    </xf>
    <xf numFmtId="44" fontId="3" fillId="3" borderId="29" xfId="2" applyFont="1" applyFill="1" applyBorder="1" applyAlignment="1"/>
    <xf numFmtId="44" fontId="14" fillId="8" borderId="30" xfId="2" applyFont="1" applyFill="1" applyBorder="1" applyAlignment="1">
      <alignment vertical="center"/>
    </xf>
    <xf numFmtId="0" fontId="14" fillId="9" borderId="26" xfId="0" applyFont="1" applyFill="1" applyBorder="1" applyAlignment="1">
      <alignment horizontal="right" vertical="center"/>
    </xf>
    <xf numFmtId="0" fontId="14" fillId="9" borderId="27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right" vertical="center"/>
    </xf>
    <xf numFmtId="0" fontId="14" fillId="9" borderId="28" xfId="0" applyFont="1" applyFill="1" applyBorder="1" applyAlignment="1">
      <alignment horizontal="left" vertical="center" wrapText="1"/>
    </xf>
    <xf numFmtId="44" fontId="14" fillId="9" borderId="29" xfId="2" applyFont="1" applyFill="1" applyBorder="1" applyAlignment="1">
      <alignment horizontal="left" vertical="center" wrapText="1"/>
    </xf>
    <xf numFmtId="44" fontId="14" fillId="9" borderId="30" xfId="2" applyFont="1" applyFill="1" applyBorder="1" applyAlignment="1">
      <alignment vertical="center"/>
    </xf>
    <xf numFmtId="0" fontId="3" fillId="2" borderId="31" xfId="0" applyFont="1" applyFill="1" applyBorder="1" applyAlignment="1">
      <alignment horizontal="right" vertical="center"/>
    </xf>
    <xf numFmtId="0" fontId="3" fillId="2" borderId="32" xfId="0" applyFont="1" applyFill="1" applyBorder="1" applyAlignment="1">
      <alignment horizontal="right" vertical="center"/>
    </xf>
    <xf numFmtId="0" fontId="3" fillId="2" borderId="16" xfId="0" applyFont="1" applyFill="1" applyBorder="1" applyAlignment="1">
      <alignment horizontal="right" vertical="center"/>
    </xf>
    <xf numFmtId="0" fontId="3" fillId="2" borderId="33" xfId="0" applyFont="1" applyFill="1" applyBorder="1" applyAlignment="1">
      <alignment horizontal="justify" vertical="center" wrapText="1"/>
    </xf>
    <xf numFmtId="0" fontId="3" fillId="2" borderId="34" xfId="0" applyFont="1" applyFill="1" applyBorder="1" applyAlignment="1">
      <alignment horizontal="center" vertical="center"/>
    </xf>
    <xf numFmtId="4" fontId="3" fillId="2" borderId="34" xfId="0" applyNumberFormat="1" applyFont="1" applyFill="1" applyBorder="1" applyAlignment="1">
      <alignment horizontal="right" vertical="center"/>
    </xf>
    <xf numFmtId="44" fontId="3" fillId="2" borderId="34" xfId="2" applyFont="1" applyFill="1" applyBorder="1" applyAlignment="1">
      <alignment horizontal="right" vertical="center"/>
    </xf>
    <xf numFmtId="44" fontId="3" fillId="2" borderId="35" xfId="2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right" vertical="center"/>
    </xf>
    <xf numFmtId="0" fontId="3" fillId="2" borderId="17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justify" vertical="center" wrapText="1"/>
    </xf>
    <xf numFmtId="0" fontId="3" fillId="2" borderId="36" xfId="0" applyFont="1" applyFill="1" applyBorder="1" applyAlignment="1">
      <alignment horizontal="center" vertical="center"/>
    </xf>
    <xf numFmtId="4" fontId="3" fillId="2" borderId="36" xfId="0" applyNumberFormat="1" applyFont="1" applyFill="1" applyBorder="1" applyAlignment="1">
      <alignment horizontal="right" vertical="center"/>
    </xf>
    <xf numFmtId="44" fontId="3" fillId="2" borderId="36" xfId="2" applyFont="1" applyFill="1" applyBorder="1" applyAlignment="1">
      <alignment horizontal="right" vertical="center"/>
    </xf>
    <xf numFmtId="44" fontId="3" fillId="2" borderId="30" xfId="2" applyFont="1" applyFill="1" applyBorder="1" applyAlignment="1">
      <alignment horizontal="right" vertical="center"/>
    </xf>
    <xf numFmtId="0" fontId="16" fillId="0" borderId="0" xfId="3" applyFont="1"/>
    <xf numFmtId="0" fontId="16" fillId="0" borderId="3" xfId="3" applyFont="1" applyBorder="1"/>
    <xf numFmtId="0" fontId="5" fillId="0" borderId="0" xfId="8" applyAlignment="1">
      <alignment horizontal="center" vertical="center"/>
    </xf>
    <xf numFmtId="0" fontId="5" fillId="0" borderId="0" xfId="8" applyAlignment="1">
      <alignment horizontal="left" vertical="center" wrapText="1"/>
    </xf>
    <xf numFmtId="4" fontId="5" fillId="0" borderId="10" xfId="9" applyNumberFormat="1" applyFont="1" applyBorder="1" applyAlignment="1">
      <alignment horizontal="right" vertical="center" wrapText="1"/>
    </xf>
    <xf numFmtId="44" fontId="5" fillId="0" borderId="24" xfId="2" applyFont="1" applyBorder="1" applyAlignment="1">
      <alignment horizontal="right" vertical="center" wrapText="1"/>
    </xf>
    <xf numFmtId="0" fontId="16" fillId="0" borderId="4" xfId="3" applyFont="1" applyBorder="1"/>
    <xf numFmtId="0" fontId="2" fillId="0" borderId="4" xfId="6" applyFont="1" applyBorder="1"/>
    <xf numFmtId="0" fontId="2" fillId="0" borderId="0" xfId="6" applyFont="1"/>
    <xf numFmtId="0" fontId="17" fillId="6" borderId="12" xfId="4" applyFont="1" applyFill="1" applyBorder="1" applyAlignment="1">
      <alignment vertical="center"/>
    </xf>
    <xf numFmtId="0" fontId="17" fillId="6" borderId="13" xfId="4" applyFont="1" applyFill="1" applyBorder="1" applyAlignment="1">
      <alignment vertical="center"/>
    </xf>
    <xf numFmtId="44" fontId="17" fillId="6" borderId="13" xfId="2" applyFont="1" applyFill="1" applyBorder="1" applyAlignment="1">
      <alignment vertical="center"/>
    </xf>
    <xf numFmtId="44" fontId="15" fillId="6" borderId="14" xfId="2" applyFont="1" applyFill="1" applyBorder="1" applyAlignment="1">
      <alignment vertical="center"/>
    </xf>
    <xf numFmtId="44" fontId="2" fillId="0" borderId="0" xfId="7" applyFont="1" applyAlignment="1">
      <alignment horizontal="center"/>
    </xf>
    <xf numFmtId="0" fontId="3" fillId="2" borderId="23" xfId="0" applyFont="1" applyFill="1" applyBorder="1" applyAlignment="1">
      <alignment horizontal="right" vertical="center"/>
    </xf>
    <xf numFmtId="44" fontId="3" fillId="2" borderId="37" xfId="2" applyFont="1" applyFill="1" applyBorder="1" applyAlignment="1">
      <alignment vertical="center"/>
    </xf>
    <xf numFmtId="0" fontId="3" fillId="2" borderId="18" xfId="0" applyFont="1" applyFill="1" applyBorder="1" applyAlignment="1">
      <alignment horizontal="justify" vertical="center" wrapText="1"/>
    </xf>
    <xf numFmtId="0" fontId="3" fillId="2" borderId="29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justify" vertical="center" wrapText="1"/>
    </xf>
    <xf numFmtId="44" fontId="18" fillId="0" borderId="25" xfId="2" applyFont="1" applyBorder="1" applyAlignment="1">
      <alignment horizontal="right" vertical="center"/>
    </xf>
    <xf numFmtId="4" fontId="3" fillId="3" borderId="36" xfId="0" applyNumberFormat="1" applyFont="1" applyFill="1" applyBorder="1" applyAlignment="1">
      <alignment horizontal="right" vertical="center"/>
    </xf>
    <xf numFmtId="0" fontId="14" fillId="9" borderId="28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right" vertical="center"/>
    </xf>
    <xf numFmtId="0" fontId="3" fillId="2" borderId="27" xfId="0" applyFont="1" applyFill="1" applyBorder="1" applyAlignment="1">
      <alignment horizontal="right" vertical="center"/>
    </xf>
    <xf numFmtId="0" fontId="3" fillId="3" borderId="29" xfId="0" applyFont="1" applyFill="1" applyBorder="1" applyAlignment="1">
      <alignment horizontal="justify" vertical="center" wrapText="1"/>
    </xf>
    <xf numFmtId="0" fontId="3" fillId="2" borderId="33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right" vertical="center"/>
    </xf>
    <xf numFmtId="0" fontId="3" fillId="3" borderId="27" xfId="0" applyFont="1" applyFill="1" applyBorder="1" applyAlignment="1">
      <alignment horizontal="right" vertical="center"/>
    </xf>
    <xf numFmtId="0" fontId="3" fillId="3" borderId="16" xfId="0" applyFont="1" applyFill="1" applyBorder="1" applyAlignment="1">
      <alignment horizontal="right" vertical="center"/>
    </xf>
    <xf numFmtId="0" fontId="3" fillId="3" borderId="36" xfId="0" applyFont="1" applyFill="1" applyBorder="1" applyAlignment="1">
      <alignment horizontal="center" vertical="center"/>
    </xf>
    <xf numFmtId="44" fontId="3" fillId="3" borderId="36" xfId="2" applyFont="1" applyFill="1" applyBorder="1" applyAlignment="1">
      <alignment horizontal="right" vertical="center"/>
    </xf>
    <xf numFmtId="44" fontId="3" fillId="3" borderId="30" xfId="2" applyFont="1" applyFill="1" applyBorder="1" applyAlignment="1">
      <alignment horizontal="right" vertical="center"/>
    </xf>
    <xf numFmtId="0" fontId="12" fillId="3" borderId="0" xfId="0" applyFont="1" applyFill="1" applyAlignment="1">
      <alignment vertical="center"/>
    </xf>
    <xf numFmtId="0" fontId="3" fillId="3" borderId="15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0" fontId="3" fillId="3" borderId="16" xfId="0" applyFont="1" applyFill="1" applyBorder="1" applyAlignment="1">
      <alignment horizontal="center" vertical="center"/>
    </xf>
    <xf numFmtId="4" fontId="3" fillId="3" borderId="16" xfId="0" applyNumberFormat="1" applyFont="1" applyFill="1" applyBorder="1" applyAlignment="1">
      <alignment horizontal="right" vertical="center"/>
    </xf>
    <xf numFmtId="44" fontId="3" fillId="3" borderId="16" xfId="2" applyFont="1" applyFill="1" applyBorder="1" applyAlignment="1">
      <alignment horizontal="right" vertical="center"/>
    </xf>
    <xf numFmtId="44" fontId="3" fillId="3" borderId="19" xfId="2" applyFont="1" applyFill="1" applyBorder="1" applyAlignment="1">
      <alignment horizontal="right" vertical="center"/>
    </xf>
    <xf numFmtId="0" fontId="3" fillId="3" borderId="18" xfId="0" applyFont="1" applyFill="1" applyBorder="1" applyAlignment="1">
      <alignment horizontal="justify" vertical="center" wrapText="1"/>
    </xf>
    <xf numFmtId="0" fontId="3" fillId="10" borderId="33" xfId="0" applyFont="1" applyFill="1" applyBorder="1" applyAlignment="1">
      <alignment horizontal="justify" vertical="center" wrapText="1"/>
    </xf>
    <xf numFmtId="44" fontId="3" fillId="3" borderId="34" xfId="2" applyFont="1" applyFill="1" applyBorder="1" applyAlignment="1">
      <alignment horizontal="right" vertical="center"/>
    </xf>
    <xf numFmtId="0" fontId="3" fillId="11" borderId="33" xfId="0" applyFont="1" applyFill="1" applyBorder="1" applyAlignment="1">
      <alignment horizontal="justify" vertical="center" wrapText="1"/>
    </xf>
    <xf numFmtId="0" fontId="3" fillId="12" borderId="33" xfId="0" applyFont="1" applyFill="1" applyBorder="1" applyAlignment="1">
      <alignment horizontal="justify" vertical="center" wrapText="1"/>
    </xf>
    <xf numFmtId="0" fontId="14" fillId="9" borderId="28" xfId="0" applyFont="1" applyFill="1" applyBorder="1" applyAlignment="1">
      <alignment vertical="center" wrapText="1"/>
    </xf>
    <xf numFmtId="44" fontId="14" fillId="9" borderId="30" xfId="2" applyFont="1" applyFill="1" applyBorder="1" applyAlignment="1">
      <alignment horizontal="right" vertical="center"/>
    </xf>
    <xf numFmtId="0" fontId="3" fillId="11" borderId="29" xfId="0" applyFont="1" applyFill="1" applyBorder="1" applyAlignment="1">
      <alignment horizontal="justify" vertical="center" wrapText="1"/>
    </xf>
    <xf numFmtId="0" fontId="3" fillId="12" borderId="29" xfId="0" applyFont="1" applyFill="1" applyBorder="1" applyAlignment="1">
      <alignment horizontal="justify" vertical="center" wrapText="1"/>
    </xf>
    <xf numFmtId="0" fontId="3" fillId="13" borderId="33" xfId="0" applyFont="1" applyFill="1" applyBorder="1" applyAlignment="1">
      <alignment horizontal="justify" vertical="center" wrapText="1"/>
    </xf>
    <xf numFmtId="0" fontId="3" fillId="12" borderId="18" xfId="0" applyFont="1" applyFill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right" vertical="center"/>
    </xf>
    <xf numFmtId="44" fontId="3" fillId="2" borderId="16" xfId="2" applyFont="1" applyFill="1" applyBorder="1" applyAlignment="1">
      <alignment horizontal="right" vertical="center"/>
    </xf>
    <xf numFmtId="44" fontId="3" fillId="2" borderId="19" xfId="2" applyFont="1" applyFill="1" applyBorder="1" applyAlignment="1">
      <alignment horizontal="right" vertical="center"/>
    </xf>
    <xf numFmtId="44" fontId="3" fillId="3" borderId="11" xfId="2" applyFont="1" applyFill="1" applyBorder="1" applyAlignment="1">
      <alignment horizontal="right" vertical="center"/>
    </xf>
    <xf numFmtId="2" fontId="3" fillId="3" borderId="15" xfId="0" applyNumberFormat="1" applyFont="1" applyFill="1" applyBorder="1" applyAlignment="1">
      <alignment horizontal="right" vertical="center"/>
    </xf>
    <xf numFmtId="2" fontId="3" fillId="3" borderId="17" xfId="0" applyNumberFormat="1" applyFont="1" applyFill="1" applyBorder="1" applyAlignment="1">
      <alignment horizontal="right" vertical="center"/>
    </xf>
    <xf numFmtId="2" fontId="3" fillId="3" borderId="16" xfId="0" applyNumberFormat="1" applyFont="1" applyFill="1" applyBorder="1" applyAlignment="1">
      <alignment horizontal="right" vertical="center"/>
    </xf>
    <xf numFmtId="0" fontId="3" fillId="10" borderId="33" xfId="0" applyFont="1" applyFill="1" applyBorder="1" applyAlignment="1">
      <alignment horizontal="left" vertical="center" wrapText="1"/>
    </xf>
    <xf numFmtId="0" fontId="3" fillId="12" borderId="33" xfId="0" applyFont="1" applyFill="1" applyBorder="1" applyAlignment="1">
      <alignment horizontal="left" vertical="center" wrapText="1"/>
    </xf>
    <xf numFmtId="0" fontId="3" fillId="11" borderId="33" xfId="0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left" vertical="center" wrapText="1"/>
    </xf>
    <xf numFmtId="0" fontId="3" fillId="10" borderId="29" xfId="0" applyFont="1" applyFill="1" applyBorder="1" applyAlignment="1">
      <alignment horizontal="justify" vertical="center" wrapText="1"/>
    </xf>
    <xf numFmtId="2" fontId="3" fillId="3" borderId="26" xfId="0" applyNumberFormat="1" applyFont="1" applyFill="1" applyBorder="1" applyAlignment="1">
      <alignment horizontal="right" vertical="center"/>
    </xf>
    <xf numFmtId="2" fontId="3" fillId="3" borderId="27" xfId="0" applyNumberFormat="1" applyFont="1" applyFill="1" applyBorder="1" applyAlignment="1">
      <alignment horizontal="right" vertical="center"/>
    </xf>
    <xf numFmtId="4" fontId="3" fillId="3" borderId="36" xfId="0" applyNumberFormat="1" applyFont="1" applyFill="1" applyBorder="1" applyAlignment="1">
      <alignment horizontal="center" vertical="center"/>
    </xf>
    <xf numFmtId="2" fontId="3" fillId="3" borderId="31" xfId="0" applyNumberFormat="1" applyFont="1" applyFill="1" applyBorder="1" applyAlignment="1">
      <alignment horizontal="right" vertical="center"/>
    </xf>
    <xf numFmtId="2" fontId="3" fillId="3" borderId="32" xfId="0" applyNumberFormat="1" applyFont="1" applyFill="1" applyBorder="1" applyAlignment="1">
      <alignment horizontal="right" vertical="center"/>
    </xf>
    <xf numFmtId="2" fontId="3" fillId="3" borderId="10" xfId="0" applyNumberFormat="1" applyFont="1" applyFill="1" applyBorder="1" applyAlignment="1">
      <alignment horizontal="right" vertical="center"/>
    </xf>
    <xf numFmtId="0" fontId="14" fillId="9" borderId="15" xfId="0" applyFont="1" applyFill="1" applyBorder="1" applyAlignment="1">
      <alignment horizontal="right" vertical="center"/>
    </xf>
    <xf numFmtId="4" fontId="3" fillId="3" borderId="34" xfId="0" applyNumberFormat="1" applyFont="1" applyFill="1" applyBorder="1" applyAlignment="1">
      <alignment horizontal="center" vertical="center"/>
    </xf>
    <xf numFmtId="4" fontId="3" fillId="3" borderId="16" xfId="0" applyNumberFormat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right" vertical="center"/>
    </xf>
    <xf numFmtId="0" fontId="14" fillId="3" borderId="15" xfId="0" applyFont="1" applyFill="1" applyBorder="1" applyAlignment="1">
      <alignment horizontal="right" vertical="center"/>
    </xf>
    <xf numFmtId="0" fontId="14" fillId="3" borderId="16" xfId="0" applyFont="1" applyFill="1" applyBorder="1" applyAlignment="1">
      <alignment horizontal="right" vertical="center"/>
    </xf>
    <xf numFmtId="0" fontId="14" fillId="3" borderId="39" xfId="0" applyFont="1" applyFill="1" applyBorder="1" applyAlignment="1">
      <alignment vertical="center" wrapText="1"/>
    </xf>
    <xf numFmtId="44" fontId="14" fillId="3" borderId="18" xfId="2" applyFont="1" applyFill="1" applyBorder="1" applyAlignment="1">
      <alignment vertical="center" wrapText="1"/>
    </xf>
    <xf numFmtId="44" fontId="14" fillId="3" borderId="19" xfId="2" applyFont="1" applyFill="1" applyBorder="1" applyAlignment="1">
      <alignment horizontal="right" vertical="center"/>
    </xf>
    <xf numFmtId="0" fontId="17" fillId="6" borderId="20" xfId="4" applyFont="1" applyFill="1" applyBorder="1" applyAlignment="1">
      <alignment vertical="center"/>
    </xf>
    <xf numFmtId="44" fontId="17" fillId="6" borderId="20" xfId="2" applyFont="1" applyFill="1" applyBorder="1" applyAlignment="1">
      <alignment vertical="center"/>
    </xf>
    <xf numFmtId="0" fontId="3" fillId="3" borderId="16" xfId="0" applyFont="1" applyFill="1" applyBorder="1"/>
    <xf numFmtId="44" fontId="3" fillId="3" borderId="16" xfId="2" applyFont="1" applyFill="1" applyBorder="1" applyAlignment="1"/>
    <xf numFmtId="44" fontId="14" fillId="8" borderId="40" xfId="2" applyFont="1" applyFill="1" applyBorder="1" applyAlignment="1">
      <alignment vertical="center"/>
    </xf>
    <xf numFmtId="2" fontId="14" fillId="9" borderId="28" xfId="0" applyNumberFormat="1" applyFont="1" applyFill="1" applyBorder="1" applyAlignment="1">
      <alignment vertical="center" wrapText="1"/>
    </xf>
    <xf numFmtId="44" fontId="14" fillId="9" borderId="40" xfId="2" applyFont="1" applyFill="1" applyBorder="1" applyAlignment="1">
      <alignment horizontal="right" vertical="center"/>
    </xf>
    <xf numFmtId="0" fontId="3" fillId="2" borderId="41" xfId="0" applyFont="1" applyFill="1" applyBorder="1" applyAlignment="1">
      <alignment horizontal="center" vertical="center"/>
    </xf>
    <xf numFmtId="4" fontId="3" fillId="2" borderId="42" xfId="0" applyNumberFormat="1" applyFont="1" applyFill="1" applyBorder="1" applyAlignment="1">
      <alignment horizontal="right" vertical="center"/>
    </xf>
    <xf numFmtId="44" fontId="3" fillId="2" borderId="42" xfId="2" applyFont="1" applyFill="1" applyBorder="1" applyAlignment="1">
      <alignment horizontal="right" vertical="center"/>
    </xf>
    <xf numFmtId="44" fontId="3" fillId="2" borderId="30" xfId="2" applyFont="1" applyFill="1" applyBorder="1" applyAlignment="1">
      <alignment vertical="center"/>
    </xf>
    <xf numFmtId="0" fontId="3" fillId="2" borderId="43" xfId="0" applyFont="1" applyFill="1" applyBorder="1" applyAlignment="1">
      <alignment horizontal="right" vertical="center"/>
    </xf>
    <xf numFmtId="0" fontId="3" fillId="2" borderId="44" xfId="0" applyFont="1" applyFill="1" applyBorder="1" applyAlignment="1">
      <alignment horizontal="right" vertical="center"/>
    </xf>
    <xf numFmtId="0" fontId="3" fillId="2" borderId="45" xfId="0" applyFont="1" applyFill="1" applyBorder="1" applyAlignment="1">
      <alignment horizontal="right" vertical="center"/>
    </xf>
    <xf numFmtId="0" fontId="3" fillId="2" borderId="42" xfId="0" applyFont="1" applyFill="1" applyBorder="1" applyAlignment="1">
      <alignment horizontal="center" vertical="center"/>
    </xf>
    <xf numFmtId="44" fontId="3" fillId="2" borderId="46" xfId="2" applyFont="1" applyFill="1" applyBorder="1" applyAlignment="1">
      <alignment horizontal="right" vertical="center"/>
    </xf>
    <xf numFmtId="0" fontId="17" fillId="6" borderId="13" xfId="4" applyFont="1" applyFill="1" applyBorder="1" applyAlignment="1">
      <alignment vertical="center" wrapText="1"/>
    </xf>
    <xf numFmtId="165" fontId="17" fillId="6" borderId="47" xfId="4" applyNumberFormat="1" applyFont="1" applyFill="1" applyBorder="1" applyAlignment="1">
      <alignment vertical="center"/>
    </xf>
    <xf numFmtId="4" fontId="3" fillId="2" borderId="36" xfId="0" applyNumberFormat="1" applyFont="1" applyFill="1" applyBorder="1" applyAlignment="1">
      <alignment horizontal="center" vertical="center"/>
    </xf>
    <xf numFmtId="0" fontId="14" fillId="9" borderId="31" xfId="0" applyFont="1" applyFill="1" applyBorder="1" applyAlignment="1">
      <alignment horizontal="right" vertical="center"/>
    </xf>
    <xf numFmtId="0" fontId="14" fillId="9" borderId="32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44" fontId="3" fillId="2" borderId="16" xfId="2" applyFont="1" applyFill="1" applyBorder="1" applyAlignment="1">
      <alignment vertical="center"/>
    </xf>
    <xf numFmtId="0" fontId="12" fillId="0" borderId="16" xfId="4" applyFont="1" applyBorder="1" applyAlignment="1">
      <alignment horizontal="left" vertical="center"/>
    </xf>
    <xf numFmtId="0" fontId="5" fillId="0" borderId="16" xfId="8" applyBorder="1" applyAlignment="1">
      <alignment horizontal="center" vertical="center"/>
    </xf>
    <xf numFmtId="0" fontId="5" fillId="0" borderId="16" xfId="8" applyBorder="1" applyAlignment="1">
      <alignment horizontal="left" vertical="center" wrapText="1"/>
    </xf>
    <xf numFmtId="4" fontId="5" fillId="0" borderId="16" xfId="9" applyNumberFormat="1" applyFont="1" applyBorder="1" applyAlignment="1">
      <alignment horizontal="right" vertical="center" wrapText="1"/>
    </xf>
    <xf numFmtId="44" fontId="5" fillId="0" borderId="16" xfId="2" applyFont="1" applyBorder="1" applyAlignment="1">
      <alignment horizontal="right" vertical="center" wrapText="1"/>
    </xf>
    <xf numFmtId="44" fontId="15" fillId="0" borderId="16" xfId="2" applyFont="1" applyBorder="1" applyAlignment="1">
      <alignment horizontal="right" vertical="center"/>
    </xf>
    <xf numFmtId="0" fontId="17" fillId="6" borderId="48" xfId="4" applyFont="1" applyFill="1" applyBorder="1" applyAlignment="1">
      <alignment vertical="center"/>
    </xf>
    <xf numFmtId="0" fontId="17" fillId="6" borderId="5" xfId="4" applyFont="1" applyFill="1" applyBorder="1" applyAlignment="1">
      <alignment vertical="center"/>
    </xf>
    <xf numFmtId="44" fontId="17" fillId="6" borderId="5" xfId="2" applyFont="1" applyFill="1" applyBorder="1" applyAlignment="1">
      <alignment vertical="center"/>
    </xf>
    <xf numFmtId="44" fontId="15" fillId="6" borderId="49" xfId="2" applyFont="1" applyFill="1" applyBorder="1" applyAlignment="1">
      <alignment vertical="center"/>
    </xf>
    <xf numFmtId="4" fontId="3" fillId="9" borderId="50" xfId="0" applyNumberFormat="1" applyFont="1" applyFill="1" applyBorder="1" applyAlignment="1">
      <alignment horizontal="left" vertical="center"/>
    </xf>
    <xf numFmtId="4" fontId="3" fillId="9" borderId="27" xfId="0" applyNumberFormat="1" applyFont="1" applyFill="1" applyBorder="1" applyAlignment="1">
      <alignment horizontal="left" vertical="center"/>
    </xf>
    <xf numFmtId="4" fontId="3" fillId="9" borderId="16" xfId="0" applyNumberFormat="1" applyFont="1" applyFill="1" applyBorder="1" applyAlignment="1">
      <alignment horizontal="left" vertical="center"/>
    </xf>
    <xf numFmtId="0" fontId="14" fillId="9" borderId="28" xfId="0" applyFont="1" applyFill="1" applyBorder="1" applyAlignment="1">
      <alignment horizontal="center" vertical="center"/>
    </xf>
    <xf numFmtId="4" fontId="14" fillId="9" borderId="28" xfId="0" applyNumberFormat="1" applyFont="1" applyFill="1" applyBorder="1" applyAlignment="1">
      <alignment horizontal="right" vertical="center" wrapText="1"/>
    </xf>
    <xf numFmtId="44" fontId="14" fillId="9" borderId="29" xfId="2" applyFont="1" applyFill="1" applyBorder="1" applyAlignment="1">
      <alignment horizontal="right" vertical="center" wrapText="1"/>
    </xf>
    <xf numFmtId="4" fontId="3" fillId="3" borderId="23" xfId="0" applyNumberFormat="1" applyFont="1" applyFill="1" applyBorder="1" applyAlignment="1">
      <alignment horizontal="left" vertical="center"/>
    </xf>
    <xf numFmtId="4" fontId="3" fillId="3" borderId="0" xfId="0" applyNumberFormat="1" applyFont="1" applyFill="1" applyAlignment="1">
      <alignment horizontal="left" vertical="center"/>
    </xf>
    <xf numFmtId="4" fontId="3" fillId="3" borderId="16" xfId="0" applyNumberFormat="1" applyFont="1" applyFill="1" applyBorder="1" applyAlignment="1">
      <alignment horizontal="left" vertical="center"/>
    </xf>
    <xf numFmtId="0" fontId="3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center" vertical="center"/>
    </xf>
    <xf numFmtId="4" fontId="3" fillId="3" borderId="0" xfId="1" applyNumberFormat="1" applyFont="1" applyFill="1" applyBorder="1" applyAlignment="1">
      <alignment horizontal="right" vertical="center" wrapText="1"/>
    </xf>
    <xf numFmtId="44" fontId="3" fillId="3" borderId="0" xfId="2" applyFont="1" applyFill="1" applyBorder="1" applyAlignment="1">
      <alignment horizontal="right" vertical="center" wrapText="1"/>
    </xf>
    <xf numFmtId="44" fontId="3" fillId="3" borderId="37" xfId="2" applyFont="1" applyFill="1" applyBorder="1" applyAlignment="1">
      <alignment horizontal="right" vertical="center" wrapText="1"/>
    </xf>
    <xf numFmtId="2" fontId="14" fillId="3" borderId="15" xfId="0" applyNumberFormat="1" applyFont="1" applyFill="1" applyBorder="1" applyAlignment="1">
      <alignment horizontal="right" vertical="center"/>
    </xf>
    <xf numFmtId="2" fontId="14" fillId="3" borderId="17" xfId="0" applyNumberFormat="1" applyFont="1" applyFill="1" applyBorder="1" applyAlignment="1">
      <alignment horizontal="right" vertical="center"/>
    </xf>
    <xf numFmtId="2" fontId="14" fillId="3" borderId="16" xfId="0" applyNumberFormat="1" applyFont="1" applyFill="1" applyBorder="1" applyAlignment="1">
      <alignment horizontal="right" vertical="center"/>
    </xf>
    <xf numFmtId="166" fontId="15" fillId="3" borderId="0" xfId="0" applyNumberFormat="1" applyFont="1" applyFill="1" applyAlignment="1">
      <alignment vertical="center"/>
    </xf>
    <xf numFmtId="166" fontId="12" fillId="3" borderId="0" xfId="2" applyNumberFormat="1" applyFont="1" applyFill="1" applyAlignment="1">
      <alignment horizontal="right" vertical="center"/>
    </xf>
    <xf numFmtId="0" fontId="12" fillId="3" borderId="0" xfId="10" applyFont="1" applyFill="1" applyAlignment="1">
      <alignment vertical="center" wrapText="1"/>
    </xf>
    <xf numFmtId="49" fontId="3" fillId="3" borderId="23" xfId="0" applyNumberFormat="1" applyFont="1" applyFill="1" applyBorder="1" applyAlignment="1">
      <alignment horizontal="right" vertical="center"/>
    </xf>
    <xf numFmtId="49" fontId="3" fillId="3" borderId="0" xfId="0" applyNumberFormat="1" applyFont="1" applyFill="1" applyAlignment="1">
      <alignment horizontal="right" vertical="center"/>
    </xf>
    <xf numFmtId="49" fontId="3" fillId="3" borderId="16" xfId="0" applyNumberFormat="1" applyFont="1" applyFill="1" applyBorder="1" applyAlignment="1">
      <alignment horizontal="right" vertical="center"/>
    </xf>
    <xf numFmtId="3" fontId="3" fillId="3" borderId="0" xfId="11" applyNumberFormat="1" applyFont="1" applyFill="1" applyAlignment="1" applyProtection="1">
      <alignment horizontal="left" vertical="center" wrapText="1"/>
      <protection hidden="1"/>
    </xf>
    <xf numFmtId="3" fontId="3" fillId="3" borderId="0" xfId="11" applyNumberFormat="1" applyFont="1" applyFill="1" applyAlignment="1" applyProtection="1">
      <alignment horizontal="center" vertical="center"/>
      <protection hidden="1"/>
    </xf>
    <xf numFmtId="44" fontId="3" fillId="3" borderId="0" xfId="2" applyFont="1" applyFill="1" applyBorder="1" applyAlignment="1">
      <alignment vertical="center"/>
    </xf>
    <xf numFmtId="44" fontId="14" fillId="3" borderId="37" xfId="2" applyFont="1" applyFill="1" applyBorder="1" applyAlignment="1">
      <alignment horizontal="right" vertical="center"/>
    </xf>
    <xf numFmtId="166" fontId="15" fillId="3" borderId="0" xfId="2" applyNumberFormat="1" applyFont="1" applyFill="1" applyAlignment="1">
      <alignment horizontal="right" vertical="center"/>
    </xf>
    <xf numFmtId="0" fontId="3" fillId="3" borderId="0" xfId="0" applyFont="1" applyFill="1"/>
    <xf numFmtId="0" fontId="3" fillId="3" borderId="48" xfId="0" applyFont="1" applyFill="1" applyBorder="1"/>
    <xf numFmtId="0" fontId="3" fillId="3" borderId="5" xfId="0" applyFont="1" applyFill="1" applyBorder="1"/>
    <xf numFmtId="0" fontId="3" fillId="3" borderId="51" xfId="0" applyFont="1" applyFill="1" applyBorder="1"/>
    <xf numFmtId="44" fontId="3" fillId="3" borderId="5" xfId="2" applyFont="1" applyFill="1" applyBorder="1"/>
    <xf numFmtId="44" fontId="3" fillId="3" borderId="49" xfId="2" applyFont="1" applyFill="1" applyBorder="1"/>
    <xf numFmtId="44" fontId="3" fillId="3" borderId="0" xfId="2" applyFont="1" applyFill="1"/>
    <xf numFmtId="44" fontId="3" fillId="0" borderId="0" xfId="2" applyFont="1"/>
    <xf numFmtId="0" fontId="3" fillId="0" borderId="16" xfId="0" applyFont="1" applyBorder="1"/>
    <xf numFmtId="168" fontId="3" fillId="0" borderId="0" xfId="0" applyNumberFormat="1" applyFont="1"/>
    <xf numFmtId="44" fontId="16" fillId="0" borderId="0" xfId="2" applyFont="1"/>
    <xf numFmtId="44" fontId="14" fillId="0" borderId="0" xfId="2" applyFont="1" applyBorder="1" applyAlignment="1">
      <alignment horizontal="center" vertical="center"/>
    </xf>
    <xf numFmtId="44" fontId="3" fillId="0" borderId="0" xfId="0" applyNumberFormat="1" applyFont="1"/>
    <xf numFmtId="0" fontId="3" fillId="3" borderId="28" xfId="0" applyFont="1" applyFill="1" applyBorder="1"/>
    <xf numFmtId="0" fontId="14" fillId="7" borderId="15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0" fillId="0" borderId="16" xfId="0" applyBorder="1"/>
    <xf numFmtId="0" fontId="22" fillId="0" borderId="16" xfId="0" applyFont="1" applyBorder="1" applyAlignment="1">
      <alignment vertical="top" wrapText="1"/>
    </xf>
    <xf numFmtId="2" fontId="22" fillId="0" borderId="16" xfId="0" applyNumberFormat="1" applyFont="1" applyBorder="1" applyAlignment="1">
      <alignment horizontal="center" vertical="center"/>
    </xf>
    <xf numFmtId="44" fontId="22" fillId="0" borderId="16" xfId="2" applyFont="1" applyBorder="1" applyAlignment="1">
      <alignment horizontal="center" vertical="center"/>
    </xf>
    <xf numFmtId="0" fontId="5" fillId="0" borderId="17" xfId="8" applyBorder="1" applyAlignment="1">
      <alignment vertical="center"/>
    </xf>
    <xf numFmtId="0" fontId="5" fillId="0" borderId="39" xfId="8" applyBorder="1" applyAlignment="1">
      <alignment vertical="center"/>
    </xf>
    <xf numFmtId="44" fontId="5" fillId="0" borderId="18" xfId="2" applyFont="1" applyBorder="1" applyAlignment="1">
      <alignment vertical="center"/>
    </xf>
    <xf numFmtId="44" fontId="23" fillId="0" borderId="16" xfId="2" applyFont="1" applyFill="1" applyBorder="1" applyAlignment="1">
      <alignment horizontal="center" vertical="center"/>
    </xf>
    <xf numFmtId="0" fontId="22" fillId="0" borderId="16" xfId="0" applyFont="1" applyBorder="1" applyAlignment="1">
      <alignment horizontal="left" vertical="top"/>
    </xf>
    <xf numFmtId="0" fontId="22" fillId="0" borderId="16" xfId="0" applyFont="1" applyBorder="1" applyAlignment="1">
      <alignment horizontal="center" vertical="top"/>
    </xf>
    <xf numFmtId="4" fontId="22" fillId="0" borderId="16" xfId="0" applyNumberFormat="1" applyFont="1" applyBorder="1" applyAlignment="1">
      <alignment horizontal="center" vertical="center"/>
    </xf>
    <xf numFmtId="44" fontId="22" fillId="0" borderId="16" xfId="2" applyFont="1" applyBorder="1" applyAlignment="1">
      <alignment horizontal="left" vertical="top"/>
    </xf>
    <xf numFmtId="0" fontId="22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top" wrapText="1"/>
    </xf>
    <xf numFmtId="0" fontId="5" fillId="0" borderId="16" xfId="8" applyBorder="1" applyAlignment="1">
      <alignment vertical="center"/>
    </xf>
    <xf numFmtId="44" fontId="5" fillId="0" borderId="16" xfId="2" applyFont="1" applyBorder="1" applyAlignment="1">
      <alignment vertical="center"/>
    </xf>
    <xf numFmtId="44" fontId="23" fillId="0" borderId="16" xfId="2" applyFont="1" applyFill="1" applyBorder="1" applyAlignment="1">
      <alignment vertical="top"/>
    </xf>
    <xf numFmtId="0" fontId="14" fillId="7" borderId="9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top"/>
    </xf>
    <xf numFmtId="44" fontId="22" fillId="0" borderId="16" xfId="2" applyFont="1" applyBorder="1" applyAlignment="1">
      <alignment horizontal="left" vertical="center"/>
    </xf>
    <xf numFmtId="44" fontId="22" fillId="0" borderId="19" xfId="2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top" wrapText="1"/>
    </xf>
    <xf numFmtId="2" fontId="22" fillId="0" borderId="16" xfId="0" applyNumberFormat="1" applyFont="1" applyBorder="1" applyAlignment="1">
      <alignment horizontal="center" vertical="center" wrapText="1"/>
    </xf>
    <xf numFmtId="44" fontId="22" fillId="0" borderId="16" xfId="2" applyFont="1" applyBorder="1" applyAlignment="1">
      <alignment horizontal="center" vertical="center" wrapText="1"/>
    </xf>
    <xf numFmtId="44" fontId="22" fillId="0" borderId="19" xfId="0" applyNumberFormat="1" applyFont="1" applyBorder="1" applyAlignment="1">
      <alignment horizontal="left" vertical="center" wrapText="1"/>
    </xf>
    <xf numFmtId="0" fontId="22" fillId="0" borderId="55" xfId="0" applyFont="1" applyBorder="1" applyAlignment="1">
      <alignment horizontal="center" vertical="top"/>
    </xf>
    <xf numFmtId="0" fontId="0" fillId="0" borderId="51" xfId="0" applyBorder="1"/>
    <xf numFmtId="0" fontId="22" fillId="0" borderId="51" xfId="0" applyFont="1" applyBorder="1" applyAlignment="1">
      <alignment horizontal="left" vertical="top" wrapText="1"/>
    </xf>
    <xf numFmtId="0" fontId="22" fillId="0" borderId="51" xfId="0" applyFont="1" applyBorder="1" applyAlignment="1">
      <alignment horizontal="center" vertical="center" wrapText="1"/>
    </xf>
    <xf numFmtId="2" fontId="22" fillId="0" borderId="51" xfId="0" applyNumberFormat="1" applyFont="1" applyBorder="1" applyAlignment="1">
      <alignment horizontal="center" vertical="center" wrapText="1"/>
    </xf>
    <xf numFmtId="44" fontId="22" fillId="0" borderId="51" xfId="2" applyFont="1" applyBorder="1" applyAlignment="1">
      <alignment horizontal="center" vertical="center" wrapText="1"/>
    </xf>
    <xf numFmtId="0" fontId="14" fillId="7" borderId="57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0" fillId="0" borderId="7" xfId="0" applyBorder="1"/>
    <xf numFmtId="0" fontId="22" fillId="0" borderId="7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center" vertical="center"/>
    </xf>
    <xf numFmtId="2" fontId="22" fillId="0" borderId="7" xfId="0" applyNumberFormat="1" applyFont="1" applyBorder="1" applyAlignment="1">
      <alignment horizontal="center" vertical="center"/>
    </xf>
    <xf numFmtId="44" fontId="22" fillId="0" borderId="7" xfId="2" applyFont="1" applyBorder="1" applyAlignment="1">
      <alignment horizontal="left" vertical="center"/>
    </xf>
    <xf numFmtId="44" fontId="22" fillId="0" borderId="8" xfId="0" applyNumberFormat="1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center" wrapText="1"/>
    </xf>
    <xf numFmtId="44" fontId="22" fillId="0" borderId="19" xfId="0" applyNumberFormat="1" applyFont="1" applyBorder="1" applyAlignment="1">
      <alignment horizontal="left" vertical="center"/>
    </xf>
    <xf numFmtId="0" fontId="12" fillId="0" borderId="55" xfId="4" applyFont="1" applyBorder="1" applyAlignment="1">
      <alignment horizontal="left" vertical="center"/>
    </xf>
    <xf numFmtId="0" fontId="5" fillId="0" borderId="51" xfId="8" applyBorder="1" applyAlignment="1">
      <alignment vertical="center"/>
    </xf>
    <xf numFmtId="44" fontId="5" fillId="0" borderId="51" xfId="2" applyFont="1" applyBorder="1" applyAlignment="1">
      <alignment vertical="center"/>
    </xf>
    <xf numFmtId="44" fontId="23" fillId="0" borderId="56" xfId="2" applyFont="1" applyFill="1" applyBorder="1" applyAlignment="1">
      <alignment vertical="center"/>
    </xf>
    <xf numFmtId="4" fontId="22" fillId="0" borderId="7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12" fillId="0" borderId="15" xfId="4" applyFont="1" applyBorder="1" applyAlignment="1">
      <alignment horizontal="left" vertical="center"/>
    </xf>
    <xf numFmtId="44" fontId="23" fillId="0" borderId="19" xfId="2" applyFont="1" applyFill="1" applyBorder="1" applyAlignment="1">
      <alignment vertical="center"/>
    </xf>
    <xf numFmtId="0" fontId="22" fillId="0" borderId="16" xfId="0" applyFont="1" applyBorder="1" applyAlignment="1">
      <alignment horizontal="left" vertical="center" wrapText="1"/>
    </xf>
    <xf numFmtId="0" fontId="22" fillId="0" borderId="55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 wrapText="1"/>
    </xf>
    <xf numFmtId="0" fontId="14" fillId="7" borderId="16" xfId="0" applyFont="1" applyFill="1" applyBorder="1" applyAlignment="1">
      <alignment horizontal="center" vertical="center"/>
    </xf>
    <xf numFmtId="44" fontId="23" fillId="0" borderId="16" xfId="2" applyFont="1" applyFill="1" applyBorder="1" applyAlignment="1">
      <alignment vertical="center"/>
    </xf>
    <xf numFmtId="0" fontId="14" fillId="7" borderId="10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top"/>
    </xf>
    <xf numFmtId="169" fontId="22" fillId="0" borderId="7" xfId="0" applyNumberFormat="1" applyFont="1" applyBorder="1" applyAlignment="1">
      <alignment horizontal="center" vertical="center"/>
    </xf>
    <xf numFmtId="169" fontId="22" fillId="0" borderId="16" xfId="0" applyNumberFormat="1" applyFont="1" applyBorder="1" applyAlignment="1">
      <alignment horizontal="center" vertical="center"/>
    </xf>
    <xf numFmtId="2" fontId="22" fillId="0" borderId="16" xfId="0" applyNumberFormat="1" applyFont="1" applyBorder="1" applyAlignment="1">
      <alignment horizontal="center" vertical="top"/>
    </xf>
    <xf numFmtId="44" fontId="22" fillId="0" borderId="19" xfId="2" applyFont="1" applyBorder="1" applyAlignment="1">
      <alignment horizontal="left" vertical="top"/>
    </xf>
    <xf numFmtId="2" fontId="22" fillId="0" borderId="15" xfId="0" applyNumberFormat="1" applyFont="1" applyBorder="1" applyAlignment="1">
      <alignment horizontal="center" vertical="top"/>
    </xf>
    <xf numFmtId="44" fontId="22" fillId="0" borderId="19" xfId="2" applyFont="1" applyBorder="1" applyAlignment="1">
      <alignment horizontal="left" vertical="center" wrapText="1"/>
    </xf>
    <xf numFmtId="4" fontId="22" fillId="0" borderId="16" xfId="0" applyNumberFormat="1" applyFont="1" applyBorder="1" applyAlignment="1">
      <alignment horizontal="center" vertical="center" wrapText="1"/>
    </xf>
    <xf numFmtId="44" fontId="22" fillId="0" borderId="16" xfId="2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center" vertical="top" wrapText="1"/>
    </xf>
    <xf numFmtId="2" fontId="24" fillId="0" borderId="16" xfId="0" applyNumberFormat="1" applyFont="1" applyBorder="1" applyAlignment="1">
      <alignment horizontal="right" vertical="top" shrinkToFit="1"/>
    </xf>
    <xf numFmtId="4" fontId="24" fillId="0" borderId="16" xfId="0" applyNumberFormat="1" applyFont="1" applyBorder="1" applyAlignment="1">
      <alignment horizontal="right" vertical="top" shrinkToFit="1"/>
    </xf>
    <xf numFmtId="44" fontId="22" fillId="0" borderId="19" xfId="0" applyNumberFormat="1" applyFont="1" applyBorder="1" applyAlignment="1">
      <alignment horizontal="left" vertical="top"/>
    </xf>
    <xf numFmtId="4" fontId="22" fillId="0" borderId="16" xfId="0" applyNumberFormat="1" applyFont="1" applyBorder="1" applyAlignment="1">
      <alignment horizontal="center" vertical="top"/>
    </xf>
    <xf numFmtId="2" fontId="14" fillId="7" borderId="15" xfId="0" applyNumberFormat="1" applyFont="1" applyFill="1" applyBorder="1" applyAlignment="1">
      <alignment horizontal="center" vertical="center"/>
    </xf>
    <xf numFmtId="0" fontId="24" fillId="0" borderId="16" xfId="0" applyFont="1" applyBorder="1"/>
    <xf numFmtId="0" fontId="24" fillId="0" borderId="16" xfId="0" applyFont="1" applyBorder="1" applyAlignment="1">
      <alignment horizontal="left" vertical="top" wrapText="1"/>
    </xf>
    <xf numFmtId="2" fontId="24" fillId="0" borderId="16" xfId="0" applyNumberFormat="1" applyFont="1" applyBorder="1" applyAlignment="1">
      <alignment horizontal="center" vertical="top" shrinkToFit="1"/>
    </xf>
    <xf numFmtId="44" fontId="24" fillId="0" borderId="16" xfId="2" applyFont="1" applyBorder="1" applyAlignment="1">
      <alignment horizontal="right" vertical="top" shrinkToFit="1"/>
    </xf>
    <xf numFmtId="0" fontId="12" fillId="0" borderId="16" xfId="0" applyFont="1" applyBorder="1" applyAlignment="1">
      <alignment horizontal="center" vertical="center" wrapText="1"/>
    </xf>
    <xf numFmtId="2" fontId="24" fillId="0" borderId="16" xfId="0" applyNumberFormat="1" applyFont="1" applyBorder="1" applyAlignment="1">
      <alignment horizontal="center" vertical="center" shrinkToFit="1"/>
    </xf>
    <xf numFmtId="44" fontId="24" fillId="0" borderId="16" xfId="2" applyFont="1" applyBorder="1" applyAlignment="1">
      <alignment horizontal="right" vertical="center" shrinkToFit="1"/>
    </xf>
    <xf numFmtId="44" fontId="12" fillId="0" borderId="16" xfId="2" applyFont="1" applyBorder="1" applyAlignment="1">
      <alignment horizontal="center" vertical="center" wrapText="1"/>
    </xf>
    <xf numFmtId="2" fontId="24" fillId="0" borderId="16" xfId="2" applyNumberFormat="1" applyFont="1" applyBorder="1" applyAlignment="1">
      <alignment horizontal="center" vertical="center" shrinkToFit="1"/>
    </xf>
    <xf numFmtId="44" fontId="24" fillId="0" borderId="16" xfId="2" applyFont="1" applyBorder="1" applyAlignment="1">
      <alignment horizontal="center" vertical="center" shrinkToFit="1"/>
    </xf>
    <xf numFmtId="4" fontId="25" fillId="0" borderId="16" xfId="0" applyNumberFormat="1" applyFont="1" applyBorder="1" applyAlignment="1">
      <alignment horizontal="center" vertical="center" shrinkToFit="1"/>
    </xf>
    <xf numFmtId="44" fontId="25" fillId="0" borderId="16" xfId="2" applyFont="1" applyBorder="1" applyAlignment="1">
      <alignment horizontal="center" vertical="center" shrinkToFit="1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44" fontId="17" fillId="0" borderId="16" xfId="2" applyFont="1" applyBorder="1" applyAlignment="1">
      <alignment horizontal="left" vertical="center"/>
    </xf>
    <xf numFmtId="0" fontId="17" fillId="0" borderId="19" xfId="4" applyFont="1" applyBorder="1" applyAlignment="1">
      <alignment horizontal="left" vertical="center"/>
    </xf>
    <xf numFmtId="44" fontId="22" fillId="0" borderId="19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right" vertical="center" wrapText="1" indent="1"/>
    </xf>
    <xf numFmtId="2" fontId="24" fillId="0" borderId="16" xfId="0" applyNumberFormat="1" applyFont="1" applyBorder="1" applyAlignment="1">
      <alignment horizontal="right" vertical="center" shrinkToFit="1"/>
    </xf>
    <xf numFmtId="4" fontId="24" fillId="0" borderId="16" xfId="0" applyNumberFormat="1" applyFont="1" applyBorder="1" applyAlignment="1">
      <alignment horizontal="right" vertical="center" shrinkToFit="1"/>
    </xf>
    <xf numFmtId="0" fontId="12" fillId="0" borderId="16" xfId="0" applyFont="1" applyBorder="1" applyAlignment="1">
      <alignment horizontal="right" vertical="top" wrapText="1" indent="1"/>
    </xf>
    <xf numFmtId="0" fontId="12" fillId="0" borderId="16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top" wrapText="1"/>
    </xf>
    <xf numFmtId="0" fontId="26" fillId="0" borderId="16" xfId="0" applyFont="1" applyBorder="1" applyAlignment="1">
      <alignment horizontal="right" vertical="top" wrapText="1" indent="1"/>
    </xf>
    <xf numFmtId="2" fontId="27" fillId="0" borderId="16" xfId="0" applyNumberFormat="1" applyFont="1" applyBorder="1" applyAlignment="1">
      <alignment horizontal="right" vertical="top" shrinkToFit="1"/>
    </xf>
    <xf numFmtId="4" fontId="27" fillId="0" borderId="16" xfId="0" applyNumberFormat="1" applyFont="1" applyBorder="1" applyAlignment="1">
      <alignment horizontal="right" vertical="top" shrinkToFit="1"/>
    </xf>
    <xf numFmtId="0" fontId="26" fillId="0" borderId="16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center" wrapText="1"/>
    </xf>
    <xf numFmtId="2" fontId="28" fillId="0" borderId="16" xfId="0" applyNumberFormat="1" applyFont="1" applyBorder="1" applyAlignment="1">
      <alignment horizontal="right" vertical="center" shrinkToFit="1"/>
    </xf>
    <xf numFmtId="4" fontId="28" fillId="0" borderId="16" xfId="0" applyNumberFormat="1" applyFont="1" applyBorder="1" applyAlignment="1">
      <alignment horizontal="right" vertical="center" shrinkToFit="1"/>
    </xf>
    <xf numFmtId="0" fontId="29" fillId="0" borderId="16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2" fillId="0" borderId="0" xfId="0" applyFont="1"/>
    <xf numFmtId="44" fontId="0" fillId="0" borderId="0" xfId="2" applyFont="1"/>
    <xf numFmtId="44" fontId="23" fillId="0" borderId="0" xfId="0" applyNumberFormat="1" applyFont="1" applyAlignment="1">
      <alignment horizontal="left" vertical="top"/>
    </xf>
    <xf numFmtId="0" fontId="10" fillId="0" borderId="59" xfId="12" applyFont="1" applyBorder="1" applyAlignment="1">
      <alignment horizontal="left" vertical="center"/>
    </xf>
    <xf numFmtId="9" fontId="7" fillId="0" borderId="21" xfId="13" applyNumberFormat="1" applyFont="1" applyBorder="1" applyAlignment="1">
      <alignment horizontal="center" vertical="center"/>
    </xf>
    <xf numFmtId="171" fontId="7" fillId="0" borderId="21" xfId="13" applyNumberFormat="1" applyFont="1" applyBorder="1" applyAlignment="1">
      <alignment horizontal="right" vertical="center"/>
    </xf>
    <xf numFmtId="44" fontId="7" fillId="0" borderId="60" xfId="2" applyFont="1" applyBorder="1" applyAlignment="1">
      <alignment vertical="center"/>
    </xf>
    <xf numFmtId="4" fontId="30" fillId="0" borderId="16" xfId="0" applyNumberFormat="1" applyFont="1" applyBorder="1" applyAlignment="1">
      <alignment horizontal="right" vertical="top" shrinkToFit="1"/>
    </xf>
    <xf numFmtId="0" fontId="22" fillId="0" borderId="36" xfId="0" applyFont="1" applyBorder="1" applyAlignment="1">
      <alignment horizontal="center" vertical="top"/>
    </xf>
    <xf numFmtId="0" fontId="22" fillId="0" borderId="36" xfId="0" applyFont="1" applyBorder="1" applyAlignment="1">
      <alignment horizontal="left" vertical="top"/>
    </xf>
    <xf numFmtId="2" fontId="22" fillId="0" borderId="36" xfId="0" applyNumberFormat="1" applyFont="1" applyBorder="1" applyAlignment="1">
      <alignment horizontal="center" vertical="top"/>
    </xf>
    <xf numFmtId="44" fontId="22" fillId="0" borderId="36" xfId="2" applyFont="1" applyBorder="1" applyAlignment="1">
      <alignment horizontal="left" vertical="top"/>
    </xf>
    <xf numFmtId="0" fontId="17" fillId="0" borderId="0" xfId="4" applyFont="1" applyAlignment="1">
      <alignment horizontal="left" vertical="center"/>
    </xf>
    <xf numFmtId="44" fontId="17" fillId="0" borderId="0" xfId="2" applyFont="1" applyAlignment="1">
      <alignment horizontal="left" vertical="center"/>
    </xf>
    <xf numFmtId="0" fontId="17" fillId="0" borderId="37" xfId="4" applyFont="1" applyBorder="1" applyAlignment="1">
      <alignment horizontal="left" vertical="center"/>
    </xf>
    <xf numFmtId="171" fontId="10" fillId="0" borderId="8" xfId="13" applyNumberFormat="1" applyFont="1" applyBorder="1" applyAlignment="1">
      <alignment vertical="center"/>
    </xf>
    <xf numFmtId="0" fontId="10" fillId="0" borderId="61" xfId="12" applyFont="1" applyBorder="1" applyAlignment="1">
      <alignment horizontal="left" vertical="center"/>
    </xf>
    <xf numFmtId="9" fontId="7" fillId="0" borderId="62" xfId="13" applyNumberFormat="1" applyFont="1" applyBorder="1" applyAlignment="1">
      <alignment horizontal="center" vertical="center"/>
    </xf>
    <xf numFmtId="171" fontId="10" fillId="0" borderId="62" xfId="13" applyNumberFormat="1" applyFont="1" applyBorder="1" applyAlignment="1">
      <alignment horizontal="right" vertical="center"/>
    </xf>
    <xf numFmtId="44" fontId="7" fillId="0" borderId="63" xfId="2" applyFont="1" applyBorder="1" applyAlignment="1">
      <alignment vertical="center"/>
    </xf>
    <xf numFmtId="168" fontId="10" fillId="6" borderId="14" xfId="4" applyNumberFormat="1" applyFont="1" applyFill="1" applyBorder="1" applyAlignment="1">
      <alignment vertical="center"/>
    </xf>
    <xf numFmtId="0" fontId="7" fillId="0" borderId="0" xfId="12" applyFont="1"/>
    <xf numFmtId="0" fontId="10" fillId="0" borderId="59" xfId="14" applyFont="1" applyBorder="1" applyAlignment="1">
      <alignment vertical="center"/>
    </xf>
    <xf numFmtId="0" fontId="7" fillId="0" borderId="21" xfId="14" applyFont="1" applyBorder="1" applyAlignment="1">
      <alignment vertical="center"/>
    </xf>
    <xf numFmtId="44" fontId="7" fillId="0" borderId="21" xfId="2" applyFont="1" applyBorder="1" applyAlignment="1">
      <alignment vertical="center"/>
    </xf>
    <xf numFmtId="0" fontId="7" fillId="0" borderId="22" xfId="14" applyFont="1" applyBorder="1" applyAlignment="1">
      <alignment vertical="center"/>
    </xf>
    <xf numFmtId="165" fontId="10" fillId="5" borderId="65" xfId="15" applyNumberFormat="1" applyFont="1" applyFill="1" applyBorder="1" applyAlignment="1">
      <alignment horizontal="center" vertical="center"/>
    </xf>
    <xf numFmtId="44" fontId="10" fillId="5" borderId="16" xfId="2" applyFont="1" applyFill="1" applyBorder="1" applyAlignment="1">
      <alignment horizontal="center" vertical="center"/>
    </xf>
    <xf numFmtId="9" fontId="7" fillId="4" borderId="19" xfId="16" applyFont="1" applyFill="1" applyBorder="1" applyAlignment="1">
      <alignment horizontal="center" vertical="center"/>
    </xf>
    <xf numFmtId="0" fontId="7" fillId="0" borderId="66" xfId="4" applyFont="1" applyBorder="1" applyAlignment="1">
      <alignment vertical="center" wrapText="1"/>
    </xf>
    <xf numFmtId="0" fontId="7" fillId="0" borderId="67" xfId="4" applyFont="1" applyBorder="1" applyAlignment="1">
      <alignment vertical="center" wrapText="1"/>
    </xf>
    <xf numFmtId="0" fontId="7" fillId="0" borderId="38" xfId="4" applyFont="1" applyBorder="1" applyAlignment="1">
      <alignment vertical="center" wrapText="1"/>
    </xf>
    <xf numFmtId="0" fontId="7" fillId="0" borderId="23" xfId="4" applyFont="1" applyBorder="1" applyAlignment="1">
      <alignment vertical="center" wrapText="1"/>
    </xf>
    <xf numFmtId="0" fontId="7" fillId="0" borderId="0" xfId="4" applyFont="1" applyAlignment="1">
      <alignment vertical="center" wrapText="1"/>
    </xf>
    <xf numFmtId="0" fontId="7" fillId="0" borderId="24" xfId="4" applyFont="1" applyBorder="1" applyAlignment="1">
      <alignment vertical="center" wrapText="1"/>
    </xf>
    <xf numFmtId="0" fontId="14" fillId="7" borderId="52" xfId="0" applyFont="1" applyFill="1" applyBorder="1" applyAlignment="1">
      <alignment vertical="center"/>
    </xf>
    <xf numFmtId="0" fontId="14" fillId="7" borderId="21" xfId="0" applyFont="1" applyFill="1" applyBorder="1" applyAlignment="1">
      <alignment vertical="center"/>
    </xf>
    <xf numFmtId="0" fontId="14" fillId="7" borderId="22" xfId="0" applyFont="1" applyFill="1" applyBorder="1" applyAlignment="1">
      <alignment vertical="center"/>
    </xf>
    <xf numFmtId="0" fontId="17" fillId="6" borderId="49" xfId="4" applyFont="1" applyFill="1" applyBorder="1" applyAlignment="1">
      <alignment vertical="center"/>
    </xf>
    <xf numFmtId="0" fontId="14" fillId="7" borderId="16" xfId="0" applyFont="1" applyFill="1" applyBorder="1" applyAlignment="1">
      <alignment vertical="center"/>
    </xf>
    <xf numFmtId="0" fontId="14" fillId="7" borderId="19" xfId="0" applyFont="1" applyFill="1" applyBorder="1" applyAlignment="1">
      <alignment vertical="center"/>
    </xf>
    <xf numFmtId="0" fontId="17" fillId="6" borderId="15" xfId="4" applyFont="1" applyFill="1" applyBorder="1" applyAlignment="1">
      <alignment vertical="center"/>
    </xf>
    <xf numFmtId="0" fontId="17" fillId="6" borderId="16" xfId="4" applyFont="1" applyFill="1" applyBorder="1" applyAlignment="1">
      <alignment vertical="center"/>
    </xf>
    <xf numFmtId="0" fontId="17" fillId="6" borderId="19" xfId="4" applyFont="1" applyFill="1" applyBorder="1" applyAlignment="1">
      <alignment vertical="center"/>
    </xf>
    <xf numFmtId="0" fontId="17" fillId="0" borderId="15" xfId="4" applyFont="1" applyBorder="1" applyAlignment="1">
      <alignment vertical="center"/>
    </xf>
    <xf numFmtId="0" fontId="17" fillId="0" borderId="16" xfId="4" applyFont="1" applyBorder="1" applyAlignment="1">
      <alignment vertical="center"/>
    </xf>
    <xf numFmtId="0" fontId="17" fillId="0" borderId="19" xfId="4" applyFont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4" fillId="7" borderId="58" xfId="0" applyFont="1" applyFill="1" applyBorder="1" applyAlignment="1">
      <alignment vertical="center"/>
    </xf>
    <xf numFmtId="0" fontId="14" fillId="7" borderId="0" xfId="0" applyFont="1" applyFill="1" applyAlignment="1">
      <alignment vertical="center"/>
    </xf>
    <xf numFmtId="0" fontId="14" fillId="7" borderId="37" xfId="0" applyFont="1" applyFill="1" applyBorder="1" applyAlignment="1">
      <alignment vertical="center"/>
    </xf>
    <xf numFmtId="0" fontId="17" fillId="6" borderId="23" xfId="4" applyFont="1" applyFill="1" applyBorder="1" applyAlignment="1">
      <alignment vertical="center"/>
    </xf>
    <xf numFmtId="0" fontId="17" fillId="6" borderId="0" xfId="4" applyFont="1" applyFill="1" applyAlignment="1">
      <alignment vertical="center"/>
    </xf>
    <xf numFmtId="0" fontId="17" fillId="6" borderId="37" xfId="4" applyFont="1" applyFill="1" applyBorder="1" applyAlignment="1">
      <alignment vertical="center"/>
    </xf>
    <xf numFmtId="0" fontId="14" fillId="7" borderId="53" xfId="0" applyFont="1" applyFill="1" applyBorder="1" applyAlignment="1">
      <alignment vertical="center"/>
    </xf>
    <xf numFmtId="0" fontId="14" fillId="7" borderId="20" xfId="0" applyFont="1" applyFill="1" applyBorder="1" applyAlignment="1">
      <alignment vertical="center"/>
    </xf>
    <xf numFmtId="0" fontId="14" fillId="7" borderId="54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4" fillId="7" borderId="8" xfId="0" applyFont="1" applyFill="1" applyBorder="1" applyAlignment="1">
      <alignment vertical="center"/>
    </xf>
    <xf numFmtId="0" fontId="14" fillId="7" borderId="53" xfId="0" applyFont="1" applyFill="1" applyBorder="1" applyAlignment="1"/>
    <xf numFmtId="0" fontId="14" fillId="7" borderId="20" xfId="0" applyFont="1" applyFill="1" applyBorder="1" applyAlignment="1"/>
    <xf numFmtId="0" fontId="14" fillId="7" borderId="54" xfId="0" applyFont="1" applyFill="1" applyBorder="1" applyAlignment="1"/>
    <xf numFmtId="0" fontId="14" fillId="7" borderId="7" xfId="0" applyFont="1" applyFill="1" applyBorder="1" applyAlignment="1"/>
    <xf numFmtId="0" fontId="14" fillId="7" borderId="8" xfId="0" applyFont="1" applyFill="1" applyBorder="1" applyAlignment="1"/>
    <xf numFmtId="0" fontId="14" fillId="7" borderId="16" xfId="0" applyFont="1" applyFill="1" applyBorder="1" applyAlignment="1"/>
    <xf numFmtId="0" fontId="14" fillId="7" borderId="58" xfId="0" applyFont="1" applyFill="1" applyBorder="1" applyAlignment="1"/>
    <xf numFmtId="0" fontId="14" fillId="7" borderId="0" xfId="0" applyFont="1" applyFill="1" applyAlignment="1"/>
    <xf numFmtId="0" fontId="14" fillId="7" borderId="52" xfId="0" applyFont="1" applyFill="1" applyBorder="1" applyAlignment="1"/>
    <xf numFmtId="0" fontId="14" fillId="7" borderId="21" xfId="0" applyFont="1" applyFill="1" applyBorder="1" applyAlignment="1"/>
    <xf numFmtId="0" fontId="14" fillId="7" borderId="22" xfId="0" applyFont="1" applyFill="1" applyBorder="1" applyAlignment="1"/>
    <xf numFmtId="0" fontId="31" fillId="0" borderId="10" xfId="6" applyFont="1" applyBorder="1" applyAlignment="1">
      <alignment horizontal="center" vertical="center"/>
    </xf>
    <xf numFmtId="0" fontId="7" fillId="0" borderId="48" xfId="4" applyFont="1" applyBorder="1" applyAlignment="1">
      <alignment vertical="center" wrapText="1"/>
    </xf>
    <xf numFmtId="0" fontId="7" fillId="0" borderId="5" xfId="4" applyFont="1" applyBorder="1" applyAlignment="1">
      <alignment vertical="center" wrapText="1"/>
    </xf>
    <xf numFmtId="0" fontId="7" fillId="0" borderId="68" xfId="4" applyFont="1" applyBorder="1" applyAlignment="1">
      <alignment vertical="center" wrapText="1"/>
    </xf>
    <xf numFmtId="0" fontId="17" fillId="14" borderId="15" xfId="4" applyFont="1" applyFill="1" applyBorder="1" applyAlignment="1">
      <alignment horizontal="left" vertical="center"/>
    </xf>
    <xf numFmtId="0" fontId="17" fillId="14" borderId="17" xfId="12" applyFont="1" applyFill="1" applyBorder="1" applyAlignment="1">
      <alignment vertical="center"/>
    </xf>
    <xf numFmtId="0" fontId="17" fillId="14" borderId="39" xfId="12" applyFont="1" applyFill="1" applyBorder="1" applyAlignment="1">
      <alignment vertical="center"/>
    </xf>
    <xf numFmtId="0" fontId="17" fillId="14" borderId="18" xfId="12" applyFont="1" applyFill="1" applyBorder="1" applyAlignment="1">
      <alignment vertical="center"/>
    </xf>
    <xf numFmtId="9" fontId="7" fillId="14" borderId="16" xfId="13" applyNumberFormat="1" applyFont="1" applyFill="1" applyBorder="1" applyAlignment="1">
      <alignment horizontal="center" vertical="center"/>
    </xf>
    <xf numFmtId="171" fontId="7" fillId="14" borderId="16" xfId="13" applyNumberFormat="1" applyFont="1" applyFill="1" applyBorder="1" applyAlignment="1">
      <alignment horizontal="right" vertical="center"/>
    </xf>
    <xf numFmtId="44" fontId="7" fillId="14" borderId="16" xfId="2" applyFont="1" applyFill="1" applyBorder="1" applyAlignment="1">
      <alignment vertical="center"/>
    </xf>
    <xf numFmtId="171" fontId="10" fillId="14" borderId="19" xfId="13" applyNumberFormat="1" applyFont="1" applyFill="1" applyBorder="1" applyAlignment="1">
      <alignment vertical="center"/>
    </xf>
    <xf numFmtId="0" fontId="10" fillId="14" borderId="12" xfId="12" applyFont="1" applyFill="1" applyBorder="1" applyAlignment="1">
      <alignment vertical="center"/>
    </xf>
    <xf numFmtId="0" fontId="10" fillId="14" borderId="13" xfId="12" applyFont="1" applyFill="1" applyBorder="1" applyAlignment="1">
      <alignment vertical="center"/>
    </xf>
    <xf numFmtId="9" fontId="7" fillId="14" borderId="13" xfId="13" applyNumberFormat="1" applyFont="1" applyFill="1" applyBorder="1" applyAlignment="1">
      <alignment horizontal="center" vertical="center"/>
    </xf>
    <xf numFmtId="171" fontId="7" fillId="14" borderId="14" xfId="13" applyNumberFormat="1" applyFont="1" applyFill="1" applyBorder="1" applyAlignment="1">
      <alignment horizontal="right" vertical="center"/>
    </xf>
    <xf numFmtId="44" fontId="7" fillId="14" borderId="60" xfId="2" applyFont="1" applyFill="1" applyBorder="1" applyAlignment="1">
      <alignment vertical="center"/>
    </xf>
    <xf numFmtId="171" fontId="10" fillId="14" borderId="8" xfId="13" applyNumberFormat="1" applyFont="1" applyFill="1" applyBorder="1" applyAlignment="1">
      <alignment vertical="center"/>
    </xf>
    <xf numFmtId="0" fontId="32" fillId="6" borderId="13" xfId="4" applyFont="1" applyFill="1" applyBorder="1" applyAlignment="1">
      <alignment vertical="center"/>
    </xf>
    <xf numFmtId="173" fontId="32" fillId="6" borderId="14" xfId="4" applyNumberFormat="1" applyFont="1" applyFill="1" applyBorder="1" applyAlignment="1">
      <alignment vertical="center"/>
    </xf>
    <xf numFmtId="0" fontId="22" fillId="3" borderId="16" xfId="0" applyFont="1" applyFill="1" applyBorder="1" applyAlignment="1">
      <alignment horizontal="left" vertical="center" wrapText="1"/>
    </xf>
    <xf numFmtId="0" fontId="22" fillId="3" borderId="16" xfId="0" applyFont="1" applyFill="1" applyBorder="1" applyAlignment="1">
      <alignment horizontal="center" vertical="center"/>
    </xf>
    <xf numFmtId="2" fontId="22" fillId="3" borderId="16" xfId="0" applyNumberFormat="1" applyFont="1" applyFill="1" applyBorder="1" applyAlignment="1">
      <alignment horizontal="center" vertical="center"/>
    </xf>
    <xf numFmtId="44" fontId="22" fillId="3" borderId="16" xfId="2" applyFont="1" applyFill="1" applyBorder="1" applyAlignment="1">
      <alignment horizontal="left" vertical="center"/>
    </xf>
    <xf numFmtId="0" fontId="22" fillId="3" borderId="51" xfId="0" applyFont="1" applyFill="1" applyBorder="1" applyAlignment="1">
      <alignment horizontal="left" vertical="center" wrapText="1"/>
    </xf>
    <xf numFmtId="0" fontId="22" fillId="3" borderId="51" xfId="0" applyFont="1" applyFill="1" applyBorder="1" applyAlignment="1">
      <alignment horizontal="center" vertical="center"/>
    </xf>
    <xf numFmtId="2" fontId="22" fillId="3" borderId="51" xfId="0" applyNumberFormat="1" applyFont="1" applyFill="1" applyBorder="1" applyAlignment="1">
      <alignment horizontal="center" vertical="center"/>
    </xf>
    <xf numFmtId="44" fontId="22" fillId="3" borderId="51" xfId="2" applyFont="1" applyFill="1" applyBorder="1" applyAlignment="1">
      <alignment horizontal="left" vertical="center"/>
    </xf>
    <xf numFmtId="174" fontId="3" fillId="0" borderId="0" xfId="2" applyNumberFormat="1" applyFont="1"/>
    <xf numFmtId="0" fontId="14" fillId="0" borderId="10" xfId="6" applyFont="1" applyBorder="1" applyAlignment="1">
      <alignment horizontal="center" vertical="center"/>
    </xf>
    <xf numFmtId="168" fontId="32" fillId="6" borderId="14" xfId="4" applyNumberFormat="1" applyFont="1" applyFill="1" applyBorder="1" applyAlignment="1">
      <alignment vertical="center"/>
    </xf>
    <xf numFmtId="0" fontId="32" fillId="6" borderId="12" xfId="4" applyFont="1" applyFill="1" applyBorder="1" applyAlignment="1">
      <alignment horizontal="center" vertical="center"/>
    </xf>
    <xf numFmtId="0" fontId="32" fillId="6" borderId="13" xfId="4" applyFont="1" applyFill="1" applyBorder="1" applyAlignment="1">
      <alignment horizontal="center" vertical="center"/>
    </xf>
    <xf numFmtId="0" fontId="32" fillId="6" borderId="14" xfId="4" applyFont="1" applyFill="1" applyBorder="1" applyAlignment="1">
      <alignment horizontal="center" vertical="center"/>
    </xf>
    <xf numFmtId="0" fontId="12" fillId="5" borderId="12" xfId="3" applyFont="1" applyFill="1" applyBorder="1" applyAlignment="1">
      <alignment horizontal="center" vertical="center" wrapText="1"/>
    </xf>
    <xf numFmtId="0" fontId="12" fillId="5" borderId="13" xfId="3" applyFont="1" applyFill="1" applyBorder="1" applyAlignment="1">
      <alignment horizontal="center" vertical="center" wrapText="1"/>
    </xf>
    <xf numFmtId="0" fontId="12" fillId="5" borderId="14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5" applyFont="1" applyAlignment="1">
      <alignment horizontal="center" vertical="top"/>
    </xf>
    <xf numFmtId="0" fontId="10" fillId="0" borderId="5" xfId="5" applyFont="1" applyBorder="1" applyAlignment="1">
      <alignment horizontal="center"/>
    </xf>
    <xf numFmtId="0" fontId="13" fillId="4" borderId="6" xfId="3" applyFont="1" applyFill="1" applyBorder="1" applyAlignment="1">
      <alignment horizontal="center" vertical="center" wrapText="1"/>
    </xf>
    <xf numFmtId="0" fontId="13" fillId="4" borderId="7" xfId="3" applyFont="1" applyFill="1" applyBorder="1" applyAlignment="1">
      <alignment horizontal="center" vertical="center" wrapText="1"/>
    </xf>
    <xf numFmtId="0" fontId="13" fillId="4" borderId="8" xfId="3" applyFont="1" applyFill="1" applyBorder="1" applyAlignment="1">
      <alignment horizontal="center" vertical="center" wrapText="1"/>
    </xf>
    <xf numFmtId="0" fontId="13" fillId="4" borderId="9" xfId="3" applyFont="1" applyFill="1" applyBorder="1" applyAlignment="1">
      <alignment horizontal="center" vertical="center" wrapText="1"/>
    </xf>
    <xf numFmtId="0" fontId="13" fillId="4" borderId="10" xfId="3" applyFont="1" applyFill="1" applyBorder="1" applyAlignment="1">
      <alignment horizontal="center" vertical="center" wrapText="1"/>
    </xf>
    <xf numFmtId="0" fontId="13" fillId="4" borderId="11" xfId="3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left" vertical="center" wrapText="1"/>
    </xf>
    <xf numFmtId="0" fontId="14" fillId="3" borderId="39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 wrapText="1"/>
    </xf>
    <xf numFmtId="0" fontId="14" fillId="0" borderId="15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31" fillId="0" borderId="16" xfId="6" applyFont="1" applyBorder="1" applyAlignment="1">
      <alignment horizontal="center" vertical="center" wrapText="1"/>
    </xf>
    <xf numFmtId="0" fontId="31" fillId="0" borderId="10" xfId="6" applyFont="1" applyBorder="1" applyAlignment="1">
      <alignment horizontal="center" vertical="center" wrapText="1"/>
    </xf>
    <xf numFmtId="0" fontId="31" fillId="0" borderId="17" xfId="6" applyFont="1" applyBorder="1" applyAlignment="1">
      <alignment horizontal="center"/>
    </xf>
    <xf numFmtId="0" fontId="31" fillId="0" borderId="18" xfId="6" applyFont="1" applyBorder="1" applyAlignment="1">
      <alignment horizontal="center"/>
    </xf>
    <xf numFmtId="0" fontId="14" fillId="0" borderId="16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 wrapText="1"/>
    </xf>
    <xf numFmtId="0" fontId="14" fillId="0" borderId="16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4" fontId="14" fillId="0" borderId="16" xfId="6" applyNumberFormat="1" applyFont="1" applyBorder="1" applyAlignment="1">
      <alignment horizontal="center" vertical="center" wrapText="1"/>
    </xf>
    <xf numFmtId="4" fontId="14" fillId="0" borderId="10" xfId="6" applyNumberFormat="1" applyFont="1" applyBorder="1" applyAlignment="1">
      <alignment horizontal="center" vertical="center" wrapText="1"/>
    </xf>
    <xf numFmtId="44" fontId="14" fillId="0" borderId="16" xfId="2" applyFont="1" applyBorder="1" applyAlignment="1">
      <alignment horizontal="center" vertical="center" wrapText="1"/>
    </xf>
    <xf numFmtId="44" fontId="14" fillId="0" borderId="10" xfId="2" applyFont="1" applyBorder="1" applyAlignment="1">
      <alignment horizontal="center" vertical="center" wrapText="1"/>
    </xf>
    <xf numFmtId="44" fontId="14" fillId="0" borderId="19" xfId="2" applyFont="1" applyBorder="1" applyAlignment="1">
      <alignment horizontal="center" vertical="center"/>
    </xf>
    <xf numFmtId="44" fontId="14" fillId="0" borderId="11" xfId="2" applyFont="1" applyBorder="1" applyAlignment="1">
      <alignment horizontal="center" vertical="center"/>
    </xf>
    <xf numFmtId="3" fontId="10" fillId="5" borderId="17" xfId="5" applyNumberFormat="1" applyFont="1" applyFill="1" applyBorder="1" applyAlignment="1">
      <alignment horizontal="center" vertical="center"/>
    </xf>
    <xf numFmtId="3" fontId="10" fillId="5" borderId="18" xfId="5" applyNumberFormat="1" applyFont="1" applyFill="1" applyBorder="1" applyAlignment="1">
      <alignment horizontal="center" vertical="center"/>
    </xf>
    <xf numFmtId="0" fontId="10" fillId="5" borderId="17" xfId="5" applyFont="1" applyFill="1" applyBorder="1" applyAlignment="1">
      <alignment horizontal="center" vertical="center" wrapText="1"/>
    </xf>
    <xf numFmtId="0" fontId="10" fillId="5" borderId="18" xfId="5" applyFont="1" applyFill="1" applyBorder="1" applyAlignment="1">
      <alignment horizontal="center" vertical="center" wrapText="1"/>
    </xf>
    <xf numFmtId="3" fontId="10" fillId="5" borderId="17" xfId="5" applyNumberFormat="1" applyFont="1" applyFill="1" applyBorder="1" applyAlignment="1">
      <alignment horizontal="center" vertical="center" wrapText="1"/>
    </xf>
    <xf numFmtId="3" fontId="10" fillId="5" borderId="18" xfId="5" applyNumberFormat="1" applyFont="1" applyFill="1" applyBorder="1" applyAlignment="1">
      <alignment horizontal="center" vertical="center" wrapText="1"/>
    </xf>
    <xf numFmtId="0" fontId="15" fillId="6" borderId="12" xfId="4" applyFont="1" applyFill="1" applyBorder="1" applyAlignment="1">
      <alignment horizontal="left" vertical="center"/>
    </xf>
    <xf numFmtId="0" fontId="15" fillId="6" borderId="20" xfId="4" applyFont="1" applyFill="1" applyBorder="1" applyAlignment="1">
      <alignment horizontal="left" vertical="center"/>
    </xf>
    <xf numFmtId="0" fontId="15" fillId="6" borderId="13" xfId="4" applyFont="1" applyFill="1" applyBorder="1" applyAlignment="1">
      <alignment horizontal="left" vertical="center"/>
    </xf>
    <xf numFmtId="0" fontId="15" fillId="6" borderId="14" xfId="4" applyFont="1" applyFill="1" applyBorder="1" applyAlignment="1">
      <alignment horizontal="left" vertical="center"/>
    </xf>
    <xf numFmtId="0" fontId="14" fillId="7" borderId="21" xfId="6" applyFont="1" applyFill="1" applyBorder="1" applyAlignment="1">
      <alignment horizontal="left"/>
    </xf>
    <xf numFmtId="0" fontId="14" fillId="7" borderId="22" xfId="6" applyFont="1" applyFill="1" applyBorder="1" applyAlignment="1">
      <alignment horizontal="left"/>
    </xf>
    <xf numFmtId="0" fontId="17" fillId="6" borderId="12" xfId="4" applyFont="1" applyFill="1" applyBorder="1" applyAlignment="1">
      <alignment horizontal="left" vertical="center" wrapText="1"/>
    </xf>
    <xf numFmtId="0" fontId="17" fillId="6" borderId="13" xfId="4" applyFont="1" applyFill="1" applyBorder="1" applyAlignment="1">
      <alignment horizontal="left" vertical="center" wrapText="1"/>
    </xf>
    <xf numFmtId="0" fontId="7" fillId="5" borderId="64" xfId="5" applyFont="1" applyFill="1" applyBorder="1" applyAlignment="1">
      <alignment horizontal="left" vertical="center" wrapText="1"/>
    </xf>
    <xf numFmtId="0" fontId="7" fillId="5" borderId="39" xfId="5" applyFont="1" applyFill="1" applyBorder="1" applyAlignment="1">
      <alignment horizontal="left" vertical="center" wrapText="1"/>
    </xf>
    <xf numFmtId="0" fontId="7" fillId="5" borderId="18" xfId="5" applyFont="1" applyFill="1" applyBorder="1" applyAlignment="1">
      <alignment horizontal="left" vertical="center" wrapText="1"/>
    </xf>
    <xf numFmtId="3" fontId="10" fillId="5" borderId="39" xfId="5" applyNumberFormat="1" applyFont="1" applyFill="1" applyBorder="1" applyAlignment="1">
      <alignment horizontal="center" vertical="center" wrapText="1"/>
    </xf>
    <xf numFmtId="0" fontId="17" fillId="6" borderId="12" xfId="4" applyFont="1" applyFill="1" applyBorder="1" applyAlignment="1">
      <alignment horizontal="left" vertical="center"/>
    </xf>
    <xf numFmtId="0" fontId="17" fillId="6" borderId="13" xfId="4" applyFont="1" applyFill="1" applyBorder="1" applyAlignment="1">
      <alignment horizontal="left" vertical="center"/>
    </xf>
    <xf numFmtId="0" fontId="17" fillId="6" borderId="14" xfId="4" applyFont="1" applyFill="1" applyBorder="1" applyAlignment="1">
      <alignment horizontal="left" vertical="center"/>
    </xf>
    <xf numFmtId="0" fontId="17" fillId="6" borderId="48" xfId="4" applyFont="1" applyFill="1" applyBorder="1" applyAlignment="1">
      <alignment horizontal="left" vertical="center"/>
    </xf>
    <xf numFmtId="0" fontId="17" fillId="6" borderId="5" xfId="4" applyFont="1" applyFill="1" applyBorder="1" applyAlignment="1">
      <alignment horizontal="left" vertical="center"/>
    </xf>
    <xf numFmtId="0" fontId="17" fillId="6" borderId="49" xfId="4" applyFont="1" applyFill="1" applyBorder="1" applyAlignment="1">
      <alignment horizontal="left" vertical="center"/>
    </xf>
    <xf numFmtId="0" fontId="24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vertical="top" wrapText="1"/>
    </xf>
    <xf numFmtId="2" fontId="24" fillId="0" borderId="16" xfId="0" applyNumberFormat="1" applyFont="1" applyBorder="1" applyAlignment="1">
      <alignment horizontal="center" vertical="center"/>
    </xf>
    <xf numFmtId="44" fontId="24" fillId="0" borderId="16" xfId="2" applyFont="1" applyBorder="1" applyAlignment="1">
      <alignment horizontal="center" vertical="center"/>
    </xf>
    <xf numFmtId="44" fontId="33" fillId="0" borderId="16" xfId="2" applyFont="1" applyFill="1" applyBorder="1" applyAlignment="1">
      <alignment horizontal="center" vertical="center"/>
    </xf>
    <xf numFmtId="0" fontId="24" fillId="0" borderId="16" xfId="0" applyFont="1" applyBorder="1" applyAlignment="1">
      <alignment horizontal="left" vertical="top"/>
    </xf>
    <xf numFmtId="0" fontId="24" fillId="0" borderId="16" xfId="0" applyFont="1" applyBorder="1" applyAlignment="1">
      <alignment horizontal="center" vertical="top"/>
    </xf>
    <xf numFmtId="4" fontId="24" fillId="0" borderId="16" xfId="0" applyNumberFormat="1" applyFont="1" applyBorder="1" applyAlignment="1">
      <alignment horizontal="center" vertical="center"/>
    </xf>
    <xf numFmtId="44" fontId="24" fillId="0" borderId="16" xfId="2" applyFont="1" applyBorder="1" applyAlignment="1">
      <alignment horizontal="left" vertical="top"/>
    </xf>
    <xf numFmtId="0" fontId="24" fillId="0" borderId="16" xfId="0" applyFont="1" applyBorder="1" applyAlignment="1">
      <alignment horizontal="center" vertical="center" wrapText="1"/>
    </xf>
    <xf numFmtId="44" fontId="33" fillId="0" borderId="16" xfId="2" applyFont="1" applyFill="1" applyBorder="1" applyAlignment="1">
      <alignment vertical="top"/>
    </xf>
    <xf numFmtId="0" fontId="24" fillId="0" borderId="15" xfId="0" applyFont="1" applyBorder="1" applyAlignment="1">
      <alignment horizontal="center" vertical="top"/>
    </xf>
    <xf numFmtId="44" fontId="24" fillId="0" borderId="16" xfId="2" applyFont="1" applyBorder="1" applyAlignment="1">
      <alignment horizontal="left" vertical="center"/>
    </xf>
    <xf numFmtId="44" fontId="24" fillId="0" borderId="19" xfId="2" applyFont="1" applyBorder="1" applyAlignment="1">
      <alignment horizontal="left" vertical="center"/>
    </xf>
    <xf numFmtId="0" fontId="24" fillId="0" borderId="15" xfId="0" applyFont="1" applyBorder="1" applyAlignment="1">
      <alignment horizontal="center" vertical="top" wrapText="1"/>
    </xf>
    <xf numFmtId="2" fontId="24" fillId="0" borderId="16" xfId="0" applyNumberFormat="1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top"/>
    </xf>
    <xf numFmtId="0" fontId="24" fillId="0" borderId="51" xfId="0" applyFont="1" applyBorder="1" applyAlignment="1">
      <alignment horizontal="left" vertical="top" wrapText="1"/>
    </xf>
    <xf numFmtId="0" fontId="24" fillId="0" borderId="51" xfId="0" applyFont="1" applyBorder="1" applyAlignment="1">
      <alignment horizontal="center" vertical="center" wrapText="1"/>
    </xf>
    <xf numFmtId="2" fontId="24" fillId="0" borderId="51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/>
    </xf>
    <xf numFmtId="2" fontId="24" fillId="0" borderId="7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44" fontId="33" fillId="0" borderId="56" xfId="2" applyFont="1" applyFill="1" applyBorder="1" applyAlignment="1">
      <alignment vertical="center"/>
    </xf>
    <xf numFmtId="4" fontId="24" fillId="0" borderId="7" xfId="0" applyNumberFormat="1" applyFont="1" applyBorder="1" applyAlignment="1">
      <alignment horizontal="center" vertical="center"/>
    </xf>
    <xf numFmtId="44" fontId="24" fillId="0" borderId="8" xfId="0" applyNumberFormat="1" applyFont="1" applyBorder="1" applyAlignment="1">
      <alignment horizontal="left" vertical="center"/>
    </xf>
    <xf numFmtId="0" fontId="24" fillId="0" borderId="15" xfId="0" applyFont="1" applyBorder="1" applyAlignment="1">
      <alignment horizontal="center" vertical="center"/>
    </xf>
    <xf numFmtId="44" fontId="24" fillId="0" borderId="19" xfId="0" applyNumberFormat="1" applyFont="1" applyBorder="1" applyAlignment="1">
      <alignment horizontal="left" vertical="center"/>
    </xf>
    <xf numFmtId="44" fontId="33" fillId="0" borderId="19" xfId="2" applyFont="1" applyFill="1" applyBorder="1" applyAlignment="1">
      <alignment vertical="center"/>
    </xf>
    <xf numFmtId="0" fontId="24" fillId="0" borderId="16" xfId="0" applyFont="1" applyBorder="1" applyAlignment="1">
      <alignment horizontal="left" vertical="center" wrapText="1"/>
    </xf>
    <xf numFmtId="0" fontId="24" fillId="3" borderId="16" xfId="0" applyFont="1" applyFill="1" applyBorder="1" applyAlignment="1">
      <alignment horizontal="left" vertical="center" wrapText="1"/>
    </xf>
    <xf numFmtId="0" fontId="24" fillId="3" borderId="16" xfId="0" applyFont="1" applyFill="1" applyBorder="1" applyAlignment="1">
      <alignment horizontal="center" vertical="center"/>
    </xf>
    <xf numFmtId="2" fontId="24" fillId="3" borderId="16" xfId="0" applyNumberFormat="1" applyFont="1" applyFill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3" borderId="51" xfId="0" applyFont="1" applyFill="1" applyBorder="1" applyAlignment="1">
      <alignment horizontal="left" vertical="center" wrapText="1"/>
    </xf>
    <xf numFmtId="0" fontId="24" fillId="3" borderId="51" xfId="0" applyFont="1" applyFill="1" applyBorder="1" applyAlignment="1">
      <alignment horizontal="center" vertical="center"/>
    </xf>
    <xf numFmtId="2" fontId="24" fillId="3" borderId="51" xfId="0" applyNumberFormat="1" applyFont="1" applyFill="1" applyBorder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44" fontId="33" fillId="0" borderId="16" xfId="2" applyFont="1" applyFill="1" applyBorder="1" applyAlignment="1">
      <alignment vertical="center"/>
    </xf>
    <xf numFmtId="0" fontId="24" fillId="0" borderId="6" xfId="0" applyFont="1" applyBorder="1" applyAlignment="1">
      <alignment horizontal="center" vertical="top"/>
    </xf>
    <xf numFmtId="169" fontId="24" fillId="0" borderId="7" xfId="0" applyNumberFormat="1" applyFont="1" applyBorder="1" applyAlignment="1">
      <alignment horizontal="center" vertical="center"/>
    </xf>
    <xf numFmtId="169" fontId="24" fillId="0" borderId="16" xfId="0" applyNumberFormat="1" applyFont="1" applyBorder="1" applyAlignment="1">
      <alignment horizontal="center" vertical="center"/>
    </xf>
    <xf numFmtId="2" fontId="24" fillId="0" borderId="16" xfId="0" applyNumberFormat="1" applyFont="1" applyBorder="1" applyAlignment="1">
      <alignment horizontal="center" vertical="top"/>
    </xf>
    <xf numFmtId="2" fontId="24" fillId="0" borderId="15" xfId="0" applyNumberFormat="1" applyFont="1" applyBorder="1" applyAlignment="1">
      <alignment horizontal="center" vertical="top"/>
    </xf>
    <xf numFmtId="44" fontId="24" fillId="0" borderId="19" xfId="2" applyFont="1" applyBorder="1" applyAlignment="1">
      <alignment horizontal="left" vertical="center" wrapText="1"/>
    </xf>
    <xf numFmtId="4" fontId="24" fillId="0" borderId="16" xfId="0" applyNumberFormat="1" applyFont="1" applyBorder="1" applyAlignment="1">
      <alignment horizontal="center" vertical="center" wrapText="1"/>
    </xf>
    <xf numFmtId="4" fontId="24" fillId="0" borderId="16" xfId="0" applyNumberFormat="1" applyFont="1" applyBorder="1" applyAlignment="1">
      <alignment horizontal="center" vertical="top"/>
    </xf>
    <xf numFmtId="44" fontId="24" fillId="0" borderId="19" xfId="0" applyNumberFormat="1" applyFont="1" applyBorder="1" applyAlignment="1">
      <alignment horizontal="left" vertical="top"/>
    </xf>
    <xf numFmtId="4" fontId="24" fillId="0" borderId="16" xfId="0" applyNumberFormat="1" applyFont="1" applyBorder="1" applyAlignment="1">
      <alignment horizontal="center" vertical="center" shrinkToFit="1"/>
    </xf>
    <xf numFmtId="44" fontId="24" fillId="0" borderId="19" xfId="0" applyNumberFormat="1" applyFont="1" applyBorder="1" applyAlignment="1">
      <alignment horizontal="left" vertical="center" wrapText="1"/>
    </xf>
    <xf numFmtId="44" fontId="24" fillId="0" borderId="19" xfId="0" applyNumberFormat="1" applyFont="1" applyBorder="1" applyAlignment="1">
      <alignment horizontal="center" vertical="center" wrapText="1"/>
    </xf>
    <xf numFmtId="44" fontId="24" fillId="0" borderId="19" xfId="2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44" fontId="33" fillId="0" borderId="0" xfId="0" applyNumberFormat="1" applyFont="1" applyAlignment="1">
      <alignment horizontal="left" vertical="top"/>
    </xf>
    <xf numFmtId="0" fontId="24" fillId="0" borderId="36" xfId="0" applyFont="1" applyBorder="1" applyAlignment="1">
      <alignment horizontal="center" vertical="top"/>
    </xf>
    <xf numFmtId="0" fontId="24" fillId="0" borderId="36" xfId="0" applyFont="1" applyBorder="1" applyAlignment="1">
      <alignment horizontal="left" vertical="top"/>
    </xf>
    <xf numFmtId="2" fontId="24" fillId="0" borderId="36" xfId="0" applyNumberFormat="1" applyFont="1" applyBorder="1" applyAlignment="1">
      <alignment horizontal="center" vertical="top"/>
    </xf>
    <xf numFmtId="44" fontId="24" fillId="0" borderId="36" xfId="2" applyFont="1" applyBorder="1" applyAlignment="1">
      <alignment horizontal="left" vertical="top"/>
    </xf>
    <xf numFmtId="0" fontId="14" fillId="0" borderId="17" xfId="6" applyFont="1" applyBorder="1" applyAlignment="1">
      <alignment horizontal="center"/>
    </xf>
    <xf numFmtId="0" fontId="14" fillId="0" borderId="18" xfId="6" applyFont="1" applyBorder="1" applyAlignment="1">
      <alignment horizontal="center"/>
    </xf>
    <xf numFmtId="0" fontId="15" fillId="6" borderId="12" xfId="4" applyFont="1" applyFill="1" applyBorder="1" applyAlignment="1">
      <alignment vertical="center"/>
    </xf>
    <xf numFmtId="0" fontId="15" fillId="6" borderId="13" xfId="4" applyFont="1" applyFill="1" applyBorder="1" applyAlignment="1">
      <alignment vertical="center"/>
    </xf>
    <xf numFmtId="44" fontId="15" fillId="6" borderId="13" xfId="2" applyFont="1" applyFill="1" applyBorder="1" applyAlignment="1">
      <alignment vertical="center"/>
    </xf>
    <xf numFmtId="0" fontId="15" fillId="6" borderId="20" xfId="4" applyFont="1" applyFill="1" applyBorder="1" applyAlignment="1">
      <alignment vertical="center"/>
    </xf>
    <xf numFmtId="44" fontId="15" fillId="6" borderId="20" xfId="2" applyFont="1" applyFill="1" applyBorder="1" applyAlignment="1">
      <alignment vertical="center"/>
    </xf>
    <xf numFmtId="0" fontId="15" fillId="6" borderId="12" xfId="4" applyFont="1" applyFill="1" applyBorder="1" applyAlignment="1">
      <alignment horizontal="left" vertical="center" wrapText="1"/>
    </xf>
    <xf numFmtId="0" fontId="15" fillId="6" borderId="13" xfId="4" applyFont="1" applyFill="1" applyBorder="1" applyAlignment="1">
      <alignment horizontal="left" vertical="center" wrapText="1"/>
    </xf>
    <xf numFmtId="0" fontId="15" fillId="6" borderId="13" xfId="4" applyFont="1" applyFill="1" applyBorder="1" applyAlignment="1">
      <alignment vertical="center" wrapText="1"/>
    </xf>
    <xf numFmtId="165" fontId="15" fillId="6" borderId="47" xfId="4" applyNumberFormat="1" applyFont="1" applyFill="1" applyBorder="1" applyAlignment="1">
      <alignment vertical="center"/>
    </xf>
    <xf numFmtId="0" fontId="12" fillId="0" borderId="16" xfId="8" applyFont="1" applyBorder="1" applyAlignment="1">
      <alignment horizontal="center" vertical="center"/>
    </xf>
    <xf numFmtId="0" fontId="12" fillId="0" borderId="16" xfId="8" applyFont="1" applyBorder="1" applyAlignment="1">
      <alignment horizontal="left" vertical="center" wrapText="1"/>
    </xf>
    <xf numFmtId="0" fontId="15" fillId="6" borderId="48" xfId="4" applyFont="1" applyFill="1" applyBorder="1" applyAlignment="1">
      <alignment vertical="center"/>
    </xf>
    <xf numFmtId="0" fontId="15" fillId="6" borderId="5" xfId="4" applyFont="1" applyFill="1" applyBorder="1" applyAlignment="1">
      <alignment vertical="center"/>
    </xf>
    <xf numFmtId="44" fontId="15" fillId="6" borderId="5" xfId="2" applyFont="1" applyFill="1" applyBorder="1" applyAlignment="1">
      <alignment vertical="center"/>
    </xf>
    <xf numFmtId="0" fontId="15" fillId="0" borderId="59" xfId="12" applyFont="1" applyBorder="1" applyAlignment="1">
      <alignment horizontal="left" vertical="center"/>
    </xf>
    <xf numFmtId="9" fontId="12" fillId="0" borderId="21" xfId="13" applyNumberFormat="1" applyFont="1" applyBorder="1" applyAlignment="1">
      <alignment horizontal="center" vertical="center"/>
    </xf>
    <xf numFmtId="44" fontId="12" fillId="0" borderId="60" xfId="2" applyFont="1" applyBorder="1" applyAlignment="1">
      <alignment vertical="center"/>
    </xf>
    <xf numFmtId="171" fontId="15" fillId="0" borderId="8" xfId="13" applyNumberFormat="1" applyFont="1" applyBorder="1" applyAlignment="1">
      <alignment vertical="center"/>
    </xf>
    <xf numFmtId="0" fontId="15" fillId="0" borderId="61" xfId="12" applyFont="1" applyBorder="1" applyAlignment="1">
      <alignment horizontal="left" vertical="center"/>
    </xf>
    <xf numFmtId="9" fontId="12" fillId="0" borderId="62" xfId="13" applyNumberFormat="1" applyFont="1" applyBorder="1" applyAlignment="1">
      <alignment horizontal="center" vertical="center"/>
    </xf>
    <xf numFmtId="44" fontId="12" fillId="0" borderId="63" xfId="2" applyFont="1" applyBorder="1" applyAlignment="1">
      <alignment vertical="center"/>
    </xf>
    <xf numFmtId="168" fontId="15" fillId="6" borderId="14" xfId="4" applyNumberFormat="1" applyFont="1" applyFill="1" applyBorder="1" applyAlignment="1">
      <alignment vertical="center"/>
    </xf>
    <xf numFmtId="0" fontId="12" fillId="0" borderId="0" xfId="12" applyFont="1"/>
    <xf numFmtId="0" fontId="15" fillId="0" borderId="59" xfId="14" applyFont="1" applyBorder="1" applyAlignment="1">
      <alignment vertical="center"/>
    </xf>
    <xf numFmtId="0" fontId="12" fillId="0" borderId="21" xfId="14" applyFont="1" applyBorder="1" applyAlignment="1">
      <alignment vertical="center"/>
    </xf>
    <xf numFmtId="44" fontId="12" fillId="0" borderId="21" xfId="2" applyFont="1" applyBorder="1" applyAlignment="1">
      <alignment vertical="center"/>
    </xf>
    <xf numFmtId="0" fontId="12" fillId="0" borderId="22" xfId="14" applyFont="1" applyBorder="1" applyAlignment="1">
      <alignment vertical="center"/>
    </xf>
    <xf numFmtId="0" fontId="12" fillId="5" borderId="64" xfId="5" applyFont="1" applyFill="1" applyBorder="1" applyAlignment="1">
      <alignment horizontal="left" vertical="center" wrapText="1"/>
    </xf>
    <xf numFmtId="0" fontId="12" fillId="5" borderId="39" xfId="5" applyFont="1" applyFill="1" applyBorder="1" applyAlignment="1">
      <alignment horizontal="left" vertical="center" wrapText="1"/>
    </xf>
    <xf numFmtId="0" fontId="12" fillId="5" borderId="18" xfId="5" applyFont="1" applyFill="1" applyBorder="1" applyAlignment="1">
      <alignment horizontal="left" vertical="center" wrapText="1"/>
    </xf>
    <xf numFmtId="3" fontId="15" fillId="5" borderId="17" xfId="5" applyNumberFormat="1" applyFont="1" applyFill="1" applyBorder="1" applyAlignment="1">
      <alignment horizontal="center" vertical="center" wrapText="1"/>
    </xf>
    <xf numFmtId="3" fontId="15" fillId="5" borderId="39" xfId="5" applyNumberFormat="1" applyFont="1" applyFill="1" applyBorder="1" applyAlignment="1">
      <alignment horizontal="center" vertical="center" wrapText="1"/>
    </xf>
    <xf numFmtId="3" fontId="15" fillId="5" borderId="18" xfId="5" applyNumberFormat="1" applyFont="1" applyFill="1" applyBorder="1" applyAlignment="1">
      <alignment horizontal="center" vertical="center" wrapText="1"/>
    </xf>
    <xf numFmtId="165" fontId="15" fillId="5" borderId="65" xfId="15" applyNumberFormat="1" applyFont="1" applyFill="1" applyBorder="1" applyAlignment="1">
      <alignment horizontal="center" vertical="center"/>
    </xf>
    <xf numFmtId="3" fontId="15" fillId="5" borderId="17" xfId="5" applyNumberFormat="1" applyFont="1" applyFill="1" applyBorder="1" applyAlignment="1">
      <alignment horizontal="center" vertical="center"/>
    </xf>
    <xf numFmtId="3" fontId="15" fillId="5" borderId="18" xfId="5" applyNumberFormat="1" applyFont="1" applyFill="1" applyBorder="1" applyAlignment="1">
      <alignment horizontal="center" vertical="center"/>
    </xf>
    <xf numFmtId="9" fontId="12" fillId="4" borderId="19" xfId="16" applyFont="1" applyFill="1" applyBorder="1" applyAlignment="1">
      <alignment horizontal="center" vertical="center"/>
    </xf>
    <xf numFmtId="0" fontId="15" fillId="5" borderId="17" xfId="5" applyFont="1" applyFill="1" applyBorder="1" applyAlignment="1">
      <alignment horizontal="center" vertical="center" wrapText="1"/>
    </xf>
    <xf numFmtId="0" fontId="15" fillId="5" borderId="18" xfId="5" applyFont="1" applyFill="1" applyBorder="1" applyAlignment="1">
      <alignment horizontal="center" vertical="center" wrapText="1"/>
    </xf>
    <xf numFmtId="0" fontId="12" fillId="0" borderId="66" xfId="4" applyFont="1" applyBorder="1" applyAlignment="1">
      <alignment vertical="center" wrapText="1"/>
    </xf>
    <xf numFmtId="0" fontId="12" fillId="0" borderId="67" xfId="4" applyFont="1" applyBorder="1" applyAlignment="1">
      <alignment vertical="center" wrapText="1"/>
    </xf>
    <xf numFmtId="0" fontId="12" fillId="0" borderId="38" xfId="4" applyFont="1" applyBorder="1" applyAlignment="1">
      <alignment vertical="center" wrapText="1"/>
    </xf>
    <xf numFmtId="0" fontId="12" fillId="0" borderId="23" xfId="4" applyFont="1" applyBorder="1" applyAlignment="1">
      <alignment vertical="center" wrapText="1"/>
    </xf>
    <xf numFmtId="0" fontId="12" fillId="0" borderId="0" xfId="4" applyFont="1" applyAlignment="1">
      <alignment vertical="center" wrapText="1"/>
    </xf>
    <xf numFmtId="0" fontId="12" fillId="0" borderId="24" xfId="4" applyFont="1" applyBorder="1" applyAlignment="1">
      <alignment vertical="center" wrapText="1"/>
    </xf>
    <xf numFmtId="0" fontId="12" fillId="0" borderId="48" xfId="4" applyFont="1" applyBorder="1" applyAlignment="1">
      <alignment vertical="center" wrapText="1"/>
    </xf>
    <xf numFmtId="0" fontId="12" fillId="0" borderId="5" xfId="4" applyFont="1" applyBorder="1" applyAlignment="1">
      <alignment vertical="center" wrapText="1"/>
    </xf>
    <xf numFmtId="0" fontId="12" fillId="0" borderId="68" xfId="4" applyFont="1" applyBorder="1" applyAlignment="1">
      <alignment vertical="center" wrapText="1"/>
    </xf>
    <xf numFmtId="0" fontId="12" fillId="0" borderId="17" xfId="8" applyFont="1" applyBorder="1" applyAlignment="1">
      <alignment vertical="center"/>
    </xf>
    <xf numFmtId="0" fontId="12" fillId="0" borderId="39" xfId="8" applyFont="1" applyBorder="1" applyAlignment="1">
      <alignment vertical="center"/>
    </xf>
    <xf numFmtId="44" fontId="12" fillId="0" borderId="18" xfId="2" applyFont="1" applyBorder="1" applyAlignment="1">
      <alignment vertical="center"/>
    </xf>
    <xf numFmtId="0" fontId="15" fillId="6" borderId="49" xfId="4" applyFont="1" applyFill="1" applyBorder="1" applyAlignment="1">
      <alignment vertical="center"/>
    </xf>
    <xf numFmtId="0" fontId="12" fillId="0" borderId="16" xfId="8" applyFont="1" applyBorder="1" applyAlignment="1">
      <alignment vertical="center"/>
    </xf>
    <xf numFmtId="44" fontId="12" fillId="0" borderId="16" xfId="2" applyFont="1" applyBorder="1" applyAlignment="1">
      <alignment vertical="center"/>
    </xf>
    <xf numFmtId="0" fontId="3" fillId="0" borderId="51" xfId="0" applyFont="1" applyBorder="1"/>
    <xf numFmtId="0" fontId="3" fillId="0" borderId="7" xfId="0" applyFont="1" applyBorder="1"/>
    <xf numFmtId="0" fontId="12" fillId="0" borderId="51" xfId="8" applyFont="1" applyBorder="1" applyAlignment="1">
      <alignment vertical="center"/>
    </xf>
    <xf numFmtId="44" fontId="12" fillId="0" borderId="51" xfId="2" applyFont="1" applyBorder="1" applyAlignment="1">
      <alignment vertical="center"/>
    </xf>
    <xf numFmtId="0" fontId="15" fillId="6" borderId="23" xfId="4" applyFont="1" applyFill="1" applyBorder="1" applyAlignment="1">
      <alignment vertical="center"/>
    </xf>
    <xf numFmtId="0" fontId="15" fillId="6" borderId="0" xfId="4" applyFont="1" applyFill="1" applyAlignment="1">
      <alignment vertical="center"/>
    </xf>
    <xf numFmtId="0" fontId="15" fillId="6" borderId="37" xfId="4" applyFont="1" applyFill="1" applyBorder="1" applyAlignment="1">
      <alignment vertical="center"/>
    </xf>
    <xf numFmtId="0" fontId="15" fillId="6" borderId="15" xfId="4" applyFont="1" applyFill="1" applyBorder="1" applyAlignment="1">
      <alignment vertical="center"/>
    </xf>
    <xf numFmtId="0" fontId="15" fillId="6" borderId="16" xfId="4" applyFont="1" applyFill="1" applyBorder="1" applyAlignment="1">
      <alignment vertical="center"/>
    </xf>
    <xf numFmtId="0" fontId="15" fillId="6" borderId="19" xfId="4" applyFont="1" applyFill="1" applyBorder="1" applyAlignment="1">
      <alignment vertical="center"/>
    </xf>
    <xf numFmtId="0" fontId="15" fillId="0" borderId="15" xfId="4" applyFont="1" applyBorder="1" applyAlignment="1">
      <alignment horizontal="left" vertical="center"/>
    </xf>
    <xf numFmtId="0" fontId="15" fillId="0" borderId="16" xfId="4" applyFont="1" applyBorder="1" applyAlignment="1">
      <alignment horizontal="left" vertical="center"/>
    </xf>
    <xf numFmtId="0" fontId="15" fillId="0" borderId="19" xfId="4" applyFont="1" applyBorder="1" applyAlignment="1">
      <alignment horizontal="left" vertical="center"/>
    </xf>
    <xf numFmtId="0" fontId="15" fillId="14" borderId="15" xfId="4" applyFont="1" applyFill="1" applyBorder="1" applyAlignment="1">
      <alignment horizontal="left" vertical="center"/>
    </xf>
    <xf numFmtId="0" fontId="15" fillId="14" borderId="17" xfId="12" applyFont="1" applyFill="1" applyBorder="1" applyAlignment="1">
      <alignment vertical="center"/>
    </xf>
    <xf numFmtId="0" fontId="15" fillId="14" borderId="39" xfId="12" applyFont="1" applyFill="1" applyBorder="1" applyAlignment="1">
      <alignment vertical="center"/>
    </xf>
    <xf numFmtId="0" fontId="15" fillId="14" borderId="18" xfId="12" applyFont="1" applyFill="1" applyBorder="1" applyAlignment="1">
      <alignment vertical="center"/>
    </xf>
    <xf numFmtId="9" fontId="12" fillId="14" borderId="16" xfId="13" applyNumberFormat="1" applyFont="1" applyFill="1" applyBorder="1" applyAlignment="1">
      <alignment horizontal="center" vertical="center"/>
    </xf>
    <xf numFmtId="44" fontId="12" fillId="14" borderId="16" xfId="2" applyFont="1" applyFill="1" applyBorder="1" applyAlignment="1">
      <alignment vertical="center"/>
    </xf>
    <xf numFmtId="171" fontId="15" fillId="14" borderId="19" xfId="13" applyNumberFormat="1" applyFont="1" applyFill="1" applyBorder="1" applyAlignment="1">
      <alignment vertical="center"/>
    </xf>
    <xf numFmtId="0" fontId="15" fillId="0" borderId="15" xfId="4" applyFont="1" applyBorder="1" applyAlignment="1">
      <alignment vertical="center"/>
    </xf>
    <xf numFmtId="0" fontId="15" fillId="0" borderId="16" xfId="4" applyFont="1" applyBorder="1" applyAlignment="1">
      <alignment vertical="center"/>
    </xf>
    <xf numFmtId="0" fontId="15" fillId="0" borderId="19" xfId="4" applyFont="1" applyBorder="1" applyAlignment="1">
      <alignment vertical="center"/>
    </xf>
    <xf numFmtId="0" fontId="15" fillId="14" borderId="12" xfId="12" applyFont="1" applyFill="1" applyBorder="1" applyAlignment="1">
      <alignment vertical="center"/>
    </xf>
    <xf numFmtId="0" fontId="15" fillId="14" borderId="13" xfId="12" applyFont="1" applyFill="1" applyBorder="1" applyAlignment="1">
      <alignment vertical="center"/>
    </xf>
    <xf numFmtId="9" fontId="12" fillId="14" borderId="13" xfId="13" applyNumberFormat="1" applyFont="1" applyFill="1" applyBorder="1" applyAlignment="1">
      <alignment horizontal="center" vertical="center"/>
    </xf>
    <xf numFmtId="44" fontId="12" fillId="14" borderId="60" xfId="2" applyFont="1" applyFill="1" applyBorder="1" applyAlignment="1">
      <alignment vertical="center"/>
    </xf>
    <xf numFmtId="171" fontId="15" fillId="14" borderId="8" xfId="13" applyNumberFormat="1" applyFont="1" applyFill="1" applyBorder="1" applyAlignment="1">
      <alignment vertical="center"/>
    </xf>
    <xf numFmtId="0" fontId="15" fillId="6" borderId="48" xfId="4" applyFont="1" applyFill="1" applyBorder="1" applyAlignment="1">
      <alignment horizontal="left" vertical="center"/>
    </xf>
    <xf numFmtId="0" fontId="15" fillId="6" borderId="5" xfId="4" applyFont="1" applyFill="1" applyBorder="1" applyAlignment="1">
      <alignment horizontal="left" vertical="center"/>
    </xf>
    <xf numFmtId="0" fontId="15" fillId="6" borderId="49" xfId="4" applyFont="1" applyFill="1" applyBorder="1" applyAlignment="1">
      <alignment horizontal="left" vertical="center"/>
    </xf>
    <xf numFmtId="0" fontId="15" fillId="0" borderId="0" xfId="4" applyFont="1" applyAlignment="1">
      <alignment horizontal="left" vertical="center"/>
    </xf>
    <xf numFmtId="0" fontId="15" fillId="0" borderId="37" xfId="4" applyFont="1" applyBorder="1" applyAlignment="1">
      <alignment horizontal="left" vertical="center"/>
    </xf>
    <xf numFmtId="44" fontId="9" fillId="0" borderId="0" xfId="2" applyFont="1"/>
    <xf numFmtId="44" fontId="12" fillId="3" borderId="0" xfId="2" applyFont="1" applyFill="1"/>
    <xf numFmtId="44" fontId="12" fillId="0" borderId="0" xfId="2" applyFont="1"/>
    <xf numFmtId="44" fontId="3" fillId="0" borderId="0" xfId="2" applyFont="1" applyBorder="1" applyAlignment="1">
      <alignment horizontal="center" vertical="center"/>
    </xf>
    <xf numFmtId="44" fontId="15" fillId="6" borderId="13" xfId="2" applyFont="1" applyFill="1" applyBorder="1" applyAlignment="1">
      <alignment vertical="center" wrapText="1"/>
    </xf>
    <xf numFmtId="44" fontId="14" fillId="7" borderId="21" xfId="2" applyFont="1" applyFill="1" applyBorder="1" applyAlignment="1">
      <alignment vertical="center"/>
    </xf>
    <xf numFmtId="44" fontId="14" fillId="7" borderId="20" xfId="2" applyFont="1" applyFill="1" applyBorder="1" applyAlignment="1">
      <alignment vertical="center"/>
    </xf>
    <xf numFmtId="44" fontId="14" fillId="7" borderId="16" xfId="2" applyFont="1" applyFill="1" applyBorder="1" applyAlignment="1">
      <alignment vertical="center"/>
    </xf>
    <xf numFmtId="44" fontId="15" fillId="6" borderId="0" xfId="2" applyFont="1" applyFill="1" applyAlignment="1">
      <alignment vertical="center"/>
    </xf>
    <xf numFmtId="44" fontId="14" fillId="7" borderId="7" xfId="2" applyFont="1" applyFill="1" applyBorder="1" applyAlignment="1">
      <alignment vertical="center"/>
    </xf>
    <xf numFmtId="44" fontId="14" fillId="7" borderId="0" xfId="2" applyFont="1" applyFill="1" applyAlignment="1">
      <alignment vertical="center"/>
    </xf>
    <xf numFmtId="44" fontId="14" fillId="7" borderId="10" xfId="2" applyFont="1" applyFill="1" applyBorder="1" applyAlignment="1">
      <alignment vertical="center"/>
    </xf>
    <xf numFmtId="44" fontId="15" fillId="6" borderId="16" xfId="2" applyFont="1" applyFill="1" applyBorder="1" applyAlignment="1">
      <alignment vertical="center"/>
    </xf>
    <xf numFmtId="44" fontId="15" fillId="0" borderId="16" xfId="2" applyFont="1" applyBorder="1" applyAlignment="1">
      <alignment vertical="center"/>
    </xf>
    <xf numFmtId="44" fontId="32" fillId="6" borderId="13" xfId="2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4" fontId="12" fillId="0" borderId="10" xfId="9" applyNumberFormat="1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/>
    </xf>
    <xf numFmtId="4" fontId="3" fillId="2" borderId="34" xfId="0" applyNumberFormat="1" applyFont="1" applyFill="1" applyBorder="1" applyAlignment="1">
      <alignment horizontal="center" vertical="center"/>
    </xf>
    <xf numFmtId="0" fontId="15" fillId="6" borderId="13" xfId="4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 wrapText="1"/>
    </xf>
    <xf numFmtId="0" fontId="15" fillId="6" borderId="20" xfId="4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/>
    </xf>
    <xf numFmtId="4" fontId="3" fillId="2" borderId="42" xfId="0" applyNumberFormat="1" applyFont="1" applyFill="1" applyBorder="1" applyAlignment="1">
      <alignment horizontal="center" vertical="center"/>
    </xf>
    <xf numFmtId="0" fontId="15" fillId="6" borderId="13" xfId="4" applyFont="1" applyFill="1" applyBorder="1" applyAlignment="1">
      <alignment horizontal="center" vertical="center" wrapText="1"/>
    </xf>
    <xf numFmtId="4" fontId="12" fillId="0" borderId="16" xfId="9" applyNumberFormat="1" applyFont="1" applyBorder="1" applyAlignment="1">
      <alignment horizontal="center" vertical="center" wrapText="1"/>
    </xf>
    <xf numFmtId="0" fontId="15" fillId="6" borderId="5" xfId="4" applyFont="1" applyFill="1" applyBorder="1" applyAlignment="1">
      <alignment horizontal="center" vertical="center"/>
    </xf>
    <xf numFmtId="4" fontId="14" fillId="9" borderId="28" xfId="0" applyNumberFormat="1" applyFont="1" applyFill="1" applyBorder="1" applyAlignment="1">
      <alignment horizontal="center" vertical="center" wrapText="1"/>
    </xf>
    <xf numFmtId="4" fontId="3" fillId="3" borderId="0" xfId="1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71" fontId="12" fillId="0" borderId="21" xfId="13" applyNumberFormat="1" applyFont="1" applyBorder="1" applyAlignment="1">
      <alignment horizontal="center" vertical="center"/>
    </xf>
    <xf numFmtId="171" fontId="15" fillId="0" borderId="62" xfId="13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0" borderId="21" xfId="14" applyFont="1" applyBorder="1" applyAlignment="1">
      <alignment horizontal="center" vertical="center"/>
    </xf>
    <xf numFmtId="0" fontId="14" fillId="7" borderId="21" xfId="0" applyFont="1" applyFill="1" applyBorder="1" applyAlignment="1">
      <alignment horizontal="center"/>
    </xf>
    <xf numFmtId="0" fontId="12" fillId="0" borderId="39" xfId="8" applyFont="1" applyBorder="1" applyAlignment="1">
      <alignment horizontal="center" vertical="center"/>
    </xf>
    <xf numFmtId="0" fontId="14" fillId="7" borderId="20" xfId="0" applyFont="1" applyFill="1" applyBorder="1" applyAlignment="1">
      <alignment horizontal="center"/>
    </xf>
    <xf numFmtId="0" fontId="14" fillId="7" borderId="7" xfId="0" applyFont="1" applyFill="1" applyBorder="1" applyAlignment="1">
      <alignment horizontal="center"/>
    </xf>
    <xf numFmtId="0" fontId="14" fillId="7" borderId="16" xfId="0" applyFont="1" applyFill="1" applyBorder="1" applyAlignment="1">
      <alignment horizontal="center"/>
    </xf>
    <xf numFmtId="0" fontId="14" fillId="7" borderId="0" xfId="0" applyFont="1" applyFill="1" applyAlignment="1">
      <alignment horizontal="center"/>
    </xf>
    <xf numFmtId="0" fontId="12" fillId="0" borderId="51" xfId="8" applyFont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center" vertical="center"/>
    </xf>
    <xf numFmtId="0" fontId="15" fillId="6" borderId="0" xfId="4" applyFont="1" applyFill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0" xfId="0" applyFont="1" applyFill="1" applyAlignment="1">
      <alignment horizontal="center" vertical="center"/>
    </xf>
    <xf numFmtId="0" fontId="15" fillId="6" borderId="16" xfId="4" applyFont="1" applyFill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171" fontId="12" fillId="14" borderId="16" xfId="13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171" fontId="12" fillId="14" borderId="14" xfId="13" applyNumberFormat="1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44" fontId="14" fillId="0" borderId="16" xfId="2" applyFont="1" applyBorder="1" applyAlignment="1">
      <alignment vertical="center" wrapText="1"/>
    </xf>
    <xf numFmtId="44" fontId="14" fillId="0" borderId="10" xfId="2" applyFont="1" applyBorder="1" applyAlignment="1">
      <alignment vertical="center" wrapText="1"/>
    </xf>
    <xf numFmtId="44" fontId="12" fillId="0" borderId="24" xfId="2" applyFont="1" applyBorder="1" applyAlignment="1">
      <alignment vertical="center" wrapText="1"/>
    </xf>
    <xf numFmtId="44" fontId="3" fillId="3" borderId="29" xfId="2" applyFont="1" applyFill="1" applyBorder="1" applyAlignment="1">
      <alignment vertical="center"/>
    </xf>
    <xf numFmtId="44" fontId="14" fillId="9" borderId="29" xfId="2" applyFont="1" applyFill="1" applyBorder="1" applyAlignment="1">
      <alignment vertical="center" wrapText="1"/>
    </xf>
    <xf numFmtId="44" fontId="3" fillId="2" borderId="34" xfId="2" applyFont="1" applyFill="1" applyBorder="1" applyAlignment="1">
      <alignment vertical="center"/>
    </xf>
    <xf numFmtId="44" fontId="3" fillId="2" borderId="36" xfId="2" applyFont="1" applyFill="1" applyBorder="1" applyAlignment="1">
      <alignment vertical="center"/>
    </xf>
    <xf numFmtId="44" fontId="3" fillId="3" borderId="36" xfId="2" applyFont="1" applyFill="1" applyBorder="1" applyAlignment="1">
      <alignment vertical="center"/>
    </xf>
    <xf numFmtId="44" fontId="3" fillId="3" borderId="16" xfId="2" applyFont="1" applyFill="1" applyBorder="1" applyAlignment="1">
      <alignment vertical="center"/>
    </xf>
    <xf numFmtId="44" fontId="3" fillId="3" borderId="34" xfId="2" applyFont="1" applyFill="1" applyBorder="1" applyAlignment="1">
      <alignment vertical="center"/>
    </xf>
    <xf numFmtId="44" fontId="3" fillId="2" borderId="42" xfId="2" applyFont="1" applyFill="1" applyBorder="1" applyAlignment="1">
      <alignment vertical="center"/>
    </xf>
    <xf numFmtId="44" fontId="12" fillId="0" borderId="16" xfId="2" applyFont="1" applyBorder="1" applyAlignment="1">
      <alignment vertical="center" wrapText="1"/>
    </xf>
    <xf numFmtId="44" fontId="3" fillId="3" borderId="0" xfId="2" applyFont="1" applyFill="1" applyBorder="1" applyAlignment="1">
      <alignment vertical="center" wrapText="1"/>
    </xf>
    <xf numFmtId="44" fontId="3" fillId="3" borderId="5" xfId="2" applyFont="1" applyFill="1" applyBorder="1" applyAlignment="1">
      <alignment vertical="center"/>
    </xf>
    <xf numFmtId="44" fontId="3" fillId="3" borderId="0" xfId="2" applyFont="1" applyFill="1" applyAlignment="1">
      <alignment vertical="center"/>
    </xf>
    <xf numFmtId="44" fontId="3" fillId="0" borderId="0" xfId="2" applyFont="1" applyAlignment="1">
      <alignment vertical="center"/>
    </xf>
    <xf numFmtId="44" fontId="15" fillId="5" borderId="16" xfId="2" applyFont="1" applyFill="1" applyBorder="1" applyAlignment="1">
      <alignment vertical="center"/>
    </xf>
    <xf numFmtId="44" fontId="24" fillId="0" borderId="16" xfId="2" applyFont="1" applyBorder="1" applyAlignment="1">
      <alignment vertical="center"/>
    </xf>
    <xf numFmtId="44" fontId="24" fillId="0" borderId="16" xfId="2" applyFont="1" applyBorder="1" applyAlignment="1">
      <alignment vertical="center" wrapText="1"/>
    </xf>
    <xf numFmtId="44" fontId="24" fillId="0" borderId="51" xfId="2" applyFont="1" applyBorder="1" applyAlignment="1">
      <alignment vertical="center" wrapText="1"/>
    </xf>
    <xf numFmtId="44" fontId="24" fillId="0" borderId="7" xfId="2" applyFont="1" applyBorder="1" applyAlignment="1">
      <alignment vertical="center"/>
    </xf>
    <xf numFmtId="44" fontId="24" fillId="3" borderId="16" xfId="2" applyFont="1" applyFill="1" applyBorder="1" applyAlignment="1">
      <alignment vertical="center"/>
    </xf>
    <xf numFmtId="44" fontId="24" fillId="3" borderId="51" xfId="2" applyFont="1" applyFill="1" applyBorder="1" applyAlignment="1">
      <alignment vertical="center"/>
    </xf>
    <xf numFmtId="44" fontId="24" fillId="0" borderId="16" xfId="2" applyFont="1" applyBorder="1" applyAlignment="1">
      <alignment vertical="center" shrinkToFit="1"/>
    </xf>
    <xf numFmtId="44" fontId="24" fillId="0" borderId="36" xfId="2" applyFont="1" applyBorder="1" applyAlignment="1">
      <alignment vertical="center"/>
    </xf>
    <xf numFmtId="44" fontId="15" fillId="0" borderId="0" xfId="2" applyFont="1" applyAlignment="1">
      <alignment vertical="center"/>
    </xf>
  </cellXfs>
  <cellStyles count="17">
    <cellStyle name="Millares" xfId="1" builtinId="3"/>
    <cellStyle name="Millares 2 6" xfId="9" xr:uid="{1A8E6248-F6B9-402B-BB8C-1CFDE6C51781}"/>
    <cellStyle name="Millares_FORMULARIO 4 - M-OFERENTE PPTA ECONOMICA" xfId="15" xr:uid="{74A5A9BB-628B-4E9C-B767-94A27AD8CE3B}"/>
    <cellStyle name="Moneda" xfId="2" builtinId="4"/>
    <cellStyle name="Moneda 2 2 2 2 2" xfId="13" xr:uid="{1B9E8C03-321B-4CA1-B62F-478F92EBDB5E}"/>
    <cellStyle name="Moneda 6" xfId="7" xr:uid="{7EBCBA39-B8B9-40E4-94A3-BB2F9A05D764}"/>
    <cellStyle name="Normal" xfId="0" builtinId="0"/>
    <cellStyle name="Normal 11" xfId="6" xr:uid="{9F7B6BAC-7DDE-49F2-BB6D-61119484CAEB}"/>
    <cellStyle name="Normal 2 10 2 2" xfId="4" xr:uid="{0E945367-4439-4EA0-A00D-2A983A657062}"/>
    <cellStyle name="Normal 2 10 3" xfId="8" xr:uid="{D969132C-1639-4FA3-9967-C08EC3F24865}"/>
    <cellStyle name="Normal 2 2 2" xfId="14" xr:uid="{D5295CF1-2F52-4BC0-87D3-DD015ABAAC2B}"/>
    <cellStyle name="Normal 3 11 3" xfId="5" xr:uid="{31A3A072-677B-4127-A0AB-E42A39C68075}"/>
    <cellStyle name="Normal 3 2 2" xfId="12" xr:uid="{D5A637FF-7F73-4615-89B8-083808898F9E}"/>
    <cellStyle name="Normal 3 4" xfId="3" xr:uid="{6F14E6F0-B57A-4076-A46C-562336E43B8F}"/>
    <cellStyle name="Normal_A (2)" xfId="11" xr:uid="{BD763E57-7B35-45BE-9EF4-B365404D04B4}"/>
    <cellStyle name="Normal_Grupo 4" xfId="10" xr:uid="{A5C9C079-BAEB-4862-818D-314857ADE355}"/>
    <cellStyle name="Porcentaje 2" xfId="16" xr:uid="{9BF4B665-D13F-41F8-9FBE-FCC3C0BAF7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77BC5-5BB7-4C36-B4FA-EB599986CBF2}">
  <sheetPr codeName="Hoja2">
    <tabColor theme="0" tint="-4.9989318521683403E-2"/>
  </sheetPr>
  <dimension ref="A1:FS4151"/>
  <sheetViews>
    <sheetView tabSelected="1" view="pageBreakPreview" topLeftCell="A1411" zoomScale="81" zoomScaleNormal="75" zoomScaleSheetLayoutView="90" workbookViewId="0">
      <selection activeCell="M1423" sqref="M1423"/>
    </sheetView>
  </sheetViews>
  <sheetFormatPr baseColWidth="10" defaultColWidth="14.42578125" defaultRowHeight="15" customHeight="1"/>
  <cols>
    <col min="1" max="2" width="5.7109375" style="1" customWidth="1"/>
    <col min="3" max="3" width="6.42578125" style="1" customWidth="1"/>
    <col min="4" max="4" width="7.7109375" style="1" customWidth="1"/>
    <col min="5" max="6" width="10.5703125" style="215" customWidth="1"/>
    <col min="7" max="7" width="75.28515625" style="1" customWidth="1"/>
    <col min="8" max="8" width="8.7109375" style="1" customWidth="1"/>
    <col min="9" max="9" width="13.85546875" style="670" customWidth="1"/>
    <col min="10" max="10" width="17.85546875" style="705" bestFit="1" customWidth="1"/>
    <col min="11" max="11" width="26.140625" style="214" customWidth="1"/>
    <col min="12" max="12" width="2.7109375" style="1" customWidth="1"/>
    <col min="13" max="13" width="26.7109375" style="214" customWidth="1"/>
    <col min="14" max="14" width="6.85546875" style="1" customWidth="1"/>
    <col min="15" max="15" width="32.42578125" style="1" customWidth="1"/>
    <col min="16" max="16" width="10" style="1" customWidth="1"/>
    <col min="17" max="17" width="14.28515625" style="1" customWidth="1"/>
    <col min="18" max="18" width="25.5703125" style="1" customWidth="1"/>
    <col min="19" max="19" width="21" style="1" customWidth="1"/>
    <col min="20" max="16384" width="14.42578125" style="1"/>
  </cols>
  <sheetData>
    <row r="1" spans="1:14" ht="19.5" customHeight="1">
      <c r="B1" s="2"/>
      <c r="C1" s="3"/>
      <c r="D1"/>
      <c r="E1"/>
      <c r="F1"/>
      <c r="G1"/>
      <c r="H1" s="2"/>
      <c r="I1" s="651"/>
      <c r="J1" s="4"/>
      <c r="K1" s="4"/>
      <c r="L1" s="2"/>
    </row>
    <row r="2" spans="1:14" ht="40.5" customHeight="1">
      <c r="B2" s="2"/>
      <c r="C2" s="434" t="s">
        <v>0</v>
      </c>
      <c r="D2" s="434"/>
      <c r="E2" s="434"/>
      <c r="F2" s="434"/>
      <c r="G2" s="435"/>
      <c r="H2" s="435"/>
      <c r="I2" s="435"/>
      <c r="J2" s="435"/>
      <c r="K2" s="435"/>
      <c r="L2" s="2"/>
    </row>
    <row r="3" spans="1:14" ht="14.25" customHeight="1">
      <c r="B3" s="2"/>
      <c r="C3" s="5"/>
      <c r="D3" s="6"/>
      <c r="E3" s="5"/>
      <c r="F3" s="7"/>
      <c r="G3" s="435"/>
      <c r="H3" s="435"/>
      <c r="I3" s="435"/>
      <c r="J3" s="435"/>
      <c r="K3" s="435"/>
      <c r="L3" s="2"/>
    </row>
    <row r="4" spans="1:14" s="11" customFormat="1" ht="16.5">
      <c r="A4" s="8"/>
      <c r="B4" s="9"/>
      <c r="C4" s="436" t="s">
        <v>1</v>
      </c>
      <c r="D4" s="436"/>
      <c r="E4" s="436"/>
      <c r="F4" s="436"/>
      <c r="G4" s="436"/>
      <c r="H4" s="436"/>
      <c r="I4" s="436"/>
      <c r="J4" s="436"/>
      <c r="K4" s="436"/>
      <c r="L4" s="10"/>
      <c r="M4" s="636"/>
    </row>
    <row r="5" spans="1:14" s="11" customFormat="1" ht="17.25" thickBot="1">
      <c r="A5" s="8"/>
      <c r="B5" s="9"/>
      <c r="C5" s="437" t="s">
        <v>2</v>
      </c>
      <c r="D5" s="437"/>
      <c r="E5" s="437"/>
      <c r="F5" s="437"/>
      <c r="G5" s="437"/>
      <c r="H5" s="437"/>
      <c r="I5" s="437"/>
      <c r="J5" s="437"/>
      <c r="K5" s="437"/>
      <c r="L5" s="10"/>
      <c r="M5" s="636"/>
    </row>
    <row r="6" spans="1:14" s="12" customFormat="1" ht="36" customHeight="1">
      <c r="B6" s="13"/>
      <c r="C6" s="438" t="s">
        <v>1730</v>
      </c>
      <c r="D6" s="439"/>
      <c r="E6" s="439"/>
      <c r="F6" s="439"/>
      <c r="G6" s="439"/>
      <c r="H6" s="439"/>
      <c r="I6" s="439"/>
      <c r="J6" s="439"/>
      <c r="K6" s="440"/>
      <c r="L6" s="14"/>
      <c r="M6" s="637"/>
    </row>
    <row r="7" spans="1:14" s="15" customFormat="1" ht="24" customHeight="1" thickBot="1">
      <c r="B7" s="16"/>
      <c r="C7" s="441"/>
      <c r="D7" s="442"/>
      <c r="E7" s="442"/>
      <c r="F7" s="442"/>
      <c r="G7" s="442"/>
      <c r="H7" s="442"/>
      <c r="I7" s="442"/>
      <c r="J7" s="442"/>
      <c r="K7" s="443"/>
      <c r="L7" s="14"/>
      <c r="M7" s="638"/>
    </row>
    <row r="8" spans="1:14" s="15" customFormat="1" ht="41.25" customHeight="1" thickBot="1">
      <c r="B8" s="16"/>
      <c r="C8" s="431"/>
      <c r="D8" s="432"/>
      <c r="E8" s="432"/>
      <c r="F8" s="432"/>
      <c r="G8" s="432"/>
      <c r="H8" s="432"/>
      <c r="I8" s="432"/>
      <c r="J8" s="432"/>
      <c r="K8" s="433"/>
      <c r="L8" s="14"/>
      <c r="M8" s="638"/>
    </row>
    <row r="9" spans="1:14" s="18" customFormat="1" ht="11.25">
      <c r="A9" s="17"/>
      <c r="C9" s="447" t="s">
        <v>3</v>
      </c>
      <c r="D9" s="453" t="s">
        <v>4</v>
      </c>
      <c r="E9" s="547" t="s">
        <v>5</v>
      </c>
      <c r="F9" s="548"/>
      <c r="G9" s="453" t="s">
        <v>6</v>
      </c>
      <c r="H9" s="455" t="s">
        <v>7</v>
      </c>
      <c r="I9" s="457" t="s">
        <v>8</v>
      </c>
      <c r="J9" s="690" t="s">
        <v>9</v>
      </c>
      <c r="K9" s="461" t="s">
        <v>10</v>
      </c>
      <c r="L9" s="19"/>
      <c r="M9" s="218"/>
      <c r="N9" s="21"/>
    </row>
    <row r="10" spans="1:14" s="18" customFormat="1" ht="12" thickBot="1">
      <c r="A10" s="17"/>
      <c r="C10" s="448"/>
      <c r="D10" s="454"/>
      <c r="E10" s="426" t="s">
        <v>11</v>
      </c>
      <c r="F10" s="426" t="s">
        <v>12</v>
      </c>
      <c r="G10" s="454"/>
      <c r="H10" s="456"/>
      <c r="I10" s="458"/>
      <c r="J10" s="691"/>
      <c r="K10" s="462"/>
      <c r="L10" s="19"/>
      <c r="M10" s="218"/>
      <c r="N10" s="22"/>
    </row>
    <row r="11" spans="1:14" s="18" customFormat="1" ht="15" customHeight="1" thickBot="1">
      <c r="A11" s="17"/>
      <c r="C11" s="469"/>
      <c r="D11" s="470"/>
      <c r="E11" s="471"/>
      <c r="F11" s="471"/>
      <c r="G11" s="471"/>
      <c r="H11" s="471"/>
      <c r="I11" s="471"/>
      <c r="J11" s="471"/>
      <c r="K11" s="472"/>
      <c r="L11" s="19"/>
      <c r="M11" s="218"/>
      <c r="N11" s="22"/>
    </row>
    <row r="12" spans="1:14" s="18" customFormat="1" ht="11.25">
      <c r="A12" s="17"/>
      <c r="C12" s="23"/>
      <c r="D12" s="24">
        <v>1</v>
      </c>
      <c r="E12" s="473" t="s">
        <v>13</v>
      </c>
      <c r="F12" s="473"/>
      <c r="G12" s="473"/>
      <c r="H12" s="473"/>
      <c r="I12" s="473"/>
      <c r="J12" s="473"/>
      <c r="K12" s="474"/>
      <c r="L12" s="25"/>
      <c r="M12" s="639"/>
      <c r="N12" s="27"/>
    </row>
    <row r="13" spans="1:14" s="15" customFormat="1" ht="11.25">
      <c r="B13" s="16"/>
      <c r="C13" s="28"/>
      <c r="D13" s="29"/>
      <c r="E13" s="29"/>
      <c r="F13" s="29"/>
      <c r="G13" s="30"/>
      <c r="H13" s="29"/>
      <c r="I13" s="652"/>
      <c r="J13" s="692"/>
      <c r="K13" s="33"/>
      <c r="L13" s="14"/>
      <c r="M13" s="638"/>
    </row>
    <row r="14" spans="1:14" s="18" customFormat="1" ht="11.25">
      <c r="A14" s="17"/>
      <c r="B14" s="34"/>
      <c r="C14" s="23"/>
      <c r="D14" s="35">
        <v>1.1000000000000001</v>
      </c>
      <c r="E14" s="36" t="s">
        <v>13</v>
      </c>
      <c r="F14" s="36"/>
      <c r="G14" s="36"/>
      <c r="H14" s="36"/>
      <c r="I14" s="35"/>
      <c r="J14" s="643"/>
      <c r="K14" s="38"/>
      <c r="L14" s="25"/>
      <c r="M14" s="639"/>
      <c r="N14" s="27"/>
    </row>
    <row r="15" spans="1:14" ht="11.25">
      <c r="B15" s="2"/>
      <c r="C15" s="39" t="s">
        <v>14</v>
      </c>
      <c r="D15" s="40" t="s">
        <v>14</v>
      </c>
      <c r="E15" s="41"/>
      <c r="F15" s="41"/>
      <c r="G15" s="42" t="s">
        <v>15</v>
      </c>
      <c r="H15" s="220"/>
      <c r="I15" s="653"/>
      <c r="J15" s="693"/>
      <c r="K15" s="44"/>
      <c r="L15" s="2"/>
    </row>
    <row r="16" spans="1:14" ht="11.25">
      <c r="B16" s="2"/>
      <c r="C16" s="45"/>
      <c r="D16" s="46"/>
      <c r="E16" s="47"/>
      <c r="F16" s="47"/>
      <c r="G16" s="48" t="s">
        <v>16</v>
      </c>
      <c r="H16" s="48"/>
      <c r="I16" s="87"/>
      <c r="J16" s="694"/>
      <c r="K16" s="50"/>
      <c r="L16" s="2"/>
    </row>
    <row r="17" spans="1:14" ht="11.25">
      <c r="B17" s="2"/>
      <c r="C17" s="51" t="s">
        <v>17</v>
      </c>
      <c r="D17" s="52" t="s">
        <v>17</v>
      </c>
      <c r="E17" s="53"/>
      <c r="F17" s="53"/>
      <c r="G17" s="54" t="s">
        <v>18</v>
      </c>
      <c r="H17" s="55" t="s">
        <v>19</v>
      </c>
      <c r="I17" s="654">
        <v>450</v>
      </c>
      <c r="J17" s="695">
        <v>82889</v>
      </c>
      <c r="K17" s="58">
        <f>ROUND(I17*J17,0)</f>
        <v>37300050</v>
      </c>
      <c r="L17" s="2"/>
    </row>
    <row r="18" spans="1:14" ht="11.25">
      <c r="B18" s="2"/>
      <c r="C18" s="51" t="s">
        <v>20</v>
      </c>
      <c r="D18" s="52" t="s">
        <v>20</v>
      </c>
      <c r="E18" s="53"/>
      <c r="F18" s="53"/>
      <c r="G18" s="54" t="s">
        <v>21</v>
      </c>
      <c r="H18" s="55" t="s">
        <v>22</v>
      </c>
      <c r="I18" s="654">
        <v>8940</v>
      </c>
      <c r="J18" s="695">
        <v>6019</v>
      </c>
      <c r="K18" s="58">
        <f>ROUND(I18*J18,0)</f>
        <v>53809860</v>
      </c>
      <c r="L18" s="2"/>
    </row>
    <row r="19" spans="1:14" ht="11.25">
      <c r="B19" s="2"/>
      <c r="C19" s="51" t="s">
        <v>23</v>
      </c>
      <c r="D19" s="52" t="s">
        <v>23</v>
      </c>
      <c r="E19" s="53"/>
      <c r="F19" s="53"/>
      <c r="G19" s="54" t="s">
        <v>24</v>
      </c>
      <c r="H19" s="55" t="s">
        <v>25</v>
      </c>
      <c r="I19" s="654">
        <v>23.7</v>
      </c>
      <c r="J19" s="695">
        <v>278831</v>
      </c>
      <c r="K19" s="58">
        <f>ROUND(I19*J19,0)</f>
        <v>6608295</v>
      </c>
      <c r="L19" s="2"/>
    </row>
    <row r="20" spans="1:14" ht="11.25">
      <c r="B20" s="2"/>
      <c r="C20" s="59" t="s">
        <v>26</v>
      </c>
      <c r="D20" s="60" t="s">
        <v>26</v>
      </c>
      <c r="E20" s="53"/>
      <c r="F20" s="53"/>
      <c r="G20" s="61" t="s">
        <v>27</v>
      </c>
      <c r="H20" s="62" t="s">
        <v>25</v>
      </c>
      <c r="I20" s="163">
        <v>23.7</v>
      </c>
      <c r="J20" s="696">
        <v>33191</v>
      </c>
      <c r="K20" s="65">
        <f>ROUND(I20*J20,0)</f>
        <v>786627</v>
      </c>
      <c r="L20" s="2"/>
    </row>
    <row r="21" spans="1:14" s="66" customFormat="1" ht="13.5" thickBot="1">
      <c r="B21" s="67"/>
      <c r="C21" s="28" t="s">
        <v>28</v>
      </c>
      <c r="D21" s="29"/>
      <c r="E21" s="29"/>
      <c r="F21" s="29"/>
      <c r="G21" s="30"/>
      <c r="H21" s="29"/>
      <c r="I21" s="652"/>
      <c r="J21" s="692"/>
      <c r="K21" s="33">
        <f>SUM(K17:K20)</f>
        <v>98504832</v>
      </c>
      <c r="L21" s="72"/>
      <c r="M21" s="217"/>
    </row>
    <row r="22" spans="1:14" s="74" customFormat="1" ht="15" customHeight="1" thickBot="1">
      <c r="A22" s="73"/>
      <c r="C22" s="549"/>
      <c r="D22" s="550"/>
      <c r="E22" s="550"/>
      <c r="F22" s="550"/>
      <c r="G22" s="550"/>
      <c r="H22" s="550"/>
      <c r="I22" s="655"/>
      <c r="J22" s="551"/>
      <c r="K22" s="78"/>
      <c r="L22" s="19"/>
      <c r="M22" s="218"/>
      <c r="N22" s="79"/>
    </row>
    <row r="23" spans="1:14" ht="11.25">
      <c r="B23" s="2"/>
      <c r="C23" s="80"/>
      <c r="D23" s="3"/>
      <c r="E23" s="53"/>
      <c r="F23" s="53"/>
      <c r="G23" s="2"/>
      <c r="H23" s="2"/>
      <c r="I23" s="651"/>
      <c r="J23" s="4"/>
      <c r="K23" s="81"/>
      <c r="L23" s="2"/>
    </row>
    <row r="24" spans="1:14" ht="11.25">
      <c r="B24" s="2"/>
      <c r="C24" s="80"/>
      <c r="D24" s="3"/>
      <c r="E24" s="53"/>
      <c r="F24" s="53"/>
      <c r="G24" s="2"/>
      <c r="H24" s="2"/>
      <c r="I24" s="651"/>
      <c r="J24" s="4"/>
      <c r="K24" s="81"/>
      <c r="L24" s="2"/>
    </row>
    <row r="25" spans="1:14" ht="25.15" customHeight="1">
      <c r="B25" s="2"/>
      <c r="C25" s="39" t="s">
        <v>29</v>
      </c>
      <c r="D25" s="40" t="s">
        <v>29</v>
      </c>
      <c r="E25" s="41"/>
      <c r="F25" s="41"/>
      <c r="G25" s="42" t="s">
        <v>30</v>
      </c>
      <c r="H25" s="220"/>
      <c r="I25" s="653"/>
      <c r="J25" s="693"/>
      <c r="K25" s="44"/>
      <c r="L25" s="2"/>
    </row>
    <row r="26" spans="1:14" ht="19.899999999999999" customHeight="1">
      <c r="B26" s="2"/>
      <c r="C26" s="59" t="s">
        <v>31</v>
      </c>
      <c r="D26" s="60" t="s">
        <v>31</v>
      </c>
      <c r="E26" s="53"/>
      <c r="F26" s="53"/>
      <c r="G26" s="82" t="s">
        <v>32</v>
      </c>
      <c r="H26" s="83" t="s">
        <v>22</v>
      </c>
      <c r="I26" s="163">
        <v>8940</v>
      </c>
      <c r="J26" s="696">
        <v>5998</v>
      </c>
      <c r="K26" s="65">
        <f>ROUND(+I26*J26,0)</f>
        <v>53622120</v>
      </c>
      <c r="L26" s="2"/>
    </row>
    <row r="27" spans="1:14" ht="19.899999999999999" customHeight="1">
      <c r="B27" s="2"/>
      <c r="C27" s="59" t="s">
        <v>33</v>
      </c>
      <c r="D27" s="60" t="s">
        <v>33</v>
      </c>
      <c r="E27" s="53"/>
      <c r="F27" s="53"/>
      <c r="G27" s="54" t="s">
        <v>34</v>
      </c>
      <c r="H27" s="55" t="s">
        <v>25</v>
      </c>
      <c r="I27" s="163">
        <v>6531.7000000000007</v>
      </c>
      <c r="J27" s="695">
        <v>27825</v>
      </c>
      <c r="K27" s="58">
        <f>ROUND(I27*J27,0)</f>
        <v>181744553</v>
      </c>
      <c r="L27" s="2"/>
    </row>
    <row r="28" spans="1:14" ht="19.899999999999999" customHeight="1">
      <c r="B28" s="2"/>
      <c r="C28" s="59" t="s">
        <v>35</v>
      </c>
      <c r="D28" s="60" t="s">
        <v>35</v>
      </c>
      <c r="E28" s="53"/>
      <c r="F28" s="53"/>
      <c r="G28" s="54" t="s">
        <v>36</v>
      </c>
      <c r="H28" s="55" t="s">
        <v>25</v>
      </c>
      <c r="I28" s="163">
        <v>5311.9000000000005</v>
      </c>
      <c r="J28" s="695">
        <v>51213</v>
      </c>
      <c r="K28" s="58">
        <f>ROUND(I28*J28,0)</f>
        <v>272038335</v>
      </c>
      <c r="L28" s="2"/>
    </row>
    <row r="29" spans="1:14" ht="54" customHeight="1">
      <c r="B29" s="2"/>
      <c r="C29" s="59" t="s">
        <v>37</v>
      </c>
      <c r="D29" s="60" t="s">
        <v>37</v>
      </c>
      <c r="E29" s="53"/>
      <c r="F29" s="53"/>
      <c r="G29" s="84" t="s">
        <v>38</v>
      </c>
      <c r="H29" s="83" t="s">
        <v>25</v>
      </c>
      <c r="I29" s="163">
        <v>12392.5</v>
      </c>
      <c r="J29" s="696">
        <v>192680</v>
      </c>
      <c r="K29" s="65">
        <f>ROUND(I29*J29,0)</f>
        <v>2387786900</v>
      </c>
      <c r="L29" s="2"/>
    </row>
    <row r="30" spans="1:14" ht="54" customHeight="1">
      <c r="B30" s="2"/>
      <c r="C30" s="59" t="s">
        <v>39</v>
      </c>
      <c r="D30" s="60" t="s">
        <v>39</v>
      </c>
      <c r="E30" s="53"/>
      <c r="F30" s="53"/>
      <c r="G30" s="82" t="s">
        <v>40</v>
      </c>
      <c r="H30" s="83" t="s">
        <v>25</v>
      </c>
      <c r="I30" s="163">
        <v>3144.4</v>
      </c>
      <c r="J30" s="696">
        <v>27677</v>
      </c>
      <c r="K30" s="65">
        <f>ROUND(I30*J30,0)</f>
        <v>87027559</v>
      </c>
      <c r="L30" s="2"/>
    </row>
    <row r="31" spans="1:14" ht="25.15" customHeight="1">
      <c r="B31" s="2"/>
      <c r="C31" s="59" t="s">
        <v>41</v>
      </c>
      <c r="D31" s="60" t="s">
        <v>41</v>
      </c>
      <c r="E31" s="53"/>
      <c r="F31" s="53"/>
      <c r="G31" s="82" t="s">
        <v>27</v>
      </c>
      <c r="H31" s="83" t="s">
        <v>25</v>
      </c>
      <c r="I31" s="163">
        <v>10067.9</v>
      </c>
      <c r="J31" s="696">
        <v>33191</v>
      </c>
      <c r="K31" s="65">
        <f>ROUND(I31*J31,0)</f>
        <v>334163669</v>
      </c>
      <c r="L31" s="2"/>
    </row>
    <row r="32" spans="1:14" s="66" customFormat="1" ht="13.5" thickBot="1">
      <c r="B32" s="67"/>
      <c r="C32" s="28" t="s">
        <v>28</v>
      </c>
      <c r="D32" s="29"/>
      <c r="E32" s="29"/>
      <c r="F32" s="29"/>
      <c r="G32" s="30"/>
      <c r="H32" s="29"/>
      <c r="I32" s="652"/>
      <c r="J32" s="692"/>
      <c r="K32" s="33">
        <f>SUM(K26:K31)</f>
        <v>3316383136</v>
      </c>
      <c r="L32" s="72"/>
      <c r="M32" s="217"/>
    </row>
    <row r="33" spans="1:14" s="74" customFormat="1" ht="15" customHeight="1" thickBot="1">
      <c r="A33" s="73"/>
      <c r="C33" s="549"/>
      <c r="D33" s="550"/>
      <c r="E33" s="550"/>
      <c r="F33" s="550"/>
      <c r="G33" s="550"/>
      <c r="H33" s="550"/>
      <c r="I33" s="655"/>
      <c r="J33" s="551"/>
      <c r="K33" s="78"/>
      <c r="L33" s="19"/>
      <c r="M33" s="218"/>
      <c r="N33" s="79"/>
    </row>
    <row r="34" spans="1:14" s="66" customFormat="1" ht="12.75">
      <c r="B34" s="67"/>
      <c r="C34" s="28"/>
      <c r="D34" s="29"/>
      <c r="E34" s="29"/>
      <c r="F34" s="29"/>
      <c r="G34" s="30"/>
      <c r="H34" s="29"/>
      <c r="I34" s="652"/>
      <c r="J34" s="692"/>
      <c r="K34" s="33"/>
      <c r="L34" s="72"/>
      <c r="M34" s="217"/>
    </row>
    <row r="35" spans="1:14" ht="25.15" customHeight="1">
      <c r="B35" s="2"/>
      <c r="C35" s="39" t="s">
        <v>42</v>
      </c>
      <c r="D35" s="40" t="s">
        <v>42</v>
      </c>
      <c r="E35" s="41"/>
      <c r="F35" s="41"/>
      <c r="G35" s="42" t="s">
        <v>43</v>
      </c>
      <c r="H35" s="220"/>
      <c r="I35" s="653"/>
      <c r="J35" s="693"/>
      <c r="K35" s="44"/>
      <c r="L35" s="2"/>
    </row>
    <row r="36" spans="1:14" ht="25.15" customHeight="1">
      <c r="B36" s="2"/>
      <c r="C36" s="45" t="s">
        <v>44</v>
      </c>
      <c r="D36" s="46" t="s">
        <v>44</v>
      </c>
      <c r="E36" s="47"/>
      <c r="F36" s="47"/>
      <c r="G36" s="48" t="s">
        <v>45</v>
      </c>
      <c r="H36" s="48"/>
      <c r="I36" s="87"/>
      <c r="J36" s="694"/>
      <c r="K36" s="50"/>
      <c r="L36" s="2"/>
    </row>
    <row r="37" spans="1:14" ht="25.15" customHeight="1">
      <c r="B37" s="2"/>
      <c r="C37" s="51" t="s">
        <v>46</v>
      </c>
      <c r="D37" s="52" t="s">
        <v>46</v>
      </c>
      <c r="E37" s="53"/>
      <c r="F37" s="53"/>
      <c r="G37" s="82" t="s">
        <v>47</v>
      </c>
      <c r="H37" s="55" t="s">
        <v>25</v>
      </c>
      <c r="I37" s="163">
        <v>115.5</v>
      </c>
      <c r="J37" s="695">
        <v>970031</v>
      </c>
      <c r="K37" s="58">
        <f t="shared" ref="K37:K42" si="0">ROUND(I37*J37,0)</f>
        <v>112038581</v>
      </c>
      <c r="L37" s="2"/>
    </row>
    <row r="38" spans="1:14" ht="35.1" customHeight="1">
      <c r="B38" s="2"/>
      <c r="C38" s="51" t="s">
        <v>48</v>
      </c>
      <c r="D38" s="52" t="s">
        <v>48</v>
      </c>
      <c r="E38" s="53"/>
      <c r="F38" s="53"/>
      <c r="G38" s="82" t="s">
        <v>49</v>
      </c>
      <c r="H38" s="55" t="s">
        <v>25</v>
      </c>
      <c r="I38" s="132">
        <v>316.40000000000003</v>
      </c>
      <c r="J38" s="695">
        <v>1351547</v>
      </c>
      <c r="K38" s="58">
        <f t="shared" si="0"/>
        <v>427629471</v>
      </c>
      <c r="L38" s="2"/>
    </row>
    <row r="39" spans="1:14" ht="35.1" customHeight="1">
      <c r="B39" s="2"/>
      <c r="C39" s="51" t="s">
        <v>50</v>
      </c>
      <c r="D39" s="52" t="s">
        <v>50</v>
      </c>
      <c r="E39" s="53"/>
      <c r="F39" s="53"/>
      <c r="G39" s="82" t="s">
        <v>51</v>
      </c>
      <c r="H39" s="55" t="s">
        <v>25</v>
      </c>
      <c r="I39" s="132">
        <v>287</v>
      </c>
      <c r="J39" s="695">
        <v>1351547</v>
      </c>
      <c r="K39" s="58">
        <f t="shared" si="0"/>
        <v>387893989</v>
      </c>
      <c r="L39" s="2"/>
    </row>
    <row r="40" spans="1:14" ht="25.15" customHeight="1">
      <c r="B40" s="2"/>
      <c r="C40" s="51" t="s">
        <v>52</v>
      </c>
      <c r="D40" s="52" t="s">
        <v>52</v>
      </c>
      <c r="E40" s="53"/>
      <c r="F40" s="53"/>
      <c r="G40" s="82" t="s">
        <v>53</v>
      </c>
      <c r="H40" s="55" t="s">
        <v>25</v>
      </c>
      <c r="I40" s="132">
        <v>194.6</v>
      </c>
      <c r="J40" s="695">
        <v>1034060</v>
      </c>
      <c r="K40" s="58">
        <f t="shared" si="0"/>
        <v>201228076</v>
      </c>
      <c r="L40" s="2"/>
    </row>
    <row r="41" spans="1:14" ht="35.1" customHeight="1">
      <c r="B41" s="2"/>
      <c r="C41" s="51" t="s">
        <v>54</v>
      </c>
      <c r="D41" s="52" t="s">
        <v>54</v>
      </c>
      <c r="E41" s="53"/>
      <c r="F41" s="53"/>
      <c r="G41" s="82" t="s">
        <v>55</v>
      </c>
      <c r="H41" s="55" t="s">
        <v>25</v>
      </c>
      <c r="I41" s="163">
        <v>79.5</v>
      </c>
      <c r="J41" s="695">
        <v>1452756</v>
      </c>
      <c r="K41" s="58">
        <f t="shared" si="0"/>
        <v>115494102</v>
      </c>
      <c r="L41" s="2"/>
    </row>
    <row r="42" spans="1:14" ht="34.9" customHeight="1">
      <c r="B42" s="2"/>
      <c r="C42" s="51" t="s">
        <v>56</v>
      </c>
      <c r="D42" s="52" t="s">
        <v>56</v>
      </c>
      <c r="E42" s="53"/>
      <c r="F42" s="53"/>
      <c r="G42" s="82" t="s">
        <v>57</v>
      </c>
      <c r="H42" s="55" t="s">
        <v>25</v>
      </c>
      <c r="I42" s="163">
        <v>468</v>
      </c>
      <c r="J42" s="695">
        <v>1780688</v>
      </c>
      <c r="K42" s="58">
        <f t="shared" si="0"/>
        <v>833361984</v>
      </c>
      <c r="L42" s="2"/>
    </row>
    <row r="43" spans="1:14" ht="25.15" customHeight="1">
      <c r="B43" s="2"/>
      <c r="C43" s="45" t="s">
        <v>58</v>
      </c>
      <c r="D43" s="46" t="s">
        <v>58</v>
      </c>
      <c r="E43" s="47"/>
      <c r="F43" s="47"/>
      <c r="G43" s="48" t="s">
        <v>59</v>
      </c>
      <c r="H43" s="87"/>
      <c r="I43" s="87"/>
      <c r="J43" s="694"/>
      <c r="K43" s="50"/>
      <c r="L43" s="2"/>
    </row>
    <row r="44" spans="1:14" ht="35.1" customHeight="1">
      <c r="B44" s="2"/>
      <c r="C44" s="51" t="s">
        <v>60</v>
      </c>
      <c r="D44" s="52" t="s">
        <v>60</v>
      </c>
      <c r="E44" s="53"/>
      <c r="F44" s="53"/>
      <c r="G44" s="82" t="s">
        <v>61</v>
      </c>
      <c r="H44" s="55" t="s">
        <v>25</v>
      </c>
      <c r="I44" s="132">
        <v>225.5</v>
      </c>
      <c r="J44" s="695">
        <v>1780688</v>
      </c>
      <c r="K44" s="58">
        <f>ROUND(I44*J44,0)</f>
        <v>401545144</v>
      </c>
      <c r="L44" s="2"/>
    </row>
    <row r="45" spans="1:14" ht="35.1" customHeight="1">
      <c r="B45" s="2"/>
      <c r="C45" s="51" t="s">
        <v>62</v>
      </c>
      <c r="D45" s="52" t="s">
        <v>62</v>
      </c>
      <c r="E45" s="53"/>
      <c r="F45" s="53"/>
      <c r="G45" s="82" t="s">
        <v>63</v>
      </c>
      <c r="H45" s="55" t="s">
        <v>25</v>
      </c>
      <c r="I45" s="132">
        <v>295.5</v>
      </c>
      <c r="J45" s="695">
        <v>1780688</v>
      </c>
      <c r="K45" s="58">
        <f>ROUND(I45*J45,0)</f>
        <v>526193304</v>
      </c>
      <c r="L45" s="2"/>
    </row>
    <row r="46" spans="1:14" ht="35.1" customHeight="1">
      <c r="B46" s="2"/>
      <c r="C46" s="51" t="s">
        <v>64</v>
      </c>
      <c r="D46" s="52" t="s">
        <v>64</v>
      </c>
      <c r="E46" s="53"/>
      <c r="F46" s="53"/>
      <c r="G46" s="82" t="s">
        <v>65</v>
      </c>
      <c r="H46" s="55" t="s">
        <v>22</v>
      </c>
      <c r="I46" s="163">
        <v>3673.2</v>
      </c>
      <c r="J46" s="695">
        <v>335754</v>
      </c>
      <c r="K46" s="58">
        <f>ROUND(I46*J46,0)</f>
        <v>1233291593</v>
      </c>
      <c r="L46" s="2"/>
    </row>
    <row r="47" spans="1:14" ht="35.1" customHeight="1">
      <c r="B47" s="2"/>
      <c r="C47" s="51" t="s">
        <v>66</v>
      </c>
      <c r="D47" s="52" t="s">
        <v>66</v>
      </c>
      <c r="E47" s="53"/>
      <c r="F47" s="53"/>
      <c r="G47" s="82" t="s">
        <v>67</v>
      </c>
      <c r="H47" s="55" t="s">
        <v>25</v>
      </c>
      <c r="I47" s="163">
        <v>101.8</v>
      </c>
      <c r="J47" s="695">
        <v>1906586</v>
      </c>
      <c r="K47" s="58">
        <f>ROUND(I47*J47,0)</f>
        <v>194090455</v>
      </c>
      <c r="L47" s="2"/>
    </row>
    <row r="48" spans="1:14" ht="35.1" customHeight="1">
      <c r="B48" s="2"/>
      <c r="C48" s="51" t="s">
        <v>68</v>
      </c>
      <c r="D48" s="52" t="s">
        <v>68</v>
      </c>
      <c r="E48" s="53"/>
      <c r="F48" s="53"/>
      <c r="G48" s="82" t="s">
        <v>69</v>
      </c>
      <c r="H48" s="55" t="s">
        <v>70</v>
      </c>
      <c r="I48" s="163">
        <v>265501.09999999998</v>
      </c>
      <c r="J48" s="695">
        <v>10806</v>
      </c>
      <c r="K48" s="58">
        <f>ROUND(I48*J48,0)</f>
        <v>2869004887</v>
      </c>
      <c r="L48" s="2"/>
    </row>
    <row r="49" spans="1:14" ht="25.15" customHeight="1">
      <c r="B49" s="2"/>
      <c r="C49" s="45" t="s">
        <v>71</v>
      </c>
      <c r="D49" s="46" t="s">
        <v>71</v>
      </c>
      <c r="E49" s="47"/>
      <c r="F49" s="47"/>
      <c r="G49" s="48" t="s">
        <v>72</v>
      </c>
      <c r="H49" s="87"/>
      <c r="I49" s="87"/>
      <c r="J49" s="694"/>
      <c r="K49" s="50"/>
      <c r="L49" s="2"/>
    </row>
    <row r="50" spans="1:14" ht="35.1" customHeight="1">
      <c r="B50" s="2"/>
      <c r="C50" s="88" t="s">
        <v>73</v>
      </c>
      <c r="D50" s="89" t="s">
        <v>73</v>
      </c>
      <c r="E50" s="53"/>
      <c r="F50" s="53"/>
      <c r="G50" s="90" t="s">
        <v>74</v>
      </c>
      <c r="H50" s="62" t="s">
        <v>19</v>
      </c>
      <c r="I50" s="163">
        <v>59.4</v>
      </c>
      <c r="J50" s="696">
        <v>181082</v>
      </c>
      <c r="K50" s="65">
        <f>ROUND(I50*J50,0)</f>
        <v>10756271</v>
      </c>
      <c r="L50" s="2"/>
    </row>
    <row r="51" spans="1:14" ht="50.1" customHeight="1">
      <c r="B51" s="2"/>
      <c r="C51" s="88" t="s">
        <v>75</v>
      </c>
      <c r="D51" s="89" t="s">
        <v>75</v>
      </c>
      <c r="E51" s="53"/>
      <c r="F51" s="53"/>
      <c r="G51" s="90" t="s">
        <v>76</v>
      </c>
      <c r="H51" s="62" t="s">
        <v>70</v>
      </c>
      <c r="I51" s="163">
        <v>16000</v>
      </c>
      <c r="J51" s="696">
        <v>24299</v>
      </c>
      <c r="K51" s="65">
        <f>ROUND(I51*J51,0)</f>
        <v>388784000</v>
      </c>
      <c r="L51" s="2"/>
    </row>
    <row r="52" spans="1:14" s="66" customFormat="1" ht="21.75" customHeight="1" thickBot="1">
      <c r="B52" s="67"/>
      <c r="C52" s="28" t="s">
        <v>28</v>
      </c>
      <c r="D52" s="29"/>
      <c r="E52" s="29"/>
      <c r="F52" s="29"/>
      <c r="G52" s="30"/>
      <c r="H52" s="29"/>
      <c r="I52" s="652"/>
      <c r="J52" s="692"/>
      <c r="K52" s="33">
        <f>SUM(K37:K51)</f>
        <v>7701311857</v>
      </c>
      <c r="L52" s="72"/>
      <c r="M52" s="217"/>
    </row>
    <row r="53" spans="1:14" s="74" customFormat="1" ht="15" customHeight="1" thickBot="1">
      <c r="A53" s="73"/>
      <c r="C53" s="549"/>
      <c r="D53" s="550"/>
      <c r="E53" s="550"/>
      <c r="F53" s="550"/>
      <c r="G53" s="550"/>
      <c r="H53" s="550"/>
      <c r="I53" s="655"/>
      <c r="J53" s="551"/>
      <c r="K53" s="78"/>
      <c r="L53" s="19"/>
      <c r="M53" s="218"/>
      <c r="N53" s="79"/>
    </row>
    <row r="54" spans="1:14" s="66" customFormat="1" ht="12.75">
      <c r="B54" s="67"/>
      <c r="C54" s="28"/>
      <c r="D54" s="29"/>
      <c r="E54" s="29"/>
      <c r="F54" s="29"/>
      <c r="G54" s="30"/>
      <c r="H54" s="29"/>
      <c r="I54" s="652"/>
      <c r="J54" s="692"/>
      <c r="K54" s="33"/>
      <c r="L54" s="72"/>
      <c r="M54" s="217"/>
    </row>
    <row r="55" spans="1:14" ht="11.25">
      <c r="B55" s="2"/>
      <c r="C55" s="80"/>
      <c r="D55" s="3"/>
      <c r="E55" s="53"/>
      <c r="F55" s="53"/>
      <c r="G55" s="2"/>
      <c r="H55" s="2"/>
      <c r="I55" s="651"/>
      <c r="J55" s="4"/>
      <c r="K55" s="81"/>
      <c r="L55" s="2"/>
    </row>
    <row r="56" spans="1:14" ht="11.25">
      <c r="B56" s="2"/>
      <c r="C56" s="80"/>
      <c r="D56" s="3"/>
      <c r="E56" s="53"/>
      <c r="F56" s="53"/>
      <c r="G56" s="2"/>
      <c r="H56" s="2"/>
      <c r="I56" s="651"/>
      <c r="J56" s="4"/>
      <c r="K56" s="81"/>
      <c r="L56" s="2"/>
    </row>
    <row r="57" spans="1:14" ht="19.899999999999999" customHeight="1">
      <c r="B57" s="2"/>
      <c r="C57" s="39" t="s">
        <v>77</v>
      </c>
      <c r="D57" s="40" t="s">
        <v>77</v>
      </c>
      <c r="E57" s="41"/>
      <c r="F57" s="41"/>
      <c r="G57" s="42" t="s">
        <v>78</v>
      </c>
      <c r="H57" s="220"/>
      <c r="I57" s="653"/>
      <c r="J57" s="693"/>
      <c r="K57" s="44"/>
      <c r="L57" s="2"/>
    </row>
    <row r="58" spans="1:14" ht="19.899999999999999" customHeight="1">
      <c r="B58" s="2"/>
      <c r="C58" s="45" t="s">
        <v>79</v>
      </c>
      <c r="D58" s="46" t="s">
        <v>79</v>
      </c>
      <c r="E58" s="47"/>
      <c r="F58" s="47"/>
      <c r="G58" s="48" t="s">
        <v>80</v>
      </c>
      <c r="H58" s="48"/>
      <c r="I58" s="87"/>
      <c r="J58" s="694"/>
      <c r="K58" s="50"/>
      <c r="L58" s="2"/>
    </row>
    <row r="59" spans="1:14" ht="35.1" customHeight="1">
      <c r="B59" s="2"/>
      <c r="C59" s="51" t="s">
        <v>81</v>
      </c>
      <c r="D59" s="52" t="s">
        <v>81</v>
      </c>
      <c r="E59" s="53"/>
      <c r="F59" s="53"/>
      <c r="G59" s="91" t="s">
        <v>82</v>
      </c>
      <c r="H59" s="55" t="s">
        <v>19</v>
      </c>
      <c r="I59" s="654">
        <v>2995.4</v>
      </c>
      <c r="J59" s="695">
        <v>79446</v>
      </c>
      <c r="K59" s="58">
        <f>ROUND(I59*J59,0)</f>
        <v>237972548</v>
      </c>
      <c r="L59" s="2"/>
    </row>
    <row r="60" spans="1:14" ht="35.1" customHeight="1">
      <c r="B60" s="2"/>
      <c r="C60" s="51" t="s">
        <v>83</v>
      </c>
      <c r="D60" s="52" t="s">
        <v>83</v>
      </c>
      <c r="E60" s="53"/>
      <c r="F60" s="53"/>
      <c r="G60" s="91" t="s">
        <v>84</v>
      </c>
      <c r="H60" s="55" t="s">
        <v>19</v>
      </c>
      <c r="I60" s="654">
        <v>2374.4</v>
      </c>
      <c r="J60" s="695">
        <v>21473</v>
      </c>
      <c r="K60" s="58">
        <f>ROUND(I60*J60,0)</f>
        <v>50985491</v>
      </c>
      <c r="L60" s="2"/>
    </row>
    <row r="61" spans="1:14" ht="19.899999999999999" customHeight="1">
      <c r="B61" s="2"/>
      <c r="C61" s="45" t="s">
        <v>85</v>
      </c>
      <c r="D61" s="46" t="s">
        <v>85</v>
      </c>
      <c r="E61" s="47"/>
      <c r="F61" s="47"/>
      <c r="G61" s="48" t="s">
        <v>86</v>
      </c>
      <c r="H61" s="87"/>
      <c r="I61" s="87"/>
      <c r="J61" s="694"/>
      <c r="K61" s="50"/>
      <c r="L61" s="2"/>
    </row>
    <row r="62" spans="1:14" ht="35.1" customHeight="1">
      <c r="B62" s="2"/>
      <c r="C62" s="88" t="s">
        <v>87</v>
      </c>
      <c r="D62" s="89" t="s">
        <v>87</v>
      </c>
      <c r="E62" s="53"/>
      <c r="F62" s="53"/>
      <c r="G62" s="61" t="s">
        <v>88</v>
      </c>
      <c r="H62" s="62" t="s">
        <v>22</v>
      </c>
      <c r="I62" s="163">
        <v>14976.4</v>
      </c>
      <c r="J62" s="696">
        <v>99632</v>
      </c>
      <c r="K62" s="65">
        <f t="shared" ref="K62:K76" si="1">ROUND(I62*J62,0)</f>
        <v>1492128685</v>
      </c>
      <c r="L62" s="2"/>
    </row>
    <row r="63" spans="1:14" ht="35.1" customHeight="1">
      <c r="B63" s="2"/>
      <c r="C63" s="88" t="s">
        <v>89</v>
      </c>
      <c r="D63" s="89" t="s">
        <v>89</v>
      </c>
      <c r="E63" s="53"/>
      <c r="F63" s="53"/>
      <c r="G63" s="61" t="s">
        <v>88</v>
      </c>
      <c r="H63" s="62" t="s">
        <v>19</v>
      </c>
      <c r="I63" s="163">
        <v>771.4</v>
      </c>
      <c r="J63" s="696">
        <v>67044</v>
      </c>
      <c r="K63" s="65">
        <f t="shared" si="1"/>
        <v>51717742</v>
      </c>
      <c r="L63" s="2"/>
    </row>
    <row r="64" spans="1:14" ht="50.1" customHeight="1">
      <c r="B64" s="2"/>
      <c r="C64" s="92" t="s">
        <v>90</v>
      </c>
      <c r="D64" s="93" t="s">
        <v>90</v>
      </c>
      <c r="E64" s="94"/>
      <c r="F64" s="94"/>
      <c r="G64" s="90" t="s">
        <v>91</v>
      </c>
      <c r="H64" s="95" t="s">
        <v>22</v>
      </c>
      <c r="I64" s="132">
        <v>195.4</v>
      </c>
      <c r="J64" s="697">
        <v>158099</v>
      </c>
      <c r="K64" s="97">
        <f t="shared" si="1"/>
        <v>30892545</v>
      </c>
      <c r="L64" s="2"/>
    </row>
    <row r="65" spans="1:18" ht="35.1" customHeight="1">
      <c r="B65" s="2"/>
      <c r="C65" s="88" t="s">
        <v>92</v>
      </c>
      <c r="D65" s="89" t="s">
        <v>92</v>
      </c>
      <c r="E65" s="53"/>
      <c r="F65" s="53"/>
      <c r="G65" s="61" t="s">
        <v>93</v>
      </c>
      <c r="H65" s="62" t="s">
        <v>19</v>
      </c>
      <c r="I65" s="163">
        <v>3740</v>
      </c>
      <c r="J65" s="696">
        <v>175812</v>
      </c>
      <c r="K65" s="65">
        <f t="shared" si="1"/>
        <v>657536880</v>
      </c>
      <c r="L65" s="2"/>
    </row>
    <row r="66" spans="1:18" ht="20.100000000000001" customHeight="1">
      <c r="B66" s="2"/>
      <c r="C66" s="88" t="s">
        <v>94</v>
      </c>
      <c r="D66" s="89" t="s">
        <v>94</v>
      </c>
      <c r="E66" s="53"/>
      <c r="F66" s="53"/>
      <c r="G66" s="61" t="s">
        <v>95</v>
      </c>
      <c r="H66" s="62" t="s">
        <v>19</v>
      </c>
      <c r="I66" s="163">
        <v>771.4</v>
      </c>
      <c r="J66" s="696">
        <v>49688</v>
      </c>
      <c r="K66" s="65">
        <f t="shared" si="1"/>
        <v>38329323</v>
      </c>
      <c r="L66" s="2"/>
    </row>
    <row r="67" spans="1:18" ht="35.1" customHeight="1">
      <c r="B67" s="2"/>
      <c r="C67" s="92" t="s">
        <v>96</v>
      </c>
      <c r="D67" s="93" t="s">
        <v>96</v>
      </c>
      <c r="E67" s="94"/>
      <c r="F67" s="94"/>
      <c r="G67" s="90" t="s">
        <v>97</v>
      </c>
      <c r="H67" s="62" t="s">
        <v>19</v>
      </c>
      <c r="I67" s="163">
        <v>930</v>
      </c>
      <c r="J67" s="696">
        <v>184089</v>
      </c>
      <c r="K67" s="65">
        <f t="shared" si="1"/>
        <v>171202770</v>
      </c>
      <c r="L67" s="2"/>
    </row>
    <row r="68" spans="1:18" ht="35.1" customHeight="1">
      <c r="B68" s="2"/>
      <c r="C68" s="88" t="s">
        <v>98</v>
      </c>
      <c r="D68" s="89" t="s">
        <v>98</v>
      </c>
      <c r="E68" s="53"/>
      <c r="F68" s="53"/>
      <c r="G68" s="61" t="s">
        <v>99</v>
      </c>
      <c r="H68" s="62" t="s">
        <v>22</v>
      </c>
      <c r="I68" s="163">
        <v>29952.799999999999</v>
      </c>
      <c r="J68" s="696">
        <v>41280</v>
      </c>
      <c r="K68" s="65">
        <f t="shared" si="1"/>
        <v>1236451584</v>
      </c>
      <c r="L68" s="2"/>
    </row>
    <row r="69" spans="1:18" ht="20.100000000000001" customHeight="1">
      <c r="B69" s="2"/>
      <c r="C69" s="88" t="s">
        <v>100</v>
      </c>
      <c r="D69" s="89" t="s">
        <v>100</v>
      </c>
      <c r="E69" s="53"/>
      <c r="F69" s="53"/>
      <c r="G69" s="61" t="s">
        <v>101</v>
      </c>
      <c r="H69" s="62" t="s">
        <v>19</v>
      </c>
      <c r="I69" s="163">
        <v>1542.8</v>
      </c>
      <c r="J69" s="696">
        <v>21473</v>
      </c>
      <c r="K69" s="65">
        <f t="shared" si="1"/>
        <v>33128544</v>
      </c>
      <c r="L69" s="2"/>
    </row>
    <row r="70" spans="1:18" ht="35.1" customHeight="1">
      <c r="B70" s="2"/>
      <c r="C70" s="88" t="s">
        <v>102</v>
      </c>
      <c r="D70" s="89" t="s">
        <v>102</v>
      </c>
      <c r="E70" s="53"/>
      <c r="F70" s="53"/>
      <c r="G70" s="90" t="s">
        <v>103</v>
      </c>
      <c r="H70" s="62" t="s">
        <v>22</v>
      </c>
      <c r="I70" s="163">
        <v>3048.9</v>
      </c>
      <c r="J70" s="696">
        <v>147323</v>
      </c>
      <c r="K70" s="65">
        <f t="shared" si="1"/>
        <v>449173095</v>
      </c>
      <c r="L70" s="2"/>
    </row>
    <row r="71" spans="1:18" ht="20.100000000000001" customHeight="1">
      <c r="B71" s="2"/>
      <c r="C71" s="88" t="s">
        <v>104</v>
      </c>
      <c r="D71" s="89" t="s">
        <v>104</v>
      </c>
      <c r="E71" s="53"/>
      <c r="F71" s="53"/>
      <c r="G71" s="61" t="s">
        <v>105</v>
      </c>
      <c r="H71" s="62" t="s">
        <v>22</v>
      </c>
      <c r="I71" s="163">
        <v>24977.3</v>
      </c>
      <c r="J71" s="696">
        <v>34765</v>
      </c>
      <c r="K71" s="65">
        <f t="shared" si="1"/>
        <v>868335835</v>
      </c>
      <c r="L71" s="2"/>
    </row>
    <row r="72" spans="1:18" ht="35.1" customHeight="1">
      <c r="B72" s="2"/>
      <c r="C72" s="88" t="s">
        <v>106</v>
      </c>
      <c r="D72" s="89" t="s">
        <v>106</v>
      </c>
      <c r="E72" s="53"/>
      <c r="F72" s="53"/>
      <c r="G72" s="61" t="s">
        <v>107</v>
      </c>
      <c r="H72" s="62" t="s">
        <v>19</v>
      </c>
      <c r="I72" s="163">
        <v>7491.7000000000007</v>
      </c>
      <c r="J72" s="696">
        <v>26390</v>
      </c>
      <c r="K72" s="65">
        <f t="shared" si="1"/>
        <v>197705963</v>
      </c>
      <c r="L72" s="2"/>
    </row>
    <row r="73" spans="1:18" ht="20.100000000000001" customHeight="1">
      <c r="B73" s="2"/>
      <c r="C73" s="88" t="s">
        <v>108</v>
      </c>
      <c r="D73" s="89" t="s">
        <v>108</v>
      </c>
      <c r="E73" s="53"/>
      <c r="F73" s="53"/>
      <c r="G73" s="61" t="s">
        <v>109</v>
      </c>
      <c r="H73" s="62" t="s">
        <v>22</v>
      </c>
      <c r="I73" s="163">
        <v>14093.9</v>
      </c>
      <c r="J73" s="696">
        <v>30278</v>
      </c>
      <c r="K73" s="65">
        <f t="shared" si="1"/>
        <v>426735104</v>
      </c>
      <c r="L73" s="2"/>
    </row>
    <row r="74" spans="1:18" s="98" customFormat="1" ht="20.100000000000001" customHeight="1">
      <c r="C74" s="99" t="s">
        <v>110</v>
      </c>
      <c r="D74" s="100" t="s">
        <v>110</v>
      </c>
      <c r="E74" s="94"/>
      <c r="F74" s="94"/>
      <c r="G74" s="61" t="s">
        <v>111</v>
      </c>
      <c r="H74" s="101" t="s">
        <v>22</v>
      </c>
      <c r="I74" s="138">
        <v>10889</v>
      </c>
      <c r="J74" s="698">
        <v>38446</v>
      </c>
      <c r="K74" s="104">
        <f t="shared" si="1"/>
        <v>418638494</v>
      </c>
      <c r="M74" s="214"/>
      <c r="N74" s="1"/>
      <c r="O74" s="1"/>
      <c r="P74" s="1"/>
      <c r="Q74" s="1"/>
      <c r="R74" s="1"/>
    </row>
    <row r="75" spans="1:18" ht="35.1" customHeight="1">
      <c r="B75" s="2"/>
      <c r="C75" s="88" t="s">
        <v>112</v>
      </c>
      <c r="D75" s="89" t="s">
        <v>112</v>
      </c>
      <c r="E75" s="53"/>
      <c r="F75" s="53"/>
      <c r="G75" s="61" t="s">
        <v>113</v>
      </c>
      <c r="H75" s="62" t="s">
        <v>22</v>
      </c>
      <c r="I75" s="163">
        <v>80.5</v>
      </c>
      <c r="J75" s="696">
        <v>1372484</v>
      </c>
      <c r="K75" s="65">
        <f t="shared" si="1"/>
        <v>110484962</v>
      </c>
      <c r="L75" s="2"/>
    </row>
    <row r="76" spans="1:18" s="98" customFormat="1" ht="20.100000000000001" customHeight="1">
      <c r="C76" s="88" t="s">
        <v>114</v>
      </c>
      <c r="D76" s="89" t="s">
        <v>114</v>
      </c>
      <c r="E76" s="53"/>
      <c r="F76" s="53"/>
      <c r="G76" s="105" t="s">
        <v>115</v>
      </c>
      <c r="H76" s="101" t="s">
        <v>19</v>
      </c>
      <c r="I76" s="163">
        <v>235</v>
      </c>
      <c r="J76" s="696">
        <v>65335</v>
      </c>
      <c r="K76" s="104">
        <f t="shared" si="1"/>
        <v>15353725</v>
      </c>
      <c r="M76" s="214"/>
      <c r="N76" s="1"/>
      <c r="O76" s="1"/>
      <c r="P76" s="1"/>
      <c r="Q76" s="1"/>
      <c r="R76" s="1"/>
    </row>
    <row r="77" spans="1:18" s="66" customFormat="1" ht="13.5" thickBot="1">
      <c r="B77" s="67"/>
      <c r="C77" s="28" t="s">
        <v>28</v>
      </c>
      <c r="D77" s="29"/>
      <c r="E77" s="29"/>
      <c r="F77" s="29"/>
      <c r="G77" s="30"/>
      <c r="H77" s="29"/>
      <c r="I77" s="652"/>
      <c r="J77" s="692"/>
      <c r="K77" s="33">
        <f>SUM(K59:K76)</f>
        <v>6486773290</v>
      </c>
      <c r="L77" s="72"/>
      <c r="M77" s="217"/>
    </row>
    <row r="78" spans="1:18" s="74" customFormat="1" ht="15" customHeight="1" thickBot="1">
      <c r="A78" s="73"/>
      <c r="C78" s="549"/>
      <c r="D78" s="550"/>
      <c r="E78" s="550"/>
      <c r="F78" s="550"/>
      <c r="G78" s="550"/>
      <c r="H78" s="550"/>
      <c r="I78" s="655"/>
      <c r="J78" s="551"/>
      <c r="K78" s="78"/>
      <c r="L78" s="19"/>
      <c r="M78" s="218"/>
      <c r="N78" s="79"/>
    </row>
    <row r="79" spans="1:18" s="66" customFormat="1" ht="12.75">
      <c r="B79" s="67"/>
      <c r="C79" s="28"/>
      <c r="D79" s="29"/>
      <c r="E79" s="29"/>
      <c r="F79" s="29"/>
      <c r="G79" s="30"/>
      <c r="H79" s="29"/>
      <c r="I79" s="652"/>
      <c r="J79" s="692"/>
      <c r="K79" s="33"/>
      <c r="L79" s="72"/>
      <c r="M79" s="217"/>
    </row>
    <row r="80" spans="1:18" ht="11.25">
      <c r="B80" s="2"/>
      <c r="C80" s="80"/>
      <c r="D80" s="3"/>
      <c r="E80" s="53"/>
      <c r="F80" s="53"/>
      <c r="G80" s="2"/>
      <c r="H80" s="2"/>
      <c r="I80" s="651"/>
      <c r="J80" s="4"/>
      <c r="K80" s="81"/>
      <c r="L80" s="2"/>
    </row>
    <row r="81" spans="1:18" ht="11.25">
      <c r="B81" s="2"/>
      <c r="C81" s="80"/>
      <c r="D81" s="3"/>
      <c r="E81" s="53"/>
      <c r="F81" s="53"/>
      <c r="G81" s="2"/>
      <c r="H81" s="2"/>
      <c r="I81" s="651"/>
      <c r="J81" s="4"/>
      <c r="K81" s="81"/>
      <c r="L81" s="2"/>
    </row>
    <row r="82" spans="1:18" ht="19.899999999999999" customHeight="1">
      <c r="B82" s="2"/>
      <c r="C82" s="39" t="s">
        <v>116</v>
      </c>
      <c r="D82" s="40" t="s">
        <v>116</v>
      </c>
      <c r="E82" s="41"/>
      <c r="F82" s="41"/>
      <c r="G82" s="42" t="s">
        <v>117</v>
      </c>
      <c r="H82" s="220"/>
      <c r="I82" s="653"/>
      <c r="J82" s="693"/>
      <c r="K82" s="44"/>
      <c r="L82" s="2"/>
    </row>
    <row r="83" spans="1:18" ht="35.1" customHeight="1">
      <c r="B83" s="2"/>
      <c r="C83" s="88" t="s">
        <v>118</v>
      </c>
      <c r="D83" s="89" t="s">
        <v>118</v>
      </c>
      <c r="E83" s="53"/>
      <c r="F83" s="53"/>
      <c r="G83" s="61" t="s">
        <v>119</v>
      </c>
      <c r="H83" s="62" t="s">
        <v>22</v>
      </c>
      <c r="I83" s="163">
        <v>3698</v>
      </c>
      <c r="J83" s="696">
        <v>121992</v>
      </c>
      <c r="K83" s="65">
        <f>ROUND(I83*J83,0)</f>
        <v>451126416</v>
      </c>
      <c r="L83" s="2"/>
    </row>
    <row r="84" spans="1:18" ht="19.899999999999999" customHeight="1">
      <c r="B84" s="2"/>
      <c r="C84" s="88" t="s">
        <v>120</v>
      </c>
      <c r="D84" s="89" t="s">
        <v>120</v>
      </c>
      <c r="E84" s="53"/>
      <c r="F84" s="53"/>
      <c r="G84" s="61" t="s">
        <v>121</v>
      </c>
      <c r="H84" s="62" t="s">
        <v>22</v>
      </c>
      <c r="I84" s="163">
        <v>3698</v>
      </c>
      <c r="J84" s="696">
        <v>46814</v>
      </c>
      <c r="K84" s="65">
        <f>ROUND(I84*J84,0)</f>
        <v>173118172</v>
      </c>
      <c r="L84" s="2"/>
    </row>
    <row r="85" spans="1:18" ht="35.1" customHeight="1">
      <c r="B85" s="2"/>
      <c r="C85" s="88" t="s">
        <v>122</v>
      </c>
      <c r="D85" s="89" t="s">
        <v>122</v>
      </c>
      <c r="E85" s="53"/>
      <c r="F85" s="53"/>
      <c r="G85" s="61" t="s">
        <v>123</v>
      </c>
      <c r="H85" s="62" t="s">
        <v>22</v>
      </c>
      <c r="I85" s="163">
        <v>3285.6</v>
      </c>
      <c r="J85" s="696">
        <v>191659</v>
      </c>
      <c r="K85" s="65">
        <f>ROUND(I85*J85,0)</f>
        <v>629714810</v>
      </c>
      <c r="L85" s="2"/>
    </row>
    <row r="86" spans="1:18" ht="19.899999999999999" customHeight="1">
      <c r="B86" s="2"/>
      <c r="C86" s="88" t="s">
        <v>124</v>
      </c>
      <c r="D86" s="89" t="s">
        <v>124</v>
      </c>
      <c r="E86" s="53"/>
      <c r="F86" s="53"/>
      <c r="G86" s="61" t="s">
        <v>125</v>
      </c>
      <c r="H86" s="62" t="s">
        <v>19</v>
      </c>
      <c r="I86" s="163">
        <v>3760</v>
      </c>
      <c r="J86" s="696">
        <v>49780</v>
      </c>
      <c r="K86" s="65">
        <f>ROUND(I86*J86,0)</f>
        <v>187172800</v>
      </c>
      <c r="L86" s="2"/>
    </row>
    <row r="87" spans="1:18" s="98" customFormat="1" ht="35.1" customHeight="1">
      <c r="C87" s="99" t="s">
        <v>126</v>
      </c>
      <c r="D87" s="100" t="s">
        <v>126</v>
      </c>
      <c r="E87" s="94"/>
      <c r="F87" s="94"/>
      <c r="G87" s="61" t="s">
        <v>127</v>
      </c>
      <c r="H87" s="101" t="s">
        <v>22</v>
      </c>
      <c r="I87" s="138">
        <v>412.4</v>
      </c>
      <c r="J87" s="698">
        <v>143533</v>
      </c>
      <c r="K87" s="104">
        <f>ROUND(I87*J87,0)</f>
        <v>59193009</v>
      </c>
      <c r="M87" s="214"/>
      <c r="N87" s="1"/>
      <c r="O87" s="1"/>
      <c r="P87" s="1"/>
      <c r="Q87" s="1"/>
      <c r="R87" s="1"/>
    </row>
    <row r="88" spans="1:18" s="66" customFormat="1" ht="13.5" thickBot="1">
      <c r="B88" s="67"/>
      <c r="C88" s="28" t="s">
        <v>28</v>
      </c>
      <c r="D88" s="29"/>
      <c r="E88" s="29"/>
      <c r="F88" s="29"/>
      <c r="G88" s="30"/>
      <c r="H88" s="29"/>
      <c r="I88" s="652"/>
      <c r="J88" s="692"/>
      <c r="K88" s="33">
        <f>SUM(K83:K87)</f>
        <v>1500325207</v>
      </c>
      <c r="L88" s="72"/>
      <c r="M88" s="217"/>
    </row>
    <row r="89" spans="1:18" s="74" customFormat="1" ht="15" customHeight="1" thickBot="1">
      <c r="A89" s="73"/>
      <c r="C89" s="549"/>
      <c r="D89" s="550"/>
      <c r="E89" s="550"/>
      <c r="F89" s="550"/>
      <c r="G89" s="550"/>
      <c r="H89" s="550"/>
      <c r="I89" s="655"/>
      <c r="J89" s="551"/>
      <c r="K89" s="78"/>
      <c r="L89" s="19"/>
      <c r="M89" s="218"/>
      <c r="N89" s="79"/>
    </row>
    <row r="90" spans="1:18" s="66" customFormat="1" ht="12.75">
      <c r="B90" s="67"/>
      <c r="C90" s="28"/>
      <c r="D90" s="29"/>
      <c r="E90" s="29"/>
      <c r="F90" s="29"/>
      <c r="G90" s="30"/>
      <c r="H90" s="29"/>
      <c r="I90" s="652"/>
      <c r="J90" s="692"/>
      <c r="K90" s="33"/>
      <c r="L90" s="72"/>
      <c r="M90" s="217"/>
    </row>
    <row r="91" spans="1:18" ht="11.25">
      <c r="B91" s="2"/>
      <c r="C91" s="80"/>
      <c r="D91" s="3"/>
      <c r="E91" s="53"/>
      <c r="F91" s="53"/>
      <c r="G91" s="2"/>
      <c r="H91" s="2"/>
      <c r="I91" s="651"/>
      <c r="J91" s="4"/>
      <c r="K91" s="81"/>
      <c r="L91" s="2"/>
    </row>
    <row r="92" spans="1:18" ht="11.25">
      <c r="B92" s="2"/>
      <c r="C92" s="80"/>
      <c r="D92" s="3"/>
      <c r="E92" s="53"/>
      <c r="F92" s="53"/>
      <c r="G92" s="2"/>
      <c r="H92" s="2"/>
      <c r="I92" s="651"/>
      <c r="J92" s="4"/>
      <c r="K92" s="81"/>
      <c r="L92" s="2"/>
    </row>
    <row r="93" spans="1:18" ht="19.899999999999999" customHeight="1">
      <c r="B93" s="2"/>
      <c r="C93" s="39">
        <v>6</v>
      </c>
      <c r="D93" s="40">
        <v>6</v>
      </c>
      <c r="E93" s="41"/>
      <c r="F93" s="41"/>
      <c r="G93" s="42" t="s">
        <v>128</v>
      </c>
      <c r="H93" s="220"/>
      <c r="I93" s="653"/>
      <c r="J93" s="693"/>
      <c r="K93" s="44"/>
      <c r="L93" s="2"/>
    </row>
    <row r="94" spans="1:18" ht="49.9" customHeight="1">
      <c r="B94" s="2"/>
      <c r="C94" s="51" t="s">
        <v>129</v>
      </c>
      <c r="D94" s="52" t="s">
        <v>129</v>
      </c>
      <c r="E94" s="53"/>
      <c r="F94" s="53"/>
      <c r="G94" s="106" t="s">
        <v>130</v>
      </c>
      <c r="H94" s="55" t="s">
        <v>19</v>
      </c>
      <c r="I94" s="163">
        <v>30</v>
      </c>
      <c r="J94" s="695">
        <v>214710</v>
      </c>
      <c r="K94" s="58">
        <f t="shared" ref="K94:K109" si="2">ROUND(I94*J94,0)</f>
        <v>6441300</v>
      </c>
      <c r="L94" s="2"/>
    </row>
    <row r="95" spans="1:18" ht="49.9" customHeight="1">
      <c r="B95" s="2"/>
      <c r="C95" s="51" t="s">
        <v>131</v>
      </c>
      <c r="D95" s="52" t="s">
        <v>131</v>
      </c>
      <c r="E95" s="53"/>
      <c r="F95" s="53"/>
      <c r="G95" s="106" t="s">
        <v>132</v>
      </c>
      <c r="H95" s="55" t="s">
        <v>19</v>
      </c>
      <c r="I95" s="163">
        <v>30</v>
      </c>
      <c r="J95" s="695">
        <v>252427</v>
      </c>
      <c r="K95" s="58">
        <f t="shared" si="2"/>
        <v>7572810</v>
      </c>
      <c r="L95" s="2"/>
    </row>
    <row r="96" spans="1:18" ht="49.9" customHeight="1">
      <c r="B96" s="2"/>
      <c r="C96" s="51" t="s">
        <v>133</v>
      </c>
      <c r="D96" s="52" t="s">
        <v>133</v>
      </c>
      <c r="E96" s="53"/>
      <c r="F96" s="53"/>
      <c r="G96" s="106" t="s">
        <v>134</v>
      </c>
      <c r="H96" s="55" t="s">
        <v>19</v>
      </c>
      <c r="I96" s="163">
        <v>240</v>
      </c>
      <c r="J96" s="699">
        <v>164357</v>
      </c>
      <c r="K96" s="58">
        <f t="shared" si="2"/>
        <v>39445680</v>
      </c>
      <c r="L96" s="2"/>
    </row>
    <row r="97" spans="2:12" ht="49.9" customHeight="1">
      <c r="B97" s="2"/>
      <c r="C97" s="51" t="s">
        <v>135</v>
      </c>
      <c r="D97" s="52" t="s">
        <v>135</v>
      </c>
      <c r="E97" s="53"/>
      <c r="F97" s="53"/>
      <c r="G97" s="106" t="s">
        <v>136</v>
      </c>
      <c r="H97" s="55" t="s">
        <v>19</v>
      </c>
      <c r="I97" s="163">
        <v>680</v>
      </c>
      <c r="J97" s="695">
        <v>93568</v>
      </c>
      <c r="K97" s="58">
        <f t="shared" si="2"/>
        <v>63626240</v>
      </c>
      <c r="L97" s="2"/>
    </row>
    <row r="98" spans="2:12" ht="35.1" customHeight="1">
      <c r="B98" s="2"/>
      <c r="C98" s="51" t="s">
        <v>137</v>
      </c>
      <c r="D98" s="52" t="s">
        <v>137</v>
      </c>
      <c r="E98" s="53"/>
      <c r="F98" s="53"/>
      <c r="G98" s="106" t="s">
        <v>138</v>
      </c>
      <c r="H98" s="55" t="s">
        <v>19</v>
      </c>
      <c r="I98" s="163">
        <v>480</v>
      </c>
      <c r="J98" s="695">
        <v>56088</v>
      </c>
      <c r="K98" s="58">
        <f t="shared" si="2"/>
        <v>26922240</v>
      </c>
      <c r="L98" s="2"/>
    </row>
    <row r="99" spans="2:12" ht="35.1" customHeight="1">
      <c r="B99" s="2"/>
      <c r="C99" s="51" t="s">
        <v>139</v>
      </c>
      <c r="D99" s="52" t="s">
        <v>139</v>
      </c>
      <c r="E99" s="53"/>
      <c r="F99" s="53"/>
      <c r="G99" s="106" t="s">
        <v>140</v>
      </c>
      <c r="H99" s="55" t="s">
        <v>141</v>
      </c>
      <c r="I99" s="163">
        <v>56</v>
      </c>
      <c r="J99" s="695">
        <v>162225</v>
      </c>
      <c r="K99" s="58">
        <f t="shared" si="2"/>
        <v>9084600</v>
      </c>
      <c r="L99" s="2"/>
    </row>
    <row r="100" spans="2:12" ht="35.1" customHeight="1">
      <c r="B100" s="2"/>
      <c r="C100" s="51" t="s">
        <v>142</v>
      </c>
      <c r="D100" s="52" t="s">
        <v>142</v>
      </c>
      <c r="E100" s="53"/>
      <c r="F100" s="53"/>
      <c r="G100" s="106" t="s">
        <v>143</v>
      </c>
      <c r="H100" s="55" t="s">
        <v>141</v>
      </c>
      <c r="I100" s="163">
        <v>190</v>
      </c>
      <c r="J100" s="695">
        <v>115280</v>
      </c>
      <c r="K100" s="58">
        <f t="shared" si="2"/>
        <v>21903200</v>
      </c>
      <c r="L100" s="2"/>
    </row>
    <row r="101" spans="2:12" ht="49.9" customHeight="1">
      <c r="B101" s="2"/>
      <c r="C101" s="51" t="s">
        <v>144</v>
      </c>
      <c r="D101" s="52" t="s">
        <v>144</v>
      </c>
      <c r="E101" s="53"/>
      <c r="F101" s="53"/>
      <c r="G101" s="108" t="s">
        <v>145</v>
      </c>
      <c r="H101" s="55" t="s">
        <v>19</v>
      </c>
      <c r="I101" s="163">
        <v>13.5</v>
      </c>
      <c r="J101" s="695">
        <v>45832</v>
      </c>
      <c r="K101" s="58">
        <f t="shared" si="2"/>
        <v>618732</v>
      </c>
      <c r="L101" s="2"/>
    </row>
    <row r="102" spans="2:12" ht="35.1" customHeight="1">
      <c r="B102" s="2"/>
      <c r="C102" s="51" t="s">
        <v>146</v>
      </c>
      <c r="D102" s="52" t="s">
        <v>146</v>
      </c>
      <c r="E102" s="53"/>
      <c r="F102" s="53"/>
      <c r="G102" s="106" t="s">
        <v>147</v>
      </c>
      <c r="H102" s="55" t="s">
        <v>141</v>
      </c>
      <c r="I102" s="163">
        <v>12</v>
      </c>
      <c r="J102" s="695">
        <v>859142</v>
      </c>
      <c r="K102" s="58">
        <f t="shared" si="2"/>
        <v>10309704</v>
      </c>
      <c r="L102" s="2"/>
    </row>
    <row r="103" spans="2:12" ht="35.1" customHeight="1">
      <c r="B103" s="2"/>
      <c r="C103" s="51" t="s">
        <v>148</v>
      </c>
      <c r="D103" s="52" t="s">
        <v>148</v>
      </c>
      <c r="E103" s="53"/>
      <c r="F103" s="53"/>
      <c r="G103" s="106" t="s">
        <v>149</v>
      </c>
      <c r="H103" s="55" t="s">
        <v>141</v>
      </c>
      <c r="I103" s="163">
        <v>1</v>
      </c>
      <c r="J103" s="699">
        <v>2877208</v>
      </c>
      <c r="K103" s="58">
        <f t="shared" si="2"/>
        <v>2877208</v>
      </c>
      <c r="L103" s="2"/>
    </row>
    <row r="104" spans="2:12" ht="35.1" customHeight="1">
      <c r="B104" s="2" t="s">
        <v>150</v>
      </c>
      <c r="C104" s="51" t="s">
        <v>151</v>
      </c>
      <c r="D104" s="52" t="s">
        <v>151</v>
      </c>
      <c r="E104" s="53"/>
      <c r="F104" s="53"/>
      <c r="G104" s="109" t="s">
        <v>152</v>
      </c>
      <c r="H104" s="55" t="s">
        <v>19</v>
      </c>
      <c r="I104" s="163">
        <v>6</v>
      </c>
      <c r="J104" s="699">
        <v>65973</v>
      </c>
      <c r="K104" s="58">
        <f t="shared" si="2"/>
        <v>395838</v>
      </c>
      <c r="L104" s="2"/>
    </row>
    <row r="105" spans="2:12" ht="35.1" customHeight="1">
      <c r="B105" s="2"/>
      <c r="C105" s="51" t="s">
        <v>153</v>
      </c>
      <c r="D105" s="52" t="s">
        <v>153</v>
      </c>
      <c r="E105" s="53"/>
      <c r="F105" s="53"/>
      <c r="G105" s="109" t="s">
        <v>154</v>
      </c>
      <c r="H105" s="55" t="s">
        <v>19</v>
      </c>
      <c r="I105" s="163">
        <v>240</v>
      </c>
      <c r="J105" s="699">
        <v>164357</v>
      </c>
      <c r="K105" s="58">
        <f t="shared" si="2"/>
        <v>39445680</v>
      </c>
      <c r="L105" s="2"/>
    </row>
    <row r="106" spans="2:12" ht="49.9" customHeight="1">
      <c r="B106" s="2"/>
      <c r="C106" s="51" t="s">
        <v>155</v>
      </c>
      <c r="D106" s="52" t="s">
        <v>155</v>
      </c>
      <c r="E106" s="53"/>
      <c r="F106" s="53"/>
      <c r="G106" s="109" t="s">
        <v>156</v>
      </c>
      <c r="H106" s="55" t="s">
        <v>19</v>
      </c>
      <c r="I106" s="163">
        <v>6</v>
      </c>
      <c r="J106" s="699">
        <v>65973</v>
      </c>
      <c r="K106" s="58">
        <f t="shared" si="2"/>
        <v>395838</v>
      </c>
      <c r="L106" s="2"/>
    </row>
    <row r="107" spans="2:12" ht="20.100000000000001" customHeight="1">
      <c r="B107" s="2"/>
      <c r="C107" s="51" t="s">
        <v>157</v>
      </c>
      <c r="D107" s="52" t="s">
        <v>157</v>
      </c>
      <c r="E107" s="53"/>
      <c r="F107" s="53"/>
      <c r="G107" s="109" t="s">
        <v>158</v>
      </c>
      <c r="H107" s="55" t="s">
        <v>141</v>
      </c>
      <c r="I107" s="163">
        <v>1</v>
      </c>
      <c r="J107" s="699">
        <v>9291609</v>
      </c>
      <c r="K107" s="58">
        <f t="shared" si="2"/>
        <v>9291609</v>
      </c>
      <c r="L107" s="2"/>
    </row>
    <row r="108" spans="2:12" ht="20.100000000000001" customHeight="1">
      <c r="B108" s="2"/>
      <c r="C108" s="51" t="s">
        <v>159</v>
      </c>
      <c r="D108" s="52" t="s">
        <v>159</v>
      </c>
      <c r="E108" s="53"/>
      <c r="F108" s="53"/>
      <c r="G108" s="109" t="s">
        <v>160</v>
      </c>
      <c r="H108" s="55" t="s">
        <v>141</v>
      </c>
      <c r="I108" s="163">
        <v>40</v>
      </c>
      <c r="J108" s="699">
        <v>250681</v>
      </c>
      <c r="K108" s="58">
        <f t="shared" si="2"/>
        <v>10027240</v>
      </c>
      <c r="L108" s="2"/>
    </row>
    <row r="109" spans="2:12" ht="20.100000000000001" customHeight="1">
      <c r="B109" s="2"/>
      <c r="C109" s="51" t="s">
        <v>161</v>
      </c>
      <c r="D109" s="52" t="s">
        <v>161</v>
      </c>
      <c r="E109" s="53"/>
      <c r="F109" s="53"/>
      <c r="G109" s="109" t="s">
        <v>162</v>
      </c>
      <c r="H109" s="55" t="s">
        <v>141</v>
      </c>
      <c r="I109" s="163">
        <v>4</v>
      </c>
      <c r="J109" s="699">
        <v>520486</v>
      </c>
      <c r="K109" s="58">
        <f t="shared" si="2"/>
        <v>2081944</v>
      </c>
      <c r="L109" s="2"/>
    </row>
    <row r="110" spans="2:12" ht="20.100000000000001" customHeight="1">
      <c r="B110" s="2"/>
      <c r="C110" s="45" t="s">
        <v>163</v>
      </c>
      <c r="D110" s="46" t="s">
        <v>163</v>
      </c>
      <c r="E110" s="47"/>
      <c r="F110" s="47"/>
      <c r="G110" s="110" t="s">
        <v>164</v>
      </c>
      <c r="H110" s="220"/>
      <c r="I110" s="653"/>
      <c r="J110" s="693">
        <v>0</v>
      </c>
      <c r="K110" s="111"/>
      <c r="L110" s="2"/>
    </row>
    <row r="111" spans="2:12" ht="35.1" customHeight="1">
      <c r="B111" s="2"/>
      <c r="C111" s="88" t="s">
        <v>165</v>
      </c>
      <c r="D111" s="89" t="s">
        <v>165</v>
      </c>
      <c r="E111" s="53"/>
      <c r="F111" s="53"/>
      <c r="G111" s="112" t="s">
        <v>166</v>
      </c>
      <c r="H111" s="62" t="s">
        <v>19</v>
      </c>
      <c r="I111" s="163">
        <v>3</v>
      </c>
      <c r="J111" s="696">
        <v>1775211</v>
      </c>
      <c r="K111" s="65">
        <f t="shared" ref="K111:K116" si="3">ROUND(I111*J111,0)</f>
        <v>5325633</v>
      </c>
      <c r="L111" s="2"/>
    </row>
    <row r="112" spans="2:12" ht="19.899999999999999" customHeight="1">
      <c r="B112" s="2"/>
      <c r="C112" s="88" t="s">
        <v>167</v>
      </c>
      <c r="D112" s="89" t="s">
        <v>167</v>
      </c>
      <c r="E112" s="53"/>
      <c r="F112" s="53"/>
      <c r="G112" s="112" t="s">
        <v>47</v>
      </c>
      <c r="H112" s="62" t="s">
        <v>25</v>
      </c>
      <c r="I112" s="163">
        <v>0.4</v>
      </c>
      <c r="J112" s="696">
        <v>1000643</v>
      </c>
      <c r="K112" s="65">
        <f t="shared" si="3"/>
        <v>400257</v>
      </c>
      <c r="L112" s="2"/>
    </row>
    <row r="113" spans="1:14" ht="35.1" customHeight="1">
      <c r="B113" s="2"/>
      <c r="C113" s="88" t="s">
        <v>168</v>
      </c>
      <c r="D113" s="89" t="s">
        <v>168</v>
      </c>
      <c r="E113" s="53"/>
      <c r="F113" s="53"/>
      <c r="G113" s="112" t="s">
        <v>169</v>
      </c>
      <c r="H113" s="62" t="s">
        <v>141</v>
      </c>
      <c r="I113" s="163">
        <v>1</v>
      </c>
      <c r="J113" s="696">
        <v>954045</v>
      </c>
      <c r="K113" s="65">
        <f t="shared" si="3"/>
        <v>954045</v>
      </c>
      <c r="L113" s="2"/>
    </row>
    <row r="114" spans="1:14" ht="35.1" customHeight="1">
      <c r="B114" s="2"/>
      <c r="C114" s="88" t="s">
        <v>170</v>
      </c>
      <c r="D114" s="89" t="s">
        <v>170</v>
      </c>
      <c r="E114" s="53"/>
      <c r="F114" s="53"/>
      <c r="G114" s="112" t="s">
        <v>171</v>
      </c>
      <c r="H114" s="62" t="s">
        <v>141</v>
      </c>
      <c r="I114" s="163">
        <v>1</v>
      </c>
      <c r="J114" s="696">
        <v>1658537</v>
      </c>
      <c r="K114" s="65">
        <f t="shared" si="3"/>
        <v>1658537</v>
      </c>
      <c r="L114" s="2"/>
    </row>
    <row r="115" spans="1:14" ht="20.100000000000001" customHeight="1">
      <c r="B115" s="2"/>
      <c r="C115" s="88" t="s">
        <v>172</v>
      </c>
      <c r="D115" s="89" t="s">
        <v>172</v>
      </c>
      <c r="E115" s="53"/>
      <c r="F115" s="53"/>
      <c r="G115" s="112" t="s">
        <v>173</v>
      </c>
      <c r="H115" s="62" t="s">
        <v>141</v>
      </c>
      <c r="I115" s="163">
        <v>1</v>
      </c>
      <c r="J115" s="696">
        <v>505632</v>
      </c>
      <c r="K115" s="65">
        <f t="shared" si="3"/>
        <v>505632</v>
      </c>
      <c r="L115" s="2"/>
    </row>
    <row r="116" spans="1:14" ht="35.1" customHeight="1">
      <c r="B116" s="2"/>
      <c r="C116" s="88" t="s">
        <v>174</v>
      </c>
      <c r="D116" s="89" t="s">
        <v>174</v>
      </c>
      <c r="E116" s="53"/>
      <c r="F116" s="53"/>
      <c r="G116" s="112" t="s">
        <v>175</v>
      </c>
      <c r="H116" s="62" t="s">
        <v>141</v>
      </c>
      <c r="I116" s="163">
        <v>1</v>
      </c>
      <c r="J116" s="696">
        <v>443660</v>
      </c>
      <c r="K116" s="65">
        <f t="shared" si="3"/>
        <v>443660</v>
      </c>
      <c r="L116" s="2"/>
    </row>
    <row r="117" spans="1:14" ht="19.899999999999999" customHeight="1">
      <c r="B117" s="2"/>
      <c r="C117" s="45" t="s">
        <v>176</v>
      </c>
      <c r="D117" s="46" t="s">
        <v>176</v>
      </c>
      <c r="E117" s="47"/>
      <c r="F117" s="47"/>
      <c r="G117" s="110" t="s">
        <v>177</v>
      </c>
      <c r="H117" s="220"/>
      <c r="I117" s="653"/>
      <c r="J117" s="693">
        <v>0</v>
      </c>
      <c r="K117" s="111"/>
      <c r="L117" s="2"/>
    </row>
    <row r="118" spans="1:14" ht="49.9" customHeight="1">
      <c r="B118" s="2"/>
      <c r="C118" s="88" t="s">
        <v>178</v>
      </c>
      <c r="D118" s="89" t="s">
        <v>178</v>
      </c>
      <c r="E118" s="53"/>
      <c r="F118" s="53"/>
      <c r="G118" s="113" t="s">
        <v>179</v>
      </c>
      <c r="H118" s="62" t="s">
        <v>141</v>
      </c>
      <c r="I118" s="163">
        <v>1</v>
      </c>
      <c r="J118" s="696">
        <v>28369226</v>
      </c>
      <c r="K118" s="65">
        <f>ROUND(I118*J118,0)</f>
        <v>28369226</v>
      </c>
      <c r="L118" s="2"/>
    </row>
    <row r="119" spans="1:14" s="66" customFormat="1" ht="13.5" thickBot="1">
      <c r="B119" s="67"/>
      <c r="C119" s="28" t="s">
        <v>28</v>
      </c>
      <c r="D119" s="29"/>
      <c r="E119" s="29"/>
      <c r="F119" s="29"/>
      <c r="G119" s="30"/>
      <c r="H119" s="29"/>
      <c r="I119" s="652"/>
      <c r="J119" s="692"/>
      <c r="K119" s="33">
        <f>SUM(K94:K118)</f>
        <v>288096853</v>
      </c>
      <c r="L119" s="72"/>
      <c r="M119" s="217"/>
    </row>
    <row r="120" spans="1:14" s="74" customFormat="1" ht="15" customHeight="1" thickBot="1">
      <c r="A120" s="73"/>
      <c r="C120" s="549"/>
      <c r="D120" s="550"/>
      <c r="E120" s="550"/>
      <c r="F120" s="550"/>
      <c r="G120" s="550"/>
      <c r="H120" s="550"/>
      <c r="I120" s="655"/>
      <c r="J120" s="551"/>
      <c r="K120" s="78"/>
      <c r="L120" s="19"/>
      <c r="M120" s="218"/>
      <c r="N120" s="79"/>
    </row>
    <row r="121" spans="1:14" s="66" customFormat="1" ht="12.75">
      <c r="B121" s="67"/>
      <c r="C121" s="28"/>
      <c r="D121" s="29"/>
      <c r="E121" s="29"/>
      <c r="F121" s="29"/>
      <c r="G121" s="30"/>
      <c r="H121" s="29"/>
      <c r="I121" s="652"/>
      <c r="J121" s="692"/>
      <c r="K121" s="33"/>
      <c r="L121" s="72"/>
      <c r="M121" s="217"/>
    </row>
    <row r="122" spans="1:14" ht="11.25">
      <c r="B122" s="2"/>
      <c r="C122" s="80"/>
      <c r="D122" s="3"/>
      <c r="E122" s="53"/>
      <c r="F122" s="53"/>
      <c r="G122" s="2"/>
      <c r="H122" s="2"/>
      <c r="I122" s="651"/>
      <c r="J122" s="4"/>
      <c r="K122" s="81"/>
      <c r="L122" s="2"/>
    </row>
    <row r="123" spans="1:14" ht="11.25">
      <c r="B123" s="2"/>
      <c r="C123" s="80"/>
      <c r="D123" s="3"/>
      <c r="E123" s="53"/>
      <c r="F123" s="53"/>
      <c r="G123" s="2"/>
      <c r="H123" s="2"/>
      <c r="I123" s="651"/>
      <c r="J123" s="4"/>
      <c r="K123" s="81"/>
      <c r="L123" s="2"/>
    </row>
    <row r="124" spans="1:14" ht="20.100000000000001" customHeight="1">
      <c r="B124" s="2"/>
      <c r="C124" s="39" t="s">
        <v>180</v>
      </c>
      <c r="D124" s="40" t="s">
        <v>180</v>
      </c>
      <c r="E124" s="41"/>
      <c r="F124" s="41"/>
      <c r="G124" s="42" t="s">
        <v>181</v>
      </c>
      <c r="H124" s="220"/>
      <c r="I124" s="653"/>
      <c r="J124" s="693"/>
      <c r="K124" s="44"/>
      <c r="L124" s="2"/>
    </row>
    <row r="125" spans="1:14" ht="50.1" customHeight="1">
      <c r="B125" s="2"/>
      <c r="C125" s="88" t="s">
        <v>182</v>
      </c>
      <c r="D125" s="89" t="s">
        <v>182</v>
      </c>
      <c r="E125" s="53"/>
      <c r="F125" s="53"/>
      <c r="G125" s="106" t="s">
        <v>183</v>
      </c>
      <c r="H125" s="55" t="s">
        <v>141</v>
      </c>
      <c r="I125" s="163">
        <v>2</v>
      </c>
      <c r="J125" s="695">
        <v>1734530</v>
      </c>
      <c r="K125" s="58">
        <f t="shared" ref="K125:K138" si="4">ROUND(I125*J125,0)</f>
        <v>3469060</v>
      </c>
      <c r="L125" s="2"/>
    </row>
    <row r="126" spans="1:14" ht="35.1" customHeight="1">
      <c r="B126" s="2"/>
      <c r="C126" s="88" t="s">
        <v>184</v>
      </c>
      <c r="D126" s="89" t="s">
        <v>184</v>
      </c>
      <c r="E126" s="53"/>
      <c r="F126" s="53"/>
      <c r="G126" s="106" t="s">
        <v>185</v>
      </c>
      <c r="H126" s="55" t="s">
        <v>19</v>
      </c>
      <c r="I126" s="163">
        <v>12.299999999999999</v>
      </c>
      <c r="J126" s="695">
        <v>240156</v>
      </c>
      <c r="K126" s="58">
        <f t="shared" si="4"/>
        <v>2953919</v>
      </c>
      <c r="L126" s="2"/>
    </row>
    <row r="127" spans="1:14" ht="35.1" customHeight="1">
      <c r="B127" s="2"/>
      <c r="C127" s="88" t="s">
        <v>186</v>
      </c>
      <c r="D127" s="89" t="s">
        <v>186</v>
      </c>
      <c r="E127" s="53"/>
      <c r="F127" s="53"/>
      <c r="G127" s="106" t="s">
        <v>187</v>
      </c>
      <c r="H127" s="55" t="s">
        <v>19</v>
      </c>
      <c r="I127" s="163">
        <v>64.899999999999991</v>
      </c>
      <c r="J127" s="695">
        <v>89564</v>
      </c>
      <c r="K127" s="58">
        <f t="shared" si="4"/>
        <v>5812704</v>
      </c>
      <c r="L127" s="2"/>
    </row>
    <row r="128" spans="1:14" ht="35.1" customHeight="1">
      <c r="B128" s="2"/>
      <c r="C128" s="88" t="s">
        <v>188</v>
      </c>
      <c r="D128" s="89" t="s">
        <v>188</v>
      </c>
      <c r="E128" s="53"/>
      <c r="F128" s="53"/>
      <c r="G128" s="109" t="s">
        <v>189</v>
      </c>
      <c r="H128" s="55" t="s">
        <v>19</v>
      </c>
      <c r="I128" s="163">
        <v>67.699999999999989</v>
      </c>
      <c r="J128" s="695">
        <v>185402</v>
      </c>
      <c r="K128" s="58">
        <f t="shared" si="4"/>
        <v>12551715</v>
      </c>
      <c r="L128" s="2"/>
    </row>
    <row r="129" spans="1:18" ht="35.1" customHeight="1">
      <c r="B129" s="2"/>
      <c r="C129" s="88" t="s">
        <v>190</v>
      </c>
      <c r="D129" s="89" t="s">
        <v>190</v>
      </c>
      <c r="E129" s="53"/>
      <c r="F129" s="53"/>
      <c r="G129" s="106" t="s">
        <v>191</v>
      </c>
      <c r="H129" s="55" t="s">
        <v>19</v>
      </c>
      <c r="I129" s="163">
        <v>11.299999999999999</v>
      </c>
      <c r="J129" s="695">
        <v>47074</v>
      </c>
      <c r="K129" s="58">
        <f t="shared" si="4"/>
        <v>531936</v>
      </c>
      <c r="L129" s="2"/>
    </row>
    <row r="130" spans="1:18" ht="35.1" customHeight="1">
      <c r="B130" s="2"/>
      <c r="C130" s="88" t="s">
        <v>192</v>
      </c>
      <c r="D130" s="89" t="s">
        <v>192</v>
      </c>
      <c r="E130" s="53"/>
      <c r="F130" s="53"/>
      <c r="G130" s="114" t="s">
        <v>193</v>
      </c>
      <c r="H130" s="55" t="s">
        <v>19</v>
      </c>
      <c r="I130" s="163">
        <v>441.5</v>
      </c>
      <c r="J130" s="695">
        <v>77213</v>
      </c>
      <c r="K130" s="58">
        <f t="shared" si="4"/>
        <v>34089540</v>
      </c>
      <c r="L130" s="2"/>
    </row>
    <row r="131" spans="1:18" ht="35.1" customHeight="1">
      <c r="B131" s="2"/>
      <c r="C131" s="88" t="s">
        <v>194</v>
      </c>
      <c r="D131" s="89" t="s">
        <v>194</v>
      </c>
      <c r="E131" s="53"/>
      <c r="F131" s="53"/>
      <c r="G131" s="106" t="s">
        <v>195</v>
      </c>
      <c r="H131" s="55" t="s">
        <v>19</v>
      </c>
      <c r="I131" s="163">
        <v>421.70000000000005</v>
      </c>
      <c r="J131" s="695">
        <v>33755</v>
      </c>
      <c r="K131" s="58">
        <f t="shared" si="4"/>
        <v>14234484</v>
      </c>
      <c r="L131" s="2"/>
    </row>
    <row r="132" spans="1:18" ht="35.1" customHeight="1">
      <c r="B132" s="2"/>
      <c r="C132" s="88" t="s">
        <v>196</v>
      </c>
      <c r="D132" s="89" t="s">
        <v>196</v>
      </c>
      <c r="E132" s="53"/>
      <c r="F132" s="53"/>
      <c r="G132" s="109" t="s">
        <v>197</v>
      </c>
      <c r="H132" s="55" t="s">
        <v>141</v>
      </c>
      <c r="I132" s="163">
        <v>6</v>
      </c>
      <c r="J132" s="699">
        <v>918797</v>
      </c>
      <c r="K132" s="58">
        <f t="shared" si="4"/>
        <v>5512782</v>
      </c>
      <c r="L132" s="2"/>
    </row>
    <row r="133" spans="1:18" ht="35.1" customHeight="1">
      <c r="B133" s="2"/>
      <c r="C133" s="88" t="s">
        <v>199</v>
      </c>
      <c r="D133" s="89" t="s">
        <v>199</v>
      </c>
      <c r="E133" s="53"/>
      <c r="F133" s="53"/>
      <c r="G133" s="109" t="s">
        <v>200</v>
      </c>
      <c r="H133" s="55" t="s">
        <v>141</v>
      </c>
      <c r="I133" s="163">
        <v>1</v>
      </c>
      <c r="J133" s="695">
        <v>216281</v>
      </c>
      <c r="K133" s="58">
        <f t="shared" si="4"/>
        <v>216281</v>
      </c>
      <c r="L133" s="2"/>
    </row>
    <row r="134" spans="1:18" ht="35.1" customHeight="1">
      <c r="B134" s="2"/>
      <c r="C134" s="88" t="s">
        <v>201</v>
      </c>
      <c r="D134" s="89" t="s">
        <v>201</v>
      </c>
      <c r="E134" s="53"/>
      <c r="F134" s="53"/>
      <c r="G134" s="106" t="s">
        <v>202</v>
      </c>
      <c r="H134" s="55" t="s">
        <v>141</v>
      </c>
      <c r="I134" s="163">
        <v>55</v>
      </c>
      <c r="J134" s="695">
        <v>187132</v>
      </c>
      <c r="K134" s="58">
        <f t="shared" si="4"/>
        <v>10292260</v>
      </c>
      <c r="L134" s="2"/>
    </row>
    <row r="135" spans="1:18" ht="35.1" customHeight="1">
      <c r="B135" s="2"/>
      <c r="C135" s="88" t="s">
        <v>203</v>
      </c>
      <c r="D135" s="89" t="s">
        <v>203</v>
      </c>
      <c r="E135" s="53"/>
      <c r="F135" s="53"/>
      <c r="G135" s="106" t="s">
        <v>204</v>
      </c>
      <c r="H135" s="55" t="s">
        <v>141</v>
      </c>
      <c r="I135" s="163">
        <v>56</v>
      </c>
      <c r="J135" s="695">
        <v>168126</v>
      </c>
      <c r="K135" s="58">
        <f t="shared" si="4"/>
        <v>9415056</v>
      </c>
      <c r="L135" s="2"/>
    </row>
    <row r="136" spans="1:18" ht="35.1" customHeight="1">
      <c r="B136" s="2"/>
      <c r="C136" s="88" t="s">
        <v>205</v>
      </c>
      <c r="D136" s="89" t="s">
        <v>205</v>
      </c>
      <c r="E136" s="53"/>
      <c r="F136" s="53"/>
      <c r="G136" s="106" t="s">
        <v>206</v>
      </c>
      <c r="H136" s="55" t="s">
        <v>141</v>
      </c>
      <c r="I136" s="654">
        <v>234</v>
      </c>
      <c r="J136" s="695">
        <v>95261</v>
      </c>
      <c r="K136" s="58">
        <f t="shared" si="4"/>
        <v>22291074</v>
      </c>
      <c r="L136" s="2"/>
    </row>
    <row r="137" spans="1:18" ht="25.15" customHeight="1">
      <c r="B137" s="2"/>
      <c r="C137" s="88" t="s">
        <v>207</v>
      </c>
      <c r="D137" s="89" t="s">
        <v>207</v>
      </c>
      <c r="E137" s="53"/>
      <c r="F137" s="53"/>
      <c r="G137" s="115" t="s">
        <v>208</v>
      </c>
      <c r="H137" s="116" t="s">
        <v>141</v>
      </c>
      <c r="I137" s="656">
        <v>1</v>
      </c>
      <c r="J137" s="168">
        <v>1139879</v>
      </c>
      <c r="K137" s="119">
        <f t="shared" si="4"/>
        <v>1139879</v>
      </c>
      <c r="L137" s="2"/>
    </row>
    <row r="138" spans="1:18" s="98" customFormat="1" ht="25.15" customHeight="1">
      <c r="C138" s="88" t="s">
        <v>209</v>
      </c>
      <c r="D138" s="89" t="s">
        <v>209</v>
      </c>
      <c r="E138" s="53"/>
      <c r="F138" s="53"/>
      <c r="G138" s="105" t="s">
        <v>210</v>
      </c>
      <c r="H138" s="101" t="s">
        <v>19</v>
      </c>
      <c r="I138" s="138">
        <v>90</v>
      </c>
      <c r="J138" s="168">
        <v>321152</v>
      </c>
      <c r="K138" s="104">
        <f t="shared" si="4"/>
        <v>28903680</v>
      </c>
      <c r="M138" s="214"/>
      <c r="N138" s="1"/>
      <c r="O138" s="1"/>
      <c r="P138" s="1"/>
      <c r="Q138" s="1"/>
      <c r="R138" s="1"/>
    </row>
    <row r="139" spans="1:18" s="66" customFormat="1" ht="13.5" thickBot="1">
      <c r="B139" s="67"/>
      <c r="C139" s="28" t="s">
        <v>28</v>
      </c>
      <c r="D139" s="29"/>
      <c r="E139" s="29"/>
      <c r="F139" s="29"/>
      <c r="G139" s="30"/>
      <c r="H139" s="29"/>
      <c r="I139" s="652"/>
      <c r="J139" s="692"/>
      <c r="K139" s="33">
        <f>SUM(K125:K138)</f>
        <v>151414370</v>
      </c>
      <c r="L139" s="72"/>
      <c r="M139" s="217"/>
    </row>
    <row r="140" spans="1:18" s="74" customFormat="1" ht="15" customHeight="1" thickBot="1">
      <c r="A140" s="73"/>
      <c r="C140" s="549"/>
      <c r="D140" s="550"/>
      <c r="E140" s="550"/>
      <c r="F140" s="550"/>
      <c r="G140" s="550"/>
      <c r="H140" s="550"/>
      <c r="I140" s="655"/>
      <c r="J140" s="551"/>
      <c r="K140" s="78"/>
      <c r="L140" s="19"/>
      <c r="M140" s="218"/>
      <c r="N140" s="79"/>
    </row>
    <row r="141" spans="1:18" s="66" customFormat="1" ht="12.75">
      <c r="B141" s="67"/>
      <c r="C141" s="28"/>
      <c r="D141" s="29"/>
      <c r="E141" s="29"/>
      <c r="F141" s="29"/>
      <c r="G141" s="30"/>
      <c r="H141" s="29"/>
      <c r="I141" s="652"/>
      <c r="J141" s="692"/>
      <c r="K141" s="33"/>
      <c r="L141" s="72"/>
      <c r="M141" s="217"/>
    </row>
    <row r="142" spans="1:18" ht="11.25">
      <c r="B142" s="2"/>
      <c r="C142" s="80"/>
      <c r="D142" s="3"/>
      <c r="E142" s="53"/>
      <c r="F142" s="53"/>
      <c r="G142" s="2"/>
      <c r="H142" s="2"/>
      <c r="I142" s="651"/>
      <c r="J142" s="4"/>
      <c r="K142" s="81"/>
      <c r="L142" s="2"/>
    </row>
    <row r="143" spans="1:18" ht="11.25">
      <c r="B143" s="2"/>
      <c r="C143" s="80"/>
      <c r="D143" s="3"/>
      <c r="E143" s="53"/>
      <c r="F143" s="53"/>
      <c r="G143" s="2"/>
      <c r="H143" s="2"/>
      <c r="I143" s="651"/>
      <c r="J143" s="4"/>
      <c r="K143" s="81"/>
      <c r="L143" s="2"/>
    </row>
    <row r="144" spans="1:18" ht="25.15" customHeight="1">
      <c r="B144" s="2"/>
      <c r="C144" s="39" t="s">
        <v>211</v>
      </c>
      <c r="D144" s="40" t="s">
        <v>211</v>
      </c>
      <c r="E144" s="41"/>
      <c r="F144" s="41"/>
      <c r="G144" s="42" t="s">
        <v>212</v>
      </c>
      <c r="H144" s="220"/>
      <c r="I144" s="653"/>
      <c r="J144" s="693"/>
      <c r="K144" s="44"/>
      <c r="L144" s="2"/>
    </row>
    <row r="145" spans="1:18" ht="35.1" customHeight="1">
      <c r="B145" s="2"/>
      <c r="C145" s="88" t="s">
        <v>213</v>
      </c>
      <c r="D145" s="89" t="s">
        <v>213</v>
      </c>
      <c r="E145" s="53"/>
      <c r="F145" s="53"/>
      <c r="G145" s="54" t="s">
        <v>214</v>
      </c>
      <c r="H145" s="55" t="s">
        <v>19</v>
      </c>
      <c r="I145" s="163">
        <v>21</v>
      </c>
      <c r="J145" s="695">
        <v>436498</v>
      </c>
      <c r="K145" s="58">
        <f>ROUND(I145*J145,0)</f>
        <v>9166458</v>
      </c>
      <c r="L145" s="2"/>
    </row>
    <row r="146" spans="1:18" ht="35.1" customHeight="1">
      <c r="B146" s="2"/>
      <c r="C146" s="88" t="s">
        <v>215</v>
      </c>
      <c r="D146" s="89" t="s">
        <v>215</v>
      </c>
      <c r="E146" s="53"/>
      <c r="F146" s="53"/>
      <c r="G146" s="54" t="s">
        <v>216</v>
      </c>
      <c r="H146" s="55" t="s">
        <v>141</v>
      </c>
      <c r="I146" s="163">
        <v>3</v>
      </c>
      <c r="J146" s="695">
        <v>1519646</v>
      </c>
      <c r="K146" s="58">
        <f>ROUND(I146*J146,0)</f>
        <v>4558938</v>
      </c>
      <c r="L146" s="2"/>
    </row>
    <row r="147" spans="1:18" ht="35.1" customHeight="1">
      <c r="B147" s="2"/>
      <c r="C147" s="88" t="s">
        <v>217</v>
      </c>
      <c r="D147" s="89" t="s">
        <v>217</v>
      </c>
      <c r="E147" s="53"/>
      <c r="F147" s="53"/>
      <c r="G147" s="54" t="s">
        <v>218</v>
      </c>
      <c r="H147" s="55" t="s">
        <v>141</v>
      </c>
      <c r="I147" s="163">
        <v>3</v>
      </c>
      <c r="J147" s="695">
        <v>1021090</v>
      </c>
      <c r="K147" s="58">
        <f>ROUND(I147*J147,0)</f>
        <v>3063270</v>
      </c>
      <c r="L147" s="2"/>
    </row>
    <row r="148" spans="1:18" s="98" customFormat="1" ht="20.100000000000001" customHeight="1">
      <c r="C148" s="88" t="s">
        <v>219</v>
      </c>
      <c r="D148" s="89" t="s">
        <v>219</v>
      </c>
      <c r="E148" s="53"/>
      <c r="F148" s="53"/>
      <c r="G148" s="54" t="s">
        <v>220</v>
      </c>
      <c r="H148" s="55" t="s">
        <v>141</v>
      </c>
      <c r="I148" s="163">
        <v>1</v>
      </c>
      <c r="J148" s="699">
        <v>5627960</v>
      </c>
      <c r="K148" s="120">
        <f>ROUND(I148*J148,0)</f>
        <v>5627960</v>
      </c>
      <c r="M148" s="214"/>
      <c r="N148" s="1"/>
      <c r="O148" s="1"/>
      <c r="P148" s="1"/>
      <c r="Q148" s="1"/>
      <c r="R148" s="1"/>
    </row>
    <row r="149" spans="1:18" ht="20.100000000000001" customHeight="1">
      <c r="B149" s="2"/>
      <c r="C149" s="45"/>
      <c r="D149" s="46"/>
      <c r="E149" s="47"/>
      <c r="F149" s="47"/>
      <c r="G149" s="110" t="s">
        <v>221</v>
      </c>
      <c r="H149" s="220"/>
      <c r="I149" s="653"/>
      <c r="J149" s="693"/>
      <c r="K149" s="111"/>
      <c r="L149" s="2"/>
    </row>
    <row r="150" spans="1:18" ht="20.100000000000001" customHeight="1">
      <c r="B150" s="2"/>
      <c r="C150" s="51">
        <v>8.5</v>
      </c>
      <c r="D150" s="52">
        <v>8.5</v>
      </c>
      <c r="E150" s="53"/>
      <c r="F150" s="53"/>
      <c r="G150" s="54" t="s">
        <v>222</v>
      </c>
      <c r="H150" s="55" t="s">
        <v>19</v>
      </c>
      <c r="I150" s="163">
        <v>40</v>
      </c>
      <c r="J150" s="695">
        <v>727184</v>
      </c>
      <c r="K150" s="58">
        <f t="shared" ref="K150:K155" si="5">ROUND(I150*J150,0)</f>
        <v>29087360</v>
      </c>
      <c r="L150" s="2"/>
    </row>
    <row r="151" spans="1:18" ht="20.100000000000001" customHeight="1">
      <c r="B151" s="2"/>
      <c r="C151" s="51">
        <v>8.6</v>
      </c>
      <c r="D151" s="52">
        <v>8.6</v>
      </c>
      <c r="E151" s="53"/>
      <c r="F151" s="53"/>
      <c r="G151" s="54" t="s">
        <v>223</v>
      </c>
      <c r="H151" s="55" t="s">
        <v>141</v>
      </c>
      <c r="I151" s="163">
        <v>6</v>
      </c>
      <c r="J151" s="695">
        <v>144820</v>
      </c>
      <c r="K151" s="58">
        <f t="shared" si="5"/>
        <v>868920</v>
      </c>
      <c r="L151" s="2"/>
    </row>
    <row r="152" spans="1:18" ht="20.100000000000001" customHeight="1">
      <c r="B152" s="2"/>
      <c r="C152" s="51">
        <v>8.6999999999999993</v>
      </c>
      <c r="D152" s="52">
        <v>8.6999999999999993</v>
      </c>
      <c r="E152" s="53"/>
      <c r="F152" s="53"/>
      <c r="G152" s="54" t="s">
        <v>224</v>
      </c>
      <c r="H152" s="55" t="s">
        <v>141</v>
      </c>
      <c r="I152" s="163">
        <v>6</v>
      </c>
      <c r="J152" s="695">
        <v>222172</v>
      </c>
      <c r="K152" s="58">
        <f t="shared" si="5"/>
        <v>1333032</v>
      </c>
      <c r="L152" s="2"/>
    </row>
    <row r="153" spans="1:18" ht="20.100000000000001" customHeight="1">
      <c r="B153" s="2"/>
      <c r="C153" s="51">
        <v>8.8000000000000007</v>
      </c>
      <c r="D153" s="52">
        <v>8.8000000000000007</v>
      </c>
      <c r="E153" s="53"/>
      <c r="F153" s="53"/>
      <c r="G153" s="54" t="s">
        <v>225</v>
      </c>
      <c r="H153" s="55" t="s">
        <v>141</v>
      </c>
      <c r="I153" s="654">
        <v>3</v>
      </c>
      <c r="J153" s="695">
        <v>367270</v>
      </c>
      <c r="K153" s="58">
        <f t="shared" si="5"/>
        <v>1101810</v>
      </c>
      <c r="L153" s="2"/>
    </row>
    <row r="154" spans="1:18" ht="20.100000000000001" customHeight="1">
      <c r="B154" s="2"/>
      <c r="C154" s="59">
        <v>8.9</v>
      </c>
      <c r="D154" s="60">
        <v>8.9</v>
      </c>
      <c r="E154" s="53"/>
      <c r="F154" s="53"/>
      <c r="G154" s="82" t="s">
        <v>226</v>
      </c>
      <c r="H154" s="116" t="s">
        <v>141</v>
      </c>
      <c r="I154" s="656">
        <v>3</v>
      </c>
      <c r="J154" s="168">
        <v>583449</v>
      </c>
      <c r="K154" s="119">
        <f t="shared" si="5"/>
        <v>1750347</v>
      </c>
      <c r="L154" s="2"/>
    </row>
    <row r="155" spans="1:18" s="98" customFormat="1" ht="20.100000000000001" customHeight="1">
      <c r="C155" s="121">
        <v>8.1</v>
      </c>
      <c r="D155" s="122">
        <v>8.1</v>
      </c>
      <c r="E155" s="123"/>
      <c r="F155" s="123"/>
      <c r="G155" s="105" t="s">
        <v>227</v>
      </c>
      <c r="H155" s="101" t="s">
        <v>141</v>
      </c>
      <c r="I155" s="138">
        <v>1</v>
      </c>
      <c r="J155" s="698">
        <v>4688190</v>
      </c>
      <c r="K155" s="104">
        <f t="shared" si="5"/>
        <v>4688190</v>
      </c>
      <c r="M155" s="214"/>
      <c r="N155" s="1"/>
      <c r="O155" s="1"/>
      <c r="P155" s="1"/>
      <c r="Q155" s="1"/>
      <c r="R155" s="1"/>
    </row>
    <row r="156" spans="1:18" s="66" customFormat="1" ht="13.5" thickBot="1">
      <c r="B156" s="67"/>
      <c r="C156" s="28" t="s">
        <v>28</v>
      </c>
      <c r="D156" s="29"/>
      <c r="E156" s="29"/>
      <c r="F156" s="29"/>
      <c r="G156" s="30"/>
      <c r="H156" s="29"/>
      <c r="I156" s="652"/>
      <c r="J156" s="692"/>
      <c r="K156" s="33">
        <f>SUM(K145:K155)</f>
        <v>61246285</v>
      </c>
      <c r="L156" s="72"/>
      <c r="M156" s="217"/>
    </row>
    <row r="157" spans="1:18" s="74" customFormat="1" ht="15" customHeight="1" thickBot="1">
      <c r="A157" s="73"/>
      <c r="C157" s="549"/>
      <c r="D157" s="550"/>
      <c r="E157" s="550"/>
      <c r="F157" s="550"/>
      <c r="G157" s="550"/>
      <c r="H157" s="550"/>
      <c r="I157" s="655"/>
      <c r="J157" s="551"/>
      <c r="K157" s="78"/>
      <c r="L157" s="19"/>
      <c r="M157" s="218"/>
      <c r="N157" s="79"/>
    </row>
    <row r="158" spans="1:18" ht="20.100000000000001" customHeight="1">
      <c r="B158" s="2"/>
      <c r="C158" s="80"/>
      <c r="D158" s="3"/>
      <c r="E158" s="53"/>
      <c r="F158" s="53"/>
      <c r="G158" s="2"/>
      <c r="H158" s="2"/>
      <c r="I158" s="651"/>
      <c r="J158" s="4"/>
      <c r="K158" s="81"/>
      <c r="L158" s="2"/>
    </row>
    <row r="159" spans="1:18" ht="25.15" customHeight="1">
      <c r="B159" s="2"/>
      <c r="C159" s="39" t="s">
        <v>228</v>
      </c>
      <c r="D159" s="40" t="s">
        <v>228</v>
      </c>
      <c r="E159" s="41"/>
      <c r="F159" s="41"/>
      <c r="G159" s="42" t="s">
        <v>229</v>
      </c>
      <c r="H159" s="220"/>
      <c r="I159" s="653"/>
      <c r="J159" s="693"/>
      <c r="K159" s="44"/>
      <c r="L159" s="2"/>
    </row>
    <row r="160" spans="1:18" ht="25.15" customHeight="1">
      <c r="B160" s="2"/>
      <c r="C160" s="45" t="s">
        <v>230</v>
      </c>
      <c r="D160" s="46" t="s">
        <v>230</v>
      </c>
      <c r="E160" s="47"/>
      <c r="F160" s="47"/>
      <c r="G160" s="110" t="s">
        <v>231</v>
      </c>
      <c r="H160" s="220"/>
      <c r="I160" s="653"/>
      <c r="J160" s="693"/>
      <c r="K160" s="111"/>
      <c r="L160" s="2"/>
    </row>
    <row r="161" spans="2:12" ht="20.100000000000001" customHeight="1">
      <c r="B161" s="2"/>
      <c r="C161" s="51" t="s">
        <v>232</v>
      </c>
      <c r="D161" s="52" t="s">
        <v>232</v>
      </c>
      <c r="E161" s="53"/>
      <c r="F161" s="53"/>
      <c r="G161" s="109" t="s">
        <v>233</v>
      </c>
      <c r="H161" s="55" t="s">
        <v>234</v>
      </c>
      <c r="I161" s="163">
        <v>24</v>
      </c>
      <c r="J161" s="695">
        <v>449410</v>
      </c>
      <c r="K161" s="58">
        <f t="shared" ref="K161:K167" si="6">ROUND(I161*J161,0)</f>
        <v>10785840</v>
      </c>
      <c r="L161" s="2"/>
    </row>
    <row r="162" spans="2:12" ht="20.100000000000001" customHeight="1">
      <c r="B162" s="2"/>
      <c r="C162" s="51" t="s">
        <v>235</v>
      </c>
      <c r="D162" s="52" t="s">
        <v>235</v>
      </c>
      <c r="E162" s="53"/>
      <c r="F162" s="53"/>
      <c r="G162" s="106" t="s">
        <v>236</v>
      </c>
      <c r="H162" s="55" t="s">
        <v>234</v>
      </c>
      <c r="I162" s="163">
        <v>740</v>
      </c>
      <c r="J162" s="695">
        <v>113571</v>
      </c>
      <c r="K162" s="58">
        <f t="shared" si="6"/>
        <v>84042540</v>
      </c>
      <c r="L162" s="2"/>
    </row>
    <row r="163" spans="2:12" ht="20.100000000000001" customHeight="1">
      <c r="B163" s="2"/>
      <c r="C163" s="51" t="s">
        <v>237</v>
      </c>
      <c r="D163" s="52" t="s">
        <v>237</v>
      </c>
      <c r="E163" s="53"/>
      <c r="F163" s="53"/>
      <c r="G163" s="106" t="s">
        <v>238</v>
      </c>
      <c r="H163" s="55" t="s">
        <v>234</v>
      </c>
      <c r="I163" s="163">
        <v>140</v>
      </c>
      <c r="J163" s="695">
        <v>154567</v>
      </c>
      <c r="K163" s="58">
        <f t="shared" si="6"/>
        <v>21639380</v>
      </c>
      <c r="L163" s="2"/>
    </row>
    <row r="164" spans="2:12" ht="20.100000000000001" customHeight="1">
      <c r="B164" s="2"/>
      <c r="C164" s="51" t="s">
        <v>239</v>
      </c>
      <c r="D164" s="52" t="s">
        <v>239</v>
      </c>
      <c r="E164" s="53"/>
      <c r="F164" s="53"/>
      <c r="G164" s="106" t="s">
        <v>240</v>
      </c>
      <c r="H164" s="55" t="s">
        <v>234</v>
      </c>
      <c r="I164" s="163">
        <v>240</v>
      </c>
      <c r="J164" s="695">
        <v>293159</v>
      </c>
      <c r="K164" s="58">
        <f t="shared" si="6"/>
        <v>70358160</v>
      </c>
      <c r="L164" s="2"/>
    </row>
    <row r="165" spans="2:12" ht="20.100000000000001" customHeight="1">
      <c r="B165" s="2"/>
      <c r="C165" s="51" t="s">
        <v>241</v>
      </c>
      <c r="D165" s="52" t="s">
        <v>241</v>
      </c>
      <c r="E165" s="53"/>
      <c r="F165" s="53"/>
      <c r="G165" s="106" t="s">
        <v>242</v>
      </c>
      <c r="H165" s="55" t="s">
        <v>234</v>
      </c>
      <c r="I165" s="163">
        <v>210</v>
      </c>
      <c r="J165" s="695">
        <v>519156</v>
      </c>
      <c r="K165" s="58">
        <f t="shared" si="6"/>
        <v>109022760</v>
      </c>
      <c r="L165" s="2"/>
    </row>
    <row r="166" spans="2:12" ht="20.100000000000001" customHeight="1">
      <c r="B166" s="2"/>
      <c r="C166" s="51" t="s">
        <v>243</v>
      </c>
      <c r="D166" s="52" t="s">
        <v>243</v>
      </c>
      <c r="E166" s="53"/>
      <c r="F166" s="53"/>
      <c r="G166" s="106" t="s">
        <v>244</v>
      </c>
      <c r="H166" s="55" t="s">
        <v>234</v>
      </c>
      <c r="I166" s="163">
        <v>6</v>
      </c>
      <c r="J166" s="695">
        <v>935850</v>
      </c>
      <c r="K166" s="58">
        <f t="shared" si="6"/>
        <v>5615100</v>
      </c>
      <c r="L166" s="2"/>
    </row>
    <row r="167" spans="2:12" ht="20.100000000000001" customHeight="1">
      <c r="B167" s="2"/>
      <c r="C167" s="51" t="s">
        <v>245</v>
      </c>
      <c r="D167" s="52" t="s">
        <v>245</v>
      </c>
      <c r="E167" s="53"/>
      <c r="F167" s="53"/>
      <c r="G167" s="54" t="s">
        <v>246</v>
      </c>
      <c r="H167" s="55" t="s">
        <v>247</v>
      </c>
      <c r="I167" s="163">
        <v>2</v>
      </c>
      <c r="J167" s="695">
        <v>470424</v>
      </c>
      <c r="K167" s="58">
        <f t="shared" si="6"/>
        <v>940848</v>
      </c>
      <c r="L167" s="2"/>
    </row>
    <row r="168" spans="2:12" ht="25.15" customHeight="1">
      <c r="B168" s="2"/>
      <c r="C168" s="45" t="s">
        <v>248</v>
      </c>
      <c r="D168" s="46" t="s">
        <v>248</v>
      </c>
      <c r="E168" s="47"/>
      <c r="F168" s="47"/>
      <c r="G168" s="110" t="s">
        <v>249</v>
      </c>
      <c r="H168" s="220"/>
      <c r="I168" s="653"/>
      <c r="J168" s="693"/>
      <c r="K168" s="111"/>
      <c r="L168" s="2"/>
    </row>
    <row r="169" spans="2:12" ht="20.100000000000001" customHeight="1">
      <c r="B169" s="2"/>
      <c r="C169" s="51" t="s">
        <v>250</v>
      </c>
      <c r="D169" s="52" t="s">
        <v>250</v>
      </c>
      <c r="E169" s="53"/>
      <c r="F169" s="53"/>
      <c r="G169" s="124" t="s">
        <v>251</v>
      </c>
      <c r="H169" s="55" t="s">
        <v>247</v>
      </c>
      <c r="I169" s="163">
        <v>9</v>
      </c>
      <c r="J169" s="695">
        <v>2503377</v>
      </c>
      <c r="K169" s="58">
        <f t="shared" ref="K169:K178" si="7">ROUND(I169*J169,0)</f>
        <v>22530393</v>
      </c>
      <c r="L169" s="2"/>
    </row>
    <row r="170" spans="2:12" ht="20.100000000000001" customHeight="1">
      <c r="B170" s="2"/>
      <c r="C170" s="51" t="s">
        <v>252</v>
      </c>
      <c r="D170" s="52" t="s">
        <v>252</v>
      </c>
      <c r="E170" s="53"/>
      <c r="F170" s="53"/>
      <c r="G170" s="124" t="s">
        <v>253</v>
      </c>
      <c r="H170" s="55" t="s">
        <v>247</v>
      </c>
      <c r="I170" s="163">
        <v>285</v>
      </c>
      <c r="J170" s="695">
        <v>22298</v>
      </c>
      <c r="K170" s="58">
        <f t="shared" si="7"/>
        <v>6354930</v>
      </c>
      <c r="L170" s="2"/>
    </row>
    <row r="171" spans="2:12" ht="20.100000000000001" customHeight="1">
      <c r="B171" s="2"/>
      <c r="C171" s="51" t="s">
        <v>254</v>
      </c>
      <c r="D171" s="52" t="s">
        <v>254</v>
      </c>
      <c r="E171" s="53"/>
      <c r="F171" s="53"/>
      <c r="G171" s="124" t="s">
        <v>255</v>
      </c>
      <c r="H171" s="55" t="s">
        <v>247</v>
      </c>
      <c r="I171" s="163">
        <v>135</v>
      </c>
      <c r="J171" s="695">
        <v>67615</v>
      </c>
      <c r="K171" s="58">
        <f t="shared" si="7"/>
        <v>9128025</v>
      </c>
      <c r="L171" s="2"/>
    </row>
    <row r="172" spans="2:12" ht="20.100000000000001" customHeight="1">
      <c r="B172" s="2"/>
      <c r="C172" s="51" t="s">
        <v>256</v>
      </c>
      <c r="D172" s="52" t="s">
        <v>256</v>
      </c>
      <c r="E172" s="53"/>
      <c r="F172" s="53"/>
      <c r="G172" s="124" t="s">
        <v>257</v>
      </c>
      <c r="H172" s="55" t="s">
        <v>247</v>
      </c>
      <c r="I172" s="163">
        <v>285</v>
      </c>
      <c r="J172" s="695">
        <v>95425</v>
      </c>
      <c r="K172" s="58">
        <f t="shared" si="7"/>
        <v>27196125</v>
      </c>
      <c r="L172" s="2"/>
    </row>
    <row r="173" spans="2:12" ht="20.100000000000001" customHeight="1">
      <c r="B173" s="2"/>
      <c r="C173" s="51" t="s">
        <v>258</v>
      </c>
      <c r="D173" s="52" t="s">
        <v>258</v>
      </c>
      <c r="E173" s="53"/>
      <c r="F173" s="53"/>
      <c r="G173" s="124" t="s">
        <v>259</v>
      </c>
      <c r="H173" s="55" t="s">
        <v>247</v>
      </c>
      <c r="I173" s="163">
        <v>275</v>
      </c>
      <c r="J173" s="695">
        <v>128918</v>
      </c>
      <c r="K173" s="58">
        <f t="shared" si="7"/>
        <v>35452450</v>
      </c>
      <c r="L173" s="2"/>
    </row>
    <row r="174" spans="2:12" ht="20.100000000000001" customHeight="1">
      <c r="B174" s="2"/>
      <c r="C174" s="51" t="s">
        <v>260</v>
      </c>
      <c r="D174" s="52" t="s">
        <v>260</v>
      </c>
      <c r="E174" s="53"/>
      <c r="F174" s="53"/>
      <c r="G174" s="124" t="s">
        <v>261</v>
      </c>
      <c r="H174" s="55" t="s">
        <v>247</v>
      </c>
      <c r="I174" s="163">
        <v>24</v>
      </c>
      <c r="J174" s="695">
        <v>215498</v>
      </c>
      <c r="K174" s="58">
        <f t="shared" si="7"/>
        <v>5171952</v>
      </c>
      <c r="L174" s="2"/>
    </row>
    <row r="175" spans="2:12" ht="20.100000000000001" customHeight="1">
      <c r="B175" s="2"/>
      <c r="C175" s="51" t="s">
        <v>262</v>
      </c>
      <c r="D175" s="52" t="s">
        <v>262</v>
      </c>
      <c r="E175" s="53"/>
      <c r="F175" s="53"/>
      <c r="G175" s="124" t="s">
        <v>263</v>
      </c>
      <c r="H175" s="55" t="s">
        <v>247</v>
      </c>
      <c r="I175" s="163">
        <v>2</v>
      </c>
      <c r="J175" s="695">
        <v>566991</v>
      </c>
      <c r="K175" s="58">
        <f t="shared" si="7"/>
        <v>1133982</v>
      </c>
      <c r="L175" s="2"/>
    </row>
    <row r="176" spans="2:12" ht="20.100000000000001" customHeight="1">
      <c r="B176" s="2"/>
      <c r="C176" s="51" t="s">
        <v>264</v>
      </c>
      <c r="D176" s="52" t="s">
        <v>264</v>
      </c>
      <c r="E176" s="53"/>
      <c r="F176" s="53"/>
      <c r="G176" s="125" t="s">
        <v>265</v>
      </c>
      <c r="H176" s="55" t="s">
        <v>247</v>
      </c>
      <c r="I176" s="163">
        <v>2</v>
      </c>
      <c r="J176" s="695">
        <v>386535</v>
      </c>
      <c r="K176" s="58">
        <f t="shared" si="7"/>
        <v>773070</v>
      </c>
      <c r="L176" s="2"/>
    </row>
    <row r="177" spans="2:12" ht="20.100000000000001" customHeight="1">
      <c r="B177" s="2"/>
      <c r="C177" s="51" t="s">
        <v>266</v>
      </c>
      <c r="D177" s="52" t="s">
        <v>266</v>
      </c>
      <c r="E177" s="53"/>
      <c r="F177" s="53"/>
      <c r="G177" s="91" t="s">
        <v>267</v>
      </c>
      <c r="H177" s="55" t="s">
        <v>247</v>
      </c>
      <c r="I177" s="163">
        <v>2</v>
      </c>
      <c r="J177" s="695">
        <v>1024774</v>
      </c>
      <c r="K177" s="58">
        <f t="shared" si="7"/>
        <v>2049548</v>
      </c>
      <c r="L177" s="2"/>
    </row>
    <row r="178" spans="2:12" ht="20.100000000000001" customHeight="1">
      <c r="B178" s="2"/>
      <c r="C178" s="51" t="s">
        <v>268</v>
      </c>
      <c r="D178" s="52" t="s">
        <v>268</v>
      </c>
      <c r="E178" s="53"/>
      <c r="F178" s="53"/>
      <c r="G178" s="91" t="s">
        <v>269</v>
      </c>
      <c r="H178" s="55" t="s">
        <v>247</v>
      </c>
      <c r="I178" s="163">
        <v>2</v>
      </c>
      <c r="J178" s="695">
        <v>1024774</v>
      </c>
      <c r="K178" s="58">
        <f t="shared" si="7"/>
        <v>2049548</v>
      </c>
      <c r="L178" s="2"/>
    </row>
    <row r="179" spans="2:12" ht="25.15" customHeight="1">
      <c r="B179" s="2"/>
      <c r="C179" s="45" t="s">
        <v>270</v>
      </c>
      <c r="D179" s="46" t="s">
        <v>270</v>
      </c>
      <c r="E179" s="47"/>
      <c r="F179" s="47"/>
      <c r="G179" s="110" t="s">
        <v>271</v>
      </c>
      <c r="H179" s="220"/>
      <c r="I179" s="653"/>
      <c r="J179" s="693"/>
      <c r="K179" s="111"/>
      <c r="L179" s="2"/>
    </row>
    <row r="180" spans="2:12" ht="20.100000000000001" customHeight="1">
      <c r="B180" s="2"/>
      <c r="C180" s="51" t="s">
        <v>272</v>
      </c>
      <c r="D180" s="52" t="s">
        <v>272</v>
      </c>
      <c r="E180" s="53"/>
      <c r="F180" s="53"/>
      <c r="G180" s="124" t="s">
        <v>273</v>
      </c>
      <c r="H180" s="55" t="s">
        <v>234</v>
      </c>
      <c r="I180" s="163">
        <v>740</v>
      </c>
      <c r="J180" s="695">
        <v>21392</v>
      </c>
      <c r="K180" s="58">
        <f>ROUND(I180*J180,0)</f>
        <v>15830080</v>
      </c>
      <c r="L180" s="2"/>
    </row>
    <row r="181" spans="2:12" ht="20.100000000000001" customHeight="1">
      <c r="B181" s="2"/>
      <c r="C181" s="51" t="s">
        <v>274</v>
      </c>
      <c r="D181" s="52" t="s">
        <v>274</v>
      </c>
      <c r="E181" s="53"/>
      <c r="F181" s="53"/>
      <c r="G181" s="124" t="s">
        <v>275</v>
      </c>
      <c r="H181" s="55" t="s">
        <v>234</v>
      </c>
      <c r="I181" s="163">
        <v>140</v>
      </c>
      <c r="J181" s="695">
        <v>23800</v>
      </c>
      <c r="K181" s="58">
        <f>ROUND(I181*J181,0)</f>
        <v>3332000</v>
      </c>
      <c r="L181" s="2"/>
    </row>
    <row r="182" spans="2:12" ht="20.100000000000001" customHeight="1">
      <c r="B182" s="2"/>
      <c r="C182" s="51" t="s">
        <v>276</v>
      </c>
      <c r="D182" s="52" t="s">
        <v>276</v>
      </c>
      <c r="E182" s="53"/>
      <c r="F182" s="53"/>
      <c r="G182" s="124" t="s">
        <v>277</v>
      </c>
      <c r="H182" s="55" t="s">
        <v>234</v>
      </c>
      <c r="I182" s="163">
        <v>240</v>
      </c>
      <c r="J182" s="695">
        <v>36825</v>
      </c>
      <c r="K182" s="58">
        <f>ROUND(I182*J182,0)</f>
        <v>8838000</v>
      </c>
      <c r="L182" s="2"/>
    </row>
    <row r="183" spans="2:12" ht="20.100000000000001" customHeight="1">
      <c r="B183" s="2"/>
      <c r="C183" s="51" t="s">
        <v>278</v>
      </c>
      <c r="D183" s="52" t="s">
        <v>278</v>
      </c>
      <c r="E183" s="53"/>
      <c r="F183" s="53"/>
      <c r="G183" s="124" t="s">
        <v>279</v>
      </c>
      <c r="H183" s="55" t="s">
        <v>234</v>
      </c>
      <c r="I183" s="163">
        <v>210</v>
      </c>
      <c r="J183" s="695">
        <v>44929</v>
      </c>
      <c r="K183" s="58">
        <f>ROUND(I183*J183,0)</f>
        <v>9435090</v>
      </c>
      <c r="L183" s="2"/>
    </row>
    <row r="184" spans="2:12" ht="20.100000000000001" customHeight="1">
      <c r="B184" s="2"/>
      <c r="C184" s="51" t="s">
        <v>280</v>
      </c>
      <c r="D184" s="52" t="s">
        <v>280</v>
      </c>
      <c r="E184" s="53"/>
      <c r="F184" s="53"/>
      <c r="G184" s="124" t="s">
        <v>281</v>
      </c>
      <c r="H184" s="55" t="s">
        <v>234</v>
      </c>
      <c r="I184" s="163">
        <v>6</v>
      </c>
      <c r="J184" s="695">
        <v>60339</v>
      </c>
      <c r="K184" s="58">
        <f>ROUND(I184*J184,0)</f>
        <v>362034</v>
      </c>
      <c r="L184" s="2"/>
    </row>
    <row r="185" spans="2:12" ht="25.15" customHeight="1">
      <c r="B185" s="2"/>
      <c r="C185" s="45" t="s">
        <v>282</v>
      </c>
      <c r="D185" s="46" t="s">
        <v>282</v>
      </c>
      <c r="E185" s="47"/>
      <c r="F185" s="47"/>
      <c r="G185" s="110" t="s">
        <v>283</v>
      </c>
      <c r="H185" s="220"/>
      <c r="I185" s="653"/>
      <c r="J185" s="693"/>
      <c r="K185" s="111"/>
      <c r="L185" s="2"/>
    </row>
    <row r="186" spans="2:12" ht="20.100000000000001" customHeight="1">
      <c r="B186" s="2"/>
      <c r="C186" s="51" t="s">
        <v>284</v>
      </c>
      <c r="D186" s="52" t="s">
        <v>284</v>
      </c>
      <c r="E186" s="53"/>
      <c r="F186" s="53"/>
      <c r="G186" s="125" t="s">
        <v>285</v>
      </c>
      <c r="H186" s="55" t="s">
        <v>247</v>
      </c>
      <c r="I186" s="163">
        <v>3</v>
      </c>
      <c r="J186" s="695">
        <v>83743</v>
      </c>
      <c r="K186" s="58">
        <f>ROUND(I186*J186,0)</f>
        <v>251229</v>
      </c>
      <c r="L186" s="2"/>
    </row>
    <row r="187" spans="2:12" ht="20.100000000000001" customHeight="1">
      <c r="B187" s="2"/>
      <c r="C187" s="51" t="s">
        <v>286</v>
      </c>
      <c r="D187" s="52" t="s">
        <v>286</v>
      </c>
      <c r="E187" s="53"/>
      <c r="F187" s="53"/>
      <c r="G187" s="125" t="s">
        <v>287</v>
      </c>
      <c r="H187" s="55" t="s">
        <v>247</v>
      </c>
      <c r="I187" s="163">
        <v>45</v>
      </c>
      <c r="J187" s="695">
        <v>65413</v>
      </c>
      <c r="K187" s="58">
        <f>ROUND(I187*J187,0)</f>
        <v>2943585</v>
      </c>
      <c r="L187" s="2"/>
    </row>
    <row r="188" spans="2:12" ht="20.100000000000001" customHeight="1">
      <c r="B188" s="2"/>
      <c r="C188" s="51" t="s">
        <v>288</v>
      </c>
      <c r="D188" s="52" t="s">
        <v>288</v>
      </c>
      <c r="E188" s="53"/>
      <c r="F188" s="53"/>
      <c r="G188" s="124" t="s">
        <v>289</v>
      </c>
      <c r="H188" s="55" t="s">
        <v>247</v>
      </c>
      <c r="I188" s="163">
        <v>350</v>
      </c>
      <c r="J188" s="695">
        <v>49964</v>
      </c>
      <c r="K188" s="58">
        <f>ROUND(I188*J188,0)</f>
        <v>17487400</v>
      </c>
      <c r="L188" s="2"/>
    </row>
    <row r="189" spans="2:12" ht="20.100000000000001" customHeight="1">
      <c r="B189" s="2"/>
      <c r="C189" s="51" t="s">
        <v>290</v>
      </c>
      <c r="D189" s="52" t="s">
        <v>290</v>
      </c>
      <c r="E189" s="53"/>
      <c r="F189" s="53"/>
      <c r="G189" s="124" t="s">
        <v>291</v>
      </c>
      <c r="H189" s="55" t="s">
        <v>247</v>
      </c>
      <c r="I189" s="163">
        <v>420</v>
      </c>
      <c r="J189" s="695">
        <v>39184</v>
      </c>
      <c r="K189" s="58">
        <f>ROUND(I189*J189,0)</f>
        <v>16457280</v>
      </c>
      <c r="L189" s="2"/>
    </row>
    <row r="190" spans="2:12" ht="25.15" customHeight="1">
      <c r="B190" s="2"/>
      <c r="C190" s="45" t="s">
        <v>292</v>
      </c>
      <c r="D190" s="46" t="s">
        <v>292</v>
      </c>
      <c r="E190" s="47"/>
      <c r="F190" s="47"/>
      <c r="G190" s="110" t="s">
        <v>293</v>
      </c>
      <c r="H190" s="220"/>
      <c r="I190" s="653"/>
      <c r="J190" s="693"/>
      <c r="K190" s="111"/>
      <c r="L190" s="2"/>
    </row>
    <row r="191" spans="2:12" ht="20.100000000000001" customHeight="1">
      <c r="B191" s="2"/>
      <c r="C191" s="51" t="s">
        <v>294</v>
      </c>
      <c r="D191" s="52" t="s">
        <v>294</v>
      </c>
      <c r="E191" s="53"/>
      <c r="F191" s="53"/>
      <c r="G191" s="125" t="s">
        <v>295</v>
      </c>
      <c r="H191" s="55" t="s">
        <v>247</v>
      </c>
      <c r="I191" s="163">
        <v>45</v>
      </c>
      <c r="J191" s="695">
        <v>933839</v>
      </c>
      <c r="K191" s="58">
        <f>ROUND(I191*J191,0)</f>
        <v>42022755</v>
      </c>
      <c r="L191" s="2"/>
    </row>
    <row r="192" spans="2:12" ht="20.100000000000001" customHeight="1">
      <c r="B192" s="2"/>
      <c r="C192" s="51" t="s">
        <v>296</v>
      </c>
      <c r="D192" s="52" t="s">
        <v>296</v>
      </c>
      <c r="E192" s="53"/>
      <c r="F192" s="53"/>
      <c r="G192" s="125" t="s">
        <v>297</v>
      </c>
      <c r="H192" s="55" t="s">
        <v>247</v>
      </c>
      <c r="I192" s="163">
        <v>21</v>
      </c>
      <c r="J192" s="695">
        <v>618501</v>
      </c>
      <c r="K192" s="58">
        <f>ROUND(I192*J192,0)</f>
        <v>12988521</v>
      </c>
      <c r="L192" s="2"/>
    </row>
    <row r="193" spans="2:12" ht="20.100000000000001" customHeight="1">
      <c r="B193" s="2"/>
      <c r="C193" s="51" t="s">
        <v>298</v>
      </c>
      <c r="D193" s="52" t="s">
        <v>298</v>
      </c>
      <c r="E193" s="53"/>
      <c r="F193" s="53"/>
      <c r="G193" s="124" t="s">
        <v>299</v>
      </c>
      <c r="H193" s="55" t="s">
        <v>247</v>
      </c>
      <c r="I193" s="163">
        <v>45</v>
      </c>
      <c r="J193" s="695">
        <v>438045</v>
      </c>
      <c r="K193" s="58">
        <f>ROUND(I193*J193,0)</f>
        <v>19712025</v>
      </c>
      <c r="L193" s="2"/>
    </row>
    <row r="194" spans="2:12" ht="20.100000000000001" customHeight="1">
      <c r="B194" s="2"/>
      <c r="C194" s="51" t="s">
        <v>300</v>
      </c>
      <c r="D194" s="52" t="s">
        <v>300</v>
      </c>
      <c r="E194" s="53"/>
      <c r="F194" s="53"/>
      <c r="G194" s="124" t="s">
        <v>301</v>
      </c>
      <c r="H194" s="55" t="s">
        <v>247</v>
      </c>
      <c r="I194" s="163">
        <v>22</v>
      </c>
      <c r="J194" s="695">
        <v>252153</v>
      </c>
      <c r="K194" s="58">
        <f>ROUND(I194*J194,0)</f>
        <v>5547366</v>
      </c>
      <c r="L194" s="2"/>
    </row>
    <row r="195" spans="2:12" ht="25.15" customHeight="1">
      <c r="B195" s="2"/>
      <c r="C195" s="45" t="s">
        <v>302</v>
      </c>
      <c r="D195" s="46" t="s">
        <v>302</v>
      </c>
      <c r="E195" s="47"/>
      <c r="F195" s="47"/>
      <c r="G195" s="110" t="s">
        <v>303</v>
      </c>
      <c r="H195" s="220"/>
      <c r="I195" s="653"/>
      <c r="J195" s="693"/>
      <c r="K195" s="111"/>
      <c r="L195" s="2"/>
    </row>
    <row r="196" spans="2:12" ht="34.9" customHeight="1">
      <c r="B196" s="2"/>
      <c r="C196" s="51" t="s">
        <v>304</v>
      </c>
      <c r="D196" s="52" t="s">
        <v>304</v>
      </c>
      <c r="E196" s="53"/>
      <c r="F196" s="53"/>
      <c r="G196" s="108" t="s">
        <v>305</v>
      </c>
      <c r="H196" s="55" t="s">
        <v>247</v>
      </c>
      <c r="I196" s="163">
        <v>1</v>
      </c>
      <c r="J196" s="695">
        <v>8034341</v>
      </c>
      <c r="K196" s="58">
        <f t="shared" ref="K196:K209" si="8">ROUND(I196*J196,0)</f>
        <v>8034341</v>
      </c>
      <c r="L196" s="2"/>
    </row>
    <row r="197" spans="2:12" ht="20.100000000000001" customHeight="1">
      <c r="B197" s="2"/>
      <c r="C197" s="51" t="s">
        <v>306</v>
      </c>
      <c r="D197" s="52" t="s">
        <v>306</v>
      </c>
      <c r="E197" s="53"/>
      <c r="F197" s="53"/>
      <c r="G197" s="108" t="s">
        <v>307</v>
      </c>
      <c r="H197" s="55" t="s">
        <v>247</v>
      </c>
      <c r="I197" s="163">
        <v>1</v>
      </c>
      <c r="J197" s="695">
        <v>2841657</v>
      </c>
      <c r="K197" s="58">
        <f t="shared" si="8"/>
        <v>2841657</v>
      </c>
      <c r="L197" s="2"/>
    </row>
    <row r="198" spans="2:12" ht="20.100000000000001" customHeight="1">
      <c r="B198" s="2"/>
      <c r="C198" s="51" t="s">
        <v>308</v>
      </c>
      <c r="D198" s="52" t="s">
        <v>308</v>
      </c>
      <c r="E198" s="53"/>
      <c r="F198" s="53"/>
      <c r="G198" s="108" t="s">
        <v>309</v>
      </c>
      <c r="H198" s="55" t="s">
        <v>247</v>
      </c>
      <c r="I198" s="163">
        <v>1</v>
      </c>
      <c r="J198" s="695">
        <v>985036</v>
      </c>
      <c r="K198" s="58">
        <f t="shared" si="8"/>
        <v>985036</v>
      </c>
      <c r="L198" s="2"/>
    </row>
    <row r="199" spans="2:12" ht="20.100000000000001" customHeight="1">
      <c r="B199" s="2"/>
      <c r="C199" s="51" t="s">
        <v>310</v>
      </c>
      <c r="D199" s="52" t="s">
        <v>310</v>
      </c>
      <c r="E199" s="53"/>
      <c r="F199" s="53"/>
      <c r="G199" s="108" t="s">
        <v>311</v>
      </c>
      <c r="H199" s="55" t="s">
        <v>247</v>
      </c>
      <c r="I199" s="163">
        <v>2</v>
      </c>
      <c r="J199" s="695">
        <v>742058</v>
      </c>
      <c r="K199" s="58">
        <f t="shared" si="8"/>
        <v>1484116</v>
      </c>
      <c r="L199" s="2"/>
    </row>
    <row r="200" spans="2:12" ht="20.100000000000001" customHeight="1">
      <c r="B200" s="2"/>
      <c r="C200" s="51" t="s">
        <v>312</v>
      </c>
      <c r="D200" s="52" t="s">
        <v>312</v>
      </c>
      <c r="E200" s="53"/>
      <c r="F200" s="53"/>
      <c r="G200" s="108" t="s">
        <v>313</v>
      </c>
      <c r="H200" s="55" t="s">
        <v>247</v>
      </c>
      <c r="I200" s="163">
        <v>1</v>
      </c>
      <c r="J200" s="695">
        <v>2022065</v>
      </c>
      <c r="K200" s="58">
        <f t="shared" si="8"/>
        <v>2022065</v>
      </c>
      <c r="L200" s="2"/>
    </row>
    <row r="201" spans="2:12" ht="20.100000000000001" customHeight="1">
      <c r="B201" s="2"/>
      <c r="C201" s="51" t="s">
        <v>314</v>
      </c>
      <c r="D201" s="52" t="s">
        <v>314</v>
      </c>
      <c r="E201" s="53"/>
      <c r="F201" s="53"/>
      <c r="G201" s="54" t="s">
        <v>315</v>
      </c>
      <c r="H201" s="55" t="s">
        <v>247</v>
      </c>
      <c r="I201" s="163">
        <v>1</v>
      </c>
      <c r="J201" s="695">
        <v>710151</v>
      </c>
      <c r="K201" s="58">
        <f t="shared" si="8"/>
        <v>710151</v>
      </c>
      <c r="L201" s="2"/>
    </row>
    <row r="202" spans="2:12" ht="20.100000000000001" customHeight="1">
      <c r="B202" s="2"/>
      <c r="C202" s="51" t="s">
        <v>316</v>
      </c>
      <c r="D202" s="52" t="s">
        <v>316</v>
      </c>
      <c r="E202" s="53"/>
      <c r="F202" s="53"/>
      <c r="G202" s="54" t="s">
        <v>317</v>
      </c>
      <c r="H202" s="55" t="s">
        <v>247</v>
      </c>
      <c r="I202" s="163">
        <v>1</v>
      </c>
      <c r="J202" s="695">
        <v>349401</v>
      </c>
      <c r="K202" s="58">
        <f t="shared" si="8"/>
        <v>349401</v>
      </c>
      <c r="L202" s="2"/>
    </row>
    <row r="203" spans="2:12" ht="20.100000000000001" customHeight="1">
      <c r="B203" s="2"/>
      <c r="C203" s="51" t="s">
        <v>318</v>
      </c>
      <c r="D203" s="52" t="s">
        <v>318</v>
      </c>
      <c r="E203" s="53"/>
      <c r="F203" s="53"/>
      <c r="G203" s="54" t="s">
        <v>319</v>
      </c>
      <c r="H203" s="55" t="s">
        <v>247</v>
      </c>
      <c r="I203" s="163">
        <v>4</v>
      </c>
      <c r="J203" s="695">
        <v>1303477</v>
      </c>
      <c r="K203" s="58">
        <f t="shared" si="8"/>
        <v>5213908</v>
      </c>
      <c r="L203" s="2"/>
    </row>
    <row r="204" spans="2:12" ht="20.100000000000001" customHeight="1">
      <c r="B204" s="2"/>
      <c r="C204" s="51" t="s">
        <v>320</v>
      </c>
      <c r="D204" s="52" t="s">
        <v>320</v>
      </c>
      <c r="E204" s="53"/>
      <c r="F204" s="53"/>
      <c r="G204" s="54" t="s">
        <v>321</v>
      </c>
      <c r="H204" s="55" t="s">
        <v>247</v>
      </c>
      <c r="I204" s="163">
        <v>4</v>
      </c>
      <c r="J204" s="695">
        <v>1639029</v>
      </c>
      <c r="K204" s="58">
        <f t="shared" si="8"/>
        <v>6556116</v>
      </c>
      <c r="L204" s="2"/>
    </row>
    <row r="205" spans="2:12" ht="20.100000000000001" customHeight="1">
      <c r="B205" s="2"/>
      <c r="C205" s="51" t="s">
        <v>322</v>
      </c>
      <c r="D205" s="52" t="s">
        <v>322</v>
      </c>
      <c r="E205" s="53"/>
      <c r="F205" s="53"/>
      <c r="G205" s="54" t="s">
        <v>323</v>
      </c>
      <c r="H205" s="55" t="s">
        <v>247</v>
      </c>
      <c r="I205" s="163">
        <v>1</v>
      </c>
      <c r="J205" s="695">
        <v>2530027</v>
      </c>
      <c r="K205" s="58">
        <f t="shared" si="8"/>
        <v>2530027</v>
      </c>
      <c r="L205" s="2"/>
    </row>
    <row r="206" spans="2:12" ht="20.100000000000001" customHeight="1">
      <c r="B206" s="2"/>
      <c r="C206" s="51" t="s">
        <v>324</v>
      </c>
      <c r="D206" s="52" t="s">
        <v>324</v>
      </c>
      <c r="E206" s="53"/>
      <c r="F206" s="53"/>
      <c r="G206" s="54" t="s">
        <v>325</v>
      </c>
      <c r="H206" s="55" t="s">
        <v>247</v>
      </c>
      <c r="I206" s="163">
        <v>1</v>
      </c>
      <c r="J206" s="695">
        <v>7869803</v>
      </c>
      <c r="K206" s="58">
        <f t="shared" si="8"/>
        <v>7869803</v>
      </c>
      <c r="L206" s="2"/>
    </row>
    <row r="207" spans="2:12" ht="20.100000000000001" customHeight="1">
      <c r="B207" s="2"/>
      <c r="C207" s="51" t="s">
        <v>326</v>
      </c>
      <c r="D207" s="52" t="s">
        <v>326</v>
      </c>
      <c r="E207" s="53"/>
      <c r="F207" s="53"/>
      <c r="G207" s="108" t="s">
        <v>327</v>
      </c>
      <c r="H207" s="55" t="s">
        <v>247</v>
      </c>
      <c r="I207" s="163">
        <v>1</v>
      </c>
      <c r="J207" s="695">
        <v>1227352</v>
      </c>
      <c r="K207" s="58">
        <f t="shared" si="8"/>
        <v>1227352</v>
      </c>
      <c r="L207" s="2"/>
    </row>
    <row r="208" spans="2:12" ht="20.100000000000001" customHeight="1">
      <c r="B208" s="2"/>
      <c r="C208" s="51" t="s">
        <v>328</v>
      </c>
      <c r="D208" s="52" t="s">
        <v>328</v>
      </c>
      <c r="E208" s="53"/>
      <c r="F208" s="53"/>
      <c r="G208" s="54" t="s">
        <v>329</v>
      </c>
      <c r="H208" s="55" t="s">
        <v>247</v>
      </c>
      <c r="I208" s="163">
        <v>1</v>
      </c>
      <c r="J208" s="695">
        <v>3372505</v>
      </c>
      <c r="K208" s="58">
        <f t="shared" si="8"/>
        <v>3372505</v>
      </c>
      <c r="L208" s="2"/>
    </row>
    <row r="209" spans="2:12" ht="20.100000000000001" customHeight="1">
      <c r="B209" s="2"/>
      <c r="C209" s="51" t="s">
        <v>330</v>
      </c>
      <c r="D209" s="52" t="s">
        <v>330</v>
      </c>
      <c r="E209" s="53"/>
      <c r="F209" s="53"/>
      <c r="G209" s="54" t="s">
        <v>331</v>
      </c>
      <c r="H209" s="55" t="s">
        <v>247</v>
      </c>
      <c r="I209" s="163">
        <v>1</v>
      </c>
      <c r="J209" s="695">
        <v>1051113</v>
      </c>
      <c r="K209" s="58">
        <f t="shared" si="8"/>
        <v>1051113</v>
      </c>
      <c r="L209" s="2"/>
    </row>
    <row r="210" spans="2:12" ht="25.15" customHeight="1">
      <c r="B210" s="2"/>
      <c r="C210" s="45" t="s">
        <v>332</v>
      </c>
      <c r="D210" s="46" t="s">
        <v>332</v>
      </c>
      <c r="E210" s="47"/>
      <c r="F210" s="47"/>
      <c r="G210" s="110" t="s">
        <v>333</v>
      </c>
      <c r="H210" s="220"/>
      <c r="I210" s="653"/>
      <c r="J210" s="693"/>
      <c r="K210" s="111"/>
      <c r="L210" s="2"/>
    </row>
    <row r="211" spans="2:12" ht="20.100000000000001" customHeight="1">
      <c r="B211" s="2"/>
      <c r="C211" s="51" t="s">
        <v>334</v>
      </c>
      <c r="D211" s="52" t="s">
        <v>334</v>
      </c>
      <c r="E211" s="53"/>
      <c r="F211" s="53"/>
      <c r="G211" s="126" t="s">
        <v>335</v>
      </c>
      <c r="H211" s="55" t="s">
        <v>247</v>
      </c>
      <c r="I211" s="163">
        <v>220</v>
      </c>
      <c r="J211" s="695">
        <v>131329</v>
      </c>
      <c r="K211" s="58">
        <f>ROUND(I211*J211,0)</f>
        <v>28892380</v>
      </c>
      <c r="L211" s="2"/>
    </row>
    <row r="212" spans="2:12" ht="20.100000000000001" customHeight="1">
      <c r="B212" s="2"/>
      <c r="C212" s="51" t="s">
        <v>336</v>
      </c>
      <c r="D212" s="52" t="s">
        <v>336</v>
      </c>
      <c r="E212" s="53"/>
      <c r="F212" s="53"/>
      <c r="G212" s="126" t="s">
        <v>337</v>
      </c>
      <c r="H212" s="55" t="s">
        <v>247</v>
      </c>
      <c r="I212" s="163">
        <v>220</v>
      </c>
      <c r="J212" s="695">
        <v>102469</v>
      </c>
      <c r="K212" s="58">
        <f>ROUND(I212*J212,0)</f>
        <v>22543180</v>
      </c>
      <c r="L212" s="2"/>
    </row>
    <row r="213" spans="2:12" ht="20.100000000000001" customHeight="1">
      <c r="B213" s="2"/>
      <c r="C213" s="51" t="s">
        <v>338</v>
      </c>
      <c r="D213" s="52" t="s">
        <v>338</v>
      </c>
      <c r="E213" s="53"/>
      <c r="F213" s="53"/>
      <c r="G213" s="126" t="s">
        <v>339</v>
      </c>
      <c r="H213" s="55" t="s">
        <v>247</v>
      </c>
      <c r="I213" s="163">
        <v>220</v>
      </c>
      <c r="J213" s="695">
        <v>116899</v>
      </c>
      <c r="K213" s="58">
        <f>ROUND(I213*J213,0)</f>
        <v>25717780</v>
      </c>
      <c r="L213" s="2"/>
    </row>
    <row r="214" spans="2:12" ht="20.100000000000001" customHeight="1">
      <c r="B214" s="2"/>
      <c r="C214" s="51" t="s">
        <v>340</v>
      </c>
      <c r="D214" s="52" t="s">
        <v>340</v>
      </c>
      <c r="E214" s="53"/>
      <c r="F214" s="53"/>
      <c r="G214" s="126" t="s">
        <v>341</v>
      </c>
      <c r="H214" s="55" t="s">
        <v>247</v>
      </c>
      <c r="I214" s="163">
        <v>6</v>
      </c>
      <c r="J214" s="695">
        <v>3004777</v>
      </c>
      <c r="K214" s="58">
        <f>ROUND(I214*J214,0)</f>
        <v>18028662</v>
      </c>
      <c r="L214" s="2"/>
    </row>
    <row r="215" spans="2:12" ht="25.15" customHeight="1">
      <c r="B215" s="2"/>
      <c r="C215" s="45" t="s">
        <v>342</v>
      </c>
      <c r="D215" s="46" t="s">
        <v>342</v>
      </c>
      <c r="E215" s="47"/>
      <c r="F215" s="47"/>
      <c r="G215" s="110" t="s">
        <v>343</v>
      </c>
      <c r="H215" s="220"/>
      <c r="I215" s="653"/>
      <c r="J215" s="693"/>
      <c r="K215" s="111"/>
      <c r="L215" s="2"/>
    </row>
    <row r="216" spans="2:12" ht="25.15" customHeight="1">
      <c r="B216" s="2"/>
      <c r="C216" s="51" t="s">
        <v>344</v>
      </c>
      <c r="D216" s="52" t="s">
        <v>344</v>
      </c>
      <c r="E216" s="53"/>
      <c r="F216" s="53"/>
      <c r="G216" s="91" t="s">
        <v>345</v>
      </c>
      <c r="H216" s="55" t="s">
        <v>247</v>
      </c>
      <c r="I216" s="163">
        <v>1</v>
      </c>
      <c r="J216" s="695">
        <v>3690661</v>
      </c>
      <c r="K216" s="58">
        <f>ROUND(I216*J216,0)</f>
        <v>3690661</v>
      </c>
      <c r="L216" s="2"/>
    </row>
    <row r="217" spans="2:12" ht="52.5" customHeight="1">
      <c r="B217" s="2"/>
      <c r="C217" s="51" t="s">
        <v>346</v>
      </c>
      <c r="D217" s="52" t="s">
        <v>346</v>
      </c>
      <c r="E217" s="53"/>
      <c r="F217" s="53"/>
      <c r="G217" s="54" t="s">
        <v>347</v>
      </c>
      <c r="H217" s="55" t="s">
        <v>247</v>
      </c>
      <c r="I217" s="132">
        <v>1</v>
      </c>
      <c r="J217" s="695">
        <v>21465661</v>
      </c>
      <c r="K217" s="58">
        <f>ROUND(I217*J217,0)</f>
        <v>21465661</v>
      </c>
      <c r="L217" s="2"/>
    </row>
    <row r="218" spans="2:12" ht="25.15" customHeight="1">
      <c r="B218" s="2"/>
      <c r="C218" s="45" t="s">
        <v>348</v>
      </c>
      <c r="D218" s="46" t="s">
        <v>348</v>
      </c>
      <c r="E218" s="47"/>
      <c r="F218" s="47"/>
      <c r="G218" s="110" t="s">
        <v>349</v>
      </c>
      <c r="H218" s="220"/>
      <c r="I218" s="653"/>
      <c r="J218" s="693"/>
      <c r="K218" s="111"/>
      <c r="L218" s="2"/>
    </row>
    <row r="219" spans="2:12" ht="20.100000000000001" customHeight="1">
      <c r="B219" s="2"/>
      <c r="C219" s="51" t="s">
        <v>350</v>
      </c>
      <c r="D219" s="52" t="s">
        <v>350</v>
      </c>
      <c r="E219" s="53"/>
      <c r="F219" s="53"/>
      <c r="G219" s="54" t="s">
        <v>351</v>
      </c>
      <c r="H219" s="55" t="s">
        <v>247</v>
      </c>
      <c r="I219" s="163">
        <v>1</v>
      </c>
      <c r="J219" s="695">
        <v>15852041</v>
      </c>
      <c r="K219" s="58">
        <f t="shared" ref="K219:K230" si="9">ROUND(I219*J219,0)</f>
        <v>15852041</v>
      </c>
      <c r="L219" s="2"/>
    </row>
    <row r="220" spans="2:12" ht="20.100000000000001" customHeight="1">
      <c r="B220" s="2"/>
      <c r="C220" s="51" t="s">
        <v>352</v>
      </c>
      <c r="D220" s="52" t="s">
        <v>352</v>
      </c>
      <c r="E220" s="53"/>
      <c r="F220" s="53"/>
      <c r="G220" s="54" t="s">
        <v>353</v>
      </c>
      <c r="H220" s="55" t="s">
        <v>247</v>
      </c>
      <c r="I220" s="163">
        <v>195</v>
      </c>
      <c r="J220" s="695">
        <v>563044</v>
      </c>
      <c r="K220" s="58">
        <f t="shared" si="9"/>
        <v>109793580</v>
      </c>
      <c r="L220" s="2"/>
    </row>
    <row r="221" spans="2:12" ht="20.100000000000001" customHeight="1">
      <c r="B221" s="2"/>
      <c r="C221" s="51" t="s">
        <v>354</v>
      </c>
      <c r="D221" s="52" t="s">
        <v>354</v>
      </c>
      <c r="E221" s="53"/>
      <c r="F221" s="53"/>
      <c r="G221" s="54" t="s">
        <v>355</v>
      </c>
      <c r="H221" s="55" t="s">
        <v>247</v>
      </c>
      <c r="I221" s="163">
        <v>7</v>
      </c>
      <c r="J221" s="695">
        <v>563044</v>
      </c>
      <c r="K221" s="58">
        <f t="shared" si="9"/>
        <v>3941308</v>
      </c>
      <c r="L221" s="2"/>
    </row>
    <row r="222" spans="2:12" ht="20.100000000000001" customHeight="1">
      <c r="B222" s="2"/>
      <c r="C222" s="51" t="s">
        <v>356</v>
      </c>
      <c r="D222" s="52" t="s">
        <v>356</v>
      </c>
      <c r="E222" s="53"/>
      <c r="F222" s="53"/>
      <c r="G222" s="54" t="s">
        <v>357</v>
      </c>
      <c r="H222" s="55" t="s">
        <v>247</v>
      </c>
      <c r="I222" s="163">
        <v>202</v>
      </c>
      <c r="J222" s="695">
        <v>105799</v>
      </c>
      <c r="K222" s="58">
        <f t="shared" si="9"/>
        <v>21371398</v>
      </c>
      <c r="L222" s="2"/>
    </row>
    <row r="223" spans="2:12" ht="20.100000000000001" customHeight="1">
      <c r="B223" s="2"/>
      <c r="C223" s="51" t="s">
        <v>358</v>
      </c>
      <c r="D223" s="52" t="s">
        <v>358</v>
      </c>
      <c r="E223" s="53"/>
      <c r="F223" s="53"/>
      <c r="G223" s="54" t="s">
        <v>359</v>
      </c>
      <c r="H223" s="55" t="s">
        <v>247</v>
      </c>
      <c r="I223" s="163">
        <v>10</v>
      </c>
      <c r="J223" s="695">
        <v>973671</v>
      </c>
      <c r="K223" s="58">
        <f t="shared" si="9"/>
        <v>9736710</v>
      </c>
      <c r="L223" s="2"/>
    </row>
    <row r="224" spans="2:12" ht="20.100000000000001" customHeight="1">
      <c r="B224" s="2"/>
      <c r="C224" s="51" t="s">
        <v>360</v>
      </c>
      <c r="D224" s="52" t="s">
        <v>360</v>
      </c>
      <c r="E224" s="53"/>
      <c r="F224" s="53"/>
      <c r="G224" s="54" t="s">
        <v>361</v>
      </c>
      <c r="H224" s="55" t="s">
        <v>247</v>
      </c>
      <c r="I224" s="163">
        <v>4</v>
      </c>
      <c r="J224" s="695">
        <v>689344</v>
      </c>
      <c r="K224" s="58">
        <f t="shared" si="9"/>
        <v>2757376</v>
      </c>
      <c r="L224" s="2"/>
    </row>
    <row r="225" spans="1:14" ht="20.100000000000001" customHeight="1">
      <c r="B225" s="2"/>
      <c r="C225" s="51" t="s">
        <v>362</v>
      </c>
      <c r="D225" s="52" t="s">
        <v>362</v>
      </c>
      <c r="E225" s="53"/>
      <c r="F225" s="53"/>
      <c r="G225" s="54" t="s">
        <v>363</v>
      </c>
      <c r="H225" s="55" t="s">
        <v>247</v>
      </c>
      <c r="I225" s="163">
        <v>6</v>
      </c>
      <c r="J225" s="695">
        <v>551796</v>
      </c>
      <c r="K225" s="58">
        <f t="shared" si="9"/>
        <v>3310776</v>
      </c>
      <c r="L225" s="2"/>
    </row>
    <row r="226" spans="1:14" ht="20.100000000000001" customHeight="1">
      <c r="B226" s="2"/>
      <c r="C226" s="51" t="s">
        <v>364</v>
      </c>
      <c r="D226" s="52" t="s">
        <v>364</v>
      </c>
      <c r="E226" s="53"/>
      <c r="F226" s="53"/>
      <c r="G226" s="54" t="s">
        <v>365</v>
      </c>
      <c r="H226" s="55" t="s">
        <v>247</v>
      </c>
      <c r="I226" s="163">
        <v>10</v>
      </c>
      <c r="J226" s="695">
        <v>355075</v>
      </c>
      <c r="K226" s="58">
        <f t="shared" si="9"/>
        <v>3550750</v>
      </c>
      <c r="L226" s="2"/>
    </row>
    <row r="227" spans="1:14" ht="34.9" customHeight="1">
      <c r="B227" s="2"/>
      <c r="C227" s="51" t="s">
        <v>366</v>
      </c>
      <c r="D227" s="52" t="s">
        <v>366</v>
      </c>
      <c r="E227" s="53"/>
      <c r="F227" s="53"/>
      <c r="G227" s="54" t="s">
        <v>367</v>
      </c>
      <c r="H227" s="55" t="s">
        <v>247</v>
      </c>
      <c r="I227" s="163">
        <v>10</v>
      </c>
      <c r="J227" s="695">
        <v>3948587</v>
      </c>
      <c r="K227" s="58">
        <f t="shared" si="9"/>
        <v>39485870</v>
      </c>
      <c r="L227" s="2"/>
    </row>
    <row r="228" spans="1:14" ht="20.100000000000001" customHeight="1">
      <c r="B228" s="2"/>
      <c r="C228" s="59" t="s">
        <v>368</v>
      </c>
      <c r="D228" s="60" t="s">
        <v>368</v>
      </c>
      <c r="E228" s="53"/>
      <c r="F228" s="53"/>
      <c r="G228" s="82" t="s">
        <v>369</v>
      </c>
      <c r="H228" s="127" t="s">
        <v>234</v>
      </c>
      <c r="I228" s="163">
        <v>1305.0750033846293</v>
      </c>
      <c r="J228" s="695">
        <v>28168</v>
      </c>
      <c r="K228" s="58">
        <f t="shared" si="9"/>
        <v>36761353</v>
      </c>
      <c r="L228" s="2"/>
    </row>
    <row r="229" spans="1:14" ht="20.100000000000001" customHeight="1">
      <c r="B229" s="2"/>
      <c r="C229" s="59" t="s">
        <v>370</v>
      </c>
      <c r="D229" s="60" t="s">
        <v>370</v>
      </c>
      <c r="E229" s="53"/>
      <c r="F229" s="53"/>
      <c r="G229" s="128" t="s">
        <v>371</v>
      </c>
      <c r="H229" s="83" t="s">
        <v>234</v>
      </c>
      <c r="I229" s="163">
        <v>1305.0750033846293</v>
      </c>
      <c r="J229" s="696">
        <v>24372</v>
      </c>
      <c r="K229" s="65">
        <f t="shared" si="9"/>
        <v>31807288</v>
      </c>
      <c r="L229" s="2"/>
    </row>
    <row r="230" spans="1:14" ht="20.100000000000001" customHeight="1">
      <c r="B230" s="2"/>
      <c r="C230" s="59" t="s">
        <v>372</v>
      </c>
      <c r="D230" s="60" t="s">
        <v>372</v>
      </c>
      <c r="E230" s="53"/>
      <c r="F230" s="53"/>
      <c r="G230" s="82" t="s">
        <v>373</v>
      </c>
      <c r="H230" s="83" t="s">
        <v>247</v>
      </c>
      <c r="I230" s="163">
        <v>245</v>
      </c>
      <c r="J230" s="696">
        <v>11936</v>
      </c>
      <c r="K230" s="65">
        <f t="shared" si="9"/>
        <v>2924320</v>
      </c>
      <c r="L230" s="2"/>
    </row>
    <row r="231" spans="1:14" s="66" customFormat="1" ht="13.5" thickBot="1">
      <c r="B231" s="67"/>
      <c r="C231" s="28" t="s">
        <v>28</v>
      </c>
      <c r="D231" s="29"/>
      <c r="E231" s="29"/>
      <c r="F231" s="29"/>
      <c r="G231" s="30"/>
      <c r="H231" s="29"/>
      <c r="I231" s="652"/>
      <c r="J231" s="692"/>
      <c r="K231" s="33">
        <f>SUM(K161:K230)</f>
        <v>1015330701</v>
      </c>
      <c r="L231" s="72"/>
      <c r="M231" s="217"/>
    </row>
    <row r="232" spans="1:14" s="74" customFormat="1" ht="15" customHeight="1" thickBot="1">
      <c r="A232" s="73"/>
      <c r="C232" s="549"/>
      <c r="D232" s="550"/>
      <c r="E232" s="550"/>
      <c r="F232" s="550"/>
      <c r="G232" s="550"/>
      <c r="H232" s="550"/>
      <c r="I232" s="655"/>
      <c r="J232" s="551"/>
      <c r="K232" s="78"/>
      <c r="L232" s="19"/>
      <c r="M232" s="218"/>
      <c r="N232" s="79"/>
    </row>
    <row r="233" spans="1:14" ht="11.25">
      <c r="B233" s="2"/>
      <c r="C233" s="80"/>
      <c r="D233" s="3"/>
      <c r="E233" s="53"/>
      <c r="F233" s="53"/>
      <c r="G233" s="2"/>
      <c r="H233" s="2"/>
      <c r="I233" s="651"/>
      <c r="J233" s="4"/>
      <c r="K233" s="81"/>
      <c r="L233" s="2"/>
    </row>
    <row r="234" spans="1:14" ht="20.100000000000001" customHeight="1">
      <c r="B234" s="2"/>
      <c r="C234" s="39" t="s">
        <v>374</v>
      </c>
      <c r="D234" s="40" t="s">
        <v>374</v>
      </c>
      <c r="E234" s="41"/>
      <c r="F234" s="41"/>
      <c r="G234" s="42" t="s">
        <v>375</v>
      </c>
      <c r="H234" s="220"/>
      <c r="I234" s="653"/>
      <c r="J234" s="693"/>
      <c r="K234" s="44"/>
      <c r="L234" s="2"/>
    </row>
    <row r="235" spans="1:14" ht="50.1" customHeight="1">
      <c r="B235" s="2"/>
      <c r="C235" s="88" t="s">
        <v>376</v>
      </c>
      <c r="D235" s="89" t="s">
        <v>376</v>
      </c>
      <c r="E235" s="53"/>
      <c r="F235" s="53"/>
      <c r="G235" s="129" t="s">
        <v>377</v>
      </c>
      <c r="H235" s="62" t="s">
        <v>141</v>
      </c>
      <c r="I235" s="163">
        <v>19</v>
      </c>
      <c r="J235" s="696">
        <v>374210</v>
      </c>
      <c r="K235" s="65">
        <f>ROUND(I235*J235,0)</f>
        <v>7109990</v>
      </c>
      <c r="L235" s="2"/>
    </row>
    <row r="236" spans="1:14" ht="35.1" customHeight="1">
      <c r="B236" s="2"/>
      <c r="C236" s="88" t="s">
        <v>378</v>
      </c>
      <c r="D236" s="89" t="s">
        <v>378</v>
      </c>
      <c r="E236" s="53"/>
      <c r="F236" s="53"/>
      <c r="G236" s="129" t="s">
        <v>379</v>
      </c>
      <c r="H236" s="62" t="s">
        <v>19</v>
      </c>
      <c r="I236" s="163">
        <v>128</v>
      </c>
      <c r="J236" s="696">
        <v>134132</v>
      </c>
      <c r="K236" s="65">
        <f>ROUND(I236*J236,0)</f>
        <v>17168896</v>
      </c>
      <c r="L236" s="2"/>
    </row>
    <row r="237" spans="1:14" ht="50.1" customHeight="1">
      <c r="B237" s="2"/>
      <c r="C237" s="88" t="s">
        <v>380</v>
      </c>
      <c r="D237" s="89" t="s">
        <v>380</v>
      </c>
      <c r="E237" s="53"/>
      <c r="F237" s="53"/>
      <c r="G237" s="129" t="s">
        <v>381</v>
      </c>
      <c r="H237" s="62" t="s">
        <v>19</v>
      </c>
      <c r="I237" s="163">
        <v>412</v>
      </c>
      <c r="J237" s="696">
        <v>134132</v>
      </c>
      <c r="K237" s="65">
        <f>ROUND(I237*J237,0)</f>
        <v>55262384</v>
      </c>
      <c r="L237" s="2"/>
    </row>
    <row r="238" spans="1:14" ht="35.1" customHeight="1">
      <c r="B238" s="2"/>
      <c r="C238" s="88" t="s">
        <v>382</v>
      </c>
      <c r="D238" s="89" t="s">
        <v>382</v>
      </c>
      <c r="E238" s="53"/>
      <c r="F238" s="53"/>
      <c r="G238" s="129" t="s">
        <v>383</v>
      </c>
      <c r="H238" s="62" t="s">
        <v>141</v>
      </c>
      <c r="I238" s="163">
        <v>11</v>
      </c>
      <c r="J238" s="696">
        <v>859142</v>
      </c>
      <c r="K238" s="65">
        <f>ROUND(I238*J238,0)</f>
        <v>9450562</v>
      </c>
      <c r="L238" s="2"/>
    </row>
    <row r="239" spans="1:14" ht="35.1" customHeight="1">
      <c r="B239" s="2"/>
      <c r="C239" s="88" t="s">
        <v>384</v>
      </c>
      <c r="D239" s="89" t="s">
        <v>384</v>
      </c>
      <c r="E239" s="53"/>
      <c r="F239" s="53"/>
      <c r="G239" s="129" t="s">
        <v>385</v>
      </c>
      <c r="H239" s="62" t="s">
        <v>19</v>
      </c>
      <c r="I239" s="163">
        <v>37</v>
      </c>
      <c r="J239" s="696">
        <v>497224</v>
      </c>
      <c r="K239" s="65">
        <f>ROUND(I239*J239,0)</f>
        <v>18397288</v>
      </c>
      <c r="L239" s="2"/>
    </row>
    <row r="240" spans="1:14" s="66" customFormat="1" ht="13.5" thickBot="1">
      <c r="B240" s="67"/>
      <c r="C240" s="28" t="s">
        <v>28</v>
      </c>
      <c r="D240" s="29"/>
      <c r="E240" s="29"/>
      <c r="F240" s="29"/>
      <c r="G240" s="30"/>
      <c r="H240" s="29"/>
      <c r="I240" s="652"/>
      <c r="J240" s="692"/>
      <c r="K240" s="33">
        <f>SUM(K235:K239)</f>
        <v>107389120</v>
      </c>
      <c r="L240" s="72"/>
      <c r="M240" s="217"/>
    </row>
    <row r="241" spans="1:14" s="74" customFormat="1" ht="15" customHeight="1" thickBot="1">
      <c r="A241" s="73"/>
      <c r="C241" s="549"/>
      <c r="D241" s="550"/>
      <c r="E241" s="550"/>
      <c r="F241" s="550"/>
      <c r="G241" s="550"/>
      <c r="H241" s="550"/>
      <c r="I241" s="655"/>
      <c r="J241" s="551"/>
      <c r="K241" s="78"/>
      <c r="L241" s="19"/>
      <c r="M241" s="218"/>
      <c r="N241" s="79"/>
    </row>
    <row r="242" spans="1:14" ht="11.25">
      <c r="B242" s="2"/>
      <c r="C242" s="80"/>
      <c r="D242" s="3"/>
      <c r="E242" s="53"/>
      <c r="F242" s="53"/>
      <c r="G242" s="2"/>
      <c r="H242" s="2"/>
      <c r="I242" s="651"/>
      <c r="J242" s="4"/>
      <c r="K242" s="81"/>
      <c r="L242" s="2"/>
    </row>
    <row r="243" spans="1:14" ht="20.100000000000001" customHeight="1">
      <c r="B243" s="2"/>
      <c r="C243" s="39">
        <v>11</v>
      </c>
      <c r="D243" s="40">
        <v>11</v>
      </c>
      <c r="E243" s="41"/>
      <c r="F243" s="41"/>
      <c r="G243" s="42" t="s">
        <v>386</v>
      </c>
      <c r="H243" s="220"/>
      <c r="I243" s="653"/>
      <c r="J243" s="693"/>
      <c r="K243" s="44"/>
      <c r="L243" s="2"/>
    </row>
    <row r="244" spans="1:14" ht="54.6" customHeight="1">
      <c r="B244" s="2"/>
      <c r="C244" s="88" t="s">
        <v>387</v>
      </c>
      <c r="D244" s="89" t="s">
        <v>387</v>
      </c>
      <c r="E244" s="53"/>
      <c r="F244" s="53"/>
      <c r="G244" s="54" t="s">
        <v>388</v>
      </c>
      <c r="H244" s="55" t="s">
        <v>141</v>
      </c>
      <c r="I244" s="163">
        <v>2</v>
      </c>
      <c r="J244" s="695">
        <v>2325303</v>
      </c>
      <c r="K244" s="58">
        <f t="shared" ref="K244:K264" si="10">ROUND(I244*J244,0)</f>
        <v>4650606</v>
      </c>
      <c r="L244" s="2"/>
    </row>
    <row r="245" spans="1:14" ht="54.6" customHeight="1">
      <c r="B245" s="2"/>
      <c r="C245" s="88" t="s">
        <v>389</v>
      </c>
      <c r="D245" s="89" t="s">
        <v>389</v>
      </c>
      <c r="E245" s="53"/>
      <c r="F245" s="53"/>
      <c r="G245" s="54" t="s">
        <v>390</v>
      </c>
      <c r="H245" s="55" t="s">
        <v>141</v>
      </c>
      <c r="I245" s="163">
        <v>114.1</v>
      </c>
      <c r="J245" s="695">
        <v>2142817</v>
      </c>
      <c r="K245" s="58">
        <f t="shared" si="10"/>
        <v>244495420</v>
      </c>
      <c r="L245" s="2"/>
    </row>
    <row r="246" spans="1:14" ht="49.9" customHeight="1">
      <c r="B246" s="2"/>
      <c r="C246" s="88" t="s">
        <v>391</v>
      </c>
      <c r="D246" s="89" t="s">
        <v>391</v>
      </c>
      <c r="E246" s="53"/>
      <c r="F246" s="53"/>
      <c r="G246" s="54" t="s">
        <v>392</v>
      </c>
      <c r="H246" s="55" t="s">
        <v>141</v>
      </c>
      <c r="I246" s="163">
        <v>151</v>
      </c>
      <c r="J246" s="695">
        <v>3677853</v>
      </c>
      <c r="K246" s="58">
        <f t="shared" si="10"/>
        <v>555355803</v>
      </c>
      <c r="L246" s="2"/>
    </row>
    <row r="247" spans="1:14" ht="49.9" customHeight="1">
      <c r="B247" s="2"/>
      <c r="C247" s="88" t="s">
        <v>393</v>
      </c>
      <c r="D247" s="89" t="s">
        <v>393</v>
      </c>
      <c r="E247" s="53"/>
      <c r="F247" s="53"/>
      <c r="G247" s="54" t="s">
        <v>394</v>
      </c>
      <c r="H247" s="55" t="s">
        <v>141</v>
      </c>
      <c r="I247" s="163">
        <v>7</v>
      </c>
      <c r="J247" s="695">
        <v>4791780</v>
      </c>
      <c r="K247" s="58">
        <f t="shared" si="10"/>
        <v>33542460</v>
      </c>
      <c r="L247" s="2"/>
    </row>
    <row r="248" spans="1:14" ht="49.9" customHeight="1">
      <c r="B248" s="2"/>
      <c r="C248" s="88" t="s">
        <v>395</v>
      </c>
      <c r="D248" s="89" t="s">
        <v>395</v>
      </c>
      <c r="E248" s="53"/>
      <c r="F248" s="53"/>
      <c r="G248" s="54" t="s">
        <v>396</v>
      </c>
      <c r="H248" s="55" t="s">
        <v>141</v>
      </c>
      <c r="I248" s="163">
        <v>48</v>
      </c>
      <c r="J248" s="695">
        <v>4149909</v>
      </c>
      <c r="K248" s="58">
        <f t="shared" si="10"/>
        <v>199195632</v>
      </c>
      <c r="L248" s="2"/>
    </row>
    <row r="249" spans="1:14" ht="50.1" customHeight="1">
      <c r="B249" s="2"/>
      <c r="C249" s="88" t="s">
        <v>397</v>
      </c>
      <c r="D249" s="89" t="s">
        <v>397</v>
      </c>
      <c r="E249" s="53"/>
      <c r="F249" s="53"/>
      <c r="G249" s="54" t="s">
        <v>398</v>
      </c>
      <c r="H249" s="55" t="s">
        <v>141</v>
      </c>
      <c r="I249" s="163">
        <v>18</v>
      </c>
      <c r="J249" s="695">
        <v>2797675</v>
      </c>
      <c r="K249" s="58">
        <f t="shared" si="10"/>
        <v>50358150</v>
      </c>
      <c r="L249" s="2"/>
    </row>
    <row r="250" spans="1:14" ht="50.1" customHeight="1">
      <c r="B250" s="2"/>
      <c r="C250" s="88" t="s">
        <v>399</v>
      </c>
      <c r="D250" s="89" t="s">
        <v>399</v>
      </c>
      <c r="E250" s="53"/>
      <c r="F250" s="53"/>
      <c r="G250" s="54" t="s">
        <v>400</v>
      </c>
      <c r="H250" s="55" t="s">
        <v>141</v>
      </c>
      <c r="I250" s="163">
        <v>2</v>
      </c>
      <c r="J250" s="695">
        <v>1905495</v>
      </c>
      <c r="K250" s="58">
        <f t="shared" si="10"/>
        <v>3810990</v>
      </c>
      <c r="L250" s="2"/>
    </row>
    <row r="251" spans="1:14" ht="59.25" customHeight="1">
      <c r="B251" s="2"/>
      <c r="C251" s="88" t="s">
        <v>401</v>
      </c>
      <c r="D251" s="89" t="s">
        <v>401</v>
      </c>
      <c r="E251" s="53"/>
      <c r="F251" s="53"/>
      <c r="G251" s="54" t="s">
        <v>402</v>
      </c>
      <c r="H251" s="55" t="s">
        <v>141</v>
      </c>
      <c r="I251" s="163">
        <v>119</v>
      </c>
      <c r="J251" s="695">
        <v>1390961</v>
      </c>
      <c r="K251" s="58">
        <f t="shared" si="10"/>
        <v>165524359</v>
      </c>
      <c r="L251" s="2"/>
    </row>
    <row r="252" spans="1:14" ht="67.5" customHeight="1">
      <c r="B252" s="2"/>
      <c r="C252" s="88" t="s">
        <v>403</v>
      </c>
      <c r="D252" s="89" t="s">
        <v>403</v>
      </c>
      <c r="E252" s="53"/>
      <c r="F252" s="53"/>
      <c r="G252" s="54" t="s">
        <v>404</v>
      </c>
      <c r="H252" s="55" t="s">
        <v>141</v>
      </c>
      <c r="I252" s="163">
        <v>7</v>
      </c>
      <c r="J252" s="695">
        <v>2087360</v>
      </c>
      <c r="K252" s="58">
        <f t="shared" si="10"/>
        <v>14611520</v>
      </c>
      <c r="L252" s="2"/>
    </row>
    <row r="253" spans="1:14" ht="50.1" customHeight="1">
      <c r="B253" s="2"/>
      <c r="C253" s="88" t="s">
        <v>405</v>
      </c>
      <c r="D253" s="89" t="s">
        <v>405</v>
      </c>
      <c r="E253" s="53"/>
      <c r="F253" s="53"/>
      <c r="G253" s="54" t="s">
        <v>406</v>
      </c>
      <c r="H253" s="55" t="s">
        <v>141</v>
      </c>
      <c r="I253" s="163">
        <v>19</v>
      </c>
      <c r="J253" s="695">
        <v>2779322</v>
      </c>
      <c r="K253" s="58">
        <f t="shared" si="10"/>
        <v>52807118</v>
      </c>
      <c r="L253" s="2"/>
    </row>
    <row r="254" spans="1:14" ht="50.1" customHeight="1">
      <c r="B254" s="2"/>
      <c r="C254" s="88" t="s">
        <v>407</v>
      </c>
      <c r="D254" s="89" t="s">
        <v>407</v>
      </c>
      <c r="E254" s="53"/>
      <c r="F254" s="53"/>
      <c r="G254" s="61" t="s">
        <v>408</v>
      </c>
      <c r="H254" s="55" t="s">
        <v>141</v>
      </c>
      <c r="I254" s="163">
        <v>14</v>
      </c>
      <c r="J254" s="695">
        <v>2249546</v>
      </c>
      <c r="K254" s="58">
        <f t="shared" si="10"/>
        <v>31493644</v>
      </c>
      <c r="L254" s="2"/>
    </row>
    <row r="255" spans="1:14" ht="35.1" customHeight="1">
      <c r="B255" s="2"/>
      <c r="C255" s="88" t="s">
        <v>409</v>
      </c>
      <c r="D255" s="89" t="s">
        <v>409</v>
      </c>
      <c r="E255" s="53"/>
      <c r="F255" s="53"/>
      <c r="G255" s="54" t="s">
        <v>410</v>
      </c>
      <c r="H255" s="55" t="s">
        <v>22</v>
      </c>
      <c r="I255" s="163">
        <v>270</v>
      </c>
      <c r="J255" s="695">
        <v>984285</v>
      </c>
      <c r="K255" s="58">
        <f t="shared" si="10"/>
        <v>265756950</v>
      </c>
      <c r="L255" s="2"/>
    </row>
    <row r="256" spans="1:14" ht="35.1" customHeight="1">
      <c r="B256" s="2"/>
      <c r="C256" s="88" t="s">
        <v>411</v>
      </c>
      <c r="D256" s="89" t="s">
        <v>411</v>
      </c>
      <c r="E256" s="53"/>
      <c r="F256" s="53"/>
      <c r="G256" s="54" t="s">
        <v>412</v>
      </c>
      <c r="H256" s="55" t="s">
        <v>22</v>
      </c>
      <c r="I256" s="163">
        <v>1023.7</v>
      </c>
      <c r="J256" s="695">
        <v>703184</v>
      </c>
      <c r="K256" s="58">
        <f t="shared" si="10"/>
        <v>719849461</v>
      </c>
      <c r="L256" s="2"/>
    </row>
    <row r="257" spans="1:14" ht="35.1" customHeight="1">
      <c r="B257" s="2"/>
      <c r="C257" s="88" t="s">
        <v>413</v>
      </c>
      <c r="D257" s="89" t="s">
        <v>413</v>
      </c>
      <c r="E257" s="53"/>
      <c r="F257" s="53"/>
      <c r="G257" s="54" t="s">
        <v>414</v>
      </c>
      <c r="H257" s="55" t="s">
        <v>22</v>
      </c>
      <c r="I257" s="163">
        <v>450</v>
      </c>
      <c r="J257" s="695">
        <v>639060</v>
      </c>
      <c r="K257" s="58">
        <f t="shared" si="10"/>
        <v>287577000</v>
      </c>
      <c r="L257" s="2"/>
    </row>
    <row r="258" spans="1:14" ht="35.1" customHeight="1">
      <c r="B258" s="2"/>
      <c r="C258" s="88" t="s">
        <v>415</v>
      </c>
      <c r="D258" s="89" t="s">
        <v>415</v>
      </c>
      <c r="E258" s="53"/>
      <c r="F258" s="53"/>
      <c r="G258" s="54" t="s">
        <v>416</v>
      </c>
      <c r="H258" s="55" t="s">
        <v>19</v>
      </c>
      <c r="I258" s="163">
        <v>223</v>
      </c>
      <c r="J258" s="695">
        <v>1014240</v>
      </c>
      <c r="K258" s="58">
        <f t="shared" si="10"/>
        <v>226175520</v>
      </c>
      <c r="L258" s="2"/>
    </row>
    <row r="259" spans="1:14" ht="35.1" customHeight="1">
      <c r="B259" s="2"/>
      <c r="C259" s="88" t="s">
        <v>417</v>
      </c>
      <c r="D259" s="89" t="s">
        <v>417</v>
      </c>
      <c r="E259" s="53"/>
      <c r="F259" s="53"/>
      <c r="G259" s="54" t="s">
        <v>418</v>
      </c>
      <c r="H259" s="55" t="s">
        <v>22</v>
      </c>
      <c r="I259" s="163">
        <v>564.88994972741466</v>
      </c>
      <c r="J259" s="695">
        <v>874383</v>
      </c>
      <c r="K259" s="58">
        <f t="shared" si="10"/>
        <v>493930169</v>
      </c>
      <c r="L259" s="2"/>
    </row>
    <row r="260" spans="1:14" ht="102.75" customHeight="1">
      <c r="B260" s="2"/>
      <c r="C260" s="88" t="s">
        <v>419</v>
      </c>
      <c r="D260" s="89" t="s">
        <v>419</v>
      </c>
      <c r="E260" s="53"/>
      <c r="F260" s="53"/>
      <c r="G260" s="54" t="s">
        <v>420</v>
      </c>
      <c r="H260" s="62" t="s">
        <v>22</v>
      </c>
      <c r="I260" s="163">
        <v>50</v>
      </c>
      <c r="J260" s="696">
        <v>1120574</v>
      </c>
      <c r="K260" s="65">
        <f t="shared" si="10"/>
        <v>56028700</v>
      </c>
      <c r="L260" s="2"/>
    </row>
    <row r="261" spans="1:14" ht="35.1" customHeight="1">
      <c r="B261" s="2"/>
      <c r="C261" s="88" t="s">
        <v>421</v>
      </c>
      <c r="D261" s="89" t="s">
        <v>421</v>
      </c>
      <c r="E261" s="53"/>
      <c r="F261" s="53"/>
      <c r="G261" s="61" t="s">
        <v>422</v>
      </c>
      <c r="H261" s="62" t="s">
        <v>141</v>
      </c>
      <c r="I261" s="163">
        <v>18</v>
      </c>
      <c r="J261" s="696">
        <v>379012</v>
      </c>
      <c r="K261" s="65">
        <f t="shared" si="10"/>
        <v>6822216</v>
      </c>
      <c r="L261" s="2"/>
    </row>
    <row r="262" spans="1:14" ht="35.1" customHeight="1">
      <c r="B262" s="2"/>
      <c r="C262" s="88" t="s">
        <v>423</v>
      </c>
      <c r="D262" s="89" t="s">
        <v>423</v>
      </c>
      <c r="E262" s="53"/>
      <c r="F262" s="53"/>
      <c r="G262" s="61" t="s">
        <v>424</v>
      </c>
      <c r="H262" s="62" t="s">
        <v>19</v>
      </c>
      <c r="I262" s="163">
        <v>537.9</v>
      </c>
      <c r="J262" s="696">
        <v>573683</v>
      </c>
      <c r="K262" s="65">
        <f t="shared" si="10"/>
        <v>308584086</v>
      </c>
      <c r="L262" s="2"/>
    </row>
    <row r="263" spans="1:14" ht="50.1" customHeight="1">
      <c r="B263" s="2"/>
      <c r="C263" s="88" t="s">
        <v>425</v>
      </c>
      <c r="D263" s="89" t="s">
        <v>425</v>
      </c>
      <c r="E263" s="53"/>
      <c r="F263" s="53"/>
      <c r="G263" s="61" t="s">
        <v>426</v>
      </c>
      <c r="H263" s="62" t="s">
        <v>141</v>
      </c>
      <c r="I263" s="163">
        <v>1</v>
      </c>
      <c r="J263" s="697">
        <v>6171152</v>
      </c>
      <c r="K263" s="65">
        <f t="shared" si="10"/>
        <v>6171152</v>
      </c>
      <c r="L263" s="2"/>
    </row>
    <row r="264" spans="1:14" ht="35.1" customHeight="1">
      <c r="B264" s="2"/>
      <c r="C264" s="88" t="s">
        <v>427</v>
      </c>
      <c r="D264" s="89" t="s">
        <v>427</v>
      </c>
      <c r="E264" s="53"/>
      <c r="F264" s="53"/>
      <c r="G264" s="61" t="s">
        <v>428</v>
      </c>
      <c r="H264" s="62" t="s">
        <v>22</v>
      </c>
      <c r="I264" s="163">
        <v>1.5</v>
      </c>
      <c r="J264" s="697">
        <v>35552816</v>
      </c>
      <c r="K264" s="65">
        <f t="shared" si="10"/>
        <v>53329224</v>
      </c>
      <c r="L264" s="2"/>
    </row>
    <row r="265" spans="1:14" s="66" customFormat="1" ht="13.5" thickBot="1">
      <c r="B265" s="67"/>
      <c r="C265" s="28" t="s">
        <v>28</v>
      </c>
      <c r="D265" s="29"/>
      <c r="E265" s="29"/>
      <c r="F265" s="29"/>
      <c r="G265" s="30"/>
      <c r="H265" s="29"/>
      <c r="I265" s="652"/>
      <c r="J265" s="692"/>
      <c r="K265" s="33">
        <f>SUM(K244:K264)</f>
        <v>3780070180</v>
      </c>
      <c r="L265" s="72"/>
      <c r="M265" s="217"/>
    </row>
    <row r="266" spans="1:14" s="74" customFormat="1" ht="15" customHeight="1" thickBot="1">
      <c r="A266" s="73"/>
      <c r="C266" s="549"/>
      <c r="D266" s="550"/>
      <c r="E266" s="550"/>
      <c r="F266" s="550"/>
      <c r="G266" s="550"/>
      <c r="H266" s="550"/>
      <c r="I266" s="655"/>
      <c r="J266" s="551"/>
      <c r="K266" s="78"/>
      <c r="L266" s="19"/>
      <c r="M266" s="218"/>
      <c r="N266" s="79"/>
    </row>
    <row r="267" spans="1:14" ht="11.25">
      <c r="B267" s="2"/>
      <c r="C267" s="80"/>
      <c r="D267" s="3"/>
      <c r="E267" s="53"/>
      <c r="F267" s="53"/>
      <c r="G267" s="2"/>
      <c r="H267" s="2"/>
      <c r="I267" s="651"/>
      <c r="J267" s="4"/>
      <c r="K267" s="81"/>
      <c r="L267" s="2"/>
    </row>
    <row r="268" spans="1:14" ht="25.15" customHeight="1">
      <c r="B268" s="2"/>
      <c r="C268" s="39" t="s">
        <v>429</v>
      </c>
      <c r="D268" s="40" t="s">
        <v>429</v>
      </c>
      <c r="E268" s="41"/>
      <c r="F268" s="41"/>
      <c r="G268" s="42" t="s">
        <v>430</v>
      </c>
      <c r="H268" s="220"/>
      <c r="I268" s="653"/>
      <c r="J268" s="693"/>
      <c r="K268" s="44"/>
      <c r="L268" s="2"/>
    </row>
    <row r="269" spans="1:14" ht="66.75" customHeight="1">
      <c r="B269" s="2"/>
      <c r="C269" s="88" t="s">
        <v>431</v>
      </c>
      <c r="D269" s="89" t="s">
        <v>431</v>
      </c>
      <c r="E269" s="53"/>
      <c r="F269" s="53"/>
      <c r="G269" s="54" t="s">
        <v>432</v>
      </c>
      <c r="H269" s="55" t="s">
        <v>22</v>
      </c>
      <c r="I269" s="163">
        <v>4490</v>
      </c>
      <c r="J269" s="695">
        <v>106424</v>
      </c>
      <c r="K269" s="58">
        <f t="shared" ref="K269:K275" si="11">ROUND(I269*J269,0)</f>
        <v>477843760</v>
      </c>
      <c r="L269" s="2"/>
    </row>
    <row r="270" spans="1:14" ht="34.9" customHeight="1">
      <c r="B270" s="2"/>
      <c r="C270" s="88" t="s">
        <v>433</v>
      </c>
      <c r="D270" s="89" t="s">
        <v>433</v>
      </c>
      <c r="E270" s="53"/>
      <c r="F270" s="53"/>
      <c r="G270" s="54" t="s">
        <v>434</v>
      </c>
      <c r="H270" s="55" t="s">
        <v>141</v>
      </c>
      <c r="I270" s="163">
        <v>320</v>
      </c>
      <c r="J270" s="695">
        <v>63164</v>
      </c>
      <c r="K270" s="58">
        <f t="shared" si="11"/>
        <v>20212480</v>
      </c>
      <c r="L270" s="2"/>
    </row>
    <row r="271" spans="1:14" ht="11.25">
      <c r="B271" s="2"/>
      <c r="C271" s="88" t="s">
        <v>435</v>
      </c>
      <c r="D271" s="89" t="s">
        <v>435</v>
      </c>
      <c r="E271" s="53"/>
      <c r="F271" s="53"/>
      <c r="G271" s="54" t="s">
        <v>436</v>
      </c>
      <c r="H271" s="55" t="s">
        <v>22</v>
      </c>
      <c r="I271" s="163">
        <v>4490</v>
      </c>
      <c r="J271" s="695">
        <v>65053</v>
      </c>
      <c r="K271" s="58">
        <f t="shared" si="11"/>
        <v>292087970</v>
      </c>
      <c r="L271" s="2"/>
    </row>
    <row r="272" spans="1:14" ht="11.25">
      <c r="B272" s="2"/>
      <c r="C272" s="88" t="s">
        <v>437</v>
      </c>
      <c r="D272" s="89" t="s">
        <v>437</v>
      </c>
      <c r="E272" s="53"/>
      <c r="F272" s="53"/>
      <c r="G272" s="54" t="s">
        <v>438</v>
      </c>
      <c r="H272" s="55" t="s">
        <v>19</v>
      </c>
      <c r="I272" s="163">
        <v>990</v>
      </c>
      <c r="J272" s="695">
        <v>45211</v>
      </c>
      <c r="K272" s="58">
        <f t="shared" si="11"/>
        <v>44758890</v>
      </c>
      <c r="L272" s="2"/>
    </row>
    <row r="273" spans="1:14" ht="35.1" customHeight="1">
      <c r="B273" s="2"/>
      <c r="C273" s="88" t="s">
        <v>439</v>
      </c>
      <c r="D273" s="89" t="s">
        <v>439</v>
      </c>
      <c r="E273" s="53"/>
      <c r="F273" s="53"/>
      <c r="G273" s="54" t="s">
        <v>440</v>
      </c>
      <c r="H273" s="55" t="s">
        <v>19</v>
      </c>
      <c r="I273" s="163">
        <v>3759.9300000000003</v>
      </c>
      <c r="J273" s="695">
        <v>106966</v>
      </c>
      <c r="K273" s="58">
        <f t="shared" si="11"/>
        <v>402184672</v>
      </c>
      <c r="L273" s="2"/>
    </row>
    <row r="274" spans="1:14" ht="35.1" customHeight="1">
      <c r="B274" s="2"/>
      <c r="C274" s="88" t="s">
        <v>441</v>
      </c>
      <c r="D274" s="89" t="s">
        <v>441</v>
      </c>
      <c r="E274" s="53"/>
      <c r="F274" s="53"/>
      <c r="G274" s="61" t="s">
        <v>442</v>
      </c>
      <c r="H274" s="62" t="s">
        <v>22</v>
      </c>
      <c r="I274" s="163">
        <v>4490</v>
      </c>
      <c r="J274" s="696">
        <v>74421</v>
      </c>
      <c r="K274" s="65">
        <f t="shared" si="11"/>
        <v>334150290</v>
      </c>
      <c r="L274" s="2"/>
    </row>
    <row r="275" spans="1:14" ht="50.1" customHeight="1">
      <c r="B275" s="2"/>
      <c r="C275" s="88" t="s">
        <v>443</v>
      </c>
      <c r="D275" s="89" t="s">
        <v>443</v>
      </c>
      <c r="E275" s="53"/>
      <c r="F275" s="53"/>
      <c r="G275" s="61" t="s">
        <v>444</v>
      </c>
      <c r="H275" s="62" t="s">
        <v>22</v>
      </c>
      <c r="I275" s="163">
        <v>320</v>
      </c>
      <c r="J275" s="696">
        <v>265791</v>
      </c>
      <c r="K275" s="65">
        <f t="shared" si="11"/>
        <v>85053120</v>
      </c>
      <c r="L275" s="2"/>
    </row>
    <row r="276" spans="1:14" s="66" customFormat="1" ht="13.5" thickBot="1">
      <c r="B276" s="67"/>
      <c r="C276" s="28" t="s">
        <v>28</v>
      </c>
      <c r="D276" s="29"/>
      <c r="E276" s="29"/>
      <c r="F276" s="29"/>
      <c r="G276" s="30"/>
      <c r="H276" s="29"/>
      <c r="I276" s="652"/>
      <c r="J276" s="692"/>
      <c r="K276" s="33">
        <f>SUM(K269:K275)</f>
        <v>1656291182</v>
      </c>
      <c r="L276" s="72"/>
      <c r="M276" s="217"/>
    </row>
    <row r="277" spans="1:14" s="74" customFormat="1" ht="15" customHeight="1" thickBot="1">
      <c r="A277" s="73"/>
      <c r="C277" s="549"/>
      <c r="D277" s="550"/>
      <c r="E277" s="550"/>
      <c r="F277" s="550"/>
      <c r="G277" s="550"/>
      <c r="H277" s="550"/>
      <c r="I277" s="655"/>
      <c r="J277" s="551"/>
      <c r="K277" s="78"/>
      <c r="L277" s="19"/>
      <c r="M277" s="218"/>
      <c r="N277" s="79"/>
    </row>
    <row r="278" spans="1:14" ht="11.25">
      <c r="B278" s="2"/>
      <c r="C278" s="80"/>
      <c r="D278" s="3"/>
      <c r="E278" s="53"/>
      <c r="F278" s="53"/>
      <c r="G278" s="2"/>
      <c r="H278" s="2"/>
      <c r="I278" s="651"/>
      <c r="J278" s="4"/>
      <c r="K278" s="81"/>
      <c r="L278" s="2"/>
    </row>
    <row r="279" spans="1:14" ht="25.15" customHeight="1">
      <c r="B279" s="2"/>
      <c r="C279" s="39" t="s">
        <v>445</v>
      </c>
      <c r="D279" s="40" t="s">
        <v>445</v>
      </c>
      <c r="E279" s="41"/>
      <c r="F279" s="41"/>
      <c r="G279" s="42" t="s">
        <v>446</v>
      </c>
      <c r="H279" s="220"/>
      <c r="I279" s="653"/>
      <c r="J279" s="693"/>
      <c r="K279" s="44"/>
      <c r="L279" s="2"/>
    </row>
    <row r="280" spans="1:14" ht="51" customHeight="1">
      <c r="B280" s="2"/>
      <c r="C280" s="88" t="s">
        <v>447</v>
      </c>
      <c r="D280" s="89" t="s">
        <v>447</v>
      </c>
      <c r="E280" s="53"/>
      <c r="F280" s="53"/>
      <c r="G280" s="54" t="s">
        <v>448</v>
      </c>
      <c r="H280" s="55" t="s">
        <v>22</v>
      </c>
      <c r="I280" s="163">
        <v>32</v>
      </c>
      <c r="J280" s="695">
        <v>356877</v>
      </c>
      <c r="K280" s="58">
        <f t="shared" ref="K280:K294" si="12">ROUND(I280*J280,0)</f>
        <v>11420064</v>
      </c>
      <c r="L280" s="2"/>
    </row>
    <row r="281" spans="1:14" ht="11.25">
      <c r="B281" s="2"/>
      <c r="C281" s="88" t="s">
        <v>449</v>
      </c>
      <c r="D281" s="89" t="s">
        <v>449</v>
      </c>
      <c r="E281" s="53"/>
      <c r="F281" s="53"/>
      <c r="G281" s="54" t="s">
        <v>450</v>
      </c>
      <c r="H281" s="55" t="s">
        <v>141</v>
      </c>
      <c r="I281" s="163">
        <v>98</v>
      </c>
      <c r="J281" s="695">
        <v>60136</v>
      </c>
      <c r="K281" s="58">
        <f t="shared" si="12"/>
        <v>5893328</v>
      </c>
      <c r="L281" s="2"/>
    </row>
    <row r="282" spans="1:14" ht="35.1" customHeight="1">
      <c r="B282" s="2"/>
      <c r="C282" s="88" t="s">
        <v>451</v>
      </c>
      <c r="D282" s="89" t="s">
        <v>451</v>
      </c>
      <c r="E282" s="53"/>
      <c r="F282" s="53"/>
      <c r="G282" s="54" t="s">
        <v>452</v>
      </c>
      <c r="H282" s="55" t="s">
        <v>141</v>
      </c>
      <c r="I282" s="163">
        <v>6</v>
      </c>
      <c r="J282" s="695">
        <v>2165057</v>
      </c>
      <c r="K282" s="58">
        <f t="shared" si="12"/>
        <v>12990342</v>
      </c>
      <c r="L282" s="2"/>
    </row>
    <row r="283" spans="1:14" ht="35.1" customHeight="1">
      <c r="B283" s="2"/>
      <c r="C283" s="88" t="s">
        <v>453</v>
      </c>
      <c r="D283" s="89" t="s">
        <v>453</v>
      </c>
      <c r="E283" s="53"/>
      <c r="F283" s="53"/>
      <c r="G283" s="54" t="s">
        <v>454</v>
      </c>
      <c r="H283" s="55" t="s">
        <v>141</v>
      </c>
      <c r="I283" s="163">
        <v>71</v>
      </c>
      <c r="J283" s="695">
        <v>1104587</v>
      </c>
      <c r="K283" s="58">
        <f t="shared" si="12"/>
        <v>78425677</v>
      </c>
      <c r="L283" s="2"/>
    </row>
    <row r="284" spans="1:14" ht="64.900000000000006" customHeight="1">
      <c r="B284" s="2"/>
      <c r="C284" s="88" t="s">
        <v>455</v>
      </c>
      <c r="D284" s="89" t="s">
        <v>455</v>
      </c>
      <c r="E284" s="53"/>
      <c r="F284" s="53"/>
      <c r="G284" s="54" t="s">
        <v>456</v>
      </c>
      <c r="H284" s="55" t="s">
        <v>141</v>
      </c>
      <c r="I284" s="163">
        <v>71</v>
      </c>
      <c r="J284" s="695">
        <v>781773</v>
      </c>
      <c r="K284" s="58">
        <f t="shared" si="12"/>
        <v>55505883</v>
      </c>
      <c r="L284" s="2"/>
    </row>
    <row r="285" spans="1:14" ht="35.1" customHeight="1">
      <c r="B285" s="2"/>
      <c r="C285" s="88" t="s">
        <v>457</v>
      </c>
      <c r="D285" s="89" t="s">
        <v>457</v>
      </c>
      <c r="E285" s="53"/>
      <c r="F285" s="53"/>
      <c r="G285" s="54" t="s">
        <v>458</v>
      </c>
      <c r="H285" s="55" t="s">
        <v>141</v>
      </c>
      <c r="I285" s="163">
        <v>37</v>
      </c>
      <c r="J285" s="695">
        <v>941478</v>
      </c>
      <c r="K285" s="58">
        <f t="shared" si="12"/>
        <v>34834686</v>
      </c>
      <c r="L285" s="2"/>
    </row>
    <row r="286" spans="1:14" ht="35.1" customHeight="1">
      <c r="B286" s="2"/>
      <c r="C286" s="88" t="s">
        <v>459</v>
      </c>
      <c r="D286" s="89" t="s">
        <v>459</v>
      </c>
      <c r="E286" s="53"/>
      <c r="F286" s="53"/>
      <c r="G286" s="54" t="s">
        <v>460</v>
      </c>
      <c r="H286" s="55" t="s">
        <v>141</v>
      </c>
      <c r="I286" s="163">
        <v>2</v>
      </c>
      <c r="J286" s="695">
        <v>2186173</v>
      </c>
      <c r="K286" s="58">
        <f t="shared" si="12"/>
        <v>4372346</v>
      </c>
      <c r="L286" s="2"/>
    </row>
    <row r="287" spans="1:14" ht="35.1" customHeight="1">
      <c r="B287" s="2"/>
      <c r="C287" s="88" t="s">
        <v>461</v>
      </c>
      <c r="D287" s="89" t="s">
        <v>461</v>
      </c>
      <c r="E287" s="53"/>
      <c r="F287" s="53"/>
      <c r="G287" s="54" t="s">
        <v>462</v>
      </c>
      <c r="H287" s="55" t="s">
        <v>141</v>
      </c>
      <c r="I287" s="163">
        <v>51</v>
      </c>
      <c r="J287" s="695">
        <v>689100</v>
      </c>
      <c r="K287" s="58">
        <f t="shared" si="12"/>
        <v>35144100</v>
      </c>
      <c r="L287" s="2"/>
    </row>
    <row r="288" spans="1:14" ht="24.95" customHeight="1">
      <c r="B288" s="2"/>
      <c r="C288" s="88" t="s">
        <v>463</v>
      </c>
      <c r="D288" s="89" t="s">
        <v>463</v>
      </c>
      <c r="E288" s="53"/>
      <c r="F288" s="53"/>
      <c r="G288" s="54" t="s">
        <v>464</v>
      </c>
      <c r="H288" s="55" t="s">
        <v>141</v>
      </c>
      <c r="I288" s="163">
        <v>26</v>
      </c>
      <c r="J288" s="695">
        <v>233649</v>
      </c>
      <c r="K288" s="58">
        <f t="shared" si="12"/>
        <v>6074874</v>
      </c>
      <c r="L288" s="2"/>
    </row>
    <row r="289" spans="1:14" ht="34.9" customHeight="1">
      <c r="B289" s="2"/>
      <c r="C289" s="88" t="s">
        <v>465</v>
      </c>
      <c r="D289" s="89" t="s">
        <v>465</v>
      </c>
      <c r="E289" s="53"/>
      <c r="F289" s="53"/>
      <c r="G289" s="54" t="s">
        <v>466</v>
      </c>
      <c r="H289" s="55" t="s">
        <v>141</v>
      </c>
      <c r="I289" s="163">
        <v>30</v>
      </c>
      <c r="J289" s="695">
        <v>88501</v>
      </c>
      <c r="K289" s="58">
        <f t="shared" si="12"/>
        <v>2655030</v>
      </c>
      <c r="L289" s="2"/>
    </row>
    <row r="290" spans="1:14" ht="24.95" customHeight="1">
      <c r="B290" s="2"/>
      <c r="C290" s="88" t="s">
        <v>467</v>
      </c>
      <c r="D290" s="89" t="s">
        <v>467</v>
      </c>
      <c r="E290" s="53"/>
      <c r="F290" s="53"/>
      <c r="G290" s="54" t="s">
        <v>468</v>
      </c>
      <c r="H290" s="55" t="s">
        <v>141</v>
      </c>
      <c r="I290" s="163">
        <v>32</v>
      </c>
      <c r="J290" s="695">
        <v>334659</v>
      </c>
      <c r="K290" s="58">
        <f t="shared" si="12"/>
        <v>10709088</v>
      </c>
      <c r="L290" s="2"/>
    </row>
    <row r="291" spans="1:14" ht="24.95" customHeight="1">
      <c r="B291" s="2"/>
      <c r="C291" s="88" t="s">
        <v>469</v>
      </c>
      <c r="D291" s="89" t="s">
        <v>469</v>
      </c>
      <c r="E291" s="53"/>
      <c r="F291" s="53"/>
      <c r="G291" s="61" t="s">
        <v>470</v>
      </c>
      <c r="H291" s="62" t="s">
        <v>141</v>
      </c>
      <c r="I291" s="163">
        <v>32</v>
      </c>
      <c r="J291" s="696">
        <v>194603</v>
      </c>
      <c r="K291" s="65">
        <f t="shared" si="12"/>
        <v>6227296</v>
      </c>
      <c r="L291" s="2"/>
    </row>
    <row r="292" spans="1:14" ht="35.1" customHeight="1">
      <c r="B292" s="2"/>
      <c r="C292" s="88" t="s">
        <v>471</v>
      </c>
      <c r="D292" s="89" t="s">
        <v>471</v>
      </c>
      <c r="E292" s="53"/>
      <c r="F292" s="53"/>
      <c r="G292" s="61" t="s">
        <v>472</v>
      </c>
      <c r="H292" s="62" t="s">
        <v>19</v>
      </c>
      <c r="I292" s="163">
        <v>80</v>
      </c>
      <c r="J292" s="696">
        <v>941627</v>
      </c>
      <c r="K292" s="65">
        <f t="shared" si="12"/>
        <v>75330160</v>
      </c>
      <c r="L292" s="2"/>
    </row>
    <row r="293" spans="1:14" ht="35.1" customHeight="1">
      <c r="B293" s="2"/>
      <c r="C293" s="88" t="s">
        <v>473</v>
      </c>
      <c r="D293" s="89" t="s">
        <v>473</v>
      </c>
      <c r="E293" s="53"/>
      <c r="F293" s="53"/>
      <c r="G293" s="61" t="s">
        <v>474</v>
      </c>
      <c r="H293" s="62" t="s">
        <v>19</v>
      </c>
      <c r="I293" s="163">
        <v>50</v>
      </c>
      <c r="J293" s="696">
        <v>698113</v>
      </c>
      <c r="K293" s="65">
        <f t="shared" si="12"/>
        <v>34905650</v>
      </c>
      <c r="L293" s="2"/>
    </row>
    <row r="294" spans="1:14" ht="35.1" customHeight="1">
      <c r="B294" s="2"/>
      <c r="C294" s="88" t="s">
        <v>475</v>
      </c>
      <c r="D294" s="89" t="s">
        <v>475</v>
      </c>
      <c r="E294" s="53"/>
      <c r="F294" s="53"/>
      <c r="G294" s="61" t="s">
        <v>476</v>
      </c>
      <c r="H294" s="62" t="s">
        <v>141</v>
      </c>
      <c r="I294" s="163">
        <v>8</v>
      </c>
      <c r="J294" s="696">
        <v>782133</v>
      </c>
      <c r="K294" s="65">
        <f t="shared" si="12"/>
        <v>6257064</v>
      </c>
      <c r="L294" s="2"/>
    </row>
    <row r="295" spans="1:14" s="66" customFormat="1" ht="13.5" thickBot="1">
      <c r="B295" s="67"/>
      <c r="C295" s="28" t="s">
        <v>28</v>
      </c>
      <c r="D295" s="29"/>
      <c r="E295" s="29"/>
      <c r="F295" s="29"/>
      <c r="G295" s="30"/>
      <c r="H295" s="29"/>
      <c r="I295" s="652"/>
      <c r="J295" s="692"/>
      <c r="K295" s="33">
        <f>SUM(K280:K294)</f>
        <v>380745588</v>
      </c>
      <c r="L295" s="72"/>
      <c r="M295" s="217"/>
    </row>
    <row r="296" spans="1:14" s="74" customFormat="1" ht="15" customHeight="1" thickBot="1">
      <c r="A296" s="73"/>
      <c r="C296" s="549"/>
      <c r="D296" s="550"/>
      <c r="E296" s="550"/>
      <c r="F296" s="550"/>
      <c r="G296" s="550"/>
      <c r="H296" s="550"/>
      <c r="I296" s="655"/>
      <c r="J296" s="551"/>
      <c r="K296" s="78"/>
      <c r="L296" s="19"/>
      <c r="M296" s="218"/>
      <c r="N296" s="79"/>
    </row>
    <row r="297" spans="1:14" ht="11.25">
      <c r="B297" s="2"/>
      <c r="C297" s="80"/>
      <c r="D297" s="3"/>
      <c r="E297" s="53"/>
      <c r="F297" s="53"/>
      <c r="G297" s="2"/>
      <c r="H297" s="2"/>
      <c r="I297" s="651"/>
      <c r="J297" s="4"/>
      <c r="K297" s="81"/>
      <c r="L297" s="2"/>
    </row>
    <row r="298" spans="1:14" ht="25.15" customHeight="1">
      <c r="B298" s="2"/>
      <c r="C298" s="39" t="s">
        <v>477</v>
      </c>
      <c r="D298" s="40" t="s">
        <v>477</v>
      </c>
      <c r="E298" s="41"/>
      <c r="F298" s="41"/>
      <c r="G298" s="42" t="s">
        <v>478</v>
      </c>
      <c r="H298" s="220"/>
      <c r="I298" s="653"/>
      <c r="J298" s="693"/>
      <c r="K298" s="44"/>
      <c r="L298" s="2"/>
    </row>
    <row r="299" spans="1:14" ht="25.15" customHeight="1">
      <c r="B299" s="2"/>
      <c r="C299" s="45" t="s">
        <v>479</v>
      </c>
      <c r="D299" s="46" t="s">
        <v>479</v>
      </c>
      <c r="E299" s="47"/>
      <c r="F299" s="47"/>
      <c r="G299" s="110" t="s">
        <v>480</v>
      </c>
      <c r="H299" s="220"/>
      <c r="I299" s="653"/>
      <c r="J299" s="693"/>
      <c r="K299" s="111"/>
      <c r="L299" s="2"/>
    </row>
    <row r="300" spans="1:14" ht="20.100000000000001" customHeight="1">
      <c r="B300" s="2"/>
      <c r="C300" s="130" t="s">
        <v>481</v>
      </c>
      <c r="D300" s="131" t="s">
        <v>481</v>
      </c>
      <c r="E300" s="123"/>
      <c r="F300" s="123"/>
      <c r="G300" s="61" t="s">
        <v>482</v>
      </c>
      <c r="H300" s="132" t="s">
        <v>141</v>
      </c>
      <c r="I300" s="132">
        <v>6</v>
      </c>
      <c r="J300" s="697">
        <v>2656911</v>
      </c>
      <c r="K300" s="58">
        <f t="shared" ref="K300:K331" si="13">ROUND(I300*J300,0)</f>
        <v>15941466</v>
      </c>
      <c r="L300" s="2"/>
    </row>
    <row r="301" spans="1:14" ht="20.100000000000001" customHeight="1">
      <c r="B301" s="2"/>
      <c r="C301" s="130" t="s">
        <v>483</v>
      </c>
      <c r="D301" s="131" t="s">
        <v>483</v>
      </c>
      <c r="E301" s="123"/>
      <c r="F301" s="123"/>
      <c r="G301" s="61" t="s">
        <v>484</v>
      </c>
      <c r="H301" s="132" t="s">
        <v>141</v>
      </c>
      <c r="I301" s="132">
        <v>2</v>
      </c>
      <c r="J301" s="697">
        <v>1570431</v>
      </c>
      <c r="K301" s="58">
        <f t="shared" si="13"/>
        <v>3140862</v>
      </c>
      <c r="L301" s="2"/>
    </row>
    <row r="302" spans="1:14" ht="20.100000000000001" customHeight="1">
      <c r="B302" s="2"/>
      <c r="C302" s="130" t="s">
        <v>485</v>
      </c>
      <c r="D302" s="131" t="s">
        <v>485</v>
      </c>
      <c r="E302" s="123"/>
      <c r="F302" s="123"/>
      <c r="G302" s="61" t="s">
        <v>486</v>
      </c>
      <c r="H302" s="132" t="s">
        <v>141</v>
      </c>
      <c r="I302" s="132">
        <v>1</v>
      </c>
      <c r="J302" s="697">
        <v>1292522</v>
      </c>
      <c r="K302" s="58">
        <f t="shared" si="13"/>
        <v>1292522</v>
      </c>
      <c r="L302" s="2"/>
    </row>
    <row r="303" spans="1:14" ht="20.100000000000001" customHeight="1">
      <c r="B303" s="2"/>
      <c r="C303" s="130" t="s">
        <v>487</v>
      </c>
      <c r="D303" s="131" t="s">
        <v>487</v>
      </c>
      <c r="E303" s="123"/>
      <c r="F303" s="123"/>
      <c r="G303" s="61" t="s">
        <v>488</v>
      </c>
      <c r="H303" s="132" t="s">
        <v>141</v>
      </c>
      <c r="I303" s="132">
        <v>2</v>
      </c>
      <c r="J303" s="697">
        <v>1886899</v>
      </c>
      <c r="K303" s="58">
        <f t="shared" si="13"/>
        <v>3773798</v>
      </c>
      <c r="L303" s="2"/>
    </row>
    <row r="304" spans="1:14" ht="20.100000000000001" customHeight="1">
      <c r="B304" s="2"/>
      <c r="C304" s="130" t="s">
        <v>489</v>
      </c>
      <c r="D304" s="131" t="s">
        <v>489</v>
      </c>
      <c r="E304" s="123"/>
      <c r="F304" s="123"/>
      <c r="G304" s="61" t="s">
        <v>490</v>
      </c>
      <c r="H304" s="132" t="s">
        <v>141</v>
      </c>
      <c r="I304" s="132">
        <v>2</v>
      </c>
      <c r="J304" s="697">
        <v>2435114</v>
      </c>
      <c r="K304" s="58">
        <f t="shared" si="13"/>
        <v>4870228</v>
      </c>
      <c r="L304" s="2"/>
    </row>
    <row r="305" spans="2:12" ht="20.100000000000001" customHeight="1">
      <c r="B305" s="2"/>
      <c r="C305" s="130" t="s">
        <v>491</v>
      </c>
      <c r="D305" s="131" t="s">
        <v>491</v>
      </c>
      <c r="E305" s="123"/>
      <c r="F305" s="123"/>
      <c r="G305" s="61" t="s">
        <v>492</v>
      </c>
      <c r="H305" s="132" t="s">
        <v>141</v>
      </c>
      <c r="I305" s="132">
        <v>6</v>
      </c>
      <c r="J305" s="697">
        <v>883582</v>
      </c>
      <c r="K305" s="58">
        <f t="shared" si="13"/>
        <v>5301492</v>
      </c>
      <c r="L305" s="2"/>
    </row>
    <row r="306" spans="2:12" ht="20.100000000000001" customHeight="1">
      <c r="B306" s="2"/>
      <c r="C306" s="130" t="s">
        <v>493</v>
      </c>
      <c r="D306" s="131" t="s">
        <v>493</v>
      </c>
      <c r="E306" s="123"/>
      <c r="F306" s="123"/>
      <c r="G306" s="61" t="s">
        <v>494</v>
      </c>
      <c r="H306" s="132" t="s">
        <v>19</v>
      </c>
      <c r="I306" s="132">
        <v>420</v>
      </c>
      <c r="J306" s="697">
        <v>56078</v>
      </c>
      <c r="K306" s="58">
        <f t="shared" si="13"/>
        <v>23552760</v>
      </c>
      <c r="L306" s="2"/>
    </row>
    <row r="307" spans="2:12" ht="20.100000000000001" customHeight="1">
      <c r="B307" s="2"/>
      <c r="C307" s="130" t="s">
        <v>495</v>
      </c>
      <c r="D307" s="131" t="s">
        <v>495</v>
      </c>
      <c r="E307" s="123"/>
      <c r="F307" s="123"/>
      <c r="G307" s="61" t="s">
        <v>496</v>
      </c>
      <c r="H307" s="132" t="s">
        <v>141</v>
      </c>
      <c r="I307" s="132">
        <v>6</v>
      </c>
      <c r="J307" s="697">
        <v>710060</v>
      </c>
      <c r="K307" s="58">
        <f t="shared" si="13"/>
        <v>4260360</v>
      </c>
      <c r="L307" s="2"/>
    </row>
    <row r="308" spans="2:12" ht="20.100000000000001" customHeight="1">
      <c r="B308" s="2"/>
      <c r="C308" s="130" t="s">
        <v>497</v>
      </c>
      <c r="D308" s="131" t="s">
        <v>497</v>
      </c>
      <c r="E308" s="123"/>
      <c r="F308" s="123"/>
      <c r="G308" s="61" t="s">
        <v>498</v>
      </c>
      <c r="H308" s="132" t="s">
        <v>141</v>
      </c>
      <c r="I308" s="132">
        <v>1</v>
      </c>
      <c r="J308" s="697">
        <v>4160178</v>
      </c>
      <c r="K308" s="58">
        <f t="shared" si="13"/>
        <v>4160178</v>
      </c>
      <c r="L308" s="2"/>
    </row>
    <row r="309" spans="2:12" ht="20.100000000000001" customHeight="1">
      <c r="B309" s="2"/>
      <c r="C309" s="130" t="s">
        <v>499</v>
      </c>
      <c r="D309" s="131" t="s">
        <v>499</v>
      </c>
      <c r="E309" s="123"/>
      <c r="F309" s="123"/>
      <c r="G309" s="61" t="s">
        <v>500</v>
      </c>
      <c r="H309" s="132" t="s">
        <v>141</v>
      </c>
      <c r="I309" s="132">
        <v>1</v>
      </c>
      <c r="J309" s="697">
        <v>1468032</v>
      </c>
      <c r="K309" s="58">
        <f t="shared" si="13"/>
        <v>1468032</v>
      </c>
      <c r="L309" s="2"/>
    </row>
    <row r="310" spans="2:12" ht="20.100000000000001" customHeight="1">
      <c r="B310" s="2"/>
      <c r="C310" s="130" t="s">
        <v>501</v>
      </c>
      <c r="D310" s="131" t="s">
        <v>501</v>
      </c>
      <c r="E310" s="123"/>
      <c r="F310" s="123"/>
      <c r="G310" s="61" t="s">
        <v>502</v>
      </c>
      <c r="H310" s="132" t="s">
        <v>141</v>
      </c>
      <c r="I310" s="132">
        <v>3</v>
      </c>
      <c r="J310" s="697">
        <v>1041001</v>
      </c>
      <c r="K310" s="58">
        <f t="shared" si="13"/>
        <v>3123003</v>
      </c>
      <c r="L310" s="2"/>
    </row>
    <row r="311" spans="2:12" ht="20.100000000000001" customHeight="1">
      <c r="B311" s="2"/>
      <c r="C311" s="130" t="s">
        <v>503</v>
      </c>
      <c r="D311" s="131" t="s">
        <v>503</v>
      </c>
      <c r="E311" s="123"/>
      <c r="F311" s="123"/>
      <c r="G311" s="61" t="s">
        <v>504</v>
      </c>
      <c r="H311" s="132" t="s">
        <v>141</v>
      </c>
      <c r="I311" s="132">
        <v>1</v>
      </c>
      <c r="J311" s="697">
        <v>1664286</v>
      </c>
      <c r="K311" s="58">
        <f t="shared" si="13"/>
        <v>1664286</v>
      </c>
      <c r="L311" s="2"/>
    </row>
    <row r="312" spans="2:12" ht="20.100000000000001" customHeight="1">
      <c r="B312" s="2"/>
      <c r="C312" s="130" t="s">
        <v>505</v>
      </c>
      <c r="D312" s="131" t="s">
        <v>505</v>
      </c>
      <c r="E312" s="123"/>
      <c r="F312" s="123"/>
      <c r="G312" s="61" t="s">
        <v>506</v>
      </c>
      <c r="H312" s="132" t="s">
        <v>141</v>
      </c>
      <c r="I312" s="132">
        <v>1</v>
      </c>
      <c r="J312" s="697">
        <v>2152243</v>
      </c>
      <c r="K312" s="58">
        <f t="shared" si="13"/>
        <v>2152243</v>
      </c>
      <c r="L312" s="2"/>
    </row>
    <row r="313" spans="2:12" ht="20.100000000000001" customHeight="1">
      <c r="B313" s="2"/>
      <c r="C313" s="130" t="s">
        <v>507</v>
      </c>
      <c r="D313" s="131" t="s">
        <v>507</v>
      </c>
      <c r="E313" s="123"/>
      <c r="F313" s="123"/>
      <c r="G313" s="61" t="s">
        <v>508</v>
      </c>
      <c r="H313" s="132" t="s">
        <v>19</v>
      </c>
      <c r="I313" s="132">
        <v>55</v>
      </c>
      <c r="J313" s="697">
        <v>457275</v>
      </c>
      <c r="K313" s="58">
        <f t="shared" si="13"/>
        <v>25150125</v>
      </c>
      <c r="L313" s="2"/>
    </row>
    <row r="314" spans="2:12" ht="20.100000000000001" customHeight="1">
      <c r="B314" s="2"/>
      <c r="C314" s="130" t="s">
        <v>509</v>
      </c>
      <c r="D314" s="131" t="s">
        <v>509</v>
      </c>
      <c r="E314" s="123"/>
      <c r="F314" s="123"/>
      <c r="G314" s="61" t="s">
        <v>510</v>
      </c>
      <c r="H314" s="132" t="s">
        <v>19</v>
      </c>
      <c r="I314" s="132">
        <v>40</v>
      </c>
      <c r="J314" s="697">
        <v>78776</v>
      </c>
      <c r="K314" s="58">
        <f t="shared" si="13"/>
        <v>3151040</v>
      </c>
      <c r="L314" s="2"/>
    </row>
    <row r="315" spans="2:12" ht="20.100000000000001" customHeight="1">
      <c r="B315" s="2"/>
      <c r="C315" s="130" t="s">
        <v>511</v>
      </c>
      <c r="D315" s="131" t="s">
        <v>511</v>
      </c>
      <c r="E315" s="123"/>
      <c r="F315" s="123"/>
      <c r="G315" s="61" t="s">
        <v>512</v>
      </c>
      <c r="H315" s="132" t="s">
        <v>141</v>
      </c>
      <c r="I315" s="132">
        <v>2</v>
      </c>
      <c r="J315" s="697">
        <v>4086395</v>
      </c>
      <c r="K315" s="58">
        <f t="shared" si="13"/>
        <v>8172790</v>
      </c>
      <c r="L315" s="2"/>
    </row>
    <row r="316" spans="2:12" ht="20.100000000000001" customHeight="1">
      <c r="B316" s="2"/>
      <c r="C316" s="130" t="s">
        <v>513</v>
      </c>
      <c r="D316" s="131" t="s">
        <v>513</v>
      </c>
      <c r="E316" s="123"/>
      <c r="F316" s="123"/>
      <c r="G316" s="61" t="s">
        <v>514</v>
      </c>
      <c r="H316" s="132" t="s">
        <v>141</v>
      </c>
      <c r="I316" s="132">
        <v>4</v>
      </c>
      <c r="J316" s="697">
        <v>3323669</v>
      </c>
      <c r="K316" s="58">
        <f t="shared" si="13"/>
        <v>13294676</v>
      </c>
      <c r="L316" s="2"/>
    </row>
    <row r="317" spans="2:12" ht="20.100000000000001" customHeight="1">
      <c r="B317" s="2"/>
      <c r="C317" s="130" t="s">
        <v>515</v>
      </c>
      <c r="D317" s="131" t="s">
        <v>515</v>
      </c>
      <c r="E317" s="123"/>
      <c r="F317" s="123"/>
      <c r="G317" s="61" t="s">
        <v>516</v>
      </c>
      <c r="H317" s="132" t="s">
        <v>141</v>
      </c>
      <c r="I317" s="132">
        <v>24</v>
      </c>
      <c r="J317" s="697">
        <v>857326</v>
      </c>
      <c r="K317" s="58">
        <f t="shared" si="13"/>
        <v>20575824</v>
      </c>
      <c r="L317" s="2"/>
    </row>
    <row r="318" spans="2:12" ht="11.25">
      <c r="B318" s="2"/>
      <c r="C318" s="45" t="s">
        <v>517</v>
      </c>
      <c r="D318" s="46" t="s">
        <v>517</v>
      </c>
      <c r="E318" s="47"/>
      <c r="F318" s="47"/>
      <c r="G318" s="110" t="s">
        <v>518</v>
      </c>
      <c r="H318" s="220"/>
      <c r="I318" s="653"/>
      <c r="J318" s="693"/>
      <c r="K318" s="58">
        <f t="shared" si="13"/>
        <v>0</v>
      </c>
      <c r="L318" s="2"/>
    </row>
    <row r="319" spans="2:12" ht="20.100000000000001" customHeight="1">
      <c r="B319" s="2"/>
      <c r="C319" s="130" t="s">
        <v>519</v>
      </c>
      <c r="D319" s="131" t="s">
        <v>519</v>
      </c>
      <c r="E319" s="123"/>
      <c r="F319" s="123"/>
      <c r="G319" s="61" t="s">
        <v>520</v>
      </c>
      <c r="H319" s="132" t="s">
        <v>141</v>
      </c>
      <c r="I319" s="132">
        <v>1</v>
      </c>
      <c r="J319" s="697">
        <v>5629205</v>
      </c>
      <c r="K319" s="58">
        <f t="shared" si="13"/>
        <v>5629205</v>
      </c>
      <c r="L319" s="2"/>
    </row>
    <row r="320" spans="2:12" ht="20.100000000000001" customHeight="1">
      <c r="B320" s="2"/>
      <c r="C320" s="130" t="s">
        <v>521</v>
      </c>
      <c r="D320" s="131" t="s">
        <v>521</v>
      </c>
      <c r="E320" s="123"/>
      <c r="F320" s="123"/>
      <c r="G320" s="61" t="s">
        <v>522</v>
      </c>
      <c r="H320" s="132" t="s">
        <v>141</v>
      </c>
      <c r="I320" s="132">
        <v>1</v>
      </c>
      <c r="J320" s="697">
        <v>422190</v>
      </c>
      <c r="K320" s="58">
        <f t="shared" si="13"/>
        <v>422190</v>
      </c>
      <c r="L320" s="2"/>
    </row>
    <row r="321" spans="2:12" ht="35.1" customHeight="1">
      <c r="B321" s="2"/>
      <c r="C321" s="130" t="s">
        <v>523</v>
      </c>
      <c r="D321" s="131" t="s">
        <v>523</v>
      </c>
      <c r="E321" s="123"/>
      <c r="F321" s="123"/>
      <c r="G321" s="61" t="s">
        <v>524</v>
      </c>
      <c r="H321" s="132" t="s">
        <v>141</v>
      </c>
      <c r="I321" s="132">
        <v>1</v>
      </c>
      <c r="J321" s="697">
        <v>1125841</v>
      </c>
      <c r="K321" s="58">
        <f t="shared" si="13"/>
        <v>1125841</v>
      </c>
      <c r="L321" s="2"/>
    </row>
    <row r="322" spans="2:12" ht="20.100000000000001" customHeight="1">
      <c r="B322" s="2"/>
      <c r="C322" s="130" t="s">
        <v>525</v>
      </c>
      <c r="D322" s="131" t="s">
        <v>525</v>
      </c>
      <c r="E322" s="123"/>
      <c r="F322" s="123"/>
      <c r="G322" s="61" t="s">
        <v>526</v>
      </c>
      <c r="H322" s="132" t="s">
        <v>141</v>
      </c>
      <c r="I322" s="132">
        <v>1</v>
      </c>
      <c r="J322" s="697">
        <v>2110951</v>
      </c>
      <c r="K322" s="58">
        <f t="shared" si="13"/>
        <v>2110951</v>
      </c>
      <c r="L322" s="2"/>
    </row>
    <row r="323" spans="2:12" ht="20.100000000000001" customHeight="1">
      <c r="B323" s="2"/>
      <c r="C323" s="130" t="s">
        <v>527</v>
      </c>
      <c r="D323" s="131" t="s">
        <v>527</v>
      </c>
      <c r="E323" s="123"/>
      <c r="F323" s="123"/>
      <c r="G323" s="61" t="s">
        <v>528</v>
      </c>
      <c r="H323" s="132" t="s">
        <v>141</v>
      </c>
      <c r="I323" s="132">
        <v>1</v>
      </c>
      <c r="J323" s="697">
        <v>703651</v>
      </c>
      <c r="K323" s="58">
        <f t="shared" si="13"/>
        <v>703651</v>
      </c>
      <c r="L323" s="2"/>
    </row>
    <row r="324" spans="2:12" ht="20.100000000000001" customHeight="1">
      <c r="B324" s="2"/>
      <c r="C324" s="130" t="s">
        <v>529</v>
      </c>
      <c r="D324" s="131" t="s">
        <v>529</v>
      </c>
      <c r="E324" s="123"/>
      <c r="F324" s="123"/>
      <c r="G324" s="61" t="s">
        <v>530</v>
      </c>
      <c r="H324" s="132" t="s">
        <v>141</v>
      </c>
      <c r="I324" s="132">
        <v>1</v>
      </c>
      <c r="J324" s="697">
        <v>4221904</v>
      </c>
      <c r="K324" s="58">
        <f t="shared" si="13"/>
        <v>4221904</v>
      </c>
      <c r="L324" s="2"/>
    </row>
    <row r="325" spans="2:12" ht="20.100000000000001" customHeight="1">
      <c r="B325" s="2"/>
      <c r="C325" s="130" t="s">
        <v>531</v>
      </c>
      <c r="D325" s="131" t="s">
        <v>531</v>
      </c>
      <c r="E325" s="123"/>
      <c r="F325" s="123"/>
      <c r="G325" s="61" t="s">
        <v>532</v>
      </c>
      <c r="H325" s="132" t="s">
        <v>141</v>
      </c>
      <c r="I325" s="132">
        <v>1</v>
      </c>
      <c r="J325" s="697">
        <v>2106861</v>
      </c>
      <c r="K325" s="58">
        <f t="shared" si="13"/>
        <v>2106861</v>
      </c>
      <c r="L325" s="2"/>
    </row>
    <row r="326" spans="2:12" ht="11.25">
      <c r="B326" s="2"/>
      <c r="C326" s="45" t="s">
        <v>533</v>
      </c>
      <c r="D326" s="46" t="s">
        <v>533</v>
      </c>
      <c r="E326" s="47"/>
      <c r="F326" s="47"/>
      <c r="G326" s="110" t="s">
        <v>534</v>
      </c>
      <c r="H326" s="220"/>
      <c r="I326" s="653"/>
      <c r="J326" s="693"/>
      <c r="K326" s="58">
        <f t="shared" si="13"/>
        <v>0</v>
      </c>
      <c r="L326" s="2"/>
    </row>
    <row r="327" spans="2:12" ht="170.1" customHeight="1">
      <c r="B327" s="2"/>
      <c r="C327" s="130" t="s">
        <v>535</v>
      </c>
      <c r="D327" s="131" t="s">
        <v>535</v>
      </c>
      <c r="E327" s="123"/>
      <c r="F327" s="123"/>
      <c r="G327" s="61" t="s">
        <v>536</v>
      </c>
      <c r="H327" s="132" t="s">
        <v>141</v>
      </c>
      <c r="I327" s="132">
        <v>1</v>
      </c>
      <c r="J327" s="697">
        <v>3377523</v>
      </c>
      <c r="K327" s="58">
        <f t="shared" si="13"/>
        <v>3377523</v>
      </c>
      <c r="L327" s="2"/>
    </row>
    <row r="328" spans="2:12" ht="105" customHeight="1">
      <c r="B328" s="2"/>
      <c r="C328" s="130" t="s">
        <v>537</v>
      </c>
      <c r="D328" s="131" t="s">
        <v>537</v>
      </c>
      <c r="E328" s="123"/>
      <c r="F328" s="123"/>
      <c r="G328" s="61" t="s">
        <v>538</v>
      </c>
      <c r="H328" s="132" t="s">
        <v>141</v>
      </c>
      <c r="I328" s="132">
        <v>1</v>
      </c>
      <c r="J328" s="697">
        <v>1688761</v>
      </c>
      <c r="K328" s="58">
        <f t="shared" si="13"/>
        <v>1688761</v>
      </c>
      <c r="L328" s="2"/>
    </row>
    <row r="329" spans="2:12" ht="102.75" customHeight="1">
      <c r="B329" s="2"/>
      <c r="C329" s="130" t="s">
        <v>539</v>
      </c>
      <c r="D329" s="131" t="s">
        <v>539</v>
      </c>
      <c r="E329" s="123"/>
      <c r="F329" s="123"/>
      <c r="G329" s="61" t="s">
        <v>540</v>
      </c>
      <c r="H329" s="132" t="s">
        <v>141</v>
      </c>
      <c r="I329" s="132">
        <v>1</v>
      </c>
      <c r="J329" s="697">
        <v>1407302</v>
      </c>
      <c r="K329" s="58">
        <f t="shared" si="13"/>
        <v>1407302</v>
      </c>
      <c r="L329" s="2"/>
    </row>
    <row r="330" spans="2:12" ht="56.25">
      <c r="B330" s="2"/>
      <c r="C330" s="130" t="s">
        <v>541</v>
      </c>
      <c r="D330" s="131" t="s">
        <v>541</v>
      </c>
      <c r="E330" s="123"/>
      <c r="F330" s="123"/>
      <c r="G330" s="61" t="s">
        <v>542</v>
      </c>
      <c r="H330" s="132" t="s">
        <v>141</v>
      </c>
      <c r="I330" s="132">
        <v>1</v>
      </c>
      <c r="J330" s="697">
        <v>1125841</v>
      </c>
      <c r="K330" s="58">
        <f t="shared" si="13"/>
        <v>1125841</v>
      </c>
      <c r="L330" s="2"/>
    </row>
    <row r="331" spans="2:12" ht="101.25">
      <c r="B331" s="2"/>
      <c r="C331" s="130" t="s">
        <v>543</v>
      </c>
      <c r="D331" s="131" t="s">
        <v>543</v>
      </c>
      <c r="E331" s="123"/>
      <c r="F331" s="123"/>
      <c r="G331" s="90" t="s">
        <v>544</v>
      </c>
      <c r="H331" s="132" t="s">
        <v>141</v>
      </c>
      <c r="I331" s="132">
        <v>1</v>
      </c>
      <c r="J331" s="697">
        <v>1125841</v>
      </c>
      <c r="K331" s="58">
        <f t="shared" si="13"/>
        <v>1125841</v>
      </c>
      <c r="L331" s="2"/>
    </row>
    <row r="332" spans="2:12" ht="90">
      <c r="B332" s="2"/>
      <c r="C332" s="130" t="s">
        <v>545</v>
      </c>
      <c r="D332" s="131" t="s">
        <v>545</v>
      </c>
      <c r="E332" s="123"/>
      <c r="F332" s="123"/>
      <c r="G332" s="61" t="s">
        <v>546</v>
      </c>
      <c r="H332" s="132" t="s">
        <v>141</v>
      </c>
      <c r="I332" s="132">
        <v>1</v>
      </c>
      <c r="J332" s="697">
        <v>2251681</v>
      </c>
      <c r="K332" s="58">
        <f t="shared" ref="K332:K363" si="14">ROUND(I332*J332,0)</f>
        <v>2251681</v>
      </c>
      <c r="L332" s="2"/>
    </row>
    <row r="333" spans="2:12" ht="120.75" customHeight="1">
      <c r="B333" s="2"/>
      <c r="C333" s="130" t="s">
        <v>547</v>
      </c>
      <c r="D333" s="131" t="s">
        <v>547</v>
      </c>
      <c r="E333" s="123"/>
      <c r="F333" s="123"/>
      <c r="G333" s="61" t="s">
        <v>548</v>
      </c>
      <c r="H333" s="132" t="s">
        <v>141</v>
      </c>
      <c r="I333" s="132">
        <v>1</v>
      </c>
      <c r="J333" s="697">
        <v>808193</v>
      </c>
      <c r="K333" s="58">
        <f t="shared" si="14"/>
        <v>808193</v>
      </c>
      <c r="L333" s="2"/>
    </row>
    <row r="334" spans="2:12" ht="102.75" customHeight="1">
      <c r="B334" s="2"/>
      <c r="C334" s="130" t="s">
        <v>549</v>
      </c>
      <c r="D334" s="131" t="s">
        <v>549</v>
      </c>
      <c r="E334" s="123"/>
      <c r="F334" s="123"/>
      <c r="G334" s="61" t="s">
        <v>550</v>
      </c>
      <c r="H334" s="132" t="s">
        <v>141</v>
      </c>
      <c r="I334" s="132">
        <v>1</v>
      </c>
      <c r="J334" s="697">
        <v>844381</v>
      </c>
      <c r="K334" s="58">
        <f t="shared" si="14"/>
        <v>844381</v>
      </c>
      <c r="L334" s="2"/>
    </row>
    <row r="335" spans="2:12" ht="118.5" customHeight="1">
      <c r="B335" s="2"/>
      <c r="C335" s="130" t="s">
        <v>551</v>
      </c>
      <c r="D335" s="131" t="s">
        <v>551</v>
      </c>
      <c r="E335" s="123"/>
      <c r="F335" s="123"/>
      <c r="G335" s="61" t="s">
        <v>552</v>
      </c>
      <c r="H335" s="132" t="s">
        <v>141</v>
      </c>
      <c r="I335" s="132">
        <v>1</v>
      </c>
      <c r="J335" s="697">
        <v>1125841</v>
      </c>
      <c r="K335" s="58">
        <f t="shared" si="14"/>
        <v>1125841</v>
      </c>
      <c r="L335" s="2"/>
    </row>
    <row r="336" spans="2:12" ht="78.75">
      <c r="B336" s="2"/>
      <c r="C336" s="130" t="s">
        <v>553</v>
      </c>
      <c r="D336" s="131" t="s">
        <v>553</v>
      </c>
      <c r="E336" s="123"/>
      <c r="F336" s="123"/>
      <c r="G336" s="61" t="s">
        <v>554</v>
      </c>
      <c r="H336" s="132" t="s">
        <v>141</v>
      </c>
      <c r="I336" s="132">
        <v>1</v>
      </c>
      <c r="J336" s="697">
        <v>844381</v>
      </c>
      <c r="K336" s="58">
        <f t="shared" si="14"/>
        <v>844381</v>
      </c>
      <c r="L336" s="2"/>
    </row>
    <row r="337" spans="2:12" ht="123.75">
      <c r="B337" s="2"/>
      <c r="C337" s="130" t="s">
        <v>555</v>
      </c>
      <c r="D337" s="131" t="s">
        <v>555</v>
      </c>
      <c r="E337" s="123"/>
      <c r="F337" s="123"/>
      <c r="G337" s="61" t="s">
        <v>556</v>
      </c>
      <c r="H337" s="132" t="s">
        <v>141</v>
      </c>
      <c r="I337" s="132">
        <v>1</v>
      </c>
      <c r="J337" s="697">
        <v>1688761</v>
      </c>
      <c r="K337" s="58">
        <f t="shared" si="14"/>
        <v>1688761</v>
      </c>
      <c r="L337" s="2"/>
    </row>
    <row r="338" spans="2:12" ht="90">
      <c r="B338" s="2"/>
      <c r="C338" s="130" t="s">
        <v>557</v>
      </c>
      <c r="D338" s="131" t="s">
        <v>557</v>
      </c>
      <c r="E338" s="123"/>
      <c r="F338" s="123"/>
      <c r="G338" s="61" t="s">
        <v>558</v>
      </c>
      <c r="H338" s="132" t="s">
        <v>141</v>
      </c>
      <c r="I338" s="132">
        <v>1</v>
      </c>
      <c r="J338" s="697">
        <v>1125841</v>
      </c>
      <c r="K338" s="58">
        <f t="shared" si="14"/>
        <v>1125841</v>
      </c>
      <c r="L338" s="2"/>
    </row>
    <row r="339" spans="2:12" ht="101.25">
      <c r="B339" s="2"/>
      <c r="C339" s="130" t="s">
        <v>559</v>
      </c>
      <c r="D339" s="131" t="s">
        <v>559</v>
      </c>
      <c r="E339" s="123"/>
      <c r="F339" s="123"/>
      <c r="G339" s="61" t="s">
        <v>560</v>
      </c>
      <c r="H339" s="132"/>
      <c r="I339" s="132">
        <v>1</v>
      </c>
      <c r="J339" s="697">
        <v>1125841</v>
      </c>
      <c r="K339" s="58">
        <f t="shared" si="14"/>
        <v>1125841</v>
      </c>
      <c r="L339" s="2"/>
    </row>
    <row r="340" spans="2:12" ht="78.75">
      <c r="B340" s="2"/>
      <c r="C340" s="130" t="s">
        <v>561</v>
      </c>
      <c r="D340" s="131" t="s">
        <v>561</v>
      </c>
      <c r="E340" s="123"/>
      <c r="F340" s="123"/>
      <c r="G340" s="61" t="s">
        <v>562</v>
      </c>
      <c r="H340" s="132"/>
      <c r="I340" s="132">
        <v>1</v>
      </c>
      <c r="J340" s="697">
        <v>1125841</v>
      </c>
      <c r="K340" s="58">
        <f t="shared" si="14"/>
        <v>1125841</v>
      </c>
      <c r="L340" s="2"/>
    </row>
    <row r="341" spans="2:12" ht="20.100000000000001" customHeight="1">
      <c r="B341" s="2"/>
      <c r="C341" s="130" t="s">
        <v>563</v>
      </c>
      <c r="D341" s="131" t="s">
        <v>563</v>
      </c>
      <c r="E341" s="123"/>
      <c r="F341" s="123"/>
      <c r="G341" s="61" t="s">
        <v>564</v>
      </c>
      <c r="H341" s="132" t="s">
        <v>141</v>
      </c>
      <c r="I341" s="132">
        <v>1</v>
      </c>
      <c r="J341" s="697">
        <v>1266571</v>
      </c>
      <c r="K341" s="58">
        <f t="shared" si="14"/>
        <v>1266571</v>
      </c>
      <c r="L341" s="2"/>
    </row>
    <row r="342" spans="2:12" ht="20.100000000000001" customHeight="1">
      <c r="B342" s="2"/>
      <c r="C342" s="130" t="s">
        <v>565</v>
      </c>
      <c r="D342" s="131" t="s">
        <v>565</v>
      </c>
      <c r="E342" s="123"/>
      <c r="F342" s="123"/>
      <c r="G342" s="61" t="s">
        <v>566</v>
      </c>
      <c r="H342" s="132" t="s">
        <v>141</v>
      </c>
      <c r="I342" s="132">
        <v>1</v>
      </c>
      <c r="J342" s="697">
        <v>1266571</v>
      </c>
      <c r="K342" s="58">
        <f t="shared" si="14"/>
        <v>1266571</v>
      </c>
      <c r="L342" s="2"/>
    </row>
    <row r="343" spans="2:12" ht="11.25">
      <c r="B343" s="2"/>
      <c r="C343" s="45" t="s">
        <v>567</v>
      </c>
      <c r="D343" s="46" t="s">
        <v>567</v>
      </c>
      <c r="E343" s="47"/>
      <c r="F343" s="47"/>
      <c r="G343" s="110" t="s">
        <v>568</v>
      </c>
      <c r="H343" s="220"/>
      <c r="I343" s="653"/>
      <c r="J343" s="693"/>
      <c r="K343" s="58">
        <f t="shared" si="14"/>
        <v>0</v>
      </c>
      <c r="L343" s="2"/>
    </row>
    <row r="344" spans="2:12" ht="20.100000000000001" customHeight="1">
      <c r="B344" s="2"/>
      <c r="C344" s="130" t="s">
        <v>569</v>
      </c>
      <c r="D344" s="131" t="s">
        <v>569</v>
      </c>
      <c r="E344" s="123"/>
      <c r="F344" s="123"/>
      <c r="G344" s="61" t="s">
        <v>570</v>
      </c>
      <c r="H344" s="132" t="s">
        <v>19</v>
      </c>
      <c r="I344" s="132">
        <v>10</v>
      </c>
      <c r="J344" s="697">
        <v>5469512</v>
      </c>
      <c r="K344" s="58">
        <f t="shared" si="14"/>
        <v>54695120</v>
      </c>
      <c r="L344" s="2"/>
    </row>
    <row r="345" spans="2:12" ht="20.100000000000001" customHeight="1">
      <c r="B345" s="2"/>
      <c r="C345" s="130" t="s">
        <v>571</v>
      </c>
      <c r="D345" s="131" t="s">
        <v>571</v>
      </c>
      <c r="E345" s="123"/>
      <c r="F345" s="123"/>
      <c r="G345" s="61" t="s">
        <v>572</v>
      </c>
      <c r="H345" s="132" t="s">
        <v>19</v>
      </c>
      <c r="I345" s="132">
        <v>12</v>
      </c>
      <c r="J345" s="697">
        <v>4902444</v>
      </c>
      <c r="K345" s="58">
        <f t="shared" si="14"/>
        <v>58829328</v>
      </c>
      <c r="L345" s="2"/>
    </row>
    <row r="346" spans="2:12" ht="20.100000000000001" customHeight="1">
      <c r="B346" s="2"/>
      <c r="C346" s="130" t="s">
        <v>573</v>
      </c>
      <c r="D346" s="131" t="s">
        <v>573</v>
      </c>
      <c r="E346" s="123"/>
      <c r="F346" s="123"/>
      <c r="G346" s="61" t="s">
        <v>574</v>
      </c>
      <c r="H346" s="132" t="s">
        <v>19</v>
      </c>
      <c r="I346" s="132">
        <v>77</v>
      </c>
      <c r="J346" s="697">
        <v>2377423</v>
      </c>
      <c r="K346" s="58">
        <f t="shared" si="14"/>
        <v>183061571</v>
      </c>
      <c r="L346" s="2"/>
    </row>
    <row r="347" spans="2:12" ht="20.100000000000001" customHeight="1">
      <c r="B347" s="2"/>
      <c r="C347" s="130" t="s">
        <v>575</v>
      </c>
      <c r="D347" s="131" t="s">
        <v>575</v>
      </c>
      <c r="E347" s="123"/>
      <c r="F347" s="123"/>
      <c r="G347" s="61" t="s">
        <v>576</v>
      </c>
      <c r="H347" s="132" t="s">
        <v>19</v>
      </c>
      <c r="I347" s="132">
        <v>15</v>
      </c>
      <c r="J347" s="697">
        <v>2274525</v>
      </c>
      <c r="K347" s="58">
        <f t="shared" si="14"/>
        <v>34117875</v>
      </c>
      <c r="L347" s="2"/>
    </row>
    <row r="348" spans="2:12" ht="35.1" customHeight="1">
      <c r="B348" s="2"/>
      <c r="C348" s="130" t="s">
        <v>577</v>
      </c>
      <c r="D348" s="131" t="s">
        <v>577</v>
      </c>
      <c r="E348" s="123"/>
      <c r="F348" s="123"/>
      <c r="G348" s="61" t="s">
        <v>578</v>
      </c>
      <c r="H348" s="132" t="s">
        <v>19</v>
      </c>
      <c r="I348" s="132">
        <v>63</v>
      </c>
      <c r="J348" s="697">
        <v>849823</v>
      </c>
      <c r="K348" s="58">
        <f t="shared" si="14"/>
        <v>53538849</v>
      </c>
      <c r="L348" s="2"/>
    </row>
    <row r="349" spans="2:12" ht="20.100000000000001" customHeight="1">
      <c r="B349" s="2"/>
      <c r="C349" s="130" t="s">
        <v>579</v>
      </c>
      <c r="D349" s="131" t="s">
        <v>579</v>
      </c>
      <c r="E349" s="123"/>
      <c r="F349" s="123"/>
      <c r="G349" s="61" t="s">
        <v>580</v>
      </c>
      <c r="H349" s="132" t="s">
        <v>19</v>
      </c>
      <c r="I349" s="132">
        <v>160</v>
      </c>
      <c r="J349" s="697">
        <v>588996</v>
      </c>
      <c r="K349" s="58">
        <f t="shared" si="14"/>
        <v>94239360</v>
      </c>
      <c r="L349" s="2"/>
    </row>
    <row r="350" spans="2:12" ht="20.100000000000001" customHeight="1">
      <c r="B350" s="2"/>
      <c r="C350" s="130" t="s">
        <v>581</v>
      </c>
      <c r="D350" s="131" t="s">
        <v>581</v>
      </c>
      <c r="E350" s="123"/>
      <c r="F350" s="123"/>
      <c r="G350" s="61" t="s">
        <v>582</v>
      </c>
      <c r="H350" s="132" t="s">
        <v>19</v>
      </c>
      <c r="I350" s="132">
        <v>20</v>
      </c>
      <c r="J350" s="697">
        <v>551421</v>
      </c>
      <c r="K350" s="58">
        <f t="shared" si="14"/>
        <v>11028420</v>
      </c>
      <c r="L350" s="2"/>
    </row>
    <row r="351" spans="2:12" ht="20.100000000000001" customHeight="1">
      <c r="B351" s="2"/>
      <c r="C351" s="130" t="s">
        <v>583</v>
      </c>
      <c r="D351" s="131" t="s">
        <v>583</v>
      </c>
      <c r="E351" s="123"/>
      <c r="F351" s="123"/>
      <c r="G351" s="61" t="s">
        <v>584</v>
      </c>
      <c r="H351" s="132" t="s">
        <v>19</v>
      </c>
      <c r="I351" s="132">
        <v>15</v>
      </c>
      <c r="J351" s="697">
        <v>1021764</v>
      </c>
      <c r="K351" s="58">
        <f t="shared" si="14"/>
        <v>15326460</v>
      </c>
      <c r="L351" s="2"/>
    </row>
    <row r="352" spans="2:12" ht="20.100000000000001" customHeight="1">
      <c r="B352" s="2"/>
      <c r="C352" s="130" t="s">
        <v>585</v>
      </c>
      <c r="D352" s="131" t="s">
        <v>585</v>
      </c>
      <c r="E352" s="123"/>
      <c r="F352" s="123"/>
      <c r="G352" s="61" t="s">
        <v>586</v>
      </c>
      <c r="H352" s="132" t="s">
        <v>19</v>
      </c>
      <c r="I352" s="132">
        <v>25</v>
      </c>
      <c r="J352" s="697">
        <v>566038</v>
      </c>
      <c r="K352" s="58">
        <f t="shared" si="14"/>
        <v>14150950</v>
      </c>
      <c r="L352" s="2"/>
    </row>
    <row r="353" spans="2:12" ht="20.100000000000001" customHeight="1">
      <c r="B353" s="2"/>
      <c r="C353" s="130" t="s">
        <v>587</v>
      </c>
      <c r="D353" s="131" t="s">
        <v>587</v>
      </c>
      <c r="E353" s="123"/>
      <c r="F353" s="123"/>
      <c r="G353" s="61" t="s">
        <v>588</v>
      </c>
      <c r="H353" s="132" t="s">
        <v>19</v>
      </c>
      <c r="I353" s="132">
        <v>105</v>
      </c>
      <c r="J353" s="697">
        <v>532537</v>
      </c>
      <c r="K353" s="58">
        <f t="shared" si="14"/>
        <v>55916385</v>
      </c>
      <c r="L353" s="2"/>
    </row>
    <row r="354" spans="2:12" ht="20.100000000000001" customHeight="1">
      <c r="B354" s="2"/>
      <c r="C354" s="130" t="s">
        <v>589</v>
      </c>
      <c r="D354" s="131" t="s">
        <v>589</v>
      </c>
      <c r="E354" s="123"/>
      <c r="F354" s="123"/>
      <c r="G354" s="61" t="s">
        <v>590</v>
      </c>
      <c r="H354" s="132" t="s">
        <v>19</v>
      </c>
      <c r="I354" s="132">
        <v>80</v>
      </c>
      <c r="J354" s="697">
        <v>355403</v>
      </c>
      <c r="K354" s="58">
        <f t="shared" si="14"/>
        <v>28432240</v>
      </c>
      <c r="L354" s="2"/>
    </row>
    <row r="355" spans="2:12" ht="20.100000000000001" customHeight="1">
      <c r="B355" s="2"/>
      <c r="C355" s="130" t="s">
        <v>591</v>
      </c>
      <c r="D355" s="131" t="s">
        <v>591</v>
      </c>
      <c r="E355" s="123"/>
      <c r="F355" s="123"/>
      <c r="G355" s="61" t="s">
        <v>592</v>
      </c>
      <c r="H355" s="132" t="s">
        <v>19</v>
      </c>
      <c r="I355" s="132">
        <v>10</v>
      </c>
      <c r="J355" s="697">
        <v>308760</v>
      </c>
      <c r="K355" s="58">
        <f t="shared" si="14"/>
        <v>3087600</v>
      </c>
      <c r="L355" s="2"/>
    </row>
    <row r="356" spans="2:12" ht="20.100000000000001" customHeight="1">
      <c r="B356" s="2"/>
      <c r="C356" s="130" t="s">
        <v>593</v>
      </c>
      <c r="D356" s="131" t="s">
        <v>593</v>
      </c>
      <c r="E356" s="123"/>
      <c r="F356" s="123"/>
      <c r="G356" s="61" t="s">
        <v>594</v>
      </c>
      <c r="H356" s="132" t="s">
        <v>19</v>
      </c>
      <c r="I356" s="132">
        <v>55</v>
      </c>
      <c r="J356" s="697">
        <v>296215</v>
      </c>
      <c r="K356" s="58">
        <f t="shared" si="14"/>
        <v>16291825</v>
      </c>
      <c r="L356" s="2"/>
    </row>
    <row r="357" spans="2:12" ht="20.100000000000001" customHeight="1">
      <c r="B357" s="2"/>
      <c r="C357" s="130" t="s">
        <v>595</v>
      </c>
      <c r="D357" s="131" t="s">
        <v>595</v>
      </c>
      <c r="E357" s="123"/>
      <c r="F357" s="123"/>
      <c r="G357" s="61" t="s">
        <v>596</v>
      </c>
      <c r="H357" s="132" t="s">
        <v>19</v>
      </c>
      <c r="I357" s="132">
        <v>50</v>
      </c>
      <c r="J357" s="697">
        <v>235879</v>
      </c>
      <c r="K357" s="58">
        <f t="shared" si="14"/>
        <v>11793950</v>
      </c>
      <c r="L357" s="2"/>
    </row>
    <row r="358" spans="2:12" ht="20.100000000000001" customHeight="1">
      <c r="B358" s="2"/>
      <c r="C358" s="130" t="s">
        <v>597</v>
      </c>
      <c r="D358" s="131" t="s">
        <v>597</v>
      </c>
      <c r="E358" s="123"/>
      <c r="F358" s="123"/>
      <c r="G358" s="61" t="s">
        <v>598</v>
      </c>
      <c r="H358" s="132" t="s">
        <v>19</v>
      </c>
      <c r="I358" s="132">
        <v>280</v>
      </c>
      <c r="J358" s="697">
        <v>147955</v>
      </c>
      <c r="K358" s="58">
        <f t="shared" si="14"/>
        <v>41427400</v>
      </c>
      <c r="L358" s="2"/>
    </row>
    <row r="359" spans="2:12" ht="20.100000000000001" customHeight="1">
      <c r="B359" s="2"/>
      <c r="C359" s="130" t="s">
        <v>599</v>
      </c>
      <c r="D359" s="131" t="s">
        <v>599</v>
      </c>
      <c r="E359" s="123"/>
      <c r="F359" s="123"/>
      <c r="G359" s="61" t="s">
        <v>600</v>
      </c>
      <c r="H359" s="132" t="s">
        <v>19</v>
      </c>
      <c r="I359" s="132">
        <v>40</v>
      </c>
      <c r="J359" s="697">
        <v>139392</v>
      </c>
      <c r="K359" s="58">
        <f t="shared" si="14"/>
        <v>5575680</v>
      </c>
      <c r="L359" s="2"/>
    </row>
    <row r="360" spans="2:12" ht="20.100000000000001" customHeight="1">
      <c r="B360" s="2"/>
      <c r="C360" s="130" t="s">
        <v>601</v>
      </c>
      <c r="D360" s="131" t="s">
        <v>601</v>
      </c>
      <c r="E360" s="123"/>
      <c r="F360" s="123"/>
      <c r="G360" s="61" t="s">
        <v>602</v>
      </c>
      <c r="H360" s="132" t="s">
        <v>19</v>
      </c>
      <c r="I360" s="132">
        <v>140</v>
      </c>
      <c r="J360" s="697">
        <v>170991</v>
      </c>
      <c r="K360" s="58">
        <f t="shared" si="14"/>
        <v>23938740</v>
      </c>
      <c r="L360" s="2"/>
    </row>
    <row r="361" spans="2:12" ht="20.100000000000001" customHeight="1">
      <c r="B361" s="2"/>
      <c r="C361" s="130" t="s">
        <v>603</v>
      </c>
      <c r="D361" s="131" t="s">
        <v>603</v>
      </c>
      <c r="E361" s="123"/>
      <c r="F361" s="123"/>
      <c r="G361" s="61" t="s">
        <v>604</v>
      </c>
      <c r="H361" s="132" t="s">
        <v>19</v>
      </c>
      <c r="I361" s="132">
        <v>55</v>
      </c>
      <c r="J361" s="697">
        <v>129117</v>
      </c>
      <c r="K361" s="58">
        <f t="shared" si="14"/>
        <v>7101435</v>
      </c>
      <c r="L361" s="2"/>
    </row>
    <row r="362" spans="2:12" ht="20.100000000000001" customHeight="1">
      <c r="B362" s="2"/>
      <c r="C362" s="130" t="s">
        <v>605</v>
      </c>
      <c r="D362" s="131" t="s">
        <v>605</v>
      </c>
      <c r="E362" s="123"/>
      <c r="F362" s="123"/>
      <c r="G362" s="61" t="s">
        <v>606</v>
      </c>
      <c r="H362" s="132" t="s">
        <v>19</v>
      </c>
      <c r="I362" s="132">
        <v>370</v>
      </c>
      <c r="J362" s="697">
        <v>118508</v>
      </c>
      <c r="K362" s="58">
        <f t="shared" si="14"/>
        <v>43847960</v>
      </c>
      <c r="L362" s="2"/>
    </row>
    <row r="363" spans="2:12" ht="20.100000000000001" customHeight="1">
      <c r="B363" s="2"/>
      <c r="C363" s="130" t="s">
        <v>607</v>
      </c>
      <c r="D363" s="131" t="s">
        <v>607</v>
      </c>
      <c r="E363" s="123"/>
      <c r="F363" s="123"/>
      <c r="G363" s="61" t="s">
        <v>608</v>
      </c>
      <c r="H363" s="132" t="s">
        <v>19</v>
      </c>
      <c r="I363" s="132">
        <v>560</v>
      </c>
      <c r="J363" s="697">
        <v>72958</v>
      </c>
      <c r="K363" s="58">
        <f t="shared" si="14"/>
        <v>40856480</v>
      </c>
      <c r="L363" s="2"/>
    </row>
    <row r="364" spans="2:12" ht="20.100000000000001" customHeight="1">
      <c r="B364" s="2"/>
      <c r="C364" s="130" t="s">
        <v>609</v>
      </c>
      <c r="D364" s="131" t="s">
        <v>609</v>
      </c>
      <c r="E364" s="123"/>
      <c r="F364" s="123"/>
      <c r="G364" s="61" t="s">
        <v>610</v>
      </c>
      <c r="H364" s="132" t="s">
        <v>19</v>
      </c>
      <c r="I364" s="132">
        <v>248</v>
      </c>
      <c r="J364" s="697">
        <v>48670</v>
      </c>
      <c r="K364" s="58">
        <f t="shared" ref="K364:K395" si="15">ROUND(I364*J364,0)</f>
        <v>12070160</v>
      </c>
      <c r="L364" s="2"/>
    </row>
    <row r="365" spans="2:12" ht="20.100000000000001" customHeight="1">
      <c r="B365" s="2"/>
      <c r="C365" s="130" t="s">
        <v>611</v>
      </c>
      <c r="D365" s="131" t="s">
        <v>611</v>
      </c>
      <c r="E365" s="123"/>
      <c r="F365" s="123"/>
      <c r="G365" s="61" t="s">
        <v>612</v>
      </c>
      <c r="H365" s="132" t="s">
        <v>19</v>
      </c>
      <c r="I365" s="132">
        <v>10</v>
      </c>
      <c r="J365" s="697">
        <v>36619</v>
      </c>
      <c r="K365" s="58">
        <f t="shared" si="15"/>
        <v>366190</v>
      </c>
      <c r="L365" s="2"/>
    </row>
    <row r="366" spans="2:12" ht="20.100000000000001" customHeight="1">
      <c r="B366" s="2"/>
      <c r="C366" s="130" t="s">
        <v>613</v>
      </c>
      <c r="D366" s="131" t="s">
        <v>613</v>
      </c>
      <c r="E366" s="123"/>
      <c r="F366" s="123"/>
      <c r="G366" s="61" t="s">
        <v>614</v>
      </c>
      <c r="H366" s="132" t="s">
        <v>19</v>
      </c>
      <c r="I366" s="132">
        <v>105</v>
      </c>
      <c r="J366" s="697">
        <v>94573</v>
      </c>
      <c r="K366" s="58">
        <f t="shared" si="15"/>
        <v>9930165</v>
      </c>
      <c r="L366" s="2"/>
    </row>
    <row r="367" spans="2:12" ht="35.1" customHeight="1">
      <c r="B367" s="2"/>
      <c r="C367" s="130" t="s">
        <v>615</v>
      </c>
      <c r="D367" s="131" t="s">
        <v>615</v>
      </c>
      <c r="E367" s="123"/>
      <c r="F367" s="123"/>
      <c r="G367" s="61" t="s">
        <v>616</v>
      </c>
      <c r="H367" s="132" t="s">
        <v>19</v>
      </c>
      <c r="I367" s="132">
        <v>81</v>
      </c>
      <c r="J367" s="697">
        <v>87941</v>
      </c>
      <c r="K367" s="58">
        <f t="shared" si="15"/>
        <v>7123221</v>
      </c>
      <c r="L367" s="2"/>
    </row>
    <row r="368" spans="2:12" ht="35.1" customHeight="1">
      <c r="B368" s="2"/>
      <c r="C368" s="130" t="s">
        <v>617</v>
      </c>
      <c r="D368" s="131" t="s">
        <v>617</v>
      </c>
      <c r="E368" s="123"/>
      <c r="F368" s="123"/>
      <c r="G368" s="61" t="s">
        <v>618</v>
      </c>
      <c r="H368" s="132" t="s">
        <v>19</v>
      </c>
      <c r="I368" s="132">
        <v>144</v>
      </c>
      <c r="J368" s="697">
        <v>58916</v>
      </c>
      <c r="K368" s="58">
        <f t="shared" si="15"/>
        <v>8483904</v>
      </c>
      <c r="L368" s="2"/>
    </row>
    <row r="369" spans="2:12" ht="20.100000000000001" customHeight="1">
      <c r="B369" s="2"/>
      <c r="C369" s="130" t="s">
        <v>619</v>
      </c>
      <c r="D369" s="131" t="s">
        <v>619</v>
      </c>
      <c r="E369" s="123"/>
      <c r="F369" s="123"/>
      <c r="G369" s="61" t="s">
        <v>510</v>
      </c>
      <c r="H369" s="132" t="s">
        <v>19</v>
      </c>
      <c r="I369" s="132">
        <v>32</v>
      </c>
      <c r="J369" s="697">
        <v>104474</v>
      </c>
      <c r="K369" s="58">
        <f t="shared" si="15"/>
        <v>3343168</v>
      </c>
      <c r="L369" s="2"/>
    </row>
    <row r="370" spans="2:12" ht="20.100000000000001" customHeight="1">
      <c r="B370" s="2"/>
      <c r="C370" s="130" t="s">
        <v>620</v>
      </c>
      <c r="D370" s="131" t="s">
        <v>620</v>
      </c>
      <c r="E370" s="123"/>
      <c r="F370" s="123"/>
      <c r="G370" s="61" t="s">
        <v>621</v>
      </c>
      <c r="H370" s="132" t="s">
        <v>19</v>
      </c>
      <c r="I370" s="132">
        <v>40</v>
      </c>
      <c r="J370" s="697">
        <v>56516</v>
      </c>
      <c r="K370" s="58">
        <f t="shared" si="15"/>
        <v>2260640</v>
      </c>
      <c r="L370" s="2"/>
    </row>
    <row r="371" spans="2:12" ht="20.100000000000001" customHeight="1">
      <c r="B371" s="2"/>
      <c r="C371" s="130" t="s">
        <v>622</v>
      </c>
      <c r="D371" s="131" t="s">
        <v>622</v>
      </c>
      <c r="E371" s="123"/>
      <c r="F371" s="123"/>
      <c r="G371" s="61" t="s">
        <v>623</v>
      </c>
      <c r="H371" s="132" t="s">
        <v>19</v>
      </c>
      <c r="I371" s="132">
        <v>65</v>
      </c>
      <c r="J371" s="697">
        <v>32077</v>
      </c>
      <c r="K371" s="58">
        <f t="shared" si="15"/>
        <v>2085005</v>
      </c>
      <c r="L371" s="2"/>
    </row>
    <row r="372" spans="2:12" ht="20.100000000000001" customHeight="1">
      <c r="B372" s="2"/>
      <c r="C372" s="130" t="s">
        <v>624</v>
      </c>
      <c r="D372" s="131" t="s">
        <v>624</v>
      </c>
      <c r="E372" s="123"/>
      <c r="F372" s="123"/>
      <c r="G372" s="61" t="s">
        <v>625</v>
      </c>
      <c r="H372" s="132" t="s">
        <v>19</v>
      </c>
      <c r="I372" s="132">
        <v>65</v>
      </c>
      <c r="J372" s="697">
        <v>22735</v>
      </c>
      <c r="K372" s="58">
        <f t="shared" si="15"/>
        <v>1477775</v>
      </c>
      <c r="L372" s="2"/>
    </row>
    <row r="373" spans="2:12" ht="20.100000000000001" customHeight="1">
      <c r="B373" s="2"/>
      <c r="C373" s="130" t="s">
        <v>626</v>
      </c>
      <c r="D373" s="131" t="s">
        <v>626</v>
      </c>
      <c r="E373" s="123"/>
      <c r="F373" s="123"/>
      <c r="G373" s="61" t="s">
        <v>627</v>
      </c>
      <c r="H373" s="132" t="s">
        <v>19</v>
      </c>
      <c r="I373" s="132">
        <v>150</v>
      </c>
      <c r="J373" s="697">
        <v>67815</v>
      </c>
      <c r="K373" s="58">
        <f t="shared" si="15"/>
        <v>10172250</v>
      </c>
      <c r="L373" s="2"/>
    </row>
    <row r="374" spans="2:12" ht="20.100000000000001" customHeight="1">
      <c r="B374" s="2"/>
      <c r="C374" s="130" t="s">
        <v>628</v>
      </c>
      <c r="D374" s="131" t="s">
        <v>628</v>
      </c>
      <c r="E374" s="123"/>
      <c r="F374" s="123"/>
      <c r="G374" s="61" t="s">
        <v>629</v>
      </c>
      <c r="H374" s="132" t="s">
        <v>19</v>
      </c>
      <c r="I374" s="132">
        <v>215</v>
      </c>
      <c r="J374" s="697">
        <v>30504</v>
      </c>
      <c r="K374" s="58">
        <f t="shared" si="15"/>
        <v>6558360</v>
      </c>
      <c r="L374" s="2"/>
    </row>
    <row r="375" spans="2:12" ht="20.100000000000001" customHeight="1">
      <c r="B375" s="2"/>
      <c r="C375" s="130" t="s">
        <v>630</v>
      </c>
      <c r="D375" s="131" t="s">
        <v>630</v>
      </c>
      <c r="E375" s="123"/>
      <c r="F375" s="123"/>
      <c r="G375" s="61" t="s">
        <v>631</v>
      </c>
      <c r="H375" s="132" t="s">
        <v>19</v>
      </c>
      <c r="I375" s="132">
        <v>187</v>
      </c>
      <c r="J375" s="697">
        <v>208192</v>
      </c>
      <c r="K375" s="58">
        <f t="shared" si="15"/>
        <v>38931904</v>
      </c>
      <c r="L375" s="2"/>
    </row>
    <row r="376" spans="2:12" ht="20.100000000000001" customHeight="1">
      <c r="B376" s="2"/>
      <c r="C376" s="130" t="s">
        <v>632</v>
      </c>
      <c r="D376" s="131" t="s">
        <v>632</v>
      </c>
      <c r="E376" s="123"/>
      <c r="F376" s="123"/>
      <c r="G376" s="61" t="s">
        <v>633</v>
      </c>
      <c r="H376" s="132" t="s">
        <v>19</v>
      </c>
      <c r="I376" s="132">
        <v>350</v>
      </c>
      <c r="J376" s="697">
        <v>112914</v>
      </c>
      <c r="K376" s="58">
        <f t="shared" si="15"/>
        <v>39519900</v>
      </c>
      <c r="L376" s="2"/>
    </row>
    <row r="377" spans="2:12" ht="20.100000000000001" customHeight="1">
      <c r="B377" s="2"/>
      <c r="C377" s="130" t="s">
        <v>634</v>
      </c>
      <c r="D377" s="131" t="s">
        <v>634</v>
      </c>
      <c r="E377" s="123"/>
      <c r="F377" s="123"/>
      <c r="G377" s="61" t="s">
        <v>635</v>
      </c>
      <c r="H377" s="132" t="s">
        <v>19</v>
      </c>
      <c r="I377" s="132">
        <v>285</v>
      </c>
      <c r="J377" s="697">
        <v>76104</v>
      </c>
      <c r="K377" s="58">
        <f t="shared" si="15"/>
        <v>21689640</v>
      </c>
      <c r="L377" s="2"/>
    </row>
    <row r="378" spans="2:12" ht="20.100000000000001" customHeight="1">
      <c r="B378" s="2"/>
      <c r="C378" s="130" t="s">
        <v>636</v>
      </c>
      <c r="D378" s="131" t="s">
        <v>636</v>
      </c>
      <c r="E378" s="123"/>
      <c r="F378" s="123"/>
      <c r="G378" s="61" t="s">
        <v>637</v>
      </c>
      <c r="H378" s="132" t="s">
        <v>19</v>
      </c>
      <c r="I378" s="132">
        <v>385</v>
      </c>
      <c r="J378" s="697">
        <v>58399</v>
      </c>
      <c r="K378" s="58">
        <f t="shared" si="15"/>
        <v>22483615</v>
      </c>
      <c r="L378" s="2"/>
    </row>
    <row r="379" spans="2:12" ht="11.25">
      <c r="B379" s="2"/>
      <c r="C379" s="45" t="s">
        <v>638</v>
      </c>
      <c r="D379" s="46" t="s">
        <v>638</v>
      </c>
      <c r="E379" s="47"/>
      <c r="F379" s="47"/>
      <c r="G379" s="110" t="s">
        <v>639</v>
      </c>
      <c r="H379" s="220"/>
      <c r="I379" s="653"/>
      <c r="J379" s="693"/>
      <c r="K379" s="58">
        <f t="shared" si="15"/>
        <v>0</v>
      </c>
      <c r="L379" s="2"/>
    </row>
    <row r="380" spans="2:12" ht="11.25">
      <c r="B380" s="2"/>
      <c r="C380" s="130" t="s">
        <v>640</v>
      </c>
      <c r="D380" s="131" t="s">
        <v>640</v>
      </c>
      <c r="E380" s="123"/>
      <c r="F380" s="123"/>
      <c r="G380" s="61" t="s">
        <v>641</v>
      </c>
      <c r="H380" s="132" t="s">
        <v>19</v>
      </c>
      <c r="I380" s="132">
        <v>570</v>
      </c>
      <c r="J380" s="697">
        <v>12275</v>
      </c>
      <c r="K380" s="58">
        <f t="shared" si="15"/>
        <v>6996750</v>
      </c>
      <c r="L380" s="2"/>
    </row>
    <row r="381" spans="2:12" ht="11.25">
      <c r="B381" s="2"/>
      <c r="C381" s="130" t="s">
        <v>642</v>
      </c>
      <c r="D381" s="131" t="s">
        <v>642</v>
      </c>
      <c r="E381" s="123"/>
      <c r="F381" s="123"/>
      <c r="G381" s="61" t="s">
        <v>643</v>
      </c>
      <c r="H381" s="132" t="s">
        <v>141</v>
      </c>
      <c r="I381" s="132">
        <v>465</v>
      </c>
      <c r="J381" s="697">
        <v>10831</v>
      </c>
      <c r="K381" s="58">
        <f t="shared" si="15"/>
        <v>5036415</v>
      </c>
      <c r="L381" s="2"/>
    </row>
    <row r="382" spans="2:12" ht="11.25">
      <c r="B382" s="2"/>
      <c r="C382" s="130" t="s">
        <v>644</v>
      </c>
      <c r="D382" s="131" t="s">
        <v>644</v>
      </c>
      <c r="E382" s="123"/>
      <c r="F382" s="123"/>
      <c r="G382" s="61" t="s">
        <v>645</v>
      </c>
      <c r="H382" s="132" t="s">
        <v>141</v>
      </c>
      <c r="I382" s="132">
        <v>15</v>
      </c>
      <c r="J382" s="697">
        <v>315147</v>
      </c>
      <c r="K382" s="58">
        <f t="shared" si="15"/>
        <v>4727205</v>
      </c>
      <c r="L382" s="2"/>
    </row>
    <row r="383" spans="2:12" ht="11.25">
      <c r="B383" s="2"/>
      <c r="C383" s="130" t="s">
        <v>646</v>
      </c>
      <c r="D383" s="131" t="s">
        <v>646</v>
      </c>
      <c r="E383" s="123"/>
      <c r="F383" s="123"/>
      <c r="G383" s="61" t="s">
        <v>647</v>
      </c>
      <c r="H383" s="132" t="s">
        <v>141</v>
      </c>
      <c r="I383" s="132">
        <v>12</v>
      </c>
      <c r="J383" s="697">
        <v>418073</v>
      </c>
      <c r="K383" s="58">
        <f t="shared" si="15"/>
        <v>5016876</v>
      </c>
      <c r="L383" s="2"/>
    </row>
    <row r="384" spans="2:12" ht="11.25">
      <c r="B384" s="2"/>
      <c r="C384" s="130" t="s">
        <v>648</v>
      </c>
      <c r="D384" s="131" t="s">
        <v>648</v>
      </c>
      <c r="E384" s="123"/>
      <c r="F384" s="123"/>
      <c r="G384" s="61" t="s">
        <v>649</v>
      </c>
      <c r="H384" s="132" t="s">
        <v>141</v>
      </c>
      <c r="I384" s="132">
        <v>22</v>
      </c>
      <c r="J384" s="697">
        <v>119935</v>
      </c>
      <c r="K384" s="58">
        <f t="shared" si="15"/>
        <v>2638570</v>
      </c>
      <c r="L384" s="2"/>
    </row>
    <row r="385" spans="2:12" ht="11.25">
      <c r="B385" s="2"/>
      <c r="C385" s="130" t="s">
        <v>650</v>
      </c>
      <c r="D385" s="131" t="s">
        <v>650</v>
      </c>
      <c r="E385" s="123"/>
      <c r="F385" s="123"/>
      <c r="G385" s="61" t="s">
        <v>651</v>
      </c>
      <c r="H385" s="132" t="s">
        <v>141</v>
      </c>
      <c r="I385" s="132">
        <v>16</v>
      </c>
      <c r="J385" s="697">
        <v>82919</v>
      </c>
      <c r="K385" s="58">
        <f t="shared" si="15"/>
        <v>1326704</v>
      </c>
      <c r="L385" s="2"/>
    </row>
    <row r="386" spans="2:12" ht="11.25">
      <c r="B386" s="2"/>
      <c r="C386" s="130" t="s">
        <v>652</v>
      </c>
      <c r="D386" s="131" t="s">
        <v>652</v>
      </c>
      <c r="E386" s="123"/>
      <c r="F386" s="123"/>
      <c r="G386" s="61" t="s">
        <v>653</v>
      </c>
      <c r="H386" s="132" t="s">
        <v>141</v>
      </c>
      <c r="I386" s="132">
        <v>8</v>
      </c>
      <c r="J386" s="697">
        <v>92885</v>
      </c>
      <c r="K386" s="58">
        <f t="shared" si="15"/>
        <v>743080</v>
      </c>
      <c r="L386" s="2"/>
    </row>
    <row r="387" spans="2:12" ht="11.25">
      <c r="B387" s="2"/>
      <c r="C387" s="130" t="s">
        <v>654</v>
      </c>
      <c r="D387" s="131" t="s">
        <v>654</v>
      </c>
      <c r="E387" s="123"/>
      <c r="F387" s="123"/>
      <c r="G387" s="61" t="s">
        <v>655</v>
      </c>
      <c r="H387" s="132" t="s">
        <v>141</v>
      </c>
      <c r="I387" s="132">
        <v>24</v>
      </c>
      <c r="J387" s="697">
        <v>89593</v>
      </c>
      <c r="K387" s="58">
        <f t="shared" si="15"/>
        <v>2150232</v>
      </c>
      <c r="L387" s="2"/>
    </row>
    <row r="388" spans="2:12" ht="11.25">
      <c r="B388" s="2"/>
      <c r="C388" s="130" t="s">
        <v>656</v>
      </c>
      <c r="D388" s="131" t="s">
        <v>656</v>
      </c>
      <c r="E388" s="123"/>
      <c r="F388" s="123"/>
      <c r="G388" s="61" t="s">
        <v>657</v>
      </c>
      <c r="H388" s="132" t="s">
        <v>141</v>
      </c>
      <c r="I388" s="132">
        <v>8</v>
      </c>
      <c r="J388" s="697">
        <v>178686</v>
      </c>
      <c r="K388" s="58">
        <f t="shared" si="15"/>
        <v>1429488</v>
      </c>
      <c r="L388" s="2"/>
    </row>
    <row r="389" spans="2:12" ht="11.25">
      <c r="B389" s="2"/>
      <c r="C389" s="130" t="s">
        <v>658</v>
      </c>
      <c r="D389" s="131" t="s">
        <v>658</v>
      </c>
      <c r="E389" s="123"/>
      <c r="F389" s="123"/>
      <c r="G389" s="61" t="s">
        <v>659</v>
      </c>
      <c r="H389" s="132" t="s">
        <v>141</v>
      </c>
      <c r="I389" s="132">
        <v>8</v>
      </c>
      <c r="J389" s="697">
        <v>67962</v>
      </c>
      <c r="K389" s="58">
        <f t="shared" si="15"/>
        <v>543696</v>
      </c>
      <c r="L389" s="2"/>
    </row>
    <row r="390" spans="2:12" ht="11.25">
      <c r="B390" s="2"/>
      <c r="C390" s="130" t="s">
        <v>660</v>
      </c>
      <c r="D390" s="131" t="s">
        <v>660</v>
      </c>
      <c r="E390" s="123"/>
      <c r="F390" s="123"/>
      <c r="G390" s="61" t="s">
        <v>661</v>
      </c>
      <c r="H390" s="132" t="s">
        <v>141</v>
      </c>
      <c r="I390" s="132">
        <v>15</v>
      </c>
      <c r="J390" s="697">
        <v>85603</v>
      </c>
      <c r="K390" s="58">
        <f t="shared" si="15"/>
        <v>1284045</v>
      </c>
      <c r="L390" s="2"/>
    </row>
    <row r="391" spans="2:12" ht="11.25">
      <c r="B391" s="2"/>
      <c r="C391" s="130" t="s">
        <v>662</v>
      </c>
      <c r="D391" s="131" t="s">
        <v>662</v>
      </c>
      <c r="E391" s="123"/>
      <c r="F391" s="123"/>
      <c r="G391" s="61" t="s">
        <v>663</v>
      </c>
      <c r="H391" s="132" t="s">
        <v>141</v>
      </c>
      <c r="I391" s="132">
        <v>8</v>
      </c>
      <c r="J391" s="697">
        <v>417366</v>
      </c>
      <c r="K391" s="58">
        <f t="shared" si="15"/>
        <v>3338928</v>
      </c>
      <c r="L391" s="2"/>
    </row>
    <row r="392" spans="2:12" ht="33.75">
      <c r="B392" s="2"/>
      <c r="C392" s="130" t="s">
        <v>664</v>
      </c>
      <c r="D392" s="131" t="s">
        <v>664</v>
      </c>
      <c r="E392" s="123"/>
      <c r="F392" s="123"/>
      <c r="G392" s="61" t="s">
        <v>665</v>
      </c>
      <c r="H392" s="132" t="s">
        <v>141</v>
      </c>
      <c r="I392" s="132">
        <v>1</v>
      </c>
      <c r="J392" s="697">
        <v>12560186</v>
      </c>
      <c r="K392" s="58">
        <f t="shared" si="15"/>
        <v>12560186</v>
      </c>
      <c r="L392" s="2"/>
    </row>
    <row r="393" spans="2:12" ht="22.5" customHeight="1">
      <c r="B393" s="2"/>
      <c r="C393" s="45" t="s">
        <v>666</v>
      </c>
      <c r="D393" s="46" t="s">
        <v>666</v>
      </c>
      <c r="E393" s="47"/>
      <c r="F393" s="47"/>
      <c r="G393" s="110" t="s">
        <v>667</v>
      </c>
      <c r="H393" s="220"/>
      <c r="I393" s="653"/>
      <c r="J393" s="693"/>
      <c r="K393" s="58">
        <f t="shared" si="15"/>
        <v>0</v>
      </c>
      <c r="L393" s="2"/>
    </row>
    <row r="394" spans="2:12" ht="69.599999999999994" customHeight="1">
      <c r="B394" s="2"/>
      <c r="C394" s="130" t="s">
        <v>668</v>
      </c>
      <c r="D394" s="131" t="s">
        <v>668</v>
      </c>
      <c r="E394" s="123"/>
      <c r="F394" s="123"/>
      <c r="G394" s="61" t="s">
        <v>669</v>
      </c>
      <c r="H394" s="132" t="s">
        <v>141</v>
      </c>
      <c r="I394" s="132">
        <v>313</v>
      </c>
      <c r="J394" s="697">
        <v>382486</v>
      </c>
      <c r="K394" s="58">
        <f t="shared" si="15"/>
        <v>119718118</v>
      </c>
      <c r="L394" s="2"/>
    </row>
    <row r="395" spans="2:12" ht="70.900000000000006" customHeight="1">
      <c r="B395" s="2"/>
      <c r="C395" s="130" t="s">
        <v>670</v>
      </c>
      <c r="D395" s="131" t="s">
        <v>670</v>
      </c>
      <c r="E395" s="123"/>
      <c r="F395" s="123"/>
      <c r="G395" s="61" t="s">
        <v>671</v>
      </c>
      <c r="H395" s="132" t="s">
        <v>141</v>
      </c>
      <c r="I395" s="132">
        <v>48</v>
      </c>
      <c r="J395" s="697">
        <v>417363</v>
      </c>
      <c r="K395" s="58">
        <f t="shared" si="15"/>
        <v>20033424</v>
      </c>
      <c r="L395" s="2"/>
    </row>
    <row r="396" spans="2:12" ht="50.1" customHeight="1">
      <c r="B396" s="2"/>
      <c r="C396" s="130" t="s">
        <v>672</v>
      </c>
      <c r="D396" s="131" t="s">
        <v>672</v>
      </c>
      <c r="E396" s="123"/>
      <c r="F396" s="123"/>
      <c r="G396" s="61" t="s">
        <v>673</v>
      </c>
      <c r="H396" s="132" t="s">
        <v>141</v>
      </c>
      <c r="I396" s="132">
        <v>86</v>
      </c>
      <c r="J396" s="697">
        <v>406941</v>
      </c>
      <c r="K396" s="58">
        <f t="shared" ref="K396:K427" si="16">ROUND(I396*J396,0)</f>
        <v>34996926</v>
      </c>
      <c r="L396" s="2"/>
    </row>
    <row r="397" spans="2:12" ht="50.1" customHeight="1">
      <c r="B397" s="2"/>
      <c r="C397" s="130" t="s">
        <v>674</v>
      </c>
      <c r="D397" s="131" t="s">
        <v>674</v>
      </c>
      <c r="E397" s="123"/>
      <c r="F397" s="123"/>
      <c r="G397" s="61" t="s">
        <v>675</v>
      </c>
      <c r="H397" s="132" t="s">
        <v>141</v>
      </c>
      <c r="I397" s="132">
        <v>145</v>
      </c>
      <c r="J397" s="697">
        <v>649190</v>
      </c>
      <c r="K397" s="58">
        <f t="shared" si="16"/>
        <v>94132550</v>
      </c>
      <c r="L397" s="2"/>
    </row>
    <row r="398" spans="2:12" ht="50.1" customHeight="1">
      <c r="B398" s="2"/>
      <c r="C398" s="130" t="s">
        <v>676</v>
      </c>
      <c r="D398" s="131" t="s">
        <v>676</v>
      </c>
      <c r="E398" s="123"/>
      <c r="F398" s="123"/>
      <c r="G398" s="61" t="s">
        <v>677</v>
      </c>
      <c r="H398" s="132" t="s">
        <v>141</v>
      </c>
      <c r="I398" s="132">
        <v>12</v>
      </c>
      <c r="J398" s="697">
        <v>657177</v>
      </c>
      <c r="K398" s="58">
        <f t="shared" si="16"/>
        <v>7886124</v>
      </c>
      <c r="L398" s="2"/>
    </row>
    <row r="399" spans="2:12" ht="50.1" customHeight="1">
      <c r="B399" s="2"/>
      <c r="C399" s="130" t="s">
        <v>678</v>
      </c>
      <c r="D399" s="131" t="s">
        <v>678</v>
      </c>
      <c r="E399" s="123"/>
      <c r="F399" s="123"/>
      <c r="G399" s="61" t="s">
        <v>679</v>
      </c>
      <c r="H399" s="132" t="s">
        <v>141</v>
      </c>
      <c r="I399" s="132">
        <v>9</v>
      </c>
      <c r="J399" s="697">
        <v>705629</v>
      </c>
      <c r="K399" s="58">
        <f t="shared" si="16"/>
        <v>6350661</v>
      </c>
      <c r="L399" s="2"/>
    </row>
    <row r="400" spans="2:12" ht="50.1" customHeight="1">
      <c r="B400" s="2"/>
      <c r="C400" s="130" t="s">
        <v>680</v>
      </c>
      <c r="D400" s="131" t="s">
        <v>680</v>
      </c>
      <c r="E400" s="123"/>
      <c r="F400" s="123"/>
      <c r="G400" s="61" t="s">
        <v>681</v>
      </c>
      <c r="H400" s="132" t="s">
        <v>141</v>
      </c>
      <c r="I400" s="132">
        <v>95</v>
      </c>
      <c r="J400" s="697">
        <v>656190</v>
      </c>
      <c r="K400" s="58">
        <f t="shared" si="16"/>
        <v>62338050</v>
      </c>
      <c r="L400" s="2"/>
    </row>
    <row r="401" spans="2:12" ht="50.1" customHeight="1">
      <c r="B401" s="2"/>
      <c r="C401" s="133" t="s">
        <v>682</v>
      </c>
      <c r="D401" s="134" t="s">
        <v>682</v>
      </c>
      <c r="E401" s="135"/>
      <c r="F401" s="135"/>
      <c r="G401" s="61" t="s">
        <v>683</v>
      </c>
      <c r="H401" s="132" t="s">
        <v>141</v>
      </c>
      <c r="I401" s="132">
        <v>11</v>
      </c>
      <c r="J401" s="697">
        <v>665133</v>
      </c>
      <c r="K401" s="58">
        <f t="shared" si="16"/>
        <v>7316463</v>
      </c>
      <c r="L401" s="2"/>
    </row>
    <row r="402" spans="2:12" ht="50.1" customHeight="1">
      <c r="B402" s="2"/>
      <c r="C402" s="121" t="s">
        <v>684</v>
      </c>
      <c r="D402" s="123" t="s">
        <v>684</v>
      </c>
      <c r="E402" s="123"/>
      <c r="F402" s="123"/>
      <c r="G402" s="61" t="s">
        <v>685</v>
      </c>
      <c r="H402" s="132" t="s">
        <v>141</v>
      </c>
      <c r="I402" s="132">
        <v>10</v>
      </c>
      <c r="J402" s="697">
        <v>697739</v>
      </c>
      <c r="K402" s="58">
        <f t="shared" si="16"/>
        <v>6977390</v>
      </c>
      <c r="L402" s="2"/>
    </row>
    <row r="403" spans="2:12" ht="22.5">
      <c r="B403" s="2"/>
      <c r="C403" s="121" t="s">
        <v>686</v>
      </c>
      <c r="D403" s="123" t="s">
        <v>686</v>
      </c>
      <c r="E403" s="123"/>
      <c r="F403" s="123"/>
      <c r="G403" s="61" t="s">
        <v>687</v>
      </c>
      <c r="H403" s="132" t="s">
        <v>141</v>
      </c>
      <c r="I403" s="132">
        <v>25</v>
      </c>
      <c r="J403" s="697">
        <v>488533</v>
      </c>
      <c r="K403" s="58">
        <f t="shared" si="16"/>
        <v>12213325</v>
      </c>
      <c r="L403" s="2"/>
    </row>
    <row r="404" spans="2:12" ht="11.25">
      <c r="B404" s="2"/>
      <c r="C404" s="121" t="s">
        <v>688</v>
      </c>
      <c r="D404" s="123" t="s">
        <v>688</v>
      </c>
      <c r="E404" s="123"/>
      <c r="F404" s="123"/>
      <c r="G404" s="61" t="s">
        <v>689</v>
      </c>
      <c r="H404" s="132" t="s">
        <v>141</v>
      </c>
      <c r="I404" s="132">
        <v>37</v>
      </c>
      <c r="J404" s="697">
        <v>315786</v>
      </c>
      <c r="K404" s="58">
        <f t="shared" si="16"/>
        <v>11684082</v>
      </c>
      <c r="L404" s="2"/>
    </row>
    <row r="405" spans="2:12" ht="50.1" customHeight="1">
      <c r="B405" s="2"/>
      <c r="C405" s="121" t="s">
        <v>690</v>
      </c>
      <c r="D405" s="123" t="s">
        <v>690</v>
      </c>
      <c r="E405" s="123"/>
      <c r="F405" s="123"/>
      <c r="G405" s="61" t="s">
        <v>691</v>
      </c>
      <c r="H405" s="132" t="s">
        <v>141</v>
      </c>
      <c r="I405" s="132">
        <v>185</v>
      </c>
      <c r="J405" s="697">
        <v>253461</v>
      </c>
      <c r="K405" s="58">
        <f t="shared" si="16"/>
        <v>46890285</v>
      </c>
      <c r="L405" s="2"/>
    </row>
    <row r="406" spans="2:12" ht="50.1" customHeight="1">
      <c r="B406" s="2"/>
      <c r="C406" s="121" t="s">
        <v>692</v>
      </c>
      <c r="D406" s="123" t="s">
        <v>692</v>
      </c>
      <c r="E406" s="123"/>
      <c r="F406" s="123"/>
      <c r="G406" s="61" t="s">
        <v>693</v>
      </c>
      <c r="H406" s="132" t="s">
        <v>141</v>
      </c>
      <c r="I406" s="132">
        <v>14</v>
      </c>
      <c r="J406" s="697">
        <v>325044</v>
      </c>
      <c r="K406" s="58">
        <f t="shared" si="16"/>
        <v>4550616</v>
      </c>
      <c r="L406" s="2"/>
    </row>
    <row r="407" spans="2:12" ht="50.1" customHeight="1">
      <c r="B407" s="2"/>
      <c r="C407" s="121" t="s">
        <v>694</v>
      </c>
      <c r="D407" s="123" t="s">
        <v>694</v>
      </c>
      <c r="E407" s="123"/>
      <c r="F407" s="123"/>
      <c r="G407" s="61" t="s">
        <v>695</v>
      </c>
      <c r="H407" s="132" t="s">
        <v>141</v>
      </c>
      <c r="I407" s="132">
        <v>38</v>
      </c>
      <c r="J407" s="697">
        <v>290903</v>
      </c>
      <c r="K407" s="58">
        <f t="shared" si="16"/>
        <v>11054314</v>
      </c>
      <c r="L407" s="2"/>
    </row>
    <row r="408" spans="2:12" ht="50.1" customHeight="1">
      <c r="B408" s="2"/>
      <c r="C408" s="121" t="s">
        <v>696</v>
      </c>
      <c r="D408" s="123" t="s">
        <v>696</v>
      </c>
      <c r="E408" s="123"/>
      <c r="F408" s="123"/>
      <c r="G408" s="61" t="s">
        <v>697</v>
      </c>
      <c r="H408" s="132" t="s">
        <v>141</v>
      </c>
      <c r="I408" s="132">
        <v>10</v>
      </c>
      <c r="J408" s="697">
        <v>415473</v>
      </c>
      <c r="K408" s="58">
        <f t="shared" si="16"/>
        <v>4154730</v>
      </c>
      <c r="L408" s="2"/>
    </row>
    <row r="409" spans="2:12" ht="50.1" customHeight="1">
      <c r="B409" s="2"/>
      <c r="C409" s="121" t="s">
        <v>698</v>
      </c>
      <c r="D409" s="123" t="s">
        <v>698</v>
      </c>
      <c r="E409" s="123"/>
      <c r="F409" s="123"/>
      <c r="G409" s="61" t="s">
        <v>699</v>
      </c>
      <c r="H409" s="132" t="s">
        <v>141</v>
      </c>
      <c r="I409" s="132">
        <v>31</v>
      </c>
      <c r="J409" s="697">
        <v>325252</v>
      </c>
      <c r="K409" s="58">
        <f t="shared" si="16"/>
        <v>10082812</v>
      </c>
      <c r="L409" s="2"/>
    </row>
    <row r="410" spans="2:12" ht="50.1" customHeight="1">
      <c r="B410" s="2"/>
      <c r="C410" s="121" t="s">
        <v>700</v>
      </c>
      <c r="D410" s="123" t="s">
        <v>700</v>
      </c>
      <c r="E410" s="123"/>
      <c r="F410" s="123"/>
      <c r="G410" s="61" t="s">
        <v>701</v>
      </c>
      <c r="H410" s="132" t="s">
        <v>141</v>
      </c>
      <c r="I410" s="132">
        <v>75</v>
      </c>
      <c r="J410" s="697">
        <v>324576</v>
      </c>
      <c r="K410" s="58">
        <f t="shared" si="16"/>
        <v>24343200</v>
      </c>
      <c r="L410" s="2"/>
    </row>
    <row r="411" spans="2:12" ht="50.1" customHeight="1">
      <c r="B411" s="2"/>
      <c r="C411" s="121" t="s">
        <v>702</v>
      </c>
      <c r="D411" s="123" t="s">
        <v>702</v>
      </c>
      <c r="E411" s="123"/>
      <c r="F411" s="123"/>
      <c r="G411" s="61" t="s">
        <v>703</v>
      </c>
      <c r="H411" s="132" t="s">
        <v>141</v>
      </c>
      <c r="I411" s="132">
        <v>6</v>
      </c>
      <c r="J411" s="697">
        <v>1316936</v>
      </c>
      <c r="K411" s="58">
        <f t="shared" si="16"/>
        <v>7901616</v>
      </c>
      <c r="L411" s="2"/>
    </row>
    <row r="412" spans="2:12" ht="50.1" customHeight="1">
      <c r="B412" s="2"/>
      <c r="C412" s="121" t="s">
        <v>704</v>
      </c>
      <c r="D412" s="123" t="s">
        <v>704</v>
      </c>
      <c r="E412" s="123"/>
      <c r="F412" s="123"/>
      <c r="G412" s="61" t="s">
        <v>705</v>
      </c>
      <c r="H412" s="132" t="s">
        <v>141</v>
      </c>
      <c r="I412" s="132">
        <v>15</v>
      </c>
      <c r="J412" s="697">
        <v>1262199</v>
      </c>
      <c r="K412" s="58">
        <f t="shared" si="16"/>
        <v>18932985</v>
      </c>
      <c r="L412" s="2"/>
    </row>
    <row r="413" spans="2:12" ht="50.1" customHeight="1">
      <c r="B413" s="2"/>
      <c r="C413" s="121" t="s">
        <v>706</v>
      </c>
      <c r="D413" s="123" t="s">
        <v>706</v>
      </c>
      <c r="E413" s="123"/>
      <c r="F413" s="123"/>
      <c r="G413" s="61" t="s">
        <v>707</v>
      </c>
      <c r="H413" s="132" t="s">
        <v>141</v>
      </c>
      <c r="I413" s="132">
        <v>32</v>
      </c>
      <c r="J413" s="697">
        <v>903050</v>
      </c>
      <c r="K413" s="58">
        <f t="shared" si="16"/>
        <v>28897600</v>
      </c>
      <c r="L413" s="2"/>
    </row>
    <row r="414" spans="2:12" ht="50.1" customHeight="1">
      <c r="B414" s="2"/>
      <c r="C414" s="121" t="s">
        <v>708</v>
      </c>
      <c r="D414" s="123" t="s">
        <v>708</v>
      </c>
      <c r="E414" s="123"/>
      <c r="F414" s="123"/>
      <c r="G414" s="61" t="s">
        <v>709</v>
      </c>
      <c r="H414" s="132" t="s">
        <v>141</v>
      </c>
      <c r="I414" s="132">
        <v>15</v>
      </c>
      <c r="J414" s="697">
        <v>690684</v>
      </c>
      <c r="K414" s="58">
        <f t="shared" si="16"/>
        <v>10360260</v>
      </c>
      <c r="L414" s="2"/>
    </row>
    <row r="415" spans="2:12" ht="50.1" customHeight="1">
      <c r="B415" s="2"/>
      <c r="C415" s="121" t="s">
        <v>710</v>
      </c>
      <c r="D415" s="123" t="s">
        <v>710</v>
      </c>
      <c r="E415" s="123"/>
      <c r="F415" s="123"/>
      <c r="G415" s="61" t="s">
        <v>711</v>
      </c>
      <c r="H415" s="132" t="s">
        <v>141</v>
      </c>
      <c r="I415" s="132">
        <v>30</v>
      </c>
      <c r="J415" s="697">
        <v>925701</v>
      </c>
      <c r="K415" s="58">
        <f t="shared" si="16"/>
        <v>27771030</v>
      </c>
      <c r="L415" s="2"/>
    </row>
    <row r="416" spans="2:12" ht="50.1" customHeight="1">
      <c r="B416" s="2"/>
      <c r="C416" s="121" t="s">
        <v>712</v>
      </c>
      <c r="D416" s="123" t="s">
        <v>712</v>
      </c>
      <c r="E416" s="123"/>
      <c r="F416" s="123"/>
      <c r="G416" s="61" t="s">
        <v>713</v>
      </c>
      <c r="H416" s="132" t="s">
        <v>141</v>
      </c>
      <c r="I416" s="132">
        <v>54</v>
      </c>
      <c r="J416" s="697">
        <v>468543</v>
      </c>
      <c r="K416" s="58">
        <f t="shared" si="16"/>
        <v>25301322</v>
      </c>
      <c r="L416" s="2"/>
    </row>
    <row r="417" spans="2:12" ht="50.1" customHeight="1">
      <c r="B417" s="2"/>
      <c r="C417" s="121" t="s">
        <v>714</v>
      </c>
      <c r="D417" s="123" t="s">
        <v>714</v>
      </c>
      <c r="E417" s="123"/>
      <c r="F417" s="123"/>
      <c r="G417" s="61" t="s">
        <v>715</v>
      </c>
      <c r="H417" s="132" t="s">
        <v>141</v>
      </c>
      <c r="I417" s="132">
        <v>15</v>
      </c>
      <c r="J417" s="697">
        <v>527952</v>
      </c>
      <c r="K417" s="58">
        <f t="shared" si="16"/>
        <v>7919280</v>
      </c>
      <c r="L417" s="2"/>
    </row>
    <row r="418" spans="2:12" ht="50.1" customHeight="1">
      <c r="B418" s="2"/>
      <c r="C418" s="121" t="s">
        <v>716</v>
      </c>
      <c r="D418" s="123" t="s">
        <v>716</v>
      </c>
      <c r="E418" s="123"/>
      <c r="F418" s="123"/>
      <c r="G418" s="61" t="s">
        <v>717</v>
      </c>
      <c r="H418" s="132" t="s">
        <v>141</v>
      </c>
      <c r="I418" s="132">
        <v>4</v>
      </c>
      <c r="J418" s="697">
        <v>579584</v>
      </c>
      <c r="K418" s="58">
        <f t="shared" si="16"/>
        <v>2318336</v>
      </c>
      <c r="L418" s="2"/>
    </row>
    <row r="419" spans="2:12" ht="50.1" customHeight="1">
      <c r="B419" s="2"/>
      <c r="C419" s="121" t="s">
        <v>718</v>
      </c>
      <c r="D419" s="123" t="s">
        <v>718</v>
      </c>
      <c r="E419" s="123"/>
      <c r="F419" s="123"/>
      <c r="G419" s="61" t="s">
        <v>719</v>
      </c>
      <c r="H419" s="132" t="s">
        <v>141</v>
      </c>
      <c r="I419" s="132">
        <v>97</v>
      </c>
      <c r="J419" s="697">
        <v>1034631</v>
      </c>
      <c r="K419" s="58">
        <f t="shared" si="16"/>
        <v>100359207</v>
      </c>
      <c r="L419" s="2"/>
    </row>
    <row r="420" spans="2:12" ht="50.1" customHeight="1">
      <c r="B420" s="2"/>
      <c r="C420" s="121" t="s">
        <v>720</v>
      </c>
      <c r="D420" s="123" t="s">
        <v>720</v>
      </c>
      <c r="E420" s="123"/>
      <c r="F420" s="123"/>
      <c r="G420" s="61" t="s">
        <v>721</v>
      </c>
      <c r="H420" s="132" t="s">
        <v>141</v>
      </c>
      <c r="I420" s="132">
        <v>106</v>
      </c>
      <c r="J420" s="697">
        <v>494748</v>
      </c>
      <c r="K420" s="58">
        <f t="shared" si="16"/>
        <v>52443288</v>
      </c>
      <c r="L420" s="2"/>
    </row>
    <row r="421" spans="2:12" ht="50.1" customHeight="1">
      <c r="B421" s="2"/>
      <c r="C421" s="121" t="s">
        <v>722</v>
      </c>
      <c r="D421" s="123" t="s">
        <v>722</v>
      </c>
      <c r="E421" s="123"/>
      <c r="F421" s="123"/>
      <c r="G421" s="61" t="s">
        <v>723</v>
      </c>
      <c r="H421" s="132" t="s">
        <v>141</v>
      </c>
      <c r="I421" s="132">
        <v>106</v>
      </c>
      <c r="J421" s="697">
        <v>312247</v>
      </c>
      <c r="K421" s="58">
        <f t="shared" si="16"/>
        <v>33098182</v>
      </c>
      <c r="L421" s="2"/>
    </row>
    <row r="422" spans="2:12" ht="50.1" customHeight="1">
      <c r="B422" s="2"/>
      <c r="C422" s="121" t="s">
        <v>724</v>
      </c>
      <c r="D422" s="123" t="s">
        <v>724</v>
      </c>
      <c r="E422" s="123"/>
      <c r="F422" s="123"/>
      <c r="G422" s="61" t="s">
        <v>725</v>
      </c>
      <c r="H422" s="132" t="s">
        <v>141</v>
      </c>
      <c r="I422" s="132">
        <v>184</v>
      </c>
      <c r="J422" s="697">
        <v>566629</v>
      </c>
      <c r="K422" s="58">
        <f t="shared" si="16"/>
        <v>104259736</v>
      </c>
      <c r="L422" s="2"/>
    </row>
    <row r="423" spans="2:12" ht="50.1" customHeight="1">
      <c r="B423" s="2"/>
      <c r="C423" s="121" t="s">
        <v>726</v>
      </c>
      <c r="D423" s="123" t="s">
        <v>726</v>
      </c>
      <c r="E423" s="123"/>
      <c r="F423" s="123"/>
      <c r="G423" s="61" t="s">
        <v>727</v>
      </c>
      <c r="H423" s="132" t="s">
        <v>141</v>
      </c>
      <c r="I423" s="132">
        <v>6</v>
      </c>
      <c r="J423" s="697">
        <v>586758</v>
      </c>
      <c r="K423" s="58">
        <f t="shared" si="16"/>
        <v>3520548</v>
      </c>
      <c r="L423" s="2"/>
    </row>
    <row r="424" spans="2:12" ht="33.75">
      <c r="B424" s="2"/>
      <c r="C424" s="121" t="s">
        <v>728</v>
      </c>
      <c r="D424" s="123" t="s">
        <v>728</v>
      </c>
      <c r="E424" s="123"/>
      <c r="F424" s="123"/>
      <c r="G424" s="61" t="s">
        <v>729</v>
      </c>
      <c r="H424" s="132" t="s">
        <v>141</v>
      </c>
      <c r="I424" s="132">
        <v>25</v>
      </c>
      <c r="J424" s="697">
        <v>430818</v>
      </c>
      <c r="K424" s="58">
        <f t="shared" si="16"/>
        <v>10770450</v>
      </c>
      <c r="L424" s="2"/>
    </row>
    <row r="425" spans="2:12" ht="11.25">
      <c r="B425" s="2"/>
      <c r="C425" s="121" t="s">
        <v>730</v>
      </c>
      <c r="D425" s="123" t="s">
        <v>730</v>
      </c>
      <c r="E425" s="123"/>
      <c r="F425" s="123"/>
      <c r="G425" s="61" t="s">
        <v>731</v>
      </c>
      <c r="H425" s="132" t="s">
        <v>141</v>
      </c>
      <c r="I425" s="132">
        <v>13</v>
      </c>
      <c r="J425" s="697">
        <v>69469</v>
      </c>
      <c r="K425" s="58">
        <f t="shared" si="16"/>
        <v>903097</v>
      </c>
      <c r="L425" s="2"/>
    </row>
    <row r="426" spans="2:12" ht="50.1" customHeight="1">
      <c r="B426" s="2"/>
      <c r="C426" s="121" t="s">
        <v>732</v>
      </c>
      <c r="D426" s="123" t="s">
        <v>732</v>
      </c>
      <c r="E426" s="123"/>
      <c r="F426" s="123"/>
      <c r="G426" s="61" t="s">
        <v>733</v>
      </c>
      <c r="H426" s="132" t="s">
        <v>141</v>
      </c>
      <c r="I426" s="132">
        <v>33</v>
      </c>
      <c r="J426" s="697">
        <v>486890</v>
      </c>
      <c r="K426" s="58">
        <f t="shared" si="16"/>
        <v>16067370</v>
      </c>
      <c r="L426" s="2"/>
    </row>
    <row r="427" spans="2:12" ht="50.1" customHeight="1">
      <c r="B427" s="2"/>
      <c r="C427" s="121" t="s">
        <v>734</v>
      </c>
      <c r="D427" s="123" t="s">
        <v>734</v>
      </c>
      <c r="E427" s="123"/>
      <c r="F427" s="123"/>
      <c r="G427" s="61" t="s">
        <v>735</v>
      </c>
      <c r="H427" s="132" t="s">
        <v>141</v>
      </c>
      <c r="I427" s="132">
        <v>80</v>
      </c>
      <c r="J427" s="697">
        <v>493823</v>
      </c>
      <c r="K427" s="58">
        <f t="shared" si="16"/>
        <v>39505840</v>
      </c>
      <c r="L427" s="2"/>
    </row>
    <row r="428" spans="2:12" ht="50.1" customHeight="1">
      <c r="B428" s="2"/>
      <c r="C428" s="121" t="s">
        <v>736</v>
      </c>
      <c r="D428" s="123" t="s">
        <v>736</v>
      </c>
      <c r="E428" s="123"/>
      <c r="F428" s="123"/>
      <c r="G428" s="61" t="s">
        <v>737</v>
      </c>
      <c r="H428" s="132" t="s">
        <v>141</v>
      </c>
      <c r="I428" s="132">
        <v>32</v>
      </c>
      <c r="J428" s="697">
        <v>556903</v>
      </c>
      <c r="K428" s="58">
        <f t="shared" ref="K428:K459" si="17">ROUND(I428*J428,0)</f>
        <v>17820896</v>
      </c>
      <c r="L428" s="2"/>
    </row>
    <row r="429" spans="2:12" ht="11.25">
      <c r="B429" s="2"/>
      <c r="C429" s="136" t="s">
        <v>738</v>
      </c>
      <c r="D429" s="47" t="s">
        <v>738</v>
      </c>
      <c r="E429" s="47"/>
      <c r="F429" s="47"/>
      <c r="G429" s="110" t="s">
        <v>739</v>
      </c>
      <c r="H429" s="220"/>
      <c r="I429" s="653"/>
      <c r="J429" s="693">
        <v>0</v>
      </c>
      <c r="K429" s="58">
        <f t="shared" si="17"/>
        <v>0</v>
      </c>
      <c r="L429" s="2"/>
    </row>
    <row r="430" spans="2:12" ht="25.15" customHeight="1">
      <c r="B430" s="2"/>
      <c r="C430" s="121" t="s">
        <v>740</v>
      </c>
      <c r="D430" s="123" t="s">
        <v>740</v>
      </c>
      <c r="E430" s="123"/>
      <c r="F430" s="123"/>
      <c r="G430" s="61" t="s">
        <v>741</v>
      </c>
      <c r="H430" s="132" t="s">
        <v>141</v>
      </c>
      <c r="I430" s="132">
        <v>8</v>
      </c>
      <c r="J430" s="697">
        <v>832868</v>
      </c>
      <c r="K430" s="58">
        <f t="shared" si="17"/>
        <v>6662944</v>
      </c>
      <c r="L430" s="2"/>
    </row>
    <row r="431" spans="2:12" ht="25.15" customHeight="1">
      <c r="B431" s="2"/>
      <c r="C431" s="121" t="s">
        <v>742</v>
      </c>
      <c r="D431" s="123" t="s">
        <v>742</v>
      </c>
      <c r="E431" s="123"/>
      <c r="F431" s="123"/>
      <c r="G431" s="61" t="s">
        <v>743</v>
      </c>
      <c r="H431" s="132" t="s">
        <v>141</v>
      </c>
      <c r="I431" s="132">
        <v>3</v>
      </c>
      <c r="J431" s="697">
        <v>1136735</v>
      </c>
      <c r="K431" s="58">
        <f t="shared" si="17"/>
        <v>3410205</v>
      </c>
      <c r="L431" s="2"/>
    </row>
    <row r="432" spans="2:12" ht="25.15" customHeight="1">
      <c r="B432" s="2"/>
      <c r="C432" s="121" t="s">
        <v>744</v>
      </c>
      <c r="D432" s="123" t="s">
        <v>744</v>
      </c>
      <c r="E432" s="123"/>
      <c r="F432" s="123"/>
      <c r="G432" s="61" t="s">
        <v>745</v>
      </c>
      <c r="H432" s="132" t="s">
        <v>141</v>
      </c>
      <c r="I432" s="132">
        <v>5</v>
      </c>
      <c r="J432" s="697">
        <v>963771</v>
      </c>
      <c r="K432" s="58">
        <f t="shared" si="17"/>
        <v>4818855</v>
      </c>
      <c r="L432" s="2"/>
    </row>
    <row r="433" spans="2:12" ht="25.15" customHeight="1">
      <c r="B433" s="2"/>
      <c r="C433" s="121" t="s">
        <v>746</v>
      </c>
      <c r="D433" s="123" t="s">
        <v>746</v>
      </c>
      <c r="E433" s="123"/>
      <c r="F433" s="123"/>
      <c r="G433" s="61" t="s">
        <v>747</v>
      </c>
      <c r="H433" s="132" t="s">
        <v>141</v>
      </c>
      <c r="I433" s="132">
        <v>2</v>
      </c>
      <c r="J433" s="697">
        <v>1256819</v>
      </c>
      <c r="K433" s="58">
        <f t="shared" si="17"/>
        <v>2513638</v>
      </c>
      <c r="L433" s="2"/>
    </row>
    <row r="434" spans="2:12" ht="25.15" customHeight="1">
      <c r="B434" s="2"/>
      <c r="C434" s="121" t="s">
        <v>748</v>
      </c>
      <c r="D434" s="123" t="s">
        <v>748</v>
      </c>
      <c r="E434" s="123"/>
      <c r="F434" s="123"/>
      <c r="G434" s="61" t="s">
        <v>749</v>
      </c>
      <c r="H434" s="132" t="s">
        <v>141</v>
      </c>
      <c r="I434" s="132">
        <v>1</v>
      </c>
      <c r="J434" s="697">
        <v>1481870</v>
      </c>
      <c r="K434" s="58">
        <f t="shared" si="17"/>
        <v>1481870</v>
      </c>
      <c r="L434" s="2"/>
    </row>
    <row r="435" spans="2:12" ht="25.15" customHeight="1">
      <c r="B435" s="2"/>
      <c r="C435" s="121" t="s">
        <v>750</v>
      </c>
      <c r="D435" s="123" t="s">
        <v>750</v>
      </c>
      <c r="E435" s="123"/>
      <c r="F435" s="123"/>
      <c r="G435" s="61" t="s">
        <v>751</v>
      </c>
      <c r="H435" s="132" t="s">
        <v>141</v>
      </c>
      <c r="I435" s="132">
        <v>5</v>
      </c>
      <c r="J435" s="697">
        <v>417960</v>
      </c>
      <c r="K435" s="58">
        <f t="shared" si="17"/>
        <v>2089800</v>
      </c>
      <c r="L435" s="2"/>
    </row>
    <row r="436" spans="2:12" ht="25.15" customHeight="1">
      <c r="B436" s="2"/>
      <c r="C436" s="121" t="s">
        <v>752</v>
      </c>
      <c r="D436" s="123" t="s">
        <v>752</v>
      </c>
      <c r="E436" s="123"/>
      <c r="F436" s="123"/>
      <c r="G436" s="61" t="s">
        <v>753</v>
      </c>
      <c r="H436" s="132" t="s">
        <v>141</v>
      </c>
      <c r="I436" s="132">
        <v>257</v>
      </c>
      <c r="J436" s="697">
        <v>45253</v>
      </c>
      <c r="K436" s="58">
        <f t="shared" si="17"/>
        <v>11630021</v>
      </c>
      <c r="L436" s="2"/>
    </row>
    <row r="437" spans="2:12" ht="25.15" customHeight="1">
      <c r="B437" s="2"/>
      <c r="C437" s="121" t="s">
        <v>754</v>
      </c>
      <c r="D437" s="123" t="s">
        <v>754</v>
      </c>
      <c r="E437" s="123"/>
      <c r="F437" s="123"/>
      <c r="G437" s="61" t="s">
        <v>755</v>
      </c>
      <c r="H437" s="132" t="s">
        <v>141</v>
      </c>
      <c r="I437" s="132">
        <v>15</v>
      </c>
      <c r="J437" s="697">
        <v>230899</v>
      </c>
      <c r="K437" s="58">
        <f t="shared" si="17"/>
        <v>3463485</v>
      </c>
      <c r="L437" s="2"/>
    </row>
    <row r="438" spans="2:12" ht="25.15" customHeight="1">
      <c r="B438" s="2"/>
      <c r="C438" s="121" t="s">
        <v>756</v>
      </c>
      <c r="D438" s="123" t="s">
        <v>756</v>
      </c>
      <c r="E438" s="123"/>
      <c r="F438" s="123"/>
      <c r="G438" s="61" t="s">
        <v>757</v>
      </c>
      <c r="H438" s="132" t="s">
        <v>141</v>
      </c>
      <c r="I438" s="132">
        <v>57</v>
      </c>
      <c r="J438" s="697">
        <v>117253</v>
      </c>
      <c r="K438" s="58">
        <f t="shared" si="17"/>
        <v>6683421</v>
      </c>
      <c r="L438" s="2"/>
    </row>
    <row r="439" spans="2:12" ht="25.15" customHeight="1">
      <c r="B439" s="2"/>
      <c r="C439" s="121" t="s">
        <v>758</v>
      </c>
      <c r="D439" s="123" t="s">
        <v>758</v>
      </c>
      <c r="E439" s="123"/>
      <c r="F439" s="123"/>
      <c r="G439" s="61" t="s">
        <v>759</v>
      </c>
      <c r="H439" s="132" t="s">
        <v>141</v>
      </c>
      <c r="I439" s="132">
        <v>3</v>
      </c>
      <c r="J439" s="697">
        <v>390444</v>
      </c>
      <c r="K439" s="58">
        <f t="shared" si="17"/>
        <v>1171332</v>
      </c>
      <c r="L439" s="2"/>
    </row>
    <row r="440" spans="2:12" ht="25.15" customHeight="1">
      <c r="B440" s="2"/>
      <c r="C440" s="121" t="s">
        <v>760</v>
      </c>
      <c r="D440" s="123" t="s">
        <v>760</v>
      </c>
      <c r="E440" s="123"/>
      <c r="F440" s="123"/>
      <c r="G440" s="61" t="s">
        <v>761</v>
      </c>
      <c r="H440" s="132" t="s">
        <v>141</v>
      </c>
      <c r="I440" s="132">
        <v>6</v>
      </c>
      <c r="J440" s="697">
        <v>272942</v>
      </c>
      <c r="K440" s="58">
        <f t="shared" si="17"/>
        <v>1637652</v>
      </c>
      <c r="L440" s="2"/>
    </row>
    <row r="441" spans="2:12" ht="25.15" customHeight="1">
      <c r="B441" s="2"/>
      <c r="C441" s="121" t="s">
        <v>762</v>
      </c>
      <c r="D441" s="123" t="s">
        <v>762</v>
      </c>
      <c r="E441" s="123"/>
      <c r="F441" s="123"/>
      <c r="G441" s="61" t="s">
        <v>763</v>
      </c>
      <c r="H441" s="132" t="s">
        <v>141</v>
      </c>
      <c r="I441" s="132">
        <v>2</v>
      </c>
      <c r="J441" s="697">
        <v>272942</v>
      </c>
      <c r="K441" s="58">
        <f t="shared" si="17"/>
        <v>545884</v>
      </c>
      <c r="L441" s="2"/>
    </row>
    <row r="442" spans="2:12" ht="25.15" customHeight="1">
      <c r="B442" s="2"/>
      <c r="C442" s="121" t="s">
        <v>764</v>
      </c>
      <c r="D442" s="123" t="s">
        <v>764</v>
      </c>
      <c r="E442" s="123"/>
      <c r="F442" s="123"/>
      <c r="G442" s="61" t="s">
        <v>765</v>
      </c>
      <c r="H442" s="132" t="s">
        <v>141</v>
      </c>
      <c r="I442" s="132">
        <v>1</v>
      </c>
      <c r="J442" s="697">
        <v>293504</v>
      </c>
      <c r="K442" s="58">
        <f t="shared" si="17"/>
        <v>293504</v>
      </c>
      <c r="L442" s="2"/>
    </row>
    <row r="443" spans="2:12" ht="25.15" customHeight="1">
      <c r="B443" s="2"/>
      <c r="C443" s="121" t="s">
        <v>766</v>
      </c>
      <c r="D443" s="123" t="s">
        <v>766</v>
      </c>
      <c r="E443" s="123"/>
      <c r="F443" s="123"/>
      <c r="G443" s="61" t="s">
        <v>767</v>
      </c>
      <c r="H443" s="132" t="s">
        <v>141</v>
      </c>
      <c r="I443" s="132">
        <v>3</v>
      </c>
      <c r="J443" s="697">
        <v>383761</v>
      </c>
      <c r="K443" s="58">
        <f t="shared" si="17"/>
        <v>1151283</v>
      </c>
      <c r="L443" s="2"/>
    </row>
    <row r="444" spans="2:12" ht="25.15" customHeight="1">
      <c r="B444" s="2"/>
      <c r="C444" s="121" t="s">
        <v>768</v>
      </c>
      <c r="D444" s="123" t="s">
        <v>768</v>
      </c>
      <c r="E444" s="123"/>
      <c r="F444" s="123"/>
      <c r="G444" s="61" t="s">
        <v>769</v>
      </c>
      <c r="H444" s="132" t="s">
        <v>141</v>
      </c>
      <c r="I444" s="132">
        <v>4</v>
      </c>
      <c r="J444" s="697">
        <v>261132</v>
      </c>
      <c r="K444" s="58">
        <f t="shared" si="17"/>
        <v>1044528</v>
      </c>
      <c r="L444" s="2"/>
    </row>
    <row r="445" spans="2:12" ht="25.15" customHeight="1">
      <c r="B445" s="2"/>
      <c r="C445" s="121" t="s">
        <v>770</v>
      </c>
      <c r="D445" s="123" t="s">
        <v>770</v>
      </c>
      <c r="E445" s="123"/>
      <c r="F445" s="123"/>
      <c r="G445" s="61" t="s">
        <v>771</v>
      </c>
      <c r="H445" s="132" t="s">
        <v>141</v>
      </c>
      <c r="I445" s="132">
        <v>13</v>
      </c>
      <c r="J445" s="697">
        <v>136711</v>
      </c>
      <c r="K445" s="58">
        <f t="shared" si="17"/>
        <v>1777243</v>
      </c>
      <c r="L445" s="2"/>
    </row>
    <row r="446" spans="2:12" ht="25.15" customHeight="1">
      <c r="B446" s="2"/>
      <c r="C446" s="121" t="s">
        <v>772</v>
      </c>
      <c r="D446" s="123" t="s">
        <v>772</v>
      </c>
      <c r="E446" s="123"/>
      <c r="F446" s="123"/>
      <c r="G446" s="61" t="s">
        <v>773</v>
      </c>
      <c r="H446" s="132" t="s">
        <v>141</v>
      </c>
      <c r="I446" s="132">
        <v>6</v>
      </c>
      <c r="J446" s="697">
        <v>172567</v>
      </c>
      <c r="K446" s="58">
        <f t="shared" si="17"/>
        <v>1035402</v>
      </c>
      <c r="L446" s="2"/>
    </row>
    <row r="447" spans="2:12" ht="25.15" customHeight="1">
      <c r="B447" s="2"/>
      <c r="C447" s="121" t="s">
        <v>774</v>
      </c>
      <c r="D447" s="123" t="s">
        <v>774</v>
      </c>
      <c r="E447" s="123"/>
      <c r="F447" s="123"/>
      <c r="G447" s="61" t="s">
        <v>775</v>
      </c>
      <c r="H447" s="132" t="s">
        <v>141</v>
      </c>
      <c r="I447" s="132">
        <v>7</v>
      </c>
      <c r="J447" s="697">
        <v>224281</v>
      </c>
      <c r="K447" s="58">
        <f t="shared" si="17"/>
        <v>1569967</v>
      </c>
      <c r="L447" s="2"/>
    </row>
    <row r="448" spans="2:12" ht="25.15" customHeight="1">
      <c r="B448" s="2"/>
      <c r="C448" s="121" t="s">
        <v>776</v>
      </c>
      <c r="D448" s="123" t="s">
        <v>776</v>
      </c>
      <c r="E448" s="123"/>
      <c r="F448" s="123"/>
      <c r="G448" s="61" t="s">
        <v>777</v>
      </c>
      <c r="H448" s="132" t="s">
        <v>141</v>
      </c>
      <c r="I448" s="132">
        <v>26</v>
      </c>
      <c r="J448" s="697">
        <v>87198</v>
      </c>
      <c r="K448" s="58">
        <f t="shared" si="17"/>
        <v>2267148</v>
      </c>
      <c r="L448" s="2"/>
    </row>
    <row r="449" spans="1:14" ht="25.15" customHeight="1">
      <c r="B449" s="2"/>
      <c r="C449" s="121" t="s">
        <v>778</v>
      </c>
      <c r="D449" s="123" t="s">
        <v>778</v>
      </c>
      <c r="E449" s="123"/>
      <c r="F449" s="123"/>
      <c r="G449" s="61" t="s">
        <v>779</v>
      </c>
      <c r="H449" s="132" t="s">
        <v>141</v>
      </c>
      <c r="I449" s="132">
        <v>12</v>
      </c>
      <c r="J449" s="697">
        <v>92953</v>
      </c>
      <c r="K449" s="58">
        <f t="shared" si="17"/>
        <v>1115436</v>
      </c>
      <c r="L449" s="2"/>
    </row>
    <row r="450" spans="1:14" ht="25.15" customHeight="1">
      <c r="B450" s="2"/>
      <c r="C450" s="121" t="s">
        <v>780</v>
      </c>
      <c r="D450" s="123" t="s">
        <v>780</v>
      </c>
      <c r="E450" s="123"/>
      <c r="F450" s="123"/>
      <c r="G450" s="61" t="s">
        <v>781</v>
      </c>
      <c r="H450" s="132" t="s">
        <v>141</v>
      </c>
      <c r="I450" s="132">
        <v>2</v>
      </c>
      <c r="J450" s="697">
        <v>316890</v>
      </c>
      <c r="K450" s="58">
        <f t="shared" si="17"/>
        <v>633780</v>
      </c>
      <c r="L450" s="2"/>
    </row>
    <row r="451" spans="1:14" ht="25.15" customHeight="1">
      <c r="B451" s="2"/>
      <c r="C451" s="121" t="s">
        <v>782</v>
      </c>
      <c r="D451" s="123" t="s">
        <v>782</v>
      </c>
      <c r="E451" s="123"/>
      <c r="F451" s="123"/>
      <c r="G451" s="61" t="s">
        <v>783</v>
      </c>
      <c r="H451" s="132" t="s">
        <v>141</v>
      </c>
      <c r="I451" s="132">
        <v>2</v>
      </c>
      <c r="J451" s="697">
        <v>392034</v>
      </c>
      <c r="K451" s="58">
        <f t="shared" si="17"/>
        <v>784068</v>
      </c>
      <c r="L451" s="2"/>
    </row>
    <row r="452" spans="1:14" ht="20.100000000000001" customHeight="1">
      <c r="B452" s="2"/>
      <c r="C452" s="136" t="s">
        <v>784</v>
      </c>
      <c r="D452" s="47" t="s">
        <v>784</v>
      </c>
      <c r="E452" s="47"/>
      <c r="F452" s="47"/>
      <c r="G452" s="110" t="s">
        <v>785</v>
      </c>
      <c r="H452" s="220"/>
      <c r="I452" s="653"/>
      <c r="J452" s="693">
        <v>0</v>
      </c>
      <c r="K452" s="58">
        <f t="shared" si="17"/>
        <v>0</v>
      </c>
      <c r="L452" s="2"/>
    </row>
    <row r="453" spans="1:14" ht="20.100000000000001" customHeight="1">
      <c r="B453" s="2"/>
      <c r="C453" s="121" t="s">
        <v>786</v>
      </c>
      <c r="D453" s="123" t="s">
        <v>786</v>
      </c>
      <c r="E453" s="123"/>
      <c r="F453" s="123"/>
      <c r="G453" s="61" t="s">
        <v>787</v>
      </c>
      <c r="H453" s="132" t="s">
        <v>141</v>
      </c>
      <c r="I453" s="132">
        <v>18</v>
      </c>
      <c r="J453" s="697">
        <v>1210059</v>
      </c>
      <c r="K453" s="58">
        <f t="shared" si="17"/>
        <v>21781062</v>
      </c>
      <c r="L453" s="2"/>
    </row>
    <row r="454" spans="1:14" ht="20.100000000000001" customHeight="1">
      <c r="B454" s="2"/>
      <c r="C454" s="121" t="s">
        <v>788</v>
      </c>
      <c r="D454" s="123" t="s">
        <v>788</v>
      </c>
      <c r="E454" s="123"/>
      <c r="F454" s="123"/>
      <c r="G454" s="61" t="s">
        <v>789</v>
      </c>
      <c r="H454" s="132" t="s">
        <v>141</v>
      </c>
      <c r="I454" s="132">
        <v>18</v>
      </c>
      <c r="J454" s="697">
        <v>4881601</v>
      </c>
      <c r="K454" s="58">
        <f t="shared" si="17"/>
        <v>87868818</v>
      </c>
      <c r="L454" s="2"/>
    </row>
    <row r="455" spans="1:14" ht="20.100000000000001" customHeight="1">
      <c r="B455" s="2"/>
      <c r="C455" s="121" t="s">
        <v>790</v>
      </c>
      <c r="D455" s="123" t="s">
        <v>790</v>
      </c>
      <c r="E455" s="123"/>
      <c r="F455" s="123"/>
      <c r="G455" s="61" t="s">
        <v>791</v>
      </c>
      <c r="H455" s="132" t="s">
        <v>19</v>
      </c>
      <c r="I455" s="132">
        <v>450</v>
      </c>
      <c r="J455" s="697">
        <v>17265</v>
      </c>
      <c r="K455" s="58">
        <f t="shared" si="17"/>
        <v>7769250</v>
      </c>
      <c r="L455" s="2"/>
    </row>
    <row r="456" spans="1:14" ht="20.100000000000001" customHeight="1">
      <c r="B456" s="2"/>
      <c r="C456" s="121" t="s">
        <v>792</v>
      </c>
      <c r="D456" s="123" t="s">
        <v>792</v>
      </c>
      <c r="E456" s="123"/>
      <c r="F456" s="123"/>
      <c r="G456" s="61" t="s">
        <v>793</v>
      </c>
      <c r="H456" s="137" t="s">
        <v>19</v>
      </c>
      <c r="I456" s="132">
        <v>450</v>
      </c>
      <c r="J456" s="697">
        <v>23987</v>
      </c>
      <c r="K456" s="58">
        <f t="shared" si="17"/>
        <v>10794150</v>
      </c>
      <c r="L456" s="2"/>
    </row>
    <row r="457" spans="1:14" ht="20.100000000000001" customHeight="1">
      <c r="B457" s="2"/>
      <c r="C457" s="121" t="s">
        <v>794</v>
      </c>
      <c r="D457" s="123" t="s">
        <v>794</v>
      </c>
      <c r="E457" s="123"/>
      <c r="F457" s="123"/>
      <c r="G457" s="61" t="s">
        <v>795</v>
      </c>
      <c r="H457" s="138" t="s">
        <v>19</v>
      </c>
      <c r="I457" s="132">
        <v>150</v>
      </c>
      <c r="J457" s="697">
        <v>17990</v>
      </c>
      <c r="K457" s="58">
        <f t="shared" si="17"/>
        <v>2698500</v>
      </c>
      <c r="L457" s="2"/>
    </row>
    <row r="458" spans="1:14" ht="20.100000000000001" customHeight="1">
      <c r="B458" s="2"/>
      <c r="C458" s="136" t="s">
        <v>796</v>
      </c>
      <c r="D458" s="47" t="s">
        <v>796</v>
      </c>
      <c r="E458" s="47"/>
      <c r="F458" s="47"/>
      <c r="G458" s="110" t="s">
        <v>797</v>
      </c>
      <c r="H458" s="220"/>
      <c r="I458" s="653"/>
      <c r="J458" s="693">
        <v>0</v>
      </c>
      <c r="K458" s="58">
        <f t="shared" si="17"/>
        <v>0</v>
      </c>
      <c r="L458" s="2"/>
    </row>
    <row r="459" spans="1:14" ht="83.25" customHeight="1">
      <c r="B459" s="2"/>
      <c r="C459" s="121" t="s">
        <v>798</v>
      </c>
      <c r="D459" s="123" t="s">
        <v>798</v>
      </c>
      <c r="E459" s="123"/>
      <c r="F459" s="123"/>
      <c r="G459" s="61" t="s">
        <v>799</v>
      </c>
      <c r="H459" s="132" t="s">
        <v>19</v>
      </c>
      <c r="I459" s="163">
        <v>120</v>
      </c>
      <c r="J459" s="696">
        <v>578204</v>
      </c>
      <c r="K459" s="58">
        <f t="shared" si="17"/>
        <v>69384480</v>
      </c>
      <c r="L459" s="2"/>
    </row>
    <row r="460" spans="1:14" ht="23.25" customHeight="1">
      <c r="B460" s="2"/>
      <c r="C460" s="121" t="s">
        <v>800</v>
      </c>
      <c r="D460" s="123" t="s">
        <v>800</v>
      </c>
      <c r="E460" s="123"/>
      <c r="F460" s="123"/>
      <c r="G460" s="61" t="s">
        <v>801</v>
      </c>
      <c r="H460" s="132" t="s">
        <v>802</v>
      </c>
      <c r="I460" s="163">
        <v>12</v>
      </c>
      <c r="J460" s="696">
        <v>1462957</v>
      </c>
      <c r="K460" s="58">
        <f t="shared" ref="K460:K491" si="18">ROUND(I460*J460,0)</f>
        <v>17555484</v>
      </c>
      <c r="L460" s="2"/>
    </row>
    <row r="461" spans="1:14" s="66" customFormat="1" ht="13.5" thickBot="1">
      <c r="B461" s="67"/>
      <c r="C461" s="28" t="s">
        <v>28</v>
      </c>
      <c r="D461" s="29"/>
      <c r="E461" s="29"/>
      <c r="F461" s="29"/>
      <c r="G461" s="30"/>
      <c r="H461" s="29"/>
      <c r="I461" s="652"/>
      <c r="J461" s="692"/>
      <c r="K461" s="33">
        <f>SUM(K300:K460)</f>
        <v>2483618482</v>
      </c>
      <c r="L461" s="72"/>
      <c r="M461" s="217"/>
    </row>
    <row r="462" spans="1:14" s="74" customFormat="1" ht="15" customHeight="1" thickBot="1">
      <c r="A462" s="73"/>
      <c r="C462" s="549"/>
      <c r="D462" s="550"/>
      <c r="E462" s="550"/>
      <c r="F462" s="550"/>
      <c r="G462" s="550"/>
      <c r="H462" s="550"/>
      <c r="I462" s="655"/>
      <c r="J462" s="551"/>
      <c r="K462" s="78"/>
      <c r="L462" s="19"/>
      <c r="M462" s="218"/>
      <c r="N462" s="79"/>
    </row>
    <row r="463" spans="1:14" ht="11.25">
      <c r="B463" s="2"/>
      <c r="C463" s="59"/>
      <c r="D463" s="53"/>
      <c r="E463" s="53"/>
      <c r="F463" s="53"/>
      <c r="G463" s="2"/>
      <c r="H463" s="2"/>
      <c r="I463" s="651"/>
      <c r="J463" s="4"/>
      <c r="K463" s="81"/>
      <c r="L463" s="2"/>
    </row>
    <row r="464" spans="1:14" ht="25.15" customHeight="1">
      <c r="B464" s="2"/>
      <c r="C464" s="139" t="s">
        <v>803</v>
      </c>
      <c r="D464" s="41" t="s">
        <v>803</v>
      </c>
      <c r="E464" s="41"/>
      <c r="F464" s="41"/>
      <c r="G464" s="42" t="s">
        <v>804</v>
      </c>
      <c r="H464" s="220"/>
      <c r="I464" s="653"/>
      <c r="J464" s="693"/>
      <c r="K464" s="44"/>
      <c r="L464" s="2"/>
    </row>
    <row r="465" spans="3:18" s="98" customFormat="1" ht="25.15" customHeight="1">
      <c r="C465" s="140" t="s">
        <v>805</v>
      </c>
      <c r="D465" s="141" t="s">
        <v>805</v>
      </c>
      <c r="E465" s="141"/>
      <c r="F465" s="141"/>
      <c r="G465" s="142" t="s">
        <v>806</v>
      </c>
      <c r="H465" s="142"/>
      <c r="I465" s="657"/>
      <c r="J465" s="143"/>
      <c r="K465" s="144"/>
      <c r="M465" s="214"/>
      <c r="N465" s="1"/>
      <c r="O465" s="1"/>
      <c r="P465" s="1"/>
      <c r="Q465" s="1"/>
      <c r="R465" s="1"/>
    </row>
    <row r="466" spans="3:18" s="98" customFormat="1" ht="19.899999999999999" customHeight="1">
      <c r="C466" s="121" t="s">
        <v>807</v>
      </c>
      <c r="D466" s="123" t="s">
        <v>807</v>
      </c>
      <c r="E466" s="123"/>
      <c r="F466" s="123"/>
      <c r="G466" s="105" t="s">
        <v>808</v>
      </c>
      <c r="H466" s="138" t="s">
        <v>19</v>
      </c>
      <c r="I466" s="138">
        <v>273</v>
      </c>
      <c r="J466" s="698">
        <v>32818</v>
      </c>
      <c r="K466" s="104">
        <f t="shared" ref="K466:K491" si="19">ROUND(I466*J466,0)</f>
        <v>8959314</v>
      </c>
      <c r="M466" s="214"/>
      <c r="N466" s="1"/>
      <c r="O466" s="1"/>
      <c r="P466" s="1"/>
      <c r="Q466" s="1"/>
      <c r="R466" s="1"/>
    </row>
    <row r="467" spans="3:18" s="98" customFormat="1" ht="19.899999999999999" customHeight="1">
      <c r="C467" s="121" t="s">
        <v>809</v>
      </c>
      <c r="D467" s="123" t="s">
        <v>809</v>
      </c>
      <c r="E467" s="123"/>
      <c r="F467" s="123"/>
      <c r="G467" s="105" t="s">
        <v>810</v>
      </c>
      <c r="H467" s="138" t="s">
        <v>19</v>
      </c>
      <c r="I467" s="138">
        <v>408</v>
      </c>
      <c r="J467" s="698">
        <v>30647</v>
      </c>
      <c r="K467" s="104">
        <f t="shared" si="19"/>
        <v>12503976</v>
      </c>
      <c r="M467" s="214"/>
      <c r="N467" s="1"/>
      <c r="O467" s="1"/>
      <c r="P467" s="1"/>
      <c r="Q467" s="1"/>
      <c r="R467" s="1"/>
    </row>
    <row r="468" spans="3:18" s="98" customFormat="1" ht="19.899999999999999" customHeight="1">
      <c r="C468" s="121" t="s">
        <v>811</v>
      </c>
      <c r="D468" s="123" t="s">
        <v>811</v>
      </c>
      <c r="E468" s="123"/>
      <c r="F468" s="123"/>
      <c r="G468" s="105" t="s">
        <v>812</v>
      </c>
      <c r="H468" s="138" t="s">
        <v>19</v>
      </c>
      <c r="I468" s="138">
        <v>395</v>
      </c>
      <c r="J468" s="698">
        <v>53833</v>
      </c>
      <c r="K468" s="104">
        <f t="shared" si="19"/>
        <v>21264035</v>
      </c>
      <c r="M468" s="214"/>
      <c r="N468" s="1"/>
      <c r="O468" s="1"/>
      <c r="P468" s="1"/>
      <c r="Q468" s="1"/>
      <c r="R468" s="1"/>
    </row>
    <row r="469" spans="3:18" s="98" customFormat="1" ht="19.899999999999999" customHeight="1">
      <c r="C469" s="121" t="s">
        <v>813</v>
      </c>
      <c r="D469" s="123" t="s">
        <v>813</v>
      </c>
      <c r="E469" s="123"/>
      <c r="F469" s="123"/>
      <c r="G469" s="105" t="s">
        <v>814</v>
      </c>
      <c r="H469" s="138" t="s">
        <v>19</v>
      </c>
      <c r="I469" s="138">
        <v>130</v>
      </c>
      <c r="J469" s="698">
        <v>77253</v>
      </c>
      <c r="K469" s="104">
        <f t="shared" si="19"/>
        <v>10042890</v>
      </c>
      <c r="M469" s="214"/>
      <c r="N469" s="1"/>
      <c r="O469" s="1"/>
      <c r="P469" s="1"/>
      <c r="Q469" s="1"/>
      <c r="R469" s="1"/>
    </row>
    <row r="470" spans="3:18" s="98" customFormat="1" ht="19.899999999999999" customHeight="1">
      <c r="C470" s="121" t="s">
        <v>815</v>
      </c>
      <c r="D470" s="123" t="s">
        <v>815</v>
      </c>
      <c r="E470" s="123"/>
      <c r="F470" s="123"/>
      <c r="G470" s="105" t="s">
        <v>816</v>
      </c>
      <c r="H470" s="138" t="s">
        <v>19</v>
      </c>
      <c r="I470" s="138">
        <v>166</v>
      </c>
      <c r="J470" s="698">
        <v>78510</v>
      </c>
      <c r="K470" s="104">
        <f t="shared" si="19"/>
        <v>13032660</v>
      </c>
      <c r="M470" s="214"/>
      <c r="N470" s="1"/>
      <c r="O470" s="1"/>
      <c r="P470" s="1"/>
      <c r="Q470" s="1"/>
      <c r="R470" s="1"/>
    </row>
    <row r="471" spans="3:18" s="98" customFormat="1" ht="19.899999999999999" customHeight="1">
      <c r="C471" s="121" t="s">
        <v>817</v>
      </c>
      <c r="D471" s="123" t="s">
        <v>817</v>
      </c>
      <c r="E471" s="123"/>
      <c r="F471" s="123"/>
      <c r="G471" s="105" t="s">
        <v>818</v>
      </c>
      <c r="H471" s="138" t="s">
        <v>19</v>
      </c>
      <c r="I471" s="138">
        <v>25</v>
      </c>
      <c r="J471" s="698">
        <v>103516</v>
      </c>
      <c r="K471" s="104">
        <f t="shared" si="19"/>
        <v>2587900</v>
      </c>
      <c r="M471" s="214"/>
      <c r="N471" s="1"/>
      <c r="O471" s="1"/>
      <c r="P471" s="1"/>
      <c r="Q471" s="1"/>
      <c r="R471" s="1"/>
    </row>
    <row r="472" spans="3:18" s="98" customFormat="1" ht="19.899999999999999" customHeight="1">
      <c r="C472" s="121" t="s">
        <v>819</v>
      </c>
      <c r="D472" s="123" t="s">
        <v>819</v>
      </c>
      <c r="E472" s="123"/>
      <c r="F472" s="123"/>
      <c r="G472" s="105" t="s">
        <v>820</v>
      </c>
      <c r="H472" s="138" t="s">
        <v>19</v>
      </c>
      <c r="I472" s="138">
        <v>43</v>
      </c>
      <c r="J472" s="698">
        <v>171745</v>
      </c>
      <c r="K472" s="104">
        <f t="shared" si="19"/>
        <v>7385035</v>
      </c>
      <c r="M472" s="214"/>
      <c r="N472" s="1"/>
      <c r="O472" s="1"/>
      <c r="P472" s="1"/>
      <c r="Q472" s="1"/>
      <c r="R472" s="1"/>
    </row>
    <row r="473" spans="3:18" s="98" customFormat="1" ht="19.899999999999999" customHeight="1">
      <c r="C473" s="121" t="s">
        <v>821</v>
      </c>
      <c r="D473" s="123" t="s">
        <v>821</v>
      </c>
      <c r="E473" s="123"/>
      <c r="F473" s="123"/>
      <c r="G473" s="105" t="s">
        <v>822</v>
      </c>
      <c r="H473" s="138" t="s">
        <v>19</v>
      </c>
      <c r="I473" s="138">
        <v>333</v>
      </c>
      <c r="J473" s="698">
        <v>159073</v>
      </c>
      <c r="K473" s="104">
        <f t="shared" si="19"/>
        <v>52971309</v>
      </c>
      <c r="M473" s="214"/>
      <c r="N473" s="1"/>
      <c r="O473" s="1"/>
      <c r="P473" s="1"/>
      <c r="Q473" s="1"/>
      <c r="R473" s="1"/>
    </row>
    <row r="474" spans="3:18" s="98" customFormat="1" ht="19.899999999999999" customHeight="1">
      <c r="C474" s="121" t="s">
        <v>823</v>
      </c>
      <c r="D474" s="123" t="s">
        <v>823</v>
      </c>
      <c r="E474" s="123"/>
      <c r="F474" s="123"/>
      <c r="G474" s="105" t="s">
        <v>824</v>
      </c>
      <c r="H474" s="138" t="s">
        <v>825</v>
      </c>
      <c r="I474" s="138">
        <v>110</v>
      </c>
      <c r="J474" s="698">
        <v>83106</v>
      </c>
      <c r="K474" s="104">
        <f t="shared" si="19"/>
        <v>9141660</v>
      </c>
      <c r="M474" s="214"/>
      <c r="N474" s="1"/>
      <c r="O474" s="1"/>
      <c r="P474" s="1"/>
      <c r="Q474" s="1"/>
      <c r="R474" s="1"/>
    </row>
    <row r="475" spans="3:18" s="98" customFormat="1" ht="19.899999999999999" customHeight="1">
      <c r="C475" s="121" t="s">
        <v>826</v>
      </c>
      <c r="D475" s="123" t="s">
        <v>826</v>
      </c>
      <c r="E475" s="123"/>
      <c r="F475" s="123"/>
      <c r="G475" s="105" t="s">
        <v>827</v>
      </c>
      <c r="H475" s="138" t="s">
        <v>825</v>
      </c>
      <c r="I475" s="138">
        <v>5</v>
      </c>
      <c r="J475" s="698">
        <v>99495</v>
      </c>
      <c r="K475" s="104">
        <f t="shared" si="19"/>
        <v>497475</v>
      </c>
      <c r="M475" s="214"/>
      <c r="N475" s="1"/>
      <c r="O475" s="1"/>
      <c r="P475" s="1"/>
      <c r="Q475" s="1"/>
      <c r="R475" s="1"/>
    </row>
    <row r="476" spans="3:18" s="98" customFormat="1" ht="19.899999999999999" customHeight="1">
      <c r="C476" s="121" t="s">
        <v>828</v>
      </c>
      <c r="D476" s="123" t="s">
        <v>828</v>
      </c>
      <c r="E476" s="123"/>
      <c r="F476" s="123"/>
      <c r="G476" s="105" t="s">
        <v>829</v>
      </c>
      <c r="H476" s="138" t="s">
        <v>825</v>
      </c>
      <c r="I476" s="138">
        <v>32</v>
      </c>
      <c r="J476" s="698">
        <v>9568</v>
      </c>
      <c r="K476" s="104">
        <f t="shared" si="19"/>
        <v>306176</v>
      </c>
      <c r="M476" s="214"/>
      <c r="N476" s="1"/>
      <c r="O476" s="1"/>
      <c r="P476" s="1"/>
      <c r="Q476" s="1"/>
      <c r="R476" s="1"/>
    </row>
    <row r="477" spans="3:18" s="98" customFormat="1" ht="19.899999999999999" customHeight="1">
      <c r="C477" s="121" t="s">
        <v>830</v>
      </c>
      <c r="D477" s="123" t="s">
        <v>830</v>
      </c>
      <c r="E477" s="123"/>
      <c r="F477" s="123"/>
      <c r="G477" s="105" t="s">
        <v>831</v>
      </c>
      <c r="H477" s="138" t="s">
        <v>825</v>
      </c>
      <c r="I477" s="138">
        <v>5</v>
      </c>
      <c r="J477" s="698">
        <v>20196</v>
      </c>
      <c r="K477" s="104">
        <f t="shared" si="19"/>
        <v>100980</v>
      </c>
      <c r="M477" s="214"/>
      <c r="N477" s="1"/>
      <c r="O477" s="1"/>
      <c r="P477" s="1"/>
      <c r="Q477" s="1"/>
      <c r="R477" s="1"/>
    </row>
    <row r="478" spans="3:18" s="98" customFormat="1" ht="19.899999999999999" customHeight="1">
      <c r="C478" s="121" t="s">
        <v>832</v>
      </c>
      <c r="D478" s="123" t="s">
        <v>832</v>
      </c>
      <c r="E478" s="123"/>
      <c r="F478" s="123"/>
      <c r="G478" s="105" t="s">
        <v>833</v>
      </c>
      <c r="H478" s="138" t="s">
        <v>825</v>
      </c>
      <c r="I478" s="138">
        <v>153</v>
      </c>
      <c r="J478" s="698">
        <v>92268</v>
      </c>
      <c r="K478" s="104">
        <f t="shared" si="19"/>
        <v>14117004</v>
      </c>
      <c r="M478" s="214"/>
      <c r="N478" s="1"/>
      <c r="O478" s="1"/>
      <c r="P478" s="1"/>
      <c r="Q478" s="1"/>
      <c r="R478" s="1"/>
    </row>
    <row r="479" spans="3:18" s="98" customFormat="1" ht="19.899999999999999" customHeight="1">
      <c r="C479" s="121" t="s">
        <v>834</v>
      </c>
      <c r="D479" s="123" t="s">
        <v>834</v>
      </c>
      <c r="E479" s="123"/>
      <c r="F479" s="123"/>
      <c r="G479" s="105" t="s">
        <v>835</v>
      </c>
      <c r="H479" s="138" t="s">
        <v>825</v>
      </c>
      <c r="I479" s="138">
        <v>133</v>
      </c>
      <c r="J479" s="698">
        <v>82986</v>
      </c>
      <c r="K479" s="104">
        <f t="shared" si="19"/>
        <v>11037138</v>
      </c>
      <c r="M479" s="214"/>
      <c r="N479" s="1"/>
      <c r="O479" s="1"/>
      <c r="P479" s="1"/>
      <c r="Q479" s="1"/>
      <c r="R479" s="1"/>
    </row>
    <row r="480" spans="3:18" s="98" customFormat="1" ht="19.899999999999999" customHeight="1">
      <c r="C480" s="121" t="s">
        <v>836</v>
      </c>
      <c r="D480" s="123" t="s">
        <v>836</v>
      </c>
      <c r="E480" s="123"/>
      <c r="F480" s="123"/>
      <c r="G480" s="105" t="s">
        <v>837</v>
      </c>
      <c r="H480" s="138" t="s">
        <v>825</v>
      </c>
      <c r="I480" s="138">
        <v>165</v>
      </c>
      <c r="J480" s="698">
        <v>22939</v>
      </c>
      <c r="K480" s="104">
        <f t="shared" si="19"/>
        <v>3784935</v>
      </c>
      <c r="M480" s="214"/>
      <c r="N480" s="1"/>
      <c r="O480" s="1"/>
      <c r="P480" s="1"/>
      <c r="Q480" s="1"/>
      <c r="R480" s="1"/>
    </row>
    <row r="481" spans="1:18" s="98" customFormat="1" ht="19.899999999999999" customHeight="1">
      <c r="C481" s="121" t="s">
        <v>838</v>
      </c>
      <c r="D481" s="123" t="s">
        <v>838</v>
      </c>
      <c r="E481" s="123"/>
      <c r="F481" s="123"/>
      <c r="G481" s="105" t="s">
        <v>839</v>
      </c>
      <c r="H481" s="138" t="s">
        <v>825</v>
      </c>
      <c r="I481" s="138">
        <v>243</v>
      </c>
      <c r="J481" s="698">
        <v>53054</v>
      </c>
      <c r="K481" s="104">
        <f t="shared" si="19"/>
        <v>12892122</v>
      </c>
      <c r="M481" s="214"/>
      <c r="N481" s="1"/>
      <c r="O481" s="1"/>
      <c r="P481" s="1"/>
      <c r="Q481" s="1"/>
      <c r="R481" s="1"/>
    </row>
    <row r="482" spans="1:18" s="98" customFormat="1" ht="19.899999999999999" customHeight="1">
      <c r="C482" s="121" t="s">
        <v>840</v>
      </c>
      <c r="D482" s="123" t="s">
        <v>840</v>
      </c>
      <c r="E482" s="123"/>
      <c r="F482" s="123"/>
      <c r="G482" s="105" t="s">
        <v>841</v>
      </c>
      <c r="H482" s="138" t="s">
        <v>825</v>
      </c>
      <c r="I482" s="138">
        <v>3</v>
      </c>
      <c r="J482" s="698">
        <v>1089258</v>
      </c>
      <c r="K482" s="104">
        <f t="shared" si="19"/>
        <v>3267774</v>
      </c>
      <c r="M482" s="214"/>
      <c r="N482" s="1"/>
      <c r="O482" s="1"/>
      <c r="P482" s="1"/>
      <c r="Q482" s="1"/>
      <c r="R482" s="1"/>
    </row>
    <row r="483" spans="1:18" s="98" customFormat="1" ht="34.9" customHeight="1">
      <c r="C483" s="121" t="s">
        <v>842</v>
      </c>
      <c r="D483" s="123" t="s">
        <v>842</v>
      </c>
      <c r="E483" s="123"/>
      <c r="F483" s="123"/>
      <c r="G483" s="105" t="s">
        <v>843</v>
      </c>
      <c r="H483" s="138" t="s">
        <v>825</v>
      </c>
      <c r="I483" s="138">
        <v>1</v>
      </c>
      <c r="J483" s="698">
        <v>6805827</v>
      </c>
      <c r="K483" s="104">
        <f t="shared" si="19"/>
        <v>6805827</v>
      </c>
      <c r="M483" s="214"/>
      <c r="N483" s="1"/>
      <c r="O483" s="1"/>
      <c r="P483" s="1"/>
      <c r="Q483" s="1"/>
      <c r="R483" s="1"/>
    </row>
    <row r="484" spans="1:18" s="98" customFormat="1" ht="34.9" customHeight="1">
      <c r="C484" s="121" t="s">
        <v>844</v>
      </c>
      <c r="D484" s="123" t="s">
        <v>844</v>
      </c>
      <c r="E484" s="123"/>
      <c r="F484" s="123"/>
      <c r="G484" s="105" t="s">
        <v>845</v>
      </c>
      <c r="H484" s="138" t="s">
        <v>825</v>
      </c>
      <c r="I484" s="138">
        <v>2</v>
      </c>
      <c r="J484" s="698">
        <v>5479934</v>
      </c>
      <c r="K484" s="104">
        <f t="shared" si="19"/>
        <v>10959868</v>
      </c>
      <c r="M484" s="214"/>
      <c r="N484" s="1"/>
      <c r="O484" s="1"/>
      <c r="P484" s="1"/>
      <c r="Q484" s="1"/>
      <c r="R484" s="1"/>
    </row>
    <row r="485" spans="1:18" s="98" customFormat="1" ht="34.9" customHeight="1">
      <c r="C485" s="121" t="s">
        <v>846</v>
      </c>
      <c r="D485" s="123" t="s">
        <v>846</v>
      </c>
      <c r="E485" s="123"/>
      <c r="F485" s="123"/>
      <c r="G485" s="105" t="s">
        <v>847</v>
      </c>
      <c r="H485" s="138" t="s">
        <v>825</v>
      </c>
      <c r="I485" s="138">
        <v>3</v>
      </c>
      <c r="J485" s="698">
        <v>5684801</v>
      </c>
      <c r="K485" s="104">
        <f t="shared" si="19"/>
        <v>17054403</v>
      </c>
      <c r="M485" s="214"/>
      <c r="N485" s="1"/>
      <c r="O485" s="1"/>
      <c r="P485" s="1"/>
      <c r="Q485" s="1"/>
      <c r="R485" s="1"/>
    </row>
    <row r="486" spans="1:18" s="98" customFormat="1" ht="19.899999999999999" customHeight="1">
      <c r="C486" s="121" t="s">
        <v>848</v>
      </c>
      <c r="D486" s="123" t="s">
        <v>848</v>
      </c>
      <c r="E486" s="123"/>
      <c r="F486" s="123"/>
      <c r="G486" s="105" t="s">
        <v>849</v>
      </c>
      <c r="H486" s="138" t="s">
        <v>825</v>
      </c>
      <c r="I486" s="138">
        <v>9</v>
      </c>
      <c r="J486" s="698">
        <v>6819415</v>
      </c>
      <c r="K486" s="104">
        <f t="shared" si="19"/>
        <v>61374735</v>
      </c>
      <c r="M486" s="214"/>
      <c r="N486" s="1"/>
      <c r="O486" s="1"/>
      <c r="P486" s="1"/>
      <c r="Q486" s="1"/>
      <c r="R486" s="1"/>
    </row>
    <row r="487" spans="1:18" s="98" customFormat="1" ht="19.899999999999999" customHeight="1">
      <c r="C487" s="140" t="s">
        <v>850</v>
      </c>
      <c r="D487" s="141" t="s">
        <v>850</v>
      </c>
      <c r="E487" s="141"/>
      <c r="F487" s="141"/>
      <c r="G487" s="142" t="s">
        <v>851</v>
      </c>
      <c r="H487" s="142"/>
      <c r="I487" s="657"/>
      <c r="J487" s="143">
        <v>0</v>
      </c>
      <c r="K487" s="104">
        <f t="shared" si="19"/>
        <v>0</v>
      </c>
      <c r="M487" s="214"/>
      <c r="N487" s="1"/>
      <c r="O487" s="1"/>
      <c r="P487" s="1"/>
      <c r="Q487" s="1"/>
      <c r="R487" s="1"/>
    </row>
    <row r="488" spans="1:18" s="98" customFormat="1" ht="19.899999999999999" customHeight="1">
      <c r="C488" s="121" t="s">
        <v>852</v>
      </c>
      <c r="D488" s="123" t="s">
        <v>852</v>
      </c>
      <c r="E488" s="123"/>
      <c r="F488" s="123"/>
      <c r="G488" s="105" t="s">
        <v>853</v>
      </c>
      <c r="H488" s="138" t="s">
        <v>19</v>
      </c>
      <c r="I488" s="138">
        <v>17424</v>
      </c>
      <c r="J488" s="698">
        <v>5111</v>
      </c>
      <c r="K488" s="104">
        <f t="shared" si="19"/>
        <v>89054064</v>
      </c>
      <c r="M488" s="214"/>
      <c r="N488" s="1"/>
      <c r="O488" s="1"/>
      <c r="P488" s="1"/>
      <c r="Q488" s="1"/>
      <c r="R488" s="1"/>
    </row>
    <row r="489" spans="1:18" s="98" customFormat="1" ht="19.899999999999999" customHeight="1">
      <c r="C489" s="140" t="s">
        <v>854</v>
      </c>
      <c r="D489" s="141" t="s">
        <v>854</v>
      </c>
      <c r="E489" s="141"/>
      <c r="F489" s="141"/>
      <c r="G489" s="142" t="s">
        <v>855</v>
      </c>
      <c r="H489" s="142"/>
      <c r="I489" s="657"/>
      <c r="J489" s="143">
        <v>0</v>
      </c>
      <c r="K489" s="104">
        <f t="shared" si="19"/>
        <v>0</v>
      </c>
      <c r="M489" s="214"/>
      <c r="N489" s="1"/>
      <c r="O489" s="1"/>
      <c r="P489" s="1"/>
      <c r="Q489" s="1"/>
      <c r="R489" s="1"/>
    </row>
    <row r="490" spans="1:18" s="98" customFormat="1" ht="19.899999999999999" customHeight="1">
      <c r="C490" s="121" t="s">
        <v>856</v>
      </c>
      <c r="D490" s="123" t="s">
        <v>856</v>
      </c>
      <c r="E490" s="123"/>
      <c r="F490" s="123"/>
      <c r="G490" s="105" t="s">
        <v>857</v>
      </c>
      <c r="H490" s="138" t="s">
        <v>141</v>
      </c>
      <c r="I490" s="138">
        <v>3</v>
      </c>
      <c r="J490" s="698">
        <v>2864525</v>
      </c>
      <c r="K490" s="104">
        <f t="shared" si="19"/>
        <v>8593575</v>
      </c>
      <c r="M490" s="214"/>
      <c r="N490" s="1"/>
      <c r="O490" s="1"/>
      <c r="P490" s="1"/>
      <c r="Q490" s="1"/>
      <c r="R490" s="1"/>
    </row>
    <row r="491" spans="1:18" s="98" customFormat="1" ht="19.899999999999999" customHeight="1">
      <c r="C491" s="121" t="s">
        <v>858</v>
      </c>
      <c r="D491" s="123" t="s">
        <v>858</v>
      </c>
      <c r="E491" s="123"/>
      <c r="F491" s="123"/>
      <c r="G491" s="105" t="s">
        <v>859</v>
      </c>
      <c r="H491" s="138" t="s">
        <v>141</v>
      </c>
      <c r="I491" s="138">
        <v>1</v>
      </c>
      <c r="J491" s="698">
        <v>5393992</v>
      </c>
      <c r="K491" s="104">
        <f t="shared" si="19"/>
        <v>5393992</v>
      </c>
      <c r="M491" s="214"/>
      <c r="N491" s="1"/>
      <c r="O491" s="1"/>
      <c r="P491" s="1"/>
      <c r="Q491" s="1"/>
      <c r="R491" s="1"/>
    </row>
    <row r="492" spans="1:18" s="66" customFormat="1" ht="13.5" thickBot="1">
      <c r="B492" s="67"/>
      <c r="C492" s="28" t="s">
        <v>28</v>
      </c>
      <c r="D492" s="29"/>
      <c r="E492" s="29"/>
      <c r="F492" s="29"/>
      <c r="G492" s="30"/>
      <c r="H492" s="29"/>
      <c r="I492" s="652"/>
      <c r="J492" s="692"/>
      <c r="K492" s="33">
        <f>SUM(K466:K491)</f>
        <v>383128847</v>
      </c>
      <c r="L492" s="72"/>
      <c r="M492" s="217"/>
    </row>
    <row r="493" spans="1:18" s="74" customFormat="1" ht="15" customHeight="1" thickBot="1">
      <c r="A493" s="73"/>
      <c r="C493" s="549"/>
      <c r="D493" s="550"/>
      <c r="E493" s="550"/>
      <c r="F493" s="550"/>
      <c r="G493" s="550"/>
      <c r="H493" s="552"/>
      <c r="I493" s="658"/>
      <c r="J493" s="553"/>
      <c r="K493" s="78"/>
      <c r="L493" s="19"/>
      <c r="M493" s="218"/>
      <c r="N493" s="79"/>
    </row>
    <row r="494" spans="1:18" ht="25.15" customHeight="1">
      <c r="B494" s="2"/>
      <c r="C494" s="139" t="s">
        <v>860</v>
      </c>
      <c r="D494" s="41" t="s">
        <v>860</v>
      </c>
      <c r="E494" s="41"/>
      <c r="F494" s="41"/>
      <c r="G494" s="42" t="s">
        <v>861</v>
      </c>
      <c r="H494" s="147"/>
      <c r="I494" s="659"/>
      <c r="J494" s="698"/>
      <c r="K494" s="149"/>
      <c r="L494" s="2"/>
    </row>
    <row r="495" spans="1:18" ht="25.15" customHeight="1">
      <c r="B495" s="2"/>
      <c r="C495" s="136" t="s">
        <v>862</v>
      </c>
      <c r="D495" s="47" t="s">
        <v>862</v>
      </c>
      <c r="E495" s="47"/>
      <c r="F495" s="47"/>
      <c r="G495" s="150" t="s">
        <v>863</v>
      </c>
      <c r="H495" s="147"/>
      <c r="I495" s="659"/>
      <c r="J495" s="698"/>
      <c r="K495" s="151"/>
      <c r="L495" s="2"/>
    </row>
    <row r="496" spans="1:18" ht="20.100000000000001" customHeight="1">
      <c r="B496" s="2"/>
      <c r="C496" s="59" t="s">
        <v>864</v>
      </c>
      <c r="D496" s="53" t="s">
        <v>864</v>
      </c>
      <c r="E496" s="53"/>
      <c r="F496" s="53"/>
      <c r="G496" s="61" t="s">
        <v>865</v>
      </c>
      <c r="H496" s="152" t="s">
        <v>141</v>
      </c>
      <c r="I496" s="660">
        <v>2</v>
      </c>
      <c r="J496" s="700">
        <v>6950385</v>
      </c>
      <c r="K496" s="58">
        <f t="shared" ref="K496:K509" si="20">ROUND(I496*J496,0)</f>
        <v>13900770</v>
      </c>
      <c r="L496" s="2"/>
    </row>
    <row r="497" spans="2:12" ht="20.100000000000001" customHeight="1">
      <c r="B497" s="2"/>
      <c r="C497" s="59" t="s">
        <v>866</v>
      </c>
      <c r="D497" s="53" t="s">
        <v>866</v>
      </c>
      <c r="E497" s="53"/>
      <c r="F497" s="53"/>
      <c r="G497" s="61" t="s">
        <v>867</v>
      </c>
      <c r="H497" s="55" t="s">
        <v>141</v>
      </c>
      <c r="I497" s="163">
        <v>5</v>
      </c>
      <c r="J497" s="696">
        <v>6219053</v>
      </c>
      <c r="K497" s="58">
        <f t="shared" si="20"/>
        <v>31095265</v>
      </c>
      <c r="L497" s="2"/>
    </row>
    <row r="498" spans="2:12" ht="35.1" customHeight="1">
      <c r="B498" s="2"/>
      <c r="C498" s="59" t="s">
        <v>868</v>
      </c>
      <c r="D498" s="53" t="s">
        <v>868</v>
      </c>
      <c r="E498" s="53"/>
      <c r="F498" s="53"/>
      <c r="G498" s="61" t="s">
        <v>869</v>
      </c>
      <c r="H498" s="55" t="s">
        <v>141</v>
      </c>
      <c r="I498" s="163">
        <v>1</v>
      </c>
      <c r="J498" s="696">
        <v>11424805</v>
      </c>
      <c r="K498" s="58">
        <f t="shared" si="20"/>
        <v>11424805</v>
      </c>
      <c r="L498" s="2"/>
    </row>
    <row r="499" spans="2:12" ht="35.1" customHeight="1">
      <c r="B499" s="2"/>
      <c r="C499" s="59" t="s">
        <v>870</v>
      </c>
      <c r="D499" s="53" t="s">
        <v>870</v>
      </c>
      <c r="E499" s="53"/>
      <c r="F499" s="53"/>
      <c r="G499" s="61" t="s">
        <v>871</v>
      </c>
      <c r="H499" s="55" t="s">
        <v>141</v>
      </c>
      <c r="I499" s="163">
        <v>1</v>
      </c>
      <c r="J499" s="696">
        <v>10534820</v>
      </c>
      <c r="K499" s="58">
        <f t="shared" si="20"/>
        <v>10534820</v>
      </c>
      <c r="L499" s="2"/>
    </row>
    <row r="500" spans="2:12" ht="27.75" customHeight="1">
      <c r="B500" s="2"/>
      <c r="C500" s="59" t="s">
        <v>872</v>
      </c>
      <c r="D500" s="53" t="s">
        <v>872</v>
      </c>
      <c r="E500" s="53"/>
      <c r="F500" s="53"/>
      <c r="G500" s="61" t="s">
        <v>873</v>
      </c>
      <c r="H500" s="55" t="s">
        <v>141</v>
      </c>
      <c r="I500" s="163">
        <v>2</v>
      </c>
      <c r="J500" s="696">
        <v>4743941</v>
      </c>
      <c r="K500" s="58">
        <f t="shared" si="20"/>
        <v>9487882</v>
      </c>
      <c r="L500" s="2"/>
    </row>
    <row r="501" spans="2:12" ht="27.75" customHeight="1">
      <c r="B501" s="2"/>
      <c r="C501" s="59" t="s">
        <v>874</v>
      </c>
      <c r="D501" s="53" t="s">
        <v>874</v>
      </c>
      <c r="E501" s="53"/>
      <c r="F501" s="53"/>
      <c r="G501" s="61" t="s">
        <v>875</v>
      </c>
      <c r="H501" s="55" t="s">
        <v>141</v>
      </c>
      <c r="I501" s="163">
        <v>1</v>
      </c>
      <c r="J501" s="696">
        <v>10073355</v>
      </c>
      <c r="K501" s="58">
        <f t="shared" si="20"/>
        <v>10073355</v>
      </c>
      <c r="L501" s="2"/>
    </row>
    <row r="502" spans="2:12" ht="27.75" customHeight="1">
      <c r="B502" s="2"/>
      <c r="C502" s="59" t="s">
        <v>876</v>
      </c>
      <c r="D502" s="53" t="s">
        <v>876</v>
      </c>
      <c r="E502" s="53"/>
      <c r="F502" s="53"/>
      <c r="G502" s="61" t="s">
        <v>877</v>
      </c>
      <c r="H502" s="55" t="s">
        <v>141</v>
      </c>
      <c r="I502" s="163">
        <v>3</v>
      </c>
      <c r="J502" s="696">
        <v>3611374</v>
      </c>
      <c r="K502" s="58">
        <f t="shared" si="20"/>
        <v>10834122</v>
      </c>
      <c r="L502" s="2"/>
    </row>
    <row r="503" spans="2:12" ht="27.75" customHeight="1">
      <c r="B503" s="2"/>
      <c r="C503" s="59" t="s">
        <v>878</v>
      </c>
      <c r="D503" s="53" t="s">
        <v>878</v>
      </c>
      <c r="E503" s="53"/>
      <c r="F503" s="53"/>
      <c r="G503" s="61" t="s">
        <v>879</v>
      </c>
      <c r="H503" s="55" t="s">
        <v>141</v>
      </c>
      <c r="I503" s="163">
        <v>3</v>
      </c>
      <c r="J503" s="696">
        <v>10367298</v>
      </c>
      <c r="K503" s="58">
        <f t="shared" si="20"/>
        <v>31101894</v>
      </c>
      <c r="L503" s="2"/>
    </row>
    <row r="504" spans="2:12" ht="27.75" customHeight="1">
      <c r="B504" s="2"/>
      <c r="C504" s="59" t="s">
        <v>880</v>
      </c>
      <c r="D504" s="53" t="s">
        <v>880</v>
      </c>
      <c r="E504" s="53"/>
      <c r="F504" s="53"/>
      <c r="G504" s="61" t="s">
        <v>881</v>
      </c>
      <c r="H504" s="55" t="s">
        <v>141</v>
      </c>
      <c r="I504" s="163">
        <v>4</v>
      </c>
      <c r="J504" s="696">
        <v>7627731</v>
      </c>
      <c r="K504" s="58">
        <f t="shared" si="20"/>
        <v>30510924</v>
      </c>
      <c r="L504" s="2"/>
    </row>
    <row r="505" spans="2:12" ht="20.100000000000001" customHeight="1">
      <c r="B505" s="2"/>
      <c r="C505" s="59" t="s">
        <v>882</v>
      </c>
      <c r="D505" s="53" t="s">
        <v>882</v>
      </c>
      <c r="E505" s="53"/>
      <c r="F505" s="53"/>
      <c r="G505" s="61" t="s">
        <v>883</v>
      </c>
      <c r="H505" s="55" t="s">
        <v>141</v>
      </c>
      <c r="I505" s="163">
        <v>5</v>
      </c>
      <c r="J505" s="696">
        <v>3208540</v>
      </c>
      <c r="K505" s="58">
        <f t="shared" si="20"/>
        <v>16042700</v>
      </c>
      <c r="L505" s="2"/>
    </row>
    <row r="506" spans="2:12" ht="20.100000000000001" customHeight="1">
      <c r="B506" s="2"/>
      <c r="C506" s="59" t="s">
        <v>884</v>
      </c>
      <c r="D506" s="53" t="s">
        <v>884</v>
      </c>
      <c r="E506" s="53"/>
      <c r="F506" s="53"/>
      <c r="G506" s="61" t="s">
        <v>885</v>
      </c>
      <c r="H506" s="55" t="s">
        <v>141</v>
      </c>
      <c r="I506" s="163">
        <v>3</v>
      </c>
      <c r="J506" s="696">
        <v>3163752</v>
      </c>
      <c r="K506" s="58">
        <f t="shared" si="20"/>
        <v>9491256</v>
      </c>
      <c r="L506" s="2"/>
    </row>
    <row r="507" spans="2:12" ht="20.100000000000001" customHeight="1">
      <c r="B507" s="2"/>
      <c r="C507" s="59" t="s">
        <v>886</v>
      </c>
      <c r="D507" s="53" t="s">
        <v>886</v>
      </c>
      <c r="E507" s="53"/>
      <c r="F507" s="53"/>
      <c r="G507" s="61" t="s">
        <v>887</v>
      </c>
      <c r="H507" s="55" t="s">
        <v>141</v>
      </c>
      <c r="I507" s="163">
        <v>6</v>
      </c>
      <c r="J507" s="696">
        <v>4528115</v>
      </c>
      <c r="K507" s="58">
        <f t="shared" si="20"/>
        <v>27168690</v>
      </c>
      <c r="L507" s="2"/>
    </row>
    <row r="508" spans="2:12" ht="20.100000000000001" customHeight="1">
      <c r="B508" s="2"/>
      <c r="C508" s="59" t="s">
        <v>888</v>
      </c>
      <c r="D508" s="53" t="s">
        <v>888</v>
      </c>
      <c r="E508" s="53"/>
      <c r="F508" s="53"/>
      <c r="G508" s="61" t="s">
        <v>889</v>
      </c>
      <c r="H508" s="55" t="s">
        <v>141</v>
      </c>
      <c r="I508" s="163">
        <v>4</v>
      </c>
      <c r="J508" s="696">
        <v>5978281</v>
      </c>
      <c r="K508" s="58">
        <f t="shared" si="20"/>
        <v>23913124</v>
      </c>
      <c r="L508" s="2"/>
    </row>
    <row r="509" spans="2:12" ht="20.100000000000001" customHeight="1">
      <c r="B509" s="2"/>
      <c r="C509" s="59" t="s">
        <v>890</v>
      </c>
      <c r="D509" s="53" t="s">
        <v>890</v>
      </c>
      <c r="E509" s="53"/>
      <c r="F509" s="53"/>
      <c r="G509" s="61" t="s">
        <v>891</v>
      </c>
      <c r="H509" s="55" t="s">
        <v>141</v>
      </c>
      <c r="I509" s="163">
        <v>1</v>
      </c>
      <c r="J509" s="696">
        <v>7542133</v>
      </c>
      <c r="K509" s="58">
        <f t="shared" si="20"/>
        <v>7542133</v>
      </c>
      <c r="L509" s="2"/>
    </row>
    <row r="510" spans="2:12" ht="25.15" customHeight="1">
      <c r="B510" s="2"/>
      <c r="C510" s="136" t="s">
        <v>892</v>
      </c>
      <c r="D510" s="47" t="s">
        <v>892</v>
      </c>
      <c r="E510" s="47"/>
      <c r="F510" s="47"/>
      <c r="G510" s="150" t="s">
        <v>893</v>
      </c>
      <c r="H510" s="220"/>
      <c r="I510" s="653"/>
      <c r="J510" s="693">
        <v>0</v>
      </c>
      <c r="K510" s="111"/>
      <c r="L510" s="2"/>
    </row>
    <row r="511" spans="2:12" ht="31.5" customHeight="1">
      <c r="B511" s="2"/>
      <c r="C511" s="59" t="s">
        <v>894</v>
      </c>
      <c r="D511" s="53" t="s">
        <v>894</v>
      </c>
      <c r="E511" s="53"/>
      <c r="F511" s="53"/>
      <c r="G511" s="54" t="s">
        <v>895</v>
      </c>
      <c r="H511" s="55" t="s">
        <v>141</v>
      </c>
      <c r="I511" s="163">
        <v>35</v>
      </c>
      <c r="J511" s="696">
        <v>11918234</v>
      </c>
      <c r="K511" s="58">
        <f>ROUND(I511*J511,0)</f>
        <v>417138190</v>
      </c>
      <c r="L511" s="2"/>
    </row>
    <row r="512" spans="2:12" ht="31.5" customHeight="1">
      <c r="B512" s="2"/>
      <c r="C512" s="59" t="s">
        <v>896</v>
      </c>
      <c r="D512" s="53" t="s">
        <v>896</v>
      </c>
      <c r="E512" s="53"/>
      <c r="F512" s="53"/>
      <c r="G512" s="54" t="s">
        <v>897</v>
      </c>
      <c r="H512" s="55" t="s">
        <v>141</v>
      </c>
      <c r="I512" s="163">
        <v>3</v>
      </c>
      <c r="J512" s="696">
        <v>9756458</v>
      </c>
      <c r="K512" s="58">
        <f>ROUND(I512*J512,0)</f>
        <v>29269374</v>
      </c>
      <c r="L512" s="2"/>
    </row>
    <row r="513" spans="2:12" ht="31.5" customHeight="1">
      <c r="B513" s="2"/>
      <c r="C513" s="59" t="s">
        <v>898</v>
      </c>
      <c r="D513" s="53" t="s">
        <v>898</v>
      </c>
      <c r="E513" s="53"/>
      <c r="F513" s="53"/>
      <c r="G513" s="54" t="s">
        <v>899</v>
      </c>
      <c r="H513" s="55" t="s">
        <v>141</v>
      </c>
      <c r="I513" s="163">
        <v>2</v>
      </c>
      <c r="J513" s="696">
        <v>5415311</v>
      </c>
      <c r="K513" s="58">
        <f>ROUND(I513*J513,0)</f>
        <v>10830622</v>
      </c>
      <c r="L513" s="2"/>
    </row>
    <row r="514" spans="2:12" ht="31.5" customHeight="1">
      <c r="B514" s="2"/>
      <c r="C514" s="59" t="s">
        <v>900</v>
      </c>
      <c r="D514" s="53" t="s">
        <v>900</v>
      </c>
      <c r="E514" s="53"/>
      <c r="F514" s="53"/>
      <c r="G514" s="54" t="s">
        <v>901</v>
      </c>
      <c r="H514" s="55" t="s">
        <v>141</v>
      </c>
      <c r="I514" s="163">
        <v>1</v>
      </c>
      <c r="J514" s="696">
        <v>4705948</v>
      </c>
      <c r="K514" s="58">
        <f>ROUND(I514*J514,0)</f>
        <v>4705948</v>
      </c>
      <c r="L514" s="2"/>
    </row>
    <row r="515" spans="2:12" ht="31.5" customHeight="1">
      <c r="B515" s="2"/>
      <c r="C515" s="59" t="s">
        <v>902</v>
      </c>
      <c r="D515" s="53" t="s">
        <v>902</v>
      </c>
      <c r="E515" s="53"/>
      <c r="F515" s="53"/>
      <c r="G515" s="54" t="s">
        <v>903</v>
      </c>
      <c r="H515" s="55" t="s">
        <v>141</v>
      </c>
      <c r="I515" s="163">
        <v>2</v>
      </c>
      <c r="J515" s="696">
        <v>6655724</v>
      </c>
      <c r="K515" s="58">
        <f>ROUND(I515*J515,0)</f>
        <v>13311448</v>
      </c>
      <c r="L515" s="2"/>
    </row>
    <row r="516" spans="2:12" ht="17.25" customHeight="1">
      <c r="B516" s="2"/>
      <c r="C516" s="136" t="s">
        <v>904</v>
      </c>
      <c r="D516" s="47" t="s">
        <v>904</v>
      </c>
      <c r="E516" s="47"/>
      <c r="F516" s="47"/>
      <c r="G516" s="150" t="s">
        <v>905</v>
      </c>
      <c r="H516" s="220"/>
      <c r="I516" s="653"/>
      <c r="J516" s="693">
        <v>0</v>
      </c>
      <c r="K516" s="111"/>
      <c r="L516" s="2"/>
    </row>
    <row r="517" spans="2:12" ht="17.25" customHeight="1">
      <c r="B517" s="2"/>
      <c r="C517" s="59" t="s">
        <v>906</v>
      </c>
      <c r="D517" s="53" t="s">
        <v>906</v>
      </c>
      <c r="E517" s="53"/>
      <c r="F517" s="53"/>
      <c r="G517" s="61" t="s">
        <v>907</v>
      </c>
      <c r="H517" s="55" t="s">
        <v>141</v>
      </c>
      <c r="I517" s="163">
        <v>23</v>
      </c>
      <c r="J517" s="696">
        <v>549239</v>
      </c>
      <c r="K517" s="58">
        <f t="shared" ref="K517:K524" si="21">ROUND(I517*J517,0)</f>
        <v>12632497</v>
      </c>
      <c r="L517" s="2"/>
    </row>
    <row r="518" spans="2:12" ht="17.25" customHeight="1">
      <c r="B518" s="2"/>
      <c r="C518" s="59" t="s">
        <v>908</v>
      </c>
      <c r="D518" s="53" t="s">
        <v>908</v>
      </c>
      <c r="E518" s="53"/>
      <c r="F518" s="53"/>
      <c r="G518" s="61" t="s">
        <v>909</v>
      </c>
      <c r="H518" s="55" t="s">
        <v>141</v>
      </c>
      <c r="I518" s="163">
        <v>9</v>
      </c>
      <c r="J518" s="696">
        <v>578676</v>
      </c>
      <c r="K518" s="58">
        <f t="shared" si="21"/>
        <v>5208084</v>
      </c>
      <c r="L518" s="2"/>
    </row>
    <row r="519" spans="2:12" ht="17.25" customHeight="1">
      <c r="B519" s="2"/>
      <c r="C519" s="59" t="s">
        <v>910</v>
      </c>
      <c r="D519" s="53" t="s">
        <v>910</v>
      </c>
      <c r="E519" s="53"/>
      <c r="F519" s="53"/>
      <c r="G519" s="61" t="s">
        <v>911</v>
      </c>
      <c r="H519" s="55" t="s">
        <v>141</v>
      </c>
      <c r="I519" s="163">
        <v>2</v>
      </c>
      <c r="J519" s="696">
        <v>998524</v>
      </c>
      <c r="K519" s="58">
        <f t="shared" si="21"/>
        <v>1997048</v>
      </c>
      <c r="L519" s="2"/>
    </row>
    <row r="520" spans="2:12" ht="17.25" customHeight="1">
      <c r="B520" s="2"/>
      <c r="C520" s="59" t="s">
        <v>912</v>
      </c>
      <c r="D520" s="53" t="s">
        <v>912</v>
      </c>
      <c r="E520" s="53"/>
      <c r="F520" s="53"/>
      <c r="G520" s="61" t="s">
        <v>913</v>
      </c>
      <c r="H520" s="55" t="s">
        <v>141</v>
      </c>
      <c r="I520" s="163">
        <v>2</v>
      </c>
      <c r="J520" s="696">
        <v>1465471</v>
      </c>
      <c r="K520" s="58">
        <f t="shared" si="21"/>
        <v>2930942</v>
      </c>
      <c r="L520" s="2"/>
    </row>
    <row r="521" spans="2:12" ht="17.25" customHeight="1">
      <c r="B521" s="2"/>
      <c r="C521" s="59" t="s">
        <v>914</v>
      </c>
      <c r="D521" s="53" t="s">
        <v>914</v>
      </c>
      <c r="E521" s="53"/>
      <c r="F521" s="53"/>
      <c r="G521" s="61" t="s">
        <v>915</v>
      </c>
      <c r="H521" s="55" t="s">
        <v>141</v>
      </c>
      <c r="I521" s="163">
        <v>1</v>
      </c>
      <c r="J521" s="696">
        <v>2787761</v>
      </c>
      <c r="K521" s="58">
        <f t="shared" si="21"/>
        <v>2787761</v>
      </c>
      <c r="L521" s="2"/>
    </row>
    <row r="522" spans="2:12" ht="17.25" customHeight="1">
      <c r="B522" s="2"/>
      <c r="C522" s="59" t="s">
        <v>916</v>
      </c>
      <c r="D522" s="53" t="s">
        <v>916</v>
      </c>
      <c r="E522" s="53"/>
      <c r="F522" s="53"/>
      <c r="G522" s="61" t="s">
        <v>917</v>
      </c>
      <c r="H522" s="55" t="s">
        <v>19</v>
      </c>
      <c r="I522" s="163">
        <v>650</v>
      </c>
      <c r="J522" s="696">
        <v>53445</v>
      </c>
      <c r="K522" s="58">
        <f t="shared" si="21"/>
        <v>34739250</v>
      </c>
      <c r="L522" s="2"/>
    </row>
    <row r="523" spans="2:12" ht="17.25" customHeight="1">
      <c r="B523" s="2"/>
      <c r="C523" s="59" t="s">
        <v>918</v>
      </c>
      <c r="D523" s="53" t="s">
        <v>918</v>
      </c>
      <c r="E523" s="53"/>
      <c r="F523" s="53"/>
      <c r="G523" s="61" t="s">
        <v>919</v>
      </c>
      <c r="H523" s="55" t="s">
        <v>141</v>
      </c>
      <c r="I523" s="163">
        <v>4</v>
      </c>
      <c r="J523" s="696">
        <v>2730000</v>
      </c>
      <c r="K523" s="58">
        <f t="shared" si="21"/>
        <v>10920000</v>
      </c>
      <c r="L523" s="2"/>
    </row>
    <row r="524" spans="2:12" ht="17.25" customHeight="1">
      <c r="B524" s="2"/>
      <c r="C524" s="59" t="s">
        <v>920</v>
      </c>
      <c r="D524" s="53" t="s">
        <v>920</v>
      </c>
      <c r="E524" s="53"/>
      <c r="F524" s="53"/>
      <c r="G524" s="61" t="s">
        <v>921</v>
      </c>
      <c r="H524" s="55" t="s">
        <v>141</v>
      </c>
      <c r="I524" s="163">
        <v>15</v>
      </c>
      <c r="J524" s="696">
        <v>358800</v>
      </c>
      <c r="K524" s="58">
        <f t="shared" si="21"/>
        <v>5382000</v>
      </c>
      <c r="L524" s="2"/>
    </row>
    <row r="525" spans="2:12" ht="17.25" customHeight="1">
      <c r="B525" s="2"/>
      <c r="C525" s="136" t="s">
        <v>922</v>
      </c>
      <c r="D525" s="47" t="s">
        <v>922</v>
      </c>
      <c r="E525" s="47"/>
      <c r="F525" s="47"/>
      <c r="G525" s="150" t="s">
        <v>923</v>
      </c>
      <c r="H525" s="220"/>
      <c r="I525" s="653"/>
      <c r="J525" s="693">
        <v>0</v>
      </c>
      <c r="K525" s="111"/>
      <c r="L525" s="2"/>
    </row>
    <row r="526" spans="2:12" ht="17.25" customHeight="1">
      <c r="B526" s="2"/>
      <c r="C526" s="59" t="s">
        <v>924</v>
      </c>
      <c r="D526" s="53" t="s">
        <v>924</v>
      </c>
      <c r="E526" s="53"/>
      <c r="F526" s="53"/>
      <c r="G526" s="61" t="s">
        <v>925</v>
      </c>
      <c r="H526" s="55" t="s">
        <v>19</v>
      </c>
      <c r="I526" s="163">
        <v>6</v>
      </c>
      <c r="J526" s="696">
        <v>456162</v>
      </c>
      <c r="K526" s="58">
        <f t="shared" ref="K526:K533" si="22">ROUND(I526*J526,0)</f>
        <v>2736972</v>
      </c>
      <c r="L526" s="2"/>
    </row>
    <row r="527" spans="2:12" ht="17.25" customHeight="1">
      <c r="B527" s="2"/>
      <c r="C527" s="59" t="s">
        <v>926</v>
      </c>
      <c r="D527" s="53" t="s">
        <v>926</v>
      </c>
      <c r="E527" s="53"/>
      <c r="F527" s="53"/>
      <c r="G527" s="61" t="s">
        <v>927</v>
      </c>
      <c r="H527" s="55" t="s">
        <v>19</v>
      </c>
      <c r="I527" s="163">
        <v>29</v>
      </c>
      <c r="J527" s="696">
        <v>498577</v>
      </c>
      <c r="K527" s="58">
        <f t="shared" si="22"/>
        <v>14458733</v>
      </c>
      <c r="L527" s="2"/>
    </row>
    <row r="528" spans="2:12" ht="17.25" customHeight="1">
      <c r="B528" s="2"/>
      <c r="C528" s="59" t="s">
        <v>928</v>
      </c>
      <c r="D528" s="53" t="s">
        <v>928</v>
      </c>
      <c r="E528" s="53"/>
      <c r="F528" s="53"/>
      <c r="G528" s="61" t="s">
        <v>929</v>
      </c>
      <c r="H528" s="55" t="s">
        <v>19</v>
      </c>
      <c r="I528" s="163">
        <v>16</v>
      </c>
      <c r="J528" s="696">
        <v>369541</v>
      </c>
      <c r="K528" s="58">
        <f t="shared" si="22"/>
        <v>5912656</v>
      </c>
      <c r="L528" s="2"/>
    </row>
    <row r="529" spans="2:12" ht="17.25" customHeight="1">
      <c r="B529" s="2"/>
      <c r="C529" s="59" t="s">
        <v>930</v>
      </c>
      <c r="D529" s="53" t="s">
        <v>930</v>
      </c>
      <c r="E529" s="53"/>
      <c r="F529" s="53"/>
      <c r="G529" s="61" t="s">
        <v>931</v>
      </c>
      <c r="H529" s="55" t="s">
        <v>19</v>
      </c>
      <c r="I529" s="163">
        <v>70</v>
      </c>
      <c r="J529" s="696">
        <v>118579</v>
      </c>
      <c r="K529" s="58">
        <f t="shared" si="22"/>
        <v>8300530</v>
      </c>
      <c r="L529" s="2"/>
    </row>
    <row r="530" spans="2:12" ht="17.25" customHeight="1">
      <c r="B530" s="2"/>
      <c r="C530" s="59" t="s">
        <v>932</v>
      </c>
      <c r="D530" s="53" t="s">
        <v>932</v>
      </c>
      <c r="E530" s="53"/>
      <c r="F530" s="53"/>
      <c r="G530" s="61" t="s">
        <v>933</v>
      </c>
      <c r="H530" s="55" t="s">
        <v>19</v>
      </c>
      <c r="I530" s="163">
        <v>136</v>
      </c>
      <c r="J530" s="696">
        <v>139288</v>
      </c>
      <c r="K530" s="58">
        <f t="shared" si="22"/>
        <v>18943168</v>
      </c>
      <c r="L530" s="2"/>
    </row>
    <row r="531" spans="2:12" ht="17.25" customHeight="1">
      <c r="B531" s="2"/>
      <c r="C531" s="59" t="s">
        <v>934</v>
      </c>
      <c r="D531" s="53" t="s">
        <v>934</v>
      </c>
      <c r="E531" s="53"/>
      <c r="F531" s="53"/>
      <c r="G531" s="61" t="s">
        <v>935</v>
      </c>
      <c r="H531" s="55" t="s">
        <v>19</v>
      </c>
      <c r="I531" s="163">
        <v>265</v>
      </c>
      <c r="J531" s="696">
        <v>109463</v>
      </c>
      <c r="K531" s="58">
        <f t="shared" si="22"/>
        <v>29007695</v>
      </c>
      <c r="L531" s="2"/>
    </row>
    <row r="532" spans="2:12" ht="17.25" customHeight="1">
      <c r="B532" s="2"/>
      <c r="C532" s="59" t="s">
        <v>936</v>
      </c>
      <c r="D532" s="53" t="s">
        <v>936</v>
      </c>
      <c r="E532" s="53"/>
      <c r="F532" s="53"/>
      <c r="G532" s="61" t="s">
        <v>937</v>
      </c>
      <c r="H532" s="55" t="s">
        <v>19</v>
      </c>
      <c r="I532" s="163">
        <v>350</v>
      </c>
      <c r="J532" s="696">
        <v>73336</v>
      </c>
      <c r="K532" s="58">
        <f t="shared" si="22"/>
        <v>25667600</v>
      </c>
      <c r="L532" s="2"/>
    </row>
    <row r="533" spans="2:12" ht="17.25" customHeight="1">
      <c r="B533" s="2"/>
      <c r="C533" s="59" t="s">
        <v>938</v>
      </c>
      <c r="D533" s="53" t="s">
        <v>938</v>
      </c>
      <c r="E533" s="53"/>
      <c r="F533" s="53"/>
      <c r="G533" s="61" t="s">
        <v>939</v>
      </c>
      <c r="H533" s="55" t="s">
        <v>19</v>
      </c>
      <c r="I533" s="163">
        <v>302</v>
      </c>
      <c r="J533" s="696">
        <v>95552</v>
      </c>
      <c r="K533" s="58">
        <f t="shared" si="22"/>
        <v>28856704</v>
      </c>
      <c r="L533" s="2"/>
    </row>
    <row r="534" spans="2:12" ht="17.25" customHeight="1">
      <c r="B534" s="2"/>
      <c r="C534" s="136" t="s">
        <v>940</v>
      </c>
      <c r="D534" s="47" t="s">
        <v>940</v>
      </c>
      <c r="E534" s="47"/>
      <c r="F534" s="47"/>
      <c r="G534" s="150" t="s">
        <v>941</v>
      </c>
      <c r="H534" s="220"/>
      <c r="I534" s="653"/>
      <c r="J534" s="693">
        <v>0</v>
      </c>
      <c r="K534" s="111"/>
      <c r="L534" s="2"/>
    </row>
    <row r="535" spans="2:12" ht="28.5" customHeight="1">
      <c r="B535" s="2"/>
      <c r="C535" s="59" t="s">
        <v>942</v>
      </c>
      <c r="D535" s="53" t="s">
        <v>942</v>
      </c>
      <c r="E535" s="53"/>
      <c r="F535" s="53"/>
      <c r="G535" s="61" t="s">
        <v>943</v>
      </c>
      <c r="H535" s="55" t="s">
        <v>141</v>
      </c>
      <c r="I535" s="163">
        <v>1</v>
      </c>
      <c r="J535" s="696">
        <v>16097476</v>
      </c>
      <c r="K535" s="58">
        <f>ROUND(I535*J535,0)</f>
        <v>16097476</v>
      </c>
      <c r="L535" s="2"/>
    </row>
    <row r="536" spans="2:12" ht="28.5" customHeight="1">
      <c r="B536" s="2"/>
      <c r="C536" s="59" t="s">
        <v>944</v>
      </c>
      <c r="D536" s="53" t="s">
        <v>944</v>
      </c>
      <c r="E536" s="53"/>
      <c r="F536" s="53"/>
      <c r="G536" s="61" t="s">
        <v>945</v>
      </c>
      <c r="H536" s="55" t="s">
        <v>141</v>
      </c>
      <c r="I536" s="163">
        <v>44</v>
      </c>
      <c r="J536" s="696">
        <v>697994</v>
      </c>
      <c r="K536" s="58">
        <f>ROUND(I536*J536,0)</f>
        <v>30711736</v>
      </c>
      <c r="L536" s="2"/>
    </row>
    <row r="537" spans="2:12" ht="28.5" customHeight="1">
      <c r="B537" s="2"/>
      <c r="C537" s="59" t="s">
        <v>946</v>
      </c>
      <c r="D537" s="53" t="s">
        <v>946</v>
      </c>
      <c r="E537" s="53"/>
      <c r="F537" s="53"/>
      <c r="G537" s="61" t="s">
        <v>947</v>
      </c>
      <c r="H537" s="55" t="s">
        <v>19</v>
      </c>
      <c r="I537" s="163">
        <v>350</v>
      </c>
      <c r="J537" s="696">
        <v>23068</v>
      </c>
      <c r="K537" s="58">
        <f>ROUND(I537*J537,0)</f>
        <v>8073800</v>
      </c>
      <c r="L537" s="2"/>
    </row>
    <row r="538" spans="2:12" ht="17.25" customHeight="1">
      <c r="B538" s="2"/>
      <c r="C538" s="136" t="s">
        <v>948</v>
      </c>
      <c r="D538" s="47" t="s">
        <v>948</v>
      </c>
      <c r="E538" s="47"/>
      <c r="F538" s="47"/>
      <c r="G538" s="110" t="s">
        <v>949</v>
      </c>
      <c r="H538" s="220"/>
      <c r="I538" s="653"/>
      <c r="J538" s="693">
        <v>0</v>
      </c>
      <c r="K538" s="111"/>
      <c r="L538" s="2"/>
    </row>
    <row r="539" spans="2:12" ht="30.75" customHeight="1">
      <c r="B539" s="2"/>
      <c r="C539" s="59" t="s">
        <v>950</v>
      </c>
      <c r="D539" s="53" t="s">
        <v>950</v>
      </c>
      <c r="E539" s="53"/>
      <c r="F539" s="53"/>
      <c r="G539" s="61" t="s">
        <v>951</v>
      </c>
      <c r="H539" s="55" t="s">
        <v>19</v>
      </c>
      <c r="I539" s="163">
        <v>466</v>
      </c>
      <c r="J539" s="696">
        <v>73719</v>
      </c>
      <c r="K539" s="58">
        <f>ROUND(I539*J539,0)</f>
        <v>34353054</v>
      </c>
      <c r="L539" s="2"/>
    </row>
    <row r="540" spans="2:12" ht="17.25" customHeight="1">
      <c r="B540" s="2"/>
      <c r="C540" s="136" t="s">
        <v>952</v>
      </c>
      <c r="D540" s="47" t="s">
        <v>952</v>
      </c>
      <c r="E540" s="47"/>
      <c r="F540" s="47"/>
      <c r="G540" s="110" t="s">
        <v>953</v>
      </c>
      <c r="H540" s="220"/>
      <c r="I540" s="653"/>
      <c r="J540" s="693">
        <v>0</v>
      </c>
      <c r="K540" s="111"/>
      <c r="L540" s="2"/>
    </row>
    <row r="541" spans="2:12" ht="17.25" customHeight="1">
      <c r="B541" s="2"/>
      <c r="C541" s="59" t="s">
        <v>954</v>
      </c>
      <c r="D541" s="53" t="s">
        <v>954</v>
      </c>
      <c r="E541" s="53"/>
      <c r="F541" s="53"/>
      <c r="G541" s="61" t="s">
        <v>955</v>
      </c>
      <c r="H541" s="55" t="s">
        <v>22</v>
      </c>
      <c r="I541" s="163">
        <v>1097.3999999999999</v>
      </c>
      <c r="J541" s="696">
        <v>285802</v>
      </c>
      <c r="K541" s="58">
        <f>ROUND(I541*J541,0)</f>
        <v>313639115</v>
      </c>
      <c r="L541" s="2"/>
    </row>
    <row r="542" spans="2:12" ht="17.25" customHeight="1">
      <c r="B542" s="2"/>
      <c r="C542" s="59" t="s">
        <v>956</v>
      </c>
      <c r="D542" s="53" t="s">
        <v>956</v>
      </c>
      <c r="E542" s="53"/>
      <c r="F542" s="53"/>
      <c r="G542" s="61" t="s">
        <v>957</v>
      </c>
      <c r="H542" s="55" t="s">
        <v>22</v>
      </c>
      <c r="I542" s="163">
        <v>1097.3999999999999</v>
      </c>
      <c r="J542" s="696">
        <v>87460</v>
      </c>
      <c r="K542" s="58">
        <f>ROUND(I542*J542,0)</f>
        <v>95978604</v>
      </c>
      <c r="L542" s="2"/>
    </row>
    <row r="543" spans="2:12" ht="17.25" customHeight="1">
      <c r="B543" s="2"/>
      <c r="C543" s="59" t="s">
        <v>958</v>
      </c>
      <c r="D543" s="53" t="s">
        <v>958</v>
      </c>
      <c r="E543" s="53"/>
      <c r="F543" s="53"/>
      <c r="G543" s="61" t="s">
        <v>959</v>
      </c>
      <c r="H543" s="55" t="s">
        <v>19</v>
      </c>
      <c r="I543" s="163">
        <v>6</v>
      </c>
      <c r="J543" s="696">
        <v>106665</v>
      </c>
      <c r="K543" s="58">
        <f>ROUND(I543*J543,0)</f>
        <v>639990</v>
      </c>
      <c r="L543" s="2"/>
    </row>
    <row r="544" spans="2:12" ht="11.25">
      <c r="B544" s="2"/>
      <c r="C544" s="136" t="s">
        <v>960</v>
      </c>
      <c r="D544" s="47" t="s">
        <v>960</v>
      </c>
      <c r="E544" s="47"/>
      <c r="F544" s="47"/>
      <c r="G544" s="110" t="s">
        <v>961</v>
      </c>
      <c r="H544" s="220"/>
      <c r="I544" s="653"/>
      <c r="J544" s="693">
        <v>0</v>
      </c>
      <c r="K544" s="111"/>
      <c r="L544" s="2"/>
    </row>
    <row r="545" spans="2:12" ht="25.5" customHeight="1">
      <c r="B545" s="2"/>
      <c r="C545" s="59" t="s">
        <v>962</v>
      </c>
      <c r="D545" s="53" t="s">
        <v>962</v>
      </c>
      <c r="E545" s="53"/>
      <c r="F545" s="53"/>
      <c r="G545" s="61" t="s">
        <v>963</v>
      </c>
      <c r="H545" s="55" t="s">
        <v>141</v>
      </c>
      <c r="I545" s="163">
        <v>24</v>
      </c>
      <c r="J545" s="696">
        <v>373631</v>
      </c>
      <c r="K545" s="58">
        <f t="shared" ref="K545:K553" si="23">ROUND(I545*J545,0)</f>
        <v>8967144</v>
      </c>
      <c r="L545" s="2"/>
    </row>
    <row r="546" spans="2:12" ht="25.5" customHeight="1">
      <c r="B546" s="2"/>
      <c r="C546" s="59" t="s">
        <v>964</v>
      </c>
      <c r="D546" s="53" t="s">
        <v>964</v>
      </c>
      <c r="E546" s="53"/>
      <c r="F546" s="53"/>
      <c r="G546" s="61" t="s">
        <v>965</v>
      </c>
      <c r="H546" s="55" t="s">
        <v>141</v>
      </c>
      <c r="I546" s="163">
        <v>2</v>
      </c>
      <c r="J546" s="696">
        <v>263259</v>
      </c>
      <c r="K546" s="58">
        <f t="shared" si="23"/>
        <v>526518</v>
      </c>
      <c r="L546" s="2"/>
    </row>
    <row r="547" spans="2:12" ht="25.5" customHeight="1">
      <c r="B547" s="2"/>
      <c r="C547" s="59" t="s">
        <v>966</v>
      </c>
      <c r="D547" s="53" t="s">
        <v>966</v>
      </c>
      <c r="E547" s="53"/>
      <c r="F547" s="53"/>
      <c r="G547" s="61" t="s">
        <v>967</v>
      </c>
      <c r="H547" s="55" t="s">
        <v>141</v>
      </c>
      <c r="I547" s="163">
        <v>20</v>
      </c>
      <c r="J547" s="696">
        <v>550726</v>
      </c>
      <c r="K547" s="58">
        <f t="shared" si="23"/>
        <v>11014520</v>
      </c>
      <c r="L547" s="2"/>
    </row>
    <row r="548" spans="2:12" ht="25.5" customHeight="1">
      <c r="B548" s="2"/>
      <c r="C548" s="59" t="s">
        <v>968</v>
      </c>
      <c r="D548" s="53" t="s">
        <v>968</v>
      </c>
      <c r="E548" s="53"/>
      <c r="F548" s="53"/>
      <c r="G548" s="61" t="s">
        <v>969</v>
      </c>
      <c r="H548" s="55" t="s">
        <v>141</v>
      </c>
      <c r="I548" s="163">
        <v>10</v>
      </c>
      <c r="J548" s="696">
        <v>454808</v>
      </c>
      <c r="K548" s="58">
        <f t="shared" si="23"/>
        <v>4548080</v>
      </c>
      <c r="L548" s="2"/>
    </row>
    <row r="549" spans="2:12" ht="25.5" customHeight="1">
      <c r="B549" s="2"/>
      <c r="C549" s="59" t="s">
        <v>970</v>
      </c>
      <c r="D549" s="53" t="s">
        <v>970</v>
      </c>
      <c r="E549" s="53"/>
      <c r="F549" s="53"/>
      <c r="G549" s="61" t="s">
        <v>971</v>
      </c>
      <c r="H549" s="55" t="s">
        <v>141</v>
      </c>
      <c r="I549" s="163">
        <v>7</v>
      </c>
      <c r="J549" s="696">
        <v>329576</v>
      </c>
      <c r="K549" s="58">
        <f t="shared" si="23"/>
        <v>2307032</v>
      </c>
      <c r="L549" s="2"/>
    </row>
    <row r="550" spans="2:12" ht="25.5" customHeight="1">
      <c r="B550" s="2"/>
      <c r="C550" s="59" t="s">
        <v>972</v>
      </c>
      <c r="D550" s="53" t="s">
        <v>972</v>
      </c>
      <c r="E550" s="53"/>
      <c r="F550" s="53"/>
      <c r="G550" s="61" t="s">
        <v>973</v>
      </c>
      <c r="H550" s="55" t="s">
        <v>141</v>
      </c>
      <c r="I550" s="163">
        <v>1</v>
      </c>
      <c r="J550" s="696">
        <v>204059</v>
      </c>
      <c r="K550" s="58">
        <f t="shared" si="23"/>
        <v>204059</v>
      </c>
      <c r="L550" s="2"/>
    </row>
    <row r="551" spans="2:12" ht="25.5" customHeight="1">
      <c r="B551" s="2"/>
      <c r="C551" s="59" t="s">
        <v>974</v>
      </c>
      <c r="D551" s="53" t="s">
        <v>974</v>
      </c>
      <c r="E551" s="53"/>
      <c r="F551" s="53"/>
      <c r="G551" s="61" t="s">
        <v>975</v>
      </c>
      <c r="H551" s="55" t="s">
        <v>141</v>
      </c>
      <c r="I551" s="163">
        <v>4</v>
      </c>
      <c r="J551" s="696">
        <v>1899829</v>
      </c>
      <c r="K551" s="58">
        <f t="shared" si="23"/>
        <v>7599316</v>
      </c>
      <c r="L551" s="2"/>
    </row>
    <row r="552" spans="2:12" ht="25.5" customHeight="1">
      <c r="B552" s="2"/>
      <c r="C552" s="59" t="s">
        <v>976</v>
      </c>
      <c r="D552" s="53" t="s">
        <v>976</v>
      </c>
      <c r="E552" s="53"/>
      <c r="F552" s="53"/>
      <c r="G552" s="61" t="s">
        <v>977</v>
      </c>
      <c r="H552" s="55" t="s">
        <v>141</v>
      </c>
      <c r="I552" s="163">
        <v>2</v>
      </c>
      <c r="J552" s="696">
        <v>780985</v>
      </c>
      <c r="K552" s="58">
        <f t="shared" si="23"/>
        <v>1561970</v>
      </c>
      <c r="L552" s="2"/>
    </row>
    <row r="553" spans="2:12" ht="25.5" customHeight="1">
      <c r="B553" s="2"/>
      <c r="C553" s="59" t="s">
        <v>978</v>
      </c>
      <c r="D553" s="53" t="s">
        <v>978</v>
      </c>
      <c r="E553" s="53"/>
      <c r="F553" s="53"/>
      <c r="G553" s="61" t="s">
        <v>979</v>
      </c>
      <c r="H553" s="55" t="s">
        <v>141</v>
      </c>
      <c r="I553" s="163">
        <v>4</v>
      </c>
      <c r="J553" s="696">
        <v>444280</v>
      </c>
      <c r="K553" s="58">
        <f t="shared" si="23"/>
        <v>1777120</v>
      </c>
      <c r="L553" s="2"/>
    </row>
    <row r="554" spans="2:12" ht="25.5" customHeight="1">
      <c r="B554" s="2"/>
      <c r="C554" s="136" t="s">
        <v>980</v>
      </c>
      <c r="D554" s="47" t="s">
        <v>980</v>
      </c>
      <c r="E554" s="47"/>
      <c r="F554" s="47"/>
      <c r="G554" s="110" t="s">
        <v>981</v>
      </c>
      <c r="H554" s="220"/>
      <c r="I554" s="653"/>
      <c r="J554" s="693">
        <v>0</v>
      </c>
      <c r="K554" s="111"/>
      <c r="L554" s="2"/>
    </row>
    <row r="555" spans="2:12" ht="25.5" customHeight="1">
      <c r="B555" s="2"/>
      <c r="C555" s="59" t="s">
        <v>982</v>
      </c>
      <c r="D555" s="53" t="s">
        <v>982</v>
      </c>
      <c r="E555" s="53"/>
      <c r="F555" s="53"/>
      <c r="G555" s="61" t="s">
        <v>983</v>
      </c>
      <c r="H555" s="62" t="s">
        <v>141</v>
      </c>
      <c r="I555" s="163">
        <v>6</v>
      </c>
      <c r="J555" s="696">
        <v>689504</v>
      </c>
      <c r="K555" s="65">
        <f>ROUND(I555*J555,0)</f>
        <v>4137024</v>
      </c>
      <c r="L555" s="2"/>
    </row>
    <row r="556" spans="2:12" ht="25.5" customHeight="1">
      <c r="B556" s="2"/>
      <c r="C556" s="59" t="s">
        <v>984</v>
      </c>
      <c r="D556" s="53" t="s">
        <v>984</v>
      </c>
      <c r="E556" s="53"/>
      <c r="F556" s="53"/>
      <c r="G556" s="61" t="s">
        <v>985</v>
      </c>
      <c r="H556" s="62" t="s">
        <v>141</v>
      </c>
      <c r="I556" s="163">
        <v>5</v>
      </c>
      <c r="J556" s="696">
        <v>1205950</v>
      </c>
      <c r="K556" s="65">
        <f>ROUND(I556*J556,0)</f>
        <v>6029750</v>
      </c>
      <c r="L556" s="2"/>
    </row>
    <row r="557" spans="2:12" ht="25.5" customHeight="1">
      <c r="B557" s="2"/>
      <c r="C557" s="136" t="s">
        <v>986</v>
      </c>
      <c r="D557" s="47" t="s">
        <v>986</v>
      </c>
      <c r="E557" s="47"/>
      <c r="F557" s="47"/>
      <c r="G557" s="110" t="s">
        <v>987</v>
      </c>
      <c r="H557" s="220"/>
      <c r="I557" s="653"/>
      <c r="J557" s="693">
        <v>0</v>
      </c>
      <c r="K557" s="111"/>
      <c r="L557" s="2"/>
    </row>
    <row r="558" spans="2:12" ht="25.5" customHeight="1">
      <c r="B558" s="2"/>
      <c r="C558" s="59" t="s">
        <v>988</v>
      </c>
      <c r="D558" s="53" t="s">
        <v>988</v>
      </c>
      <c r="E558" s="53"/>
      <c r="F558" s="53"/>
      <c r="G558" s="61" t="s">
        <v>989</v>
      </c>
      <c r="H558" s="62" t="s">
        <v>141</v>
      </c>
      <c r="I558" s="163">
        <v>2</v>
      </c>
      <c r="J558" s="696">
        <v>1255543</v>
      </c>
      <c r="K558" s="65">
        <f t="shared" ref="K558:K568" si="24">ROUND(I558*J558,0)</f>
        <v>2511086</v>
      </c>
      <c r="L558" s="2"/>
    </row>
    <row r="559" spans="2:12" ht="25.5" customHeight="1">
      <c r="B559" s="2"/>
      <c r="C559" s="59" t="s">
        <v>990</v>
      </c>
      <c r="D559" s="53" t="s">
        <v>990</v>
      </c>
      <c r="E559" s="53"/>
      <c r="F559" s="53"/>
      <c r="G559" s="61" t="s">
        <v>991</v>
      </c>
      <c r="H559" s="62" t="s">
        <v>141</v>
      </c>
      <c r="I559" s="163">
        <v>1</v>
      </c>
      <c r="J559" s="696">
        <v>5905659</v>
      </c>
      <c r="K559" s="65">
        <f t="shared" si="24"/>
        <v>5905659</v>
      </c>
      <c r="L559" s="2"/>
    </row>
    <row r="560" spans="2:12" ht="25.5" customHeight="1">
      <c r="B560" s="2"/>
      <c r="C560" s="59" t="s">
        <v>992</v>
      </c>
      <c r="D560" s="53" t="s">
        <v>992</v>
      </c>
      <c r="E560" s="53"/>
      <c r="F560" s="53"/>
      <c r="G560" s="61" t="s">
        <v>993</v>
      </c>
      <c r="H560" s="62" t="s">
        <v>141</v>
      </c>
      <c r="I560" s="163">
        <v>1</v>
      </c>
      <c r="J560" s="696">
        <v>2263303</v>
      </c>
      <c r="K560" s="65">
        <f t="shared" si="24"/>
        <v>2263303</v>
      </c>
      <c r="L560" s="2"/>
    </row>
    <row r="561" spans="1:14" ht="25.5" customHeight="1">
      <c r="B561" s="2"/>
      <c r="C561" s="59" t="s">
        <v>994</v>
      </c>
      <c r="D561" s="53" t="s">
        <v>994</v>
      </c>
      <c r="E561" s="53"/>
      <c r="F561" s="53"/>
      <c r="G561" s="61" t="s">
        <v>995</v>
      </c>
      <c r="H561" s="62" t="s">
        <v>141</v>
      </c>
      <c r="I561" s="163">
        <v>1</v>
      </c>
      <c r="J561" s="696">
        <v>5579849</v>
      </c>
      <c r="K561" s="65">
        <f t="shared" si="24"/>
        <v>5579849</v>
      </c>
      <c r="L561" s="2"/>
    </row>
    <row r="562" spans="1:14" ht="25.5" customHeight="1">
      <c r="B562" s="2"/>
      <c r="C562" s="59" t="s">
        <v>996</v>
      </c>
      <c r="D562" s="53" t="s">
        <v>996</v>
      </c>
      <c r="E562" s="53"/>
      <c r="F562" s="53"/>
      <c r="G562" s="61" t="s">
        <v>997</v>
      </c>
      <c r="H562" s="62" t="s">
        <v>141</v>
      </c>
      <c r="I562" s="163">
        <v>1</v>
      </c>
      <c r="J562" s="696">
        <v>4281687</v>
      </c>
      <c r="K562" s="65">
        <f t="shared" si="24"/>
        <v>4281687</v>
      </c>
      <c r="L562" s="2"/>
    </row>
    <row r="563" spans="1:14" ht="25.5" customHeight="1">
      <c r="B563" s="2"/>
      <c r="C563" s="59" t="s">
        <v>998</v>
      </c>
      <c r="D563" s="53" t="s">
        <v>998</v>
      </c>
      <c r="E563" s="53"/>
      <c r="F563" s="53"/>
      <c r="G563" s="61" t="s">
        <v>999</v>
      </c>
      <c r="H563" s="62" t="s">
        <v>141</v>
      </c>
      <c r="I563" s="163">
        <v>1</v>
      </c>
      <c r="J563" s="696">
        <v>2282654</v>
      </c>
      <c r="K563" s="65">
        <f t="shared" si="24"/>
        <v>2282654</v>
      </c>
      <c r="L563" s="2"/>
    </row>
    <row r="564" spans="1:14" ht="25.5" customHeight="1">
      <c r="B564" s="2"/>
      <c r="C564" s="59" t="s">
        <v>1000</v>
      </c>
      <c r="D564" s="53" t="s">
        <v>1000</v>
      </c>
      <c r="E564" s="53"/>
      <c r="F564" s="53"/>
      <c r="G564" s="61" t="s">
        <v>1001</v>
      </c>
      <c r="H564" s="62" t="s">
        <v>141</v>
      </c>
      <c r="I564" s="163">
        <v>1</v>
      </c>
      <c r="J564" s="696">
        <v>1587751</v>
      </c>
      <c r="K564" s="65">
        <f t="shared" si="24"/>
        <v>1587751</v>
      </c>
      <c r="L564" s="2"/>
    </row>
    <row r="565" spans="1:14" ht="25.5" customHeight="1">
      <c r="B565" s="2"/>
      <c r="C565" s="59" t="s">
        <v>1002</v>
      </c>
      <c r="D565" s="53" t="s">
        <v>1002</v>
      </c>
      <c r="E565" s="53"/>
      <c r="F565" s="53"/>
      <c r="G565" s="61" t="s">
        <v>1003</v>
      </c>
      <c r="H565" s="62" t="s">
        <v>141</v>
      </c>
      <c r="I565" s="163">
        <v>1</v>
      </c>
      <c r="J565" s="696">
        <v>2007805</v>
      </c>
      <c r="K565" s="65">
        <f t="shared" si="24"/>
        <v>2007805</v>
      </c>
      <c r="L565" s="2"/>
    </row>
    <row r="566" spans="1:14" ht="25.5" customHeight="1">
      <c r="B566" s="2"/>
      <c r="C566" s="59" t="s">
        <v>1004</v>
      </c>
      <c r="D566" s="53" t="s">
        <v>1004</v>
      </c>
      <c r="E566" s="53"/>
      <c r="F566" s="53"/>
      <c r="G566" s="61" t="s">
        <v>1005</v>
      </c>
      <c r="H566" s="62" t="s">
        <v>141</v>
      </c>
      <c r="I566" s="163">
        <v>1</v>
      </c>
      <c r="J566" s="696">
        <v>2196054</v>
      </c>
      <c r="K566" s="65">
        <f t="shared" si="24"/>
        <v>2196054</v>
      </c>
      <c r="L566" s="2"/>
    </row>
    <row r="567" spans="1:14" ht="25.5" customHeight="1">
      <c r="B567" s="2"/>
      <c r="C567" s="59" t="s">
        <v>1006</v>
      </c>
      <c r="D567" s="53" t="s">
        <v>1006</v>
      </c>
      <c r="E567" s="53"/>
      <c r="F567" s="53"/>
      <c r="G567" s="61" t="s">
        <v>1007</v>
      </c>
      <c r="H567" s="62" t="s">
        <v>141</v>
      </c>
      <c r="I567" s="163">
        <v>1</v>
      </c>
      <c r="J567" s="696">
        <v>2248504</v>
      </c>
      <c r="K567" s="65">
        <f t="shared" si="24"/>
        <v>2248504</v>
      </c>
      <c r="L567" s="2"/>
    </row>
    <row r="568" spans="1:14" ht="35.1" customHeight="1">
      <c r="B568" s="2"/>
      <c r="C568" s="59" t="s">
        <v>1008</v>
      </c>
      <c r="D568" s="53" t="s">
        <v>1008</v>
      </c>
      <c r="E568" s="53"/>
      <c r="F568" s="53"/>
      <c r="G568" s="61" t="s">
        <v>989</v>
      </c>
      <c r="H568" s="62" t="s">
        <v>141</v>
      </c>
      <c r="I568" s="163">
        <v>4</v>
      </c>
      <c r="J568" s="696">
        <v>1436232</v>
      </c>
      <c r="K568" s="65">
        <f t="shared" si="24"/>
        <v>5744928</v>
      </c>
      <c r="L568" s="2"/>
    </row>
    <row r="569" spans="1:14" s="66" customFormat="1" ht="13.5" thickBot="1">
      <c r="B569" s="67"/>
      <c r="C569" s="28" t="s">
        <v>28</v>
      </c>
      <c r="D569" s="29"/>
      <c r="E569" s="29"/>
      <c r="F569" s="29"/>
      <c r="G569" s="30"/>
      <c r="H569" s="29"/>
      <c r="I569" s="652"/>
      <c r="J569" s="692"/>
      <c r="K569" s="33">
        <f>SUM(K496:K568)</f>
        <v>1513634550</v>
      </c>
      <c r="L569" s="72"/>
      <c r="M569" s="217"/>
    </row>
    <row r="570" spans="1:14" s="74" customFormat="1" ht="15" customHeight="1" thickBot="1">
      <c r="A570" s="73"/>
      <c r="C570" s="549"/>
      <c r="D570" s="550"/>
      <c r="E570" s="550"/>
      <c r="F570" s="550"/>
      <c r="G570" s="550"/>
      <c r="H570" s="550"/>
      <c r="I570" s="655"/>
      <c r="J570" s="551"/>
      <c r="K570" s="78"/>
      <c r="L570" s="19"/>
      <c r="M570" s="218"/>
      <c r="N570" s="79"/>
    </row>
    <row r="571" spans="1:14" ht="11.25">
      <c r="B571" s="2"/>
      <c r="C571" s="59"/>
      <c r="D571" s="53"/>
      <c r="E571" s="53"/>
      <c r="F571" s="53"/>
      <c r="G571" s="2"/>
      <c r="H571" s="2"/>
      <c r="I571" s="651"/>
      <c r="J571" s="4"/>
      <c r="K571" s="81"/>
      <c r="L571" s="2"/>
    </row>
    <row r="572" spans="1:14" ht="11.25">
      <c r="B572" s="2"/>
      <c r="C572" s="139" t="s">
        <v>1009</v>
      </c>
      <c r="D572" s="41" t="s">
        <v>1009</v>
      </c>
      <c r="E572" s="41"/>
      <c r="F572" s="41"/>
      <c r="G572" s="42" t="s">
        <v>1010</v>
      </c>
      <c r="H572" s="220"/>
      <c r="I572" s="653"/>
      <c r="J572" s="693"/>
      <c r="K572" s="44"/>
      <c r="L572" s="2"/>
    </row>
    <row r="573" spans="1:14" ht="11.25">
      <c r="B573" s="2"/>
      <c r="C573" s="136" t="s">
        <v>1011</v>
      </c>
      <c r="D573" s="47" t="s">
        <v>1011</v>
      </c>
      <c r="E573" s="47"/>
      <c r="F573" s="47"/>
      <c r="G573" s="110" t="s">
        <v>1012</v>
      </c>
      <c r="H573" s="220"/>
      <c r="I573" s="653"/>
      <c r="J573" s="693"/>
      <c r="K573" s="111"/>
      <c r="L573" s="2"/>
    </row>
    <row r="574" spans="1:14" ht="21" customHeight="1">
      <c r="B574" s="2"/>
      <c r="C574" s="59" t="s">
        <v>1013</v>
      </c>
      <c r="D574" s="53" t="s">
        <v>1013</v>
      </c>
      <c r="E574" s="53"/>
      <c r="F574" s="53"/>
      <c r="G574" s="61" t="s">
        <v>1014</v>
      </c>
      <c r="H574" s="62" t="s">
        <v>19</v>
      </c>
      <c r="I574" s="163">
        <v>120</v>
      </c>
      <c r="J574" s="696">
        <v>220837</v>
      </c>
      <c r="K574" s="155">
        <f t="shared" ref="K574:K621" si="25">ROUND(I574*J574,0)</f>
        <v>26500440</v>
      </c>
      <c r="L574" s="2"/>
    </row>
    <row r="575" spans="1:14" ht="21" customHeight="1">
      <c r="B575" s="2"/>
      <c r="C575" s="59" t="s">
        <v>1015</v>
      </c>
      <c r="D575" s="53" t="s">
        <v>1015</v>
      </c>
      <c r="E575" s="53"/>
      <c r="F575" s="53"/>
      <c r="G575" s="61" t="s">
        <v>1016</v>
      </c>
      <c r="H575" s="62" t="s">
        <v>19</v>
      </c>
      <c r="I575" s="163">
        <v>270</v>
      </c>
      <c r="J575" s="696">
        <v>317720</v>
      </c>
      <c r="K575" s="155">
        <f t="shared" si="25"/>
        <v>85784400</v>
      </c>
      <c r="L575" s="2"/>
    </row>
    <row r="576" spans="1:14" ht="21" customHeight="1">
      <c r="B576" s="2"/>
      <c r="C576" s="59" t="s">
        <v>1017</v>
      </c>
      <c r="D576" s="53" t="s">
        <v>1017</v>
      </c>
      <c r="E576" s="53"/>
      <c r="F576" s="53"/>
      <c r="G576" s="61" t="s">
        <v>1018</v>
      </c>
      <c r="H576" s="62" t="s">
        <v>141</v>
      </c>
      <c r="I576" s="163">
        <v>40</v>
      </c>
      <c r="J576" s="696">
        <v>610064</v>
      </c>
      <c r="K576" s="155">
        <f t="shared" si="25"/>
        <v>24402560</v>
      </c>
      <c r="L576" s="2"/>
    </row>
    <row r="577" spans="2:12" ht="21" customHeight="1">
      <c r="B577" s="2"/>
      <c r="C577" s="59" t="s">
        <v>1019</v>
      </c>
      <c r="D577" s="53" t="s">
        <v>1019</v>
      </c>
      <c r="E577" s="53"/>
      <c r="F577" s="53"/>
      <c r="G577" s="61" t="s">
        <v>1020</v>
      </c>
      <c r="H577" s="62" t="s">
        <v>141</v>
      </c>
      <c r="I577" s="163">
        <v>8</v>
      </c>
      <c r="J577" s="696">
        <v>213460</v>
      </c>
      <c r="K577" s="155">
        <f t="shared" si="25"/>
        <v>1707680</v>
      </c>
      <c r="L577" s="2"/>
    </row>
    <row r="578" spans="2:12" ht="21" customHeight="1">
      <c r="B578" s="2"/>
      <c r="C578" s="59" t="s">
        <v>1021</v>
      </c>
      <c r="D578" s="53" t="s">
        <v>1021</v>
      </c>
      <c r="E578" s="53"/>
      <c r="F578" s="53"/>
      <c r="G578" s="61" t="s">
        <v>1022</v>
      </c>
      <c r="H578" s="62" t="s">
        <v>141</v>
      </c>
      <c r="I578" s="163">
        <v>6</v>
      </c>
      <c r="J578" s="696">
        <v>369668</v>
      </c>
      <c r="K578" s="155">
        <f t="shared" si="25"/>
        <v>2218008</v>
      </c>
      <c r="L578" s="2"/>
    </row>
    <row r="579" spans="2:12" ht="21" customHeight="1">
      <c r="B579" s="2"/>
      <c r="C579" s="59" t="s">
        <v>1023</v>
      </c>
      <c r="D579" s="53" t="s">
        <v>1023</v>
      </c>
      <c r="E579" s="53"/>
      <c r="F579" s="53"/>
      <c r="G579" s="61" t="s">
        <v>1024</v>
      </c>
      <c r="H579" s="62" t="s">
        <v>141</v>
      </c>
      <c r="I579" s="163">
        <v>6</v>
      </c>
      <c r="J579" s="696">
        <v>351978</v>
      </c>
      <c r="K579" s="155">
        <f t="shared" si="25"/>
        <v>2111868</v>
      </c>
      <c r="L579" s="2"/>
    </row>
    <row r="580" spans="2:12" ht="21" customHeight="1">
      <c r="B580" s="2"/>
      <c r="C580" s="59" t="s">
        <v>1025</v>
      </c>
      <c r="D580" s="53" t="s">
        <v>1025</v>
      </c>
      <c r="E580" s="53"/>
      <c r="F580" s="53"/>
      <c r="G580" s="61" t="s">
        <v>1026</v>
      </c>
      <c r="H580" s="62" t="s">
        <v>141</v>
      </c>
      <c r="I580" s="163">
        <v>1</v>
      </c>
      <c r="J580" s="696">
        <v>43541940</v>
      </c>
      <c r="K580" s="155">
        <f t="shared" si="25"/>
        <v>43541940</v>
      </c>
      <c r="L580" s="2"/>
    </row>
    <row r="581" spans="2:12" ht="21" customHeight="1">
      <c r="B581" s="2"/>
      <c r="C581" s="136" t="s">
        <v>1027</v>
      </c>
      <c r="D581" s="47" t="s">
        <v>1027</v>
      </c>
      <c r="E581" s="47"/>
      <c r="F581" s="47"/>
      <c r="G581" s="110" t="s">
        <v>1028</v>
      </c>
      <c r="H581" s="220"/>
      <c r="I581" s="653"/>
      <c r="J581" s="693">
        <v>0</v>
      </c>
      <c r="K581" s="155">
        <f t="shared" si="25"/>
        <v>0</v>
      </c>
      <c r="L581" s="2"/>
    </row>
    <row r="582" spans="2:12" ht="21" customHeight="1">
      <c r="B582" s="2"/>
      <c r="C582" s="59" t="s">
        <v>1029</v>
      </c>
      <c r="D582" s="53" t="s">
        <v>1029</v>
      </c>
      <c r="E582" s="53"/>
      <c r="F582" s="53"/>
      <c r="G582" s="61" t="s">
        <v>1016</v>
      </c>
      <c r="H582" s="62" t="s">
        <v>19</v>
      </c>
      <c r="I582" s="163">
        <v>120</v>
      </c>
      <c r="J582" s="696">
        <v>220837</v>
      </c>
      <c r="K582" s="155">
        <f t="shared" si="25"/>
        <v>26500440</v>
      </c>
      <c r="L582" s="2"/>
    </row>
    <row r="583" spans="2:12" ht="21" customHeight="1">
      <c r="B583" s="2"/>
      <c r="C583" s="59" t="s">
        <v>1030</v>
      </c>
      <c r="D583" s="53" t="s">
        <v>1030</v>
      </c>
      <c r="E583" s="53"/>
      <c r="F583" s="53"/>
      <c r="G583" s="61" t="s">
        <v>1031</v>
      </c>
      <c r="H583" s="62" t="s">
        <v>141</v>
      </c>
      <c r="I583" s="163">
        <v>1</v>
      </c>
      <c r="J583" s="696">
        <v>610064</v>
      </c>
      <c r="K583" s="155">
        <f t="shared" si="25"/>
        <v>610064</v>
      </c>
      <c r="L583" s="2"/>
    </row>
    <row r="584" spans="2:12" ht="21" customHeight="1">
      <c r="B584" s="2"/>
      <c r="C584" s="59" t="s">
        <v>1032</v>
      </c>
      <c r="D584" s="53" t="s">
        <v>1032</v>
      </c>
      <c r="E584" s="53"/>
      <c r="F584" s="53"/>
      <c r="G584" s="61" t="s">
        <v>1020</v>
      </c>
      <c r="H584" s="62" t="s">
        <v>141</v>
      </c>
      <c r="I584" s="163">
        <v>4</v>
      </c>
      <c r="J584" s="696">
        <v>213460</v>
      </c>
      <c r="K584" s="155">
        <f t="shared" si="25"/>
        <v>853840</v>
      </c>
      <c r="L584" s="2"/>
    </row>
    <row r="585" spans="2:12" ht="21" customHeight="1">
      <c r="B585" s="2"/>
      <c r="C585" s="59" t="s">
        <v>1033</v>
      </c>
      <c r="D585" s="53" t="s">
        <v>1033</v>
      </c>
      <c r="E585" s="53"/>
      <c r="F585" s="53"/>
      <c r="G585" s="61" t="s">
        <v>1034</v>
      </c>
      <c r="H585" s="62" t="s">
        <v>141</v>
      </c>
      <c r="I585" s="163">
        <v>1</v>
      </c>
      <c r="J585" s="696">
        <v>312978</v>
      </c>
      <c r="K585" s="155">
        <f t="shared" si="25"/>
        <v>312978</v>
      </c>
      <c r="L585" s="2"/>
    </row>
    <row r="586" spans="2:12" ht="21" customHeight="1">
      <c r="B586" s="2"/>
      <c r="C586" s="59" t="s">
        <v>1035</v>
      </c>
      <c r="D586" s="53" t="s">
        <v>1035</v>
      </c>
      <c r="E586" s="53"/>
      <c r="F586" s="53"/>
      <c r="G586" s="61" t="s">
        <v>1036</v>
      </c>
      <c r="H586" s="62" t="s">
        <v>141</v>
      </c>
      <c r="I586" s="163">
        <v>1</v>
      </c>
      <c r="J586" s="696">
        <v>40455740</v>
      </c>
      <c r="K586" s="155">
        <f t="shared" si="25"/>
        <v>40455740</v>
      </c>
      <c r="L586" s="2"/>
    </row>
    <row r="587" spans="2:12" ht="21" customHeight="1">
      <c r="B587" s="2"/>
      <c r="C587" s="99" t="s">
        <v>1037</v>
      </c>
      <c r="D587" s="94" t="s">
        <v>1037</v>
      </c>
      <c r="E587" s="94"/>
      <c r="F587" s="94"/>
      <c r="G587" s="61" t="s">
        <v>1038</v>
      </c>
      <c r="H587" s="95" t="s">
        <v>141</v>
      </c>
      <c r="I587" s="163">
        <v>1</v>
      </c>
      <c r="J587" s="696">
        <v>8990020</v>
      </c>
      <c r="K587" s="155">
        <f t="shared" si="25"/>
        <v>8990020</v>
      </c>
      <c r="L587" s="2"/>
    </row>
    <row r="588" spans="2:12" ht="21" customHeight="1">
      <c r="B588" s="2"/>
      <c r="C588" s="136" t="s">
        <v>1039</v>
      </c>
      <c r="D588" s="47" t="s">
        <v>1039</v>
      </c>
      <c r="E588" s="47"/>
      <c r="F588" s="47"/>
      <c r="G588" s="110" t="s">
        <v>1040</v>
      </c>
      <c r="H588" s="220"/>
      <c r="I588" s="653"/>
      <c r="J588" s="693">
        <v>0</v>
      </c>
      <c r="K588" s="155">
        <f t="shared" si="25"/>
        <v>0</v>
      </c>
      <c r="L588" s="2"/>
    </row>
    <row r="589" spans="2:12" ht="21" customHeight="1">
      <c r="B589" s="2"/>
      <c r="C589" s="59" t="s">
        <v>1041</v>
      </c>
      <c r="D589" s="53" t="s">
        <v>1041</v>
      </c>
      <c r="E589" s="53"/>
      <c r="F589" s="53"/>
      <c r="G589" s="61" t="s">
        <v>1014</v>
      </c>
      <c r="H589" s="62" t="s">
        <v>19</v>
      </c>
      <c r="I589" s="163">
        <v>70</v>
      </c>
      <c r="J589" s="696">
        <v>220837</v>
      </c>
      <c r="K589" s="155">
        <f t="shared" si="25"/>
        <v>15458590</v>
      </c>
      <c r="L589" s="2"/>
    </row>
    <row r="590" spans="2:12" ht="21" customHeight="1">
      <c r="B590" s="2"/>
      <c r="C590" s="59" t="s">
        <v>1042</v>
      </c>
      <c r="D590" s="53" t="s">
        <v>1042</v>
      </c>
      <c r="E590" s="53"/>
      <c r="F590" s="53"/>
      <c r="G590" s="61" t="s">
        <v>1043</v>
      </c>
      <c r="H590" s="62" t="s">
        <v>19</v>
      </c>
      <c r="I590" s="163">
        <v>44.770862805988685</v>
      </c>
      <c r="J590" s="696">
        <v>67817</v>
      </c>
      <c r="K590" s="155">
        <f t="shared" si="25"/>
        <v>3036226</v>
      </c>
      <c r="L590" s="2"/>
    </row>
    <row r="591" spans="2:12" ht="21" customHeight="1">
      <c r="B591" s="2"/>
      <c r="C591" s="59" t="s">
        <v>1044</v>
      </c>
      <c r="D591" s="53" t="s">
        <v>1044</v>
      </c>
      <c r="E591" s="53"/>
      <c r="F591" s="53"/>
      <c r="G591" s="61" t="s">
        <v>1045</v>
      </c>
      <c r="H591" s="62" t="s">
        <v>141</v>
      </c>
      <c r="I591" s="163">
        <v>5</v>
      </c>
      <c r="J591" s="696">
        <v>620360</v>
      </c>
      <c r="K591" s="155">
        <f t="shared" si="25"/>
        <v>3101800</v>
      </c>
      <c r="L591" s="2"/>
    </row>
    <row r="592" spans="2:12" ht="21" customHeight="1">
      <c r="B592" s="2"/>
      <c r="C592" s="59" t="s">
        <v>1046</v>
      </c>
      <c r="D592" s="53" t="s">
        <v>1046</v>
      </c>
      <c r="E592" s="53"/>
      <c r="F592" s="53"/>
      <c r="G592" s="61" t="s">
        <v>1047</v>
      </c>
      <c r="H592" s="62" t="s">
        <v>141</v>
      </c>
      <c r="I592" s="163">
        <v>2</v>
      </c>
      <c r="J592" s="696">
        <v>2455198</v>
      </c>
      <c r="K592" s="155">
        <f t="shared" si="25"/>
        <v>4910396</v>
      </c>
      <c r="L592" s="2"/>
    </row>
    <row r="593" spans="2:12" ht="21" customHeight="1">
      <c r="B593" s="2"/>
      <c r="C593" s="59" t="s">
        <v>1048</v>
      </c>
      <c r="D593" s="53" t="s">
        <v>1048</v>
      </c>
      <c r="E593" s="53"/>
      <c r="F593" s="53"/>
      <c r="G593" s="61" t="s">
        <v>1020</v>
      </c>
      <c r="H593" s="62" t="s">
        <v>141</v>
      </c>
      <c r="I593" s="163">
        <v>1</v>
      </c>
      <c r="J593" s="696">
        <v>213460</v>
      </c>
      <c r="K593" s="155">
        <f t="shared" si="25"/>
        <v>213460</v>
      </c>
      <c r="L593" s="2"/>
    </row>
    <row r="594" spans="2:12" ht="21" customHeight="1">
      <c r="B594" s="2"/>
      <c r="C594" s="59" t="s">
        <v>1049</v>
      </c>
      <c r="D594" s="53" t="s">
        <v>1049</v>
      </c>
      <c r="E594" s="53"/>
      <c r="F594" s="53"/>
      <c r="G594" s="61" t="s">
        <v>1050</v>
      </c>
      <c r="H594" s="62" t="s">
        <v>141</v>
      </c>
      <c r="I594" s="163">
        <v>1</v>
      </c>
      <c r="J594" s="696">
        <v>25752815</v>
      </c>
      <c r="K594" s="155">
        <f t="shared" si="25"/>
        <v>25752815</v>
      </c>
      <c r="L594" s="2"/>
    </row>
    <row r="595" spans="2:12" ht="21" customHeight="1">
      <c r="B595" s="2"/>
      <c r="C595" s="136" t="s">
        <v>1051</v>
      </c>
      <c r="D595" s="47" t="s">
        <v>1051</v>
      </c>
      <c r="E595" s="47"/>
      <c r="F595" s="47"/>
      <c r="G595" s="110" t="s">
        <v>1052</v>
      </c>
      <c r="H595" s="220"/>
      <c r="I595" s="653"/>
      <c r="J595" s="693">
        <v>0</v>
      </c>
      <c r="K595" s="155">
        <f t="shared" si="25"/>
        <v>0</v>
      </c>
      <c r="L595" s="2"/>
    </row>
    <row r="596" spans="2:12" ht="21" customHeight="1">
      <c r="B596" s="2"/>
      <c r="C596" s="59" t="s">
        <v>1053</v>
      </c>
      <c r="D596" s="53" t="s">
        <v>1053</v>
      </c>
      <c r="E596" s="53"/>
      <c r="F596" s="53"/>
      <c r="G596" s="61" t="s">
        <v>1014</v>
      </c>
      <c r="H596" s="62" t="s">
        <v>19</v>
      </c>
      <c r="I596" s="163">
        <v>36</v>
      </c>
      <c r="J596" s="696">
        <v>220837</v>
      </c>
      <c r="K596" s="155">
        <f t="shared" si="25"/>
        <v>7950132</v>
      </c>
      <c r="L596" s="2"/>
    </row>
    <row r="597" spans="2:12" ht="21" customHeight="1">
      <c r="B597" s="2"/>
      <c r="C597" s="59" t="s">
        <v>1054</v>
      </c>
      <c r="D597" s="53" t="s">
        <v>1054</v>
      </c>
      <c r="E597" s="53"/>
      <c r="F597" s="53"/>
      <c r="G597" s="61" t="s">
        <v>1016</v>
      </c>
      <c r="H597" s="62" t="s">
        <v>19</v>
      </c>
      <c r="I597" s="163">
        <v>36</v>
      </c>
      <c r="J597" s="696">
        <v>317720</v>
      </c>
      <c r="K597" s="155">
        <f t="shared" si="25"/>
        <v>11437920</v>
      </c>
      <c r="L597" s="2"/>
    </row>
    <row r="598" spans="2:12" ht="21" customHeight="1">
      <c r="B598" s="2"/>
      <c r="C598" s="59" t="s">
        <v>1055</v>
      </c>
      <c r="D598" s="53" t="s">
        <v>1055</v>
      </c>
      <c r="E598" s="53"/>
      <c r="F598" s="53"/>
      <c r="G598" s="61" t="s">
        <v>1056</v>
      </c>
      <c r="H598" s="62" t="s">
        <v>19</v>
      </c>
      <c r="I598" s="163">
        <v>270</v>
      </c>
      <c r="J598" s="696">
        <v>225836</v>
      </c>
      <c r="K598" s="155">
        <f t="shared" si="25"/>
        <v>60975720</v>
      </c>
      <c r="L598" s="2"/>
    </row>
    <row r="599" spans="2:12" ht="21" customHeight="1">
      <c r="B599" s="2"/>
      <c r="C599" s="59" t="s">
        <v>1057</v>
      </c>
      <c r="D599" s="53" t="s">
        <v>1057</v>
      </c>
      <c r="E599" s="53"/>
      <c r="F599" s="53"/>
      <c r="G599" s="61" t="s">
        <v>1058</v>
      </c>
      <c r="H599" s="62" t="s">
        <v>19</v>
      </c>
      <c r="I599" s="163">
        <v>30</v>
      </c>
      <c r="J599" s="696">
        <v>301698</v>
      </c>
      <c r="K599" s="155">
        <f t="shared" si="25"/>
        <v>9050940</v>
      </c>
      <c r="L599" s="2"/>
    </row>
    <row r="600" spans="2:12" ht="21" customHeight="1">
      <c r="B600" s="2"/>
      <c r="C600" s="59" t="s">
        <v>1059</v>
      </c>
      <c r="D600" s="53" t="s">
        <v>1059</v>
      </c>
      <c r="E600" s="53"/>
      <c r="F600" s="53"/>
      <c r="G600" s="61" t="s">
        <v>1060</v>
      </c>
      <c r="H600" s="62" t="s">
        <v>141</v>
      </c>
      <c r="I600" s="163">
        <v>25</v>
      </c>
      <c r="J600" s="696">
        <v>610064</v>
      </c>
      <c r="K600" s="155">
        <f t="shared" si="25"/>
        <v>15251600</v>
      </c>
      <c r="L600" s="2"/>
    </row>
    <row r="601" spans="2:12" ht="21" customHeight="1">
      <c r="B601" s="2"/>
      <c r="C601" s="59" t="s">
        <v>1061</v>
      </c>
      <c r="D601" s="53" t="s">
        <v>1061</v>
      </c>
      <c r="E601" s="53"/>
      <c r="F601" s="53"/>
      <c r="G601" s="61" t="s">
        <v>1020</v>
      </c>
      <c r="H601" s="62" t="s">
        <v>141</v>
      </c>
      <c r="I601" s="163">
        <v>6</v>
      </c>
      <c r="J601" s="696">
        <v>213460</v>
      </c>
      <c r="K601" s="155">
        <f t="shared" si="25"/>
        <v>1280760</v>
      </c>
      <c r="L601" s="2"/>
    </row>
    <row r="602" spans="2:12" ht="21" customHeight="1">
      <c r="B602" s="2"/>
      <c r="C602" s="59" t="s">
        <v>1062</v>
      </c>
      <c r="D602" s="53" t="s">
        <v>1062</v>
      </c>
      <c r="E602" s="53"/>
      <c r="F602" s="53"/>
      <c r="G602" s="61" t="s">
        <v>1063</v>
      </c>
      <c r="H602" s="62" t="s">
        <v>141</v>
      </c>
      <c r="I602" s="163">
        <v>6</v>
      </c>
      <c r="J602" s="696">
        <v>544440</v>
      </c>
      <c r="K602" s="155">
        <f t="shared" si="25"/>
        <v>3266640</v>
      </c>
      <c r="L602" s="2"/>
    </row>
    <row r="603" spans="2:12" ht="21" customHeight="1">
      <c r="B603" s="2"/>
      <c r="C603" s="136" t="s">
        <v>1064</v>
      </c>
      <c r="D603" s="47" t="s">
        <v>1064</v>
      </c>
      <c r="E603" s="47"/>
      <c r="F603" s="47"/>
      <c r="G603" s="110" t="s">
        <v>1065</v>
      </c>
      <c r="H603" s="220"/>
      <c r="I603" s="653"/>
      <c r="J603" s="693">
        <v>0</v>
      </c>
      <c r="K603" s="155">
        <f t="shared" si="25"/>
        <v>0</v>
      </c>
      <c r="L603" s="2"/>
    </row>
    <row r="604" spans="2:12" ht="21" customHeight="1">
      <c r="B604" s="2"/>
      <c r="C604" s="59" t="s">
        <v>1066</v>
      </c>
      <c r="D604" s="53" t="s">
        <v>1066</v>
      </c>
      <c r="E604" s="53"/>
      <c r="F604" s="53"/>
      <c r="G604" s="61" t="s">
        <v>1014</v>
      </c>
      <c r="H604" s="62" t="s">
        <v>19</v>
      </c>
      <c r="I604" s="163">
        <v>36</v>
      </c>
      <c r="J604" s="696">
        <v>220837</v>
      </c>
      <c r="K604" s="155">
        <f t="shared" si="25"/>
        <v>7950132</v>
      </c>
      <c r="L604" s="2"/>
    </row>
    <row r="605" spans="2:12" ht="21" customHeight="1">
      <c r="B605" s="2"/>
      <c r="C605" s="59" t="s">
        <v>1067</v>
      </c>
      <c r="D605" s="53" t="s">
        <v>1067</v>
      </c>
      <c r="E605" s="53"/>
      <c r="F605" s="53"/>
      <c r="G605" s="61" t="s">
        <v>1068</v>
      </c>
      <c r="H605" s="62" t="s">
        <v>19</v>
      </c>
      <c r="I605" s="163">
        <v>36</v>
      </c>
      <c r="J605" s="696">
        <v>67817</v>
      </c>
      <c r="K605" s="155">
        <f t="shared" si="25"/>
        <v>2441412</v>
      </c>
      <c r="L605" s="2"/>
    </row>
    <row r="606" spans="2:12" ht="21" customHeight="1">
      <c r="B606" s="2"/>
      <c r="C606" s="59" t="s">
        <v>1069</v>
      </c>
      <c r="D606" s="53" t="s">
        <v>1069</v>
      </c>
      <c r="E606" s="53"/>
      <c r="F606" s="53"/>
      <c r="G606" s="61" t="s">
        <v>1070</v>
      </c>
      <c r="H606" s="62" t="s">
        <v>141</v>
      </c>
      <c r="I606" s="163">
        <v>4</v>
      </c>
      <c r="J606" s="696">
        <v>610064</v>
      </c>
      <c r="K606" s="155">
        <f t="shared" si="25"/>
        <v>2440256</v>
      </c>
      <c r="L606" s="2"/>
    </row>
    <row r="607" spans="2:12" ht="21" customHeight="1">
      <c r="B607" s="2"/>
      <c r="C607" s="59" t="s">
        <v>1071</v>
      </c>
      <c r="D607" s="53" t="s">
        <v>1071</v>
      </c>
      <c r="E607" s="53"/>
      <c r="F607" s="53"/>
      <c r="G607" s="61" t="s">
        <v>1020</v>
      </c>
      <c r="H607" s="62" t="s">
        <v>141</v>
      </c>
      <c r="I607" s="163">
        <v>4</v>
      </c>
      <c r="J607" s="696">
        <v>213460</v>
      </c>
      <c r="K607" s="155">
        <f t="shared" si="25"/>
        <v>853840</v>
      </c>
      <c r="L607" s="2"/>
    </row>
    <row r="608" spans="2:12" ht="21" customHeight="1">
      <c r="B608" s="2"/>
      <c r="C608" s="59" t="s">
        <v>1072</v>
      </c>
      <c r="D608" s="53" t="s">
        <v>1072</v>
      </c>
      <c r="E608" s="53"/>
      <c r="F608" s="53"/>
      <c r="G608" s="61" t="s">
        <v>1073</v>
      </c>
      <c r="H608" s="62" t="s">
        <v>141</v>
      </c>
      <c r="I608" s="163">
        <v>1</v>
      </c>
      <c r="J608" s="696">
        <v>25752815</v>
      </c>
      <c r="K608" s="155">
        <f t="shared" si="25"/>
        <v>25752815</v>
      </c>
      <c r="L608" s="2"/>
    </row>
    <row r="609" spans="1:14" ht="21" customHeight="1">
      <c r="B609" s="2"/>
      <c r="C609" s="136" t="s">
        <v>1074</v>
      </c>
      <c r="D609" s="47" t="s">
        <v>1074</v>
      </c>
      <c r="E609" s="47"/>
      <c r="F609" s="47"/>
      <c r="G609" s="110" t="s">
        <v>1075</v>
      </c>
      <c r="H609" s="220"/>
      <c r="I609" s="653"/>
      <c r="J609" s="693">
        <v>0</v>
      </c>
      <c r="K609" s="155">
        <f t="shared" si="25"/>
        <v>0</v>
      </c>
      <c r="L609" s="2"/>
    </row>
    <row r="610" spans="1:14" ht="21" customHeight="1">
      <c r="B610" s="2"/>
      <c r="C610" s="59" t="s">
        <v>1076</v>
      </c>
      <c r="D610" s="53" t="s">
        <v>1076</v>
      </c>
      <c r="E610" s="53"/>
      <c r="F610" s="53"/>
      <c r="G610" s="61" t="s">
        <v>1077</v>
      </c>
      <c r="H610" s="62" t="s">
        <v>141</v>
      </c>
      <c r="I610" s="163">
        <v>6</v>
      </c>
      <c r="J610" s="696">
        <v>1565718</v>
      </c>
      <c r="K610" s="155">
        <f t="shared" si="25"/>
        <v>9394308</v>
      </c>
      <c r="L610" s="2"/>
    </row>
    <row r="611" spans="1:14" ht="21" customHeight="1">
      <c r="B611" s="2"/>
      <c r="C611" s="59" t="s">
        <v>1078</v>
      </c>
      <c r="D611" s="53" t="s">
        <v>1078</v>
      </c>
      <c r="E611" s="53"/>
      <c r="F611" s="53"/>
      <c r="G611" s="61" t="s">
        <v>1079</v>
      </c>
      <c r="H611" s="62" t="s">
        <v>141</v>
      </c>
      <c r="I611" s="163">
        <v>6</v>
      </c>
      <c r="J611" s="696">
        <v>1980637</v>
      </c>
      <c r="K611" s="155">
        <f t="shared" si="25"/>
        <v>11883822</v>
      </c>
      <c r="L611" s="2"/>
    </row>
    <row r="612" spans="1:14" ht="21" customHeight="1">
      <c r="B612" s="2"/>
      <c r="C612" s="59" t="s">
        <v>1080</v>
      </c>
      <c r="D612" s="53" t="s">
        <v>1080</v>
      </c>
      <c r="E612" s="53"/>
      <c r="F612" s="53"/>
      <c r="G612" s="61" t="s">
        <v>1081</v>
      </c>
      <c r="H612" s="62" t="s">
        <v>141</v>
      </c>
      <c r="I612" s="163">
        <v>1</v>
      </c>
      <c r="J612" s="696">
        <v>2439641</v>
      </c>
      <c r="K612" s="155">
        <f t="shared" si="25"/>
        <v>2439641</v>
      </c>
      <c r="L612" s="2"/>
    </row>
    <row r="613" spans="1:14" ht="21" customHeight="1">
      <c r="B613" s="2"/>
      <c r="C613" s="59" t="s">
        <v>1082</v>
      </c>
      <c r="D613" s="53" t="s">
        <v>1082</v>
      </c>
      <c r="E613" s="53"/>
      <c r="F613" s="53"/>
      <c r="G613" s="61" t="s">
        <v>1083</v>
      </c>
      <c r="H613" s="62" t="s">
        <v>141</v>
      </c>
      <c r="I613" s="163">
        <v>3</v>
      </c>
      <c r="J613" s="696">
        <v>2522422</v>
      </c>
      <c r="K613" s="155">
        <f t="shared" si="25"/>
        <v>7567266</v>
      </c>
      <c r="L613" s="2"/>
    </row>
    <row r="614" spans="1:14" ht="21" customHeight="1">
      <c r="B614" s="2"/>
      <c r="C614" s="59" t="s">
        <v>1084</v>
      </c>
      <c r="D614" s="53" t="s">
        <v>1084</v>
      </c>
      <c r="E614" s="53"/>
      <c r="F614" s="53"/>
      <c r="G614" s="61" t="s">
        <v>1085</v>
      </c>
      <c r="H614" s="62" t="s">
        <v>141</v>
      </c>
      <c r="I614" s="163">
        <v>3</v>
      </c>
      <c r="J614" s="696">
        <v>3214562</v>
      </c>
      <c r="K614" s="155">
        <f t="shared" si="25"/>
        <v>9643686</v>
      </c>
      <c r="L614" s="2"/>
    </row>
    <row r="615" spans="1:14" ht="21" customHeight="1">
      <c r="B615" s="2"/>
      <c r="C615" s="136" t="s">
        <v>1086</v>
      </c>
      <c r="D615" s="47" t="s">
        <v>1086</v>
      </c>
      <c r="E615" s="47"/>
      <c r="F615" s="47"/>
      <c r="G615" s="110" t="s">
        <v>1087</v>
      </c>
      <c r="H615" s="220"/>
      <c r="I615" s="653"/>
      <c r="J615" s="693">
        <v>0</v>
      </c>
      <c r="K615" s="155">
        <f t="shared" si="25"/>
        <v>0</v>
      </c>
      <c r="L615" s="2"/>
    </row>
    <row r="616" spans="1:14" ht="21" customHeight="1">
      <c r="B616" s="2"/>
      <c r="C616" s="59" t="s">
        <v>1088</v>
      </c>
      <c r="D616" s="53" t="s">
        <v>1088</v>
      </c>
      <c r="E616" s="53"/>
      <c r="F616" s="53"/>
      <c r="G616" s="61" t="s">
        <v>1089</v>
      </c>
      <c r="H616" s="62" t="s">
        <v>141</v>
      </c>
      <c r="I616" s="163">
        <v>1</v>
      </c>
      <c r="J616" s="696">
        <v>6801059</v>
      </c>
      <c r="K616" s="155">
        <f t="shared" si="25"/>
        <v>6801059</v>
      </c>
      <c r="L616" s="2"/>
    </row>
    <row r="617" spans="1:14" ht="21" customHeight="1">
      <c r="B617" s="2"/>
      <c r="C617" s="59" t="s">
        <v>1090</v>
      </c>
      <c r="D617" s="53" t="s">
        <v>1090</v>
      </c>
      <c r="E617" s="53"/>
      <c r="F617" s="53"/>
      <c r="G617" s="61" t="s">
        <v>1091</v>
      </c>
      <c r="H617" s="62" t="s">
        <v>141</v>
      </c>
      <c r="I617" s="163">
        <v>1</v>
      </c>
      <c r="J617" s="696">
        <v>8087717</v>
      </c>
      <c r="K617" s="155">
        <f t="shared" si="25"/>
        <v>8087717</v>
      </c>
      <c r="L617" s="2"/>
    </row>
    <row r="618" spans="1:14" ht="21" customHeight="1">
      <c r="B618" s="2"/>
      <c r="C618" s="59" t="s">
        <v>1092</v>
      </c>
      <c r="D618" s="53" t="s">
        <v>1092</v>
      </c>
      <c r="E618" s="53"/>
      <c r="F618" s="53"/>
      <c r="G618" s="61" t="s">
        <v>1093</v>
      </c>
      <c r="H618" s="62" t="s">
        <v>141</v>
      </c>
      <c r="I618" s="163">
        <v>1</v>
      </c>
      <c r="J618" s="696">
        <v>9271675</v>
      </c>
      <c r="K618" s="155">
        <f t="shared" si="25"/>
        <v>9271675</v>
      </c>
      <c r="L618" s="2"/>
    </row>
    <row r="619" spans="1:14" ht="21" customHeight="1">
      <c r="B619" s="2"/>
      <c r="C619" s="59" t="s">
        <v>1094</v>
      </c>
      <c r="D619" s="53" t="s">
        <v>1094</v>
      </c>
      <c r="E619" s="53"/>
      <c r="F619" s="53"/>
      <c r="G619" s="61" t="s">
        <v>1095</v>
      </c>
      <c r="H619" s="62" t="s">
        <v>141</v>
      </c>
      <c r="I619" s="163">
        <v>1</v>
      </c>
      <c r="J619" s="696">
        <v>6058874</v>
      </c>
      <c r="K619" s="155">
        <f t="shared" si="25"/>
        <v>6058874</v>
      </c>
      <c r="L619" s="2"/>
    </row>
    <row r="620" spans="1:14" ht="25.15" customHeight="1">
      <c r="B620" s="2"/>
      <c r="C620" s="136" t="s">
        <v>1096</v>
      </c>
      <c r="D620" s="47" t="s">
        <v>1096</v>
      </c>
      <c r="E620" s="47"/>
      <c r="F620" s="47"/>
      <c r="G620" s="110" t="s">
        <v>1097</v>
      </c>
      <c r="H620" s="220"/>
      <c r="I620" s="653"/>
      <c r="J620" s="693">
        <v>0</v>
      </c>
      <c r="K620" s="155">
        <f t="shared" si="25"/>
        <v>0</v>
      </c>
      <c r="L620" s="2"/>
    </row>
    <row r="621" spans="1:14" ht="57" customHeight="1">
      <c r="B621" s="2"/>
      <c r="C621" s="59" t="s">
        <v>1098</v>
      </c>
      <c r="D621" s="53" t="s">
        <v>1098</v>
      </c>
      <c r="E621" s="53"/>
      <c r="F621" s="53"/>
      <c r="G621" s="61" t="s">
        <v>1099</v>
      </c>
      <c r="H621" s="62" t="s">
        <v>141</v>
      </c>
      <c r="I621" s="163">
        <v>1</v>
      </c>
      <c r="J621" s="696">
        <v>5495620</v>
      </c>
      <c r="K621" s="155">
        <f t="shared" si="25"/>
        <v>5495620</v>
      </c>
      <c r="L621" s="2"/>
    </row>
    <row r="622" spans="1:14" s="66" customFormat="1" ht="13.5" thickBot="1">
      <c r="B622" s="67"/>
      <c r="C622" s="28" t="s">
        <v>28</v>
      </c>
      <c r="D622" s="29"/>
      <c r="E622" s="29"/>
      <c r="F622" s="29"/>
      <c r="G622" s="30"/>
      <c r="H622" s="29"/>
      <c r="I622" s="652"/>
      <c r="J622" s="692"/>
      <c r="K622" s="33">
        <f>SUM(K574:K621)</f>
        <v>541759100</v>
      </c>
      <c r="L622" s="72"/>
      <c r="M622" s="217"/>
    </row>
    <row r="623" spans="1:14" s="74" customFormat="1" ht="15" customHeight="1" thickBot="1">
      <c r="A623" s="73"/>
      <c r="C623" s="549"/>
      <c r="D623" s="550"/>
      <c r="E623" s="550"/>
      <c r="F623" s="550"/>
      <c r="G623" s="550"/>
      <c r="H623" s="550"/>
      <c r="I623" s="655"/>
      <c r="J623" s="551"/>
      <c r="K623" s="78"/>
      <c r="L623" s="19"/>
      <c r="M623" s="218"/>
      <c r="N623" s="79"/>
    </row>
    <row r="624" spans="1:14" ht="11.25">
      <c r="B624" s="2"/>
      <c r="C624" s="59"/>
      <c r="D624" s="53"/>
      <c r="E624" s="53"/>
      <c r="F624" s="53"/>
      <c r="G624" s="2"/>
      <c r="H624" s="2"/>
      <c r="I624" s="651"/>
      <c r="J624" s="4"/>
      <c r="K624" s="81"/>
      <c r="L624" s="2"/>
    </row>
    <row r="625" spans="1:14" ht="25.15" customHeight="1">
      <c r="B625" s="2"/>
      <c r="C625" s="139" t="s">
        <v>1100</v>
      </c>
      <c r="D625" s="41" t="s">
        <v>1100</v>
      </c>
      <c r="E625" s="41"/>
      <c r="F625" s="41"/>
      <c r="G625" s="42" t="s">
        <v>1101</v>
      </c>
      <c r="H625" s="220"/>
      <c r="I625" s="653"/>
      <c r="J625" s="693"/>
      <c r="K625" s="44"/>
      <c r="L625" s="2"/>
    </row>
    <row r="626" spans="1:14" ht="35.1" customHeight="1">
      <c r="B626" s="2"/>
      <c r="C626" s="59" t="s">
        <v>1102</v>
      </c>
      <c r="D626" s="53" t="s">
        <v>1102</v>
      </c>
      <c r="E626" s="53"/>
      <c r="F626" s="53"/>
      <c r="G626" s="61" t="s">
        <v>1103</v>
      </c>
      <c r="H626" s="62" t="s">
        <v>22</v>
      </c>
      <c r="I626" s="163">
        <v>365</v>
      </c>
      <c r="J626" s="696">
        <v>125477</v>
      </c>
      <c r="K626" s="65">
        <f t="shared" ref="K626:K633" si="26">ROUND(I626*J626,0)</f>
        <v>45799105</v>
      </c>
      <c r="L626" s="2"/>
    </row>
    <row r="627" spans="1:14" ht="35.1" customHeight="1">
      <c r="B627" s="2"/>
      <c r="C627" s="156" t="s">
        <v>1104</v>
      </c>
      <c r="D627" s="157" t="s">
        <v>1104</v>
      </c>
      <c r="E627" s="158"/>
      <c r="F627" s="158"/>
      <c r="G627" s="61" t="s">
        <v>1105</v>
      </c>
      <c r="H627" s="62" t="s">
        <v>19</v>
      </c>
      <c r="I627" s="163">
        <v>1367</v>
      </c>
      <c r="J627" s="696">
        <v>114485</v>
      </c>
      <c r="K627" s="65">
        <f t="shared" si="26"/>
        <v>156500995</v>
      </c>
      <c r="L627" s="2"/>
    </row>
    <row r="628" spans="1:14" ht="35.1" customHeight="1">
      <c r="B628" s="2"/>
      <c r="C628" s="88" t="s">
        <v>1106</v>
      </c>
      <c r="D628" s="89" t="s">
        <v>1106</v>
      </c>
      <c r="E628" s="53"/>
      <c r="F628" s="53"/>
      <c r="G628" s="61" t="s">
        <v>1107</v>
      </c>
      <c r="H628" s="62" t="s">
        <v>19</v>
      </c>
      <c r="I628" s="163">
        <v>350</v>
      </c>
      <c r="J628" s="696">
        <v>16372</v>
      </c>
      <c r="K628" s="65">
        <f t="shared" si="26"/>
        <v>5730200</v>
      </c>
      <c r="L628" s="2"/>
    </row>
    <row r="629" spans="1:14" ht="35.1" customHeight="1">
      <c r="B629" s="2"/>
      <c r="C629" s="88" t="s">
        <v>1108</v>
      </c>
      <c r="D629" s="89" t="s">
        <v>1108</v>
      </c>
      <c r="E629" s="53"/>
      <c r="F629" s="53"/>
      <c r="G629" s="61" t="s">
        <v>1109</v>
      </c>
      <c r="H629" s="62" t="s">
        <v>141</v>
      </c>
      <c r="I629" s="163">
        <v>24</v>
      </c>
      <c r="J629" s="696">
        <v>197983</v>
      </c>
      <c r="K629" s="65">
        <f t="shared" si="26"/>
        <v>4751592</v>
      </c>
      <c r="L629" s="2"/>
    </row>
    <row r="630" spans="1:14" ht="35.1" customHeight="1">
      <c r="B630" s="2"/>
      <c r="C630" s="88" t="s">
        <v>1110</v>
      </c>
      <c r="D630" s="89" t="s">
        <v>1110</v>
      </c>
      <c r="E630" s="53"/>
      <c r="F630" s="53"/>
      <c r="G630" s="61" t="s">
        <v>1111</v>
      </c>
      <c r="H630" s="62" t="s">
        <v>22</v>
      </c>
      <c r="I630" s="163">
        <v>714</v>
      </c>
      <c r="J630" s="696">
        <v>181286</v>
      </c>
      <c r="K630" s="65">
        <f t="shared" si="26"/>
        <v>129438204</v>
      </c>
      <c r="L630" s="2"/>
    </row>
    <row r="631" spans="1:14" ht="35.1" customHeight="1">
      <c r="B631" s="2"/>
      <c r="C631" s="88" t="s">
        <v>1112</v>
      </c>
      <c r="D631" s="89" t="s">
        <v>1112</v>
      </c>
      <c r="E631" s="53"/>
      <c r="F631" s="53"/>
      <c r="G631" s="61" t="s">
        <v>1113</v>
      </c>
      <c r="H631" s="62" t="s">
        <v>22</v>
      </c>
      <c r="I631" s="163">
        <v>630</v>
      </c>
      <c r="J631" s="696">
        <v>134756</v>
      </c>
      <c r="K631" s="65">
        <f t="shared" si="26"/>
        <v>84896280</v>
      </c>
      <c r="L631" s="2"/>
    </row>
    <row r="632" spans="1:14" ht="35.1" customHeight="1">
      <c r="B632" s="2"/>
      <c r="C632" s="88" t="s">
        <v>1114</v>
      </c>
      <c r="D632" s="89" t="s">
        <v>1114</v>
      </c>
      <c r="E632" s="53"/>
      <c r="F632" s="53"/>
      <c r="G632" s="61" t="s">
        <v>1115</v>
      </c>
      <c r="H632" s="62" t="s">
        <v>22</v>
      </c>
      <c r="I632" s="163">
        <v>968</v>
      </c>
      <c r="J632" s="696">
        <v>56745</v>
      </c>
      <c r="K632" s="65">
        <f t="shared" si="26"/>
        <v>54929160</v>
      </c>
      <c r="L632" s="2"/>
    </row>
    <row r="633" spans="1:14" ht="35.1" customHeight="1">
      <c r="B633" s="2"/>
      <c r="C633" s="88" t="s">
        <v>1116</v>
      </c>
      <c r="D633" s="89" t="s">
        <v>1116</v>
      </c>
      <c r="E633" s="53"/>
      <c r="F633" s="53"/>
      <c r="G633" s="61" t="s">
        <v>1117</v>
      </c>
      <c r="H633" s="62" t="s">
        <v>22</v>
      </c>
      <c r="I633" s="163">
        <v>2200</v>
      </c>
      <c r="J633" s="696">
        <v>274535</v>
      </c>
      <c r="K633" s="65">
        <f t="shared" si="26"/>
        <v>603977000</v>
      </c>
      <c r="L633" s="2"/>
    </row>
    <row r="634" spans="1:14" s="66" customFormat="1" ht="13.5" thickBot="1">
      <c r="B634" s="67"/>
      <c r="C634" s="28" t="s">
        <v>28</v>
      </c>
      <c r="D634" s="29"/>
      <c r="E634" s="29"/>
      <c r="F634" s="29"/>
      <c r="G634" s="30"/>
      <c r="H634" s="29"/>
      <c r="I634" s="652"/>
      <c r="J634" s="692"/>
      <c r="K634" s="33">
        <f>SUM(K626:K633)</f>
        <v>1086022536</v>
      </c>
      <c r="L634" s="72"/>
      <c r="M634" s="217"/>
    </row>
    <row r="635" spans="1:14" s="74" customFormat="1" ht="15" customHeight="1" thickBot="1">
      <c r="A635" s="73"/>
      <c r="C635" s="549"/>
      <c r="D635" s="550"/>
      <c r="E635" s="550"/>
      <c r="F635" s="550"/>
      <c r="G635" s="550"/>
      <c r="H635" s="550"/>
      <c r="I635" s="655"/>
      <c r="J635" s="551"/>
      <c r="K635" s="78"/>
      <c r="L635" s="19"/>
      <c r="M635" s="218"/>
      <c r="N635" s="79"/>
    </row>
    <row r="636" spans="1:14" s="66" customFormat="1" ht="12.75">
      <c r="B636" s="67"/>
      <c r="C636" s="28"/>
      <c r="D636" s="29"/>
      <c r="E636" s="29"/>
      <c r="F636" s="29"/>
      <c r="G636" s="30"/>
      <c r="H636" s="29"/>
      <c r="I636" s="652"/>
      <c r="J636" s="692"/>
      <c r="K636" s="33"/>
      <c r="L636" s="72"/>
      <c r="M636" s="217"/>
    </row>
    <row r="637" spans="1:14" ht="25.15" customHeight="1">
      <c r="B637" s="2"/>
      <c r="C637" s="39" t="s">
        <v>1118</v>
      </c>
      <c r="D637" s="40" t="s">
        <v>1118</v>
      </c>
      <c r="E637" s="41"/>
      <c r="F637" s="41"/>
      <c r="G637" s="42" t="s">
        <v>1119</v>
      </c>
      <c r="H637" s="220"/>
      <c r="I637" s="653"/>
      <c r="J637" s="693"/>
      <c r="K637" s="44"/>
      <c r="L637" s="2"/>
    </row>
    <row r="638" spans="1:14" ht="49.9" customHeight="1">
      <c r="B638" s="2"/>
      <c r="C638" s="156" t="s">
        <v>1120</v>
      </c>
      <c r="D638" s="157" t="s">
        <v>1120</v>
      </c>
      <c r="E638" s="53"/>
      <c r="F638" s="53"/>
      <c r="G638" s="61" t="s">
        <v>1121</v>
      </c>
      <c r="H638" s="159" t="s">
        <v>1122</v>
      </c>
      <c r="I638" s="163">
        <v>8940</v>
      </c>
      <c r="J638" s="696">
        <v>2750</v>
      </c>
      <c r="K638" s="160">
        <f>ROUND(I638*J638,0)</f>
        <v>24585000</v>
      </c>
      <c r="L638" s="2"/>
    </row>
    <row r="639" spans="1:14" s="66" customFormat="1" ht="13.5" thickBot="1">
      <c r="B639" s="67"/>
      <c r="C639" s="28" t="s">
        <v>28</v>
      </c>
      <c r="D639" s="29"/>
      <c r="E639" s="29"/>
      <c r="F639" s="29"/>
      <c r="G639" s="30"/>
      <c r="H639" s="29"/>
      <c r="I639" s="652"/>
      <c r="J639" s="692"/>
      <c r="K639" s="33">
        <f>SUM(K638)</f>
        <v>24585000</v>
      </c>
      <c r="L639" s="72"/>
      <c r="M639" s="217"/>
    </row>
    <row r="640" spans="1:14" s="74" customFormat="1" ht="15" customHeight="1" thickBot="1">
      <c r="A640" s="73"/>
      <c r="C640" s="549"/>
      <c r="D640" s="550"/>
      <c r="E640" s="550"/>
      <c r="F640" s="550"/>
      <c r="G640" s="550"/>
      <c r="H640" s="550"/>
      <c r="I640" s="655"/>
      <c r="J640" s="551"/>
      <c r="K640" s="78"/>
      <c r="L640" s="19"/>
      <c r="M640" s="218"/>
      <c r="N640" s="79"/>
    </row>
    <row r="641" spans="1:14" s="66" customFormat="1" ht="13.5" thickBot="1">
      <c r="B641" s="67"/>
      <c r="C641" s="28"/>
      <c r="D641" s="29"/>
      <c r="E641" s="29"/>
      <c r="F641" s="29"/>
      <c r="G641" s="30"/>
      <c r="H641" s="29"/>
      <c r="I641" s="652"/>
      <c r="J641" s="692"/>
      <c r="K641" s="33"/>
      <c r="L641" s="72"/>
      <c r="M641" s="217"/>
    </row>
    <row r="642" spans="1:14" s="74" customFormat="1" ht="27" customHeight="1" thickBot="1">
      <c r="A642" s="73"/>
      <c r="C642" s="554" t="s">
        <v>1123</v>
      </c>
      <c r="D642" s="555"/>
      <c r="E642" s="555"/>
      <c r="F642" s="555"/>
      <c r="G642" s="555"/>
      <c r="H642" s="556"/>
      <c r="I642" s="661"/>
      <c r="J642" s="640"/>
      <c r="K642" s="557" cm="1">
        <f t="array" ref="K642">SUM(K17:K639/2)</f>
        <v>32576631116</v>
      </c>
      <c r="L642" s="19"/>
      <c r="M642" s="218"/>
      <c r="N642" s="79"/>
    </row>
    <row r="643" spans="1:14" ht="17.25" customHeight="1">
      <c r="B643" s="2"/>
      <c r="C643" s="80"/>
      <c r="D643" s="3"/>
      <c r="E643" s="53"/>
      <c r="F643" s="53"/>
      <c r="G643" s="2"/>
      <c r="H643" s="2"/>
      <c r="I643" s="651"/>
      <c r="J643" s="4"/>
      <c r="K643" s="81"/>
      <c r="L643" s="2"/>
    </row>
    <row r="644" spans="1:14" ht="11.25">
      <c r="B644" s="2"/>
      <c r="C644" s="80"/>
      <c r="D644" s="3"/>
      <c r="E644" s="53"/>
      <c r="F644" s="53"/>
      <c r="G644" s="2"/>
      <c r="H644" s="2"/>
      <c r="I644" s="651"/>
      <c r="J644" s="4"/>
      <c r="K644" s="81"/>
      <c r="L644" s="2"/>
    </row>
    <row r="645" spans="1:14" ht="25.15" customHeight="1">
      <c r="B645" s="2"/>
      <c r="C645" s="39" t="s">
        <v>1124</v>
      </c>
      <c r="D645" s="40" t="s">
        <v>1124</v>
      </c>
      <c r="E645" s="41"/>
      <c r="F645" s="41"/>
      <c r="G645" s="42" t="s">
        <v>1125</v>
      </c>
      <c r="H645" s="220"/>
      <c r="I645" s="653"/>
      <c r="J645" s="693"/>
      <c r="K645" s="44"/>
      <c r="L645" s="2"/>
    </row>
    <row r="646" spans="1:14" ht="25.15" customHeight="1">
      <c r="B646" s="2"/>
      <c r="C646" s="45" t="s">
        <v>1126</v>
      </c>
      <c r="D646" s="46" t="s">
        <v>1126</v>
      </c>
      <c r="E646" s="47"/>
      <c r="F646" s="47"/>
      <c r="G646" s="110" t="s">
        <v>1127</v>
      </c>
      <c r="H646" s="220"/>
      <c r="I646" s="653"/>
      <c r="J646" s="693"/>
      <c r="K646" s="111"/>
      <c r="L646" s="2"/>
    </row>
    <row r="647" spans="1:14" ht="123" customHeight="1">
      <c r="B647" s="2"/>
      <c r="C647" s="88" t="s">
        <v>1128</v>
      </c>
      <c r="D647" s="89" t="s">
        <v>1128</v>
      </c>
      <c r="E647" s="53"/>
      <c r="F647" s="53"/>
      <c r="G647" s="61" t="s">
        <v>1129</v>
      </c>
      <c r="H647" s="62" t="s">
        <v>825</v>
      </c>
      <c r="I647" s="163">
        <v>1</v>
      </c>
      <c r="J647" s="696">
        <v>57326645</v>
      </c>
      <c r="K647" s="58">
        <f>ROUND(I647*J647,0)</f>
        <v>57326645</v>
      </c>
      <c r="L647" s="2"/>
    </row>
    <row r="648" spans="1:14" ht="50.1" customHeight="1">
      <c r="B648" s="2"/>
      <c r="C648" s="88" t="s">
        <v>1130</v>
      </c>
      <c r="D648" s="89" t="s">
        <v>1130</v>
      </c>
      <c r="E648" s="53"/>
      <c r="F648" s="53"/>
      <c r="G648" s="61" t="s">
        <v>1131</v>
      </c>
      <c r="H648" s="62" t="s">
        <v>825</v>
      </c>
      <c r="I648" s="163">
        <v>1</v>
      </c>
      <c r="J648" s="696">
        <v>251910929</v>
      </c>
      <c r="K648" s="58">
        <f>ROUND(I648*J648,0)</f>
        <v>251910929</v>
      </c>
      <c r="L648" s="2"/>
    </row>
    <row r="649" spans="1:14" ht="36" customHeight="1">
      <c r="B649" s="2"/>
      <c r="C649" s="88" t="s">
        <v>1132</v>
      </c>
      <c r="D649" s="89" t="s">
        <v>1132</v>
      </c>
      <c r="E649" s="53"/>
      <c r="F649" s="53"/>
      <c r="G649" s="61" t="s">
        <v>1133</v>
      </c>
      <c r="H649" s="62" t="s">
        <v>825</v>
      </c>
      <c r="I649" s="163">
        <v>2</v>
      </c>
      <c r="J649" s="696">
        <v>9689213</v>
      </c>
      <c r="K649" s="58">
        <f>ROUND(I649*J649,0)</f>
        <v>19378426</v>
      </c>
      <c r="L649" s="2"/>
    </row>
    <row r="650" spans="1:14" ht="20.25" customHeight="1">
      <c r="B650" s="2"/>
      <c r="C650" s="88" t="s">
        <v>1134</v>
      </c>
      <c r="D650" s="89" t="s">
        <v>1134</v>
      </c>
      <c r="E650" s="53"/>
      <c r="F650" s="53"/>
      <c r="G650" s="61" t="s">
        <v>1135</v>
      </c>
      <c r="H650" s="62" t="s">
        <v>825</v>
      </c>
      <c r="I650" s="163">
        <v>1</v>
      </c>
      <c r="J650" s="696">
        <v>5900737</v>
      </c>
      <c r="K650" s="65">
        <f>ROUND(I650*J650,0)</f>
        <v>5900737</v>
      </c>
      <c r="L650" s="2"/>
    </row>
    <row r="651" spans="1:14" ht="27" customHeight="1">
      <c r="B651" s="2"/>
      <c r="C651" s="88" t="s">
        <v>1136</v>
      </c>
      <c r="D651" s="89" t="s">
        <v>1136</v>
      </c>
      <c r="E651" s="53"/>
      <c r="F651" s="53"/>
      <c r="G651" s="61" t="s">
        <v>1137</v>
      </c>
      <c r="H651" s="62" t="s">
        <v>825</v>
      </c>
      <c r="I651" s="163">
        <v>2</v>
      </c>
      <c r="J651" s="696">
        <v>6718326</v>
      </c>
      <c r="K651" s="65">
        <f>ROUND(I651*J651,0)</f>
        <v>13436652</v>
      </c>
      <c r="L651" s="2"/>
    </row>
    <row r="652" spans="1:14" ht="20.25" customHeight="1">
      <c r="B652" s="2"/>
      <c r="C652" s="45" t="s">
        <v>1138</v>
      </c>
      <c r="D652" s="46" t="s">
        <v>1138</v>
      </c>
      <c r="E652" s="47"/>
      <c r="F652" s="47"/>
      <c r="G652" s="150" t="str">
        <f>+G495</f>
        <v>UNIDADES CONDENSADORAS SISTEMA DE REFRIGERANTE VARIABLE</v>
      </c>
      <c r="H652" s="220"/>
      <c r="I652" s="653"/>
      <c r="J652" s="693">
        <v>0</v>
      </c>
      <c r="K652" s="111"/>
      <c r="L652" s="2"/>
    </row>
    <row r="653" spans="1:14" ht="20.25" customHeight="1">
      <c r="B653" s="2"/>
      <c r="C653" s="88" t="s">
        <v>1139</v>
      </c>
      <c r="D653" s="89" t="s">
        <v>1139</v>
      </c>
      <c r="E653" s="53"/>
      <c r="F653" s="53"/>
      <c r="G653" s="61" t="s">
        <v>1140</v>
      </c>
      <c r="H653" s="62" t="s">
        <v>825</v>
      </c>
      <c r="I653" s="163">
        <v>2</v>
      </c>
      <c r="J653" s="696">
        <v>60096399</v>
      </c>
      <c r="K653" s="65">
        <f t="shared" ref="K653:K663" si="27">ROUND(I653*J653,0)</f>
        <v>120192798</v>
      </c>
      <c r="L653" s="2"/>
    </row>
    <row r="654" spans="1:14" ht="20.25" customHeight="1">
      <c r="B654" s="2"/>
      <c r="C654" s="88" t="s">
        <v>1141</v>
      </c>
      <c r="D654" s="89" t="s">
        <v>1141</v>
      </c>
      <c r="E654" s="53"/>
      <c r="F654" s="53"/>
      <c r="G654" s="61" t="s">
        <v>1142</v>
      </c>
      <c r="H654" s="62" t="s">
        <v>825</v>
      </c>
      <c r="I654" s="163">
        <v>5</v>
      </c>
      <c r="J654" s="696">
        <v>29155466</v>
      </c>
      <c r="K654" s="65">
        <f t="shared" si="27"/>
        <v>145777330</v>
      </c>
      <c r="L654" s="2"/>
    </row>
    <row r="655" spans="1:14" ht="36.75" customHeight="1">
      <c r="B655" s="2"/>
      <c r="C655" s="88" t="s">
        <v>1143</v>
      </c>
      <c r="D655" s="89" t="s">
        <v>1143</v>
      </c>
      <c r="E655" s="53"/>
      <c r="F655" s="53"/>
      <c r="G655" s="61" t="s">
        <v>1144</v>
      </c>
      <c r="H655" s="62" t="s">
        <v>825</v>
      </c>
      <c r="I655" s="163">
        <v>1</v>
      </c>
      <c r="J655" s="696">
        <v>89291059</v>
      </c>
      <c r="K655" s="65">
        <f t="shared" si="27"/>
        <v>89291059</v>
      </c>
      <c r="L655" s="2"/>
    </row>
    <row r="656" spans="1:14" ht="42.75" customHeight="1">
      <c r="B656" s="2"/>
      <c r="C656" s="88" t="s">
        <v>1145</v>
      </c>
      <c r="D656" s="89" t="s">
        <v>1145</v>
      </c>
      <c r="E656" s="53"/>
      <c r="F656" s="53"/>
      <c r="G656" s="61" t="s">
        <v>1146</v>
      </c>
      <c r="H656" s="62" t="s">
        <v>825</v>
      </c>
      <c r="I656" s="163">
        <v>1</v>
      </c>
      <c r="J656" s="696">
        <v>82773353</v>
      </c>
      <c r="K656" s="65">
        <f t="shared" si="27"/>
        <v>82773353</v>
      </c>
      <c r="L656" s="2"/>
    </row>
    <row r="657" spans="2:12" ht="26.25" customHeight="1">
      <c r="B657" s="2"/>
      <c r="C657" s="88" t="s">
        <v>1147</v>
      </c>
      <c r="D657" s="89" t="s">
        <v>1147</v>
      </c>
      <c r="E657" s="53"/>
      <c r="F657" s="53"/>
      <c r="G657" s="61" t="s">
        <v>1148</v>
      </c>
      <c r="H657" s="62" t="s">
        <v>825</v>
      </c>
      <c r="I657" s="163">
        <v>2</v>
      </c>
      <c r="J657" s="696">
        <v>37876809</v>
      </c>
      <c r="K657" s="65">
        <f t="shared" si="27"/>
        <v>75753618</v>
      </c>
      <c r="L657" s="2"/>
    </row>
    <row r="658" spans="2:12" ht="26.25" customHeight="1">
      <c r="B658" s="2"/>
      <c r="C658" s="88" t="s">
        <v>1149</v>
      </c>
      <c r="D658" s="89" t="s">
        <v>1149</v>
      </c>
      <c r="E658" s="53"/>
      <c r="F658" s="53"/>
      <c r="G658" s="61" t="s">
        <v>1150</v>
      </c>
      <c r="H658" s="62" t="s">
        <v>825</v>
      </c>
      <c r="I658" s="163">
        <v>1</v>
      </c>
      <c r="J658" s="696">
        <v>63249864</v>
      </c>
      <c r="K658" s="65">
        <f t="shared" si="27"/>
        <v>63249864</v>
      </c>
      <c r="L658" s="2"/>
    </row>
    <row r="659" spans="2:12" ht="26.25" customHeight="1">
      <c r="B659" s="2"/>
      <c r="C659" s="88" t="s">
        <v>1151</v>
      </c>
      <c r="D659" s="89" t="s">
        <v>1151</v>
      </c>
      <c r="E659" s="53"/>
      <c r="F659" s="53"/>
      <c r="G659" s="61" t="s">
        <v>1152</v>
      </c>
      <c r="H659" s="62" t="s">
        <v>825</v>
      </c>
      <c r="I659" s="163">
        <v>3</v>
      </c>
      <c r="J659" s="696">
        <v>13171935</v>
      </c>
      <c r="K659" s="65">
        <f t="shared" si="27"/>
        <v>39515805</v>
      </c>
      <c r="L659" s="2"/>
    </row>
    <row r="660" spans="2:12" ht="26.25" customHeight="1">
      <c r="B660" s="2"/>
      <c r="C660" s="88" t="s">
        <v>1153</v>
      </c>
      <c r="D660" s="89" t="s">
        <v>1153</v>
      </c>
      <c r="E660" s="53"/>
      <c r="F660" s="53"/>
      <c r="G660" s="61" t="s">
        <v>1154</v>
      </c>
      <c r="H660" s="62" t="s">
        <v>825</v>
      </c>
      <c r="I660" s="163">
        <v>3</v>
      </c>
      <c r="J660" s="696">
        <v>38276986</v>
      </c>
      <c r="K660" s="65">
        <f t="shared" si="27"/>
        <v>114830958</v>
      </c>
      <c r="L660" s="2"/>
    </row>
    <row r="661" spans="2:12" ht="26.25" customHeight="1">
      <c r="B661" s="2"/>
      <c r="C661" s="88" t="s">
        <v>1155</v>
      </c>
      <c r="D661" s="89" t="s">
        <v>1155</v>
      </c>
      <c r="E661" s="53"/>
      <c r="F661" s="53"/>
      <c r="G661" s="61" t="s">
        <v>1156</v>
      </c>
      <c r="H661" s="62" t="s">
        <v>825</v>
      </c>
      <c r="I661" s="163">
        <v>4</v>
      </c>
      <c r="J661" s="696">
        <v>21204156</v>
      </c>
      <c r="K661" s="65">
        <f t="shared" si="27"/>
        <v>84816624</v>
      </c>
      <c r="L661" s="2"/>
    </row>
    <row r="662" spans="2:12" ht="26.25" customHeight="1">
      <c r="B662" s="2"/>
      <c r="C662" s="88" t="s">
        <v>1157</v>
      </c>
      <c r="D662" s="89" t="s">
        <v>1157</v>
      </c>
      <c r="E662" s="53"/>
      <c r="F662" s="53"/>
      <c r="G662" s="61" t="s">
        <v>1158</v>
      </c>
      <c r="H662" s="62" t="s">
        <v>825</v>
      </c>
      <c r="I662" s="163">
        <v>5</v>
      </c>
      <c r="J662" s="696">
        <v>15888488</v>
      </c>
      <c r="K662" s="65">
        <f t="shared" si="27"/>
        <v>79442440</v>
      </c>
      <c r="L662" s="2"/>
    </row>
    <row r="663" spans="2:12" ht="26.25" customHeight="1">
      <c r="B663" s="2"/>
      <c r="C663" s="88" t="s">
        <v>1159</v>
      </c>
      <c r="D663" s="89" t="s">
        <v>1159</v>
      </c>
      <c r="E663" s="53"/>
      <c r="F663" s="53"/>
      <c r="G663" s="61" t="s">
        <v>1160</v>
      </c>
      <c r="H663" s="62" t="s">
        <v>825</v>
      </c>
      <c r="I663" s="163">
        <v>3</v>
      </c>
      <c r="J663" s="696">
        <v>13993601</v>
      </c>
      <c r="K663" s="65">
        <f t="shared" si="27"/>
        <v>41980803</v>
      </c>
      <c r="L663" s="2"/>
    </row>
    <row r="664" spans="2:12" ht="20.25" customHeight="1">
      <c r="B664" s="2"/>
      <c r="C664" s="45" t="s">
        <v>1161</v>
      </c>
      <c r="D664" s="46" t="s">
        <v>1161</v>
      </c>
      <c r="E664" s="47"/>
      <c r="F664" s="47"/>
      <c r="G664" s="150" t="s">
        <v>1162</v>
      </c>
      <c r="H664" s="220"/>
      <c r="I664" s="653"/>
      <c r="J664" s="693"/>
      <c r="K664" s="111"/>
      <c r="L664" s="2"/>
    </row>
    <row r="665" spans="2:12" ht="20.25" customHeight="1">
      <c r="B665" s="2"/>
      <c r="C665" s="88" t="s">
        <v>1163</v>
      </c>
      <c r="D665" s="89" t="s">
        <v>1163</v>
      </c>
      <c r="E665" s="53"/>
      <c r="F665" s="53"/>
      <c r="G665" s="61" t="s">
        <v>1164</v>
      </c>
      <c r="H665" s="163" t="s">
        <v>141</v>
      </c>
      <c r="I665" s="163">
        <v>1</v>
      </c>
      <c r="J665" s="696">
        <v>43300561</v>
      </c>
      <c r="K665" s="65">
        <f t="shared" ref="K665:K687" si="28">ROUND(I665*J665,0)</f>
        <v>43300561</v>
      </c>
      <c r="L665" s="2"/>
    </row>
    <row r="666" spans="2:12" ht="20.25" customHeight="1">
      <c r="B666" s="2"/>
      <c r="C666" s="88" t="s">
        <v>1165</v>
      </c>
      <c r="D666" s="89" t="s">
        <v>1165</v>
      </c>
      <c r="E666" s="53"/>
      <c r="F666" s="53"/>
      <c r="G666" s="61" t="s">
        <v>1166</v>
      </c>
      <c r="H666" s="163" t="s">
        <v>141</v>
      </c>
      <c r="I666" s="163">
        <v>1</v>
      </c>
      <c r="J666" s="696">
        <v>149873955</v>
      </c>
      <c r="K666" s="65">
        <f t="shared" si="28"/>
        <v>149873955</v>
      </c>
      <c r="L666" s="2"/>
    </row>
    <row r="667" spans="2:12" ht="20.25" customHeight="1">
      <c r="B667" s="2"/>
      <c r="C667" s="88" t="s">
        <v>1167</v>
      </c>
      <c r="D667" s="89" t="s">
        <v>1167</v>
      </c>
      <c r="E667" s="53"/>
      <c r="F667" s="53"/>
      <c r="G667" s="61" t="s">
        <v>1168</v>
      </c>
      <c r="H667" s="163" t="s">
        <v>141</v>
      </c>
      <c r="I667" s="163">
        <v>1</v>
      </c>
      <c r="J667" s="696">
        <v>14019390</v>
      </c>
      <c r="K667" s="65">
        <f t="shared" si="28"/>
        <v>14019390</v>
      </c>
      <c r="L667" s="2"/>
    </row>
    <row r="668" spans="2:12" ht="20.25" customHeight="1">
      <c r="B668" s="2"/>
      <c r="C668" s="88" t="s">
        <v>1169</v>
      </c>
      <c r="D668" s="89" t="s">
        <v>1169</v>
      </c>
      <c r="E668" s="53"/>
      <c r="F668" s="53"/>
      <c r="G668" s="61" t="s">
        <v>1170</v>
      </c>
      <c r="H668" s="163" t="s">
        <v>141</v>
      </c>
      <c r="I668" s="163">
        <v>1</v>
      </c>
      <c r="J668" s="696">
        <v>3758700</v>
      </c>
      <c r="K668" s="65">
        <f t="shared" si="28"/>
        <v>3758700</v>
      </c>
      <c r="L668" s="2"/>
    </row>
    <row r="669" spans="2:12" ht="20.25" customHeight="1">
      <c r="B669" s="2"/>
      <c r="C669" s="88" t="s">
        <v>1171</v>
      </c>
      <c r="D669" s="89" t="s">
        <v>1171</v>
      </c>
      <c r="E669" s="53"/>
      <c r="F669" s="53"/>
      <c r="G669" s="61" t="s">
        <v>1172</v>
      </c>
      <c r="H669" s="163" t="s">
        <v>141</v>
      </c>
      <c r="I669" s="163">
        <v>1</v>
      </c>
      <c r="J669" s="696">
        <v>37679004</v>
      </c>
      <c r="K669" s="65">
        <f t="shared" si="28"/>
        <v>37679004</v>
      </c>
      <c r="L669" s="2"/>
    </row>
    <row r="670" spans="2:12" ht="153" customHeight="1">
      <c r="B670" s="2"/>
      <c r="C670" s="88" t="s">
        <v>1173</v>
      </c>
      <c r="D670" s="89" t="s">
        <v>1173</v>
      </c>
      <c r="E670" s="53"/>
      <c r="F670" s="53"/>
      <c r="G670" s="61" t="s">
        <v>1174</v>
      </c>
      <c r="H670" s="163" t="s">
        <v>141</v>
      </c>
      <c r="I670" s="163">
        <v>1</v>
      </c>
      <c r="J670" s="696">
        <v>47687917</v>
      </c>
      <c r="K670" s="65">
        <f t="shared" si="28"/>
        <v>47687917</v>
      </c>
      <c r="L670" s="2"/>
    </row>
    <row r="671" spans="2:12" ht="20.100000000000001" customHeight="1">
      <c r="B671" s="2"/>
      <c r="C671" s="88" t="s">
        <v>1175</v>
      </c>
      <c r="D671" s="89" t="s">
        <v>1175</v>
      </c>
      <c r="E671" s="53"/>
      <c r="F671" s="53"/>
      <c r="G671" s="61" t="s">
        <v>1176</v>
      </c>
      <c r="H671" s="163" t="s">
        <v>141</v>
      </c>
      <c r="I671" s="163">
        <v>1</v>
      </c>
      <c r="J671" s="696">
        <v>255520073</v>
      </c>
      <c r="K671" s="65">
        <f t="shared" si="28"/>
        <v>255520073</v>
      </c>
      <c r="L671" s="2"/>
    </row>
    <row r="672" spans="2:12" ht="170.1" customHeight="1">
      <c r="B672" s="2"/>
      <c r="C672" s="88" t="s">
        <v>1177</v>
      </c>
      <c r="D672" s="89" t="s">
        <v>1177</v>
      </c>
      <c r="E672" s="53"/>
      <c r="F672" s="53"/>
      <c r="G672" s="61" t="s">
        <v>1178</v>
      </c>
      <c r="H672" s="163" t="s">
        <v>141</v>
      </c>
      <c r="I672" s="163">
        <v>1</v>
      </c>
      <c r="J672" s="697">
        <v>115711556</v>
      </c>
      <c r="K672" s="65">
        <f t="shared" si="28"/>
        <v>115711556</v>
      </c>
      <c r="L672" s="2"/>
    </row>
    <row r="673" spans="2:12" ht="105" customHeight="1">
      <c r="B673" s="2"/>
      <c r="C673" s="88" t="s">
        <v>1179</v>
      </c>
      <c r="D673" s="89" t="s">
        <v>1179</v>
      </c>
      <c r="E673" s="53"/>
      <c r="F673" s="53"/>
      <c r="G673" s="61" t="s">
        <v>1180</v>
      </c>
      <c r="H673" s="163" t="s">
        <v>141</v>
      </c>
      <c r="I673" s="163">
        <v>1</v>
      </c>
      <c r="J673" s="696">
        <v>38263810</v>
      </c>
      <c r="K673" s="65">
        <f t="shared" si="28"/>
        <v>38263810</v>
      </c>
      <c r="L673" s="2"/>
    </row>
    <row r="674" spans="2:12" ht="102" customHeight="1">
      <c r="B674" s="2"/>
      <c r="C674" s="88" t="s">
        <v>1181</v>
      </c>
      <c r="D674" s="89" t="s">
        <v>1181</v>
      </c>
      <c r="E674" s="53"/>
      <c r="F674" s="53"/>
      <c r="G674" s="61" t="s">
        <v>1182</v>
      </c>
      <c r="H674" s="163" t="s">
        <v>141</v>
      </c>
      <c r="I674" s="163">
        <v>1</v>
      </c>
      <c r="J674" s="696">
        <v>4882119</v>
      </c>
      <c r="K674" s="65">
        <f t="shared" si="28"/>
        <v>4882119</v>
      </c>
      <c r="L674" s="2"/>
    </row>
    <row r="675" spans="2:12" ht="85.5" customHeight="1">
      <c r="B675" s="2"/>
      <c r="C675" s="88" t="s">
        <v>1183</v>
      </c>
      <c r="D675" s="89" t="s">
        <v>1183</v>
      </c>
      <c r="E675" s="53"/>
      <c r="F675" s="53"/>
      <c r="G675" s="61" t="s">
        <v>1184</v>
      </c>
      <c r="H675" s="163" t="s">
        <v>141</v>
      </c>
      <c r="I675" s="163">
        <v>1</v>
      </c>
      <c r="J675" s="696">
        <v>13125717</v>
      </c>
      <c r="K675" s="65">
        <f t="shared" si="28"/>
        <v>13125717</v>
      </c>
      <c r="L675" s="2"/>
    </row>
    <row r="676" spans="2:12" ht="186.75" customHeight="1">
      <c r="B676" s="2"/>
      <c r="C676" s="88" t="s">
        <v>1185</v>
      </c>
      <c r="D676" s="89" t="s">
        <v>1185</v>
      </c>
      <c r="E676" s="53"/>
      <c r="F676" s="53"/>
      <c r="G676" s="90" t="s">
        <v>1186</v>
      </c>
      <c r="H676" s="163" t="s">
        <v>141</v>
      </c>
      <c r="I676" s="163">
        <v>1</v>
      </c>
      <c r="J676" s="696">
        <v>17157063</v>
      </c>
      <c r="K676" s="65">
        <f t="shared" si="28"/>
        <v>17157063</v>
      </c>
      <c r="L676" s="2"/>
    </row>
    <row r="677" spans="2:12" ht="121.5" customHeight="1">
      <c r="B677" s="2"/>
      <c r="C677" s="88" t="s">
        <v>1187</v>
      </c>
      <c r="D677" s="89" t="s">
        <v>1187</v>
      </c>
      <c r="E677" s="53"/>
      <c r="F677" s="53"/>
      <c r="G677" s="61" t="s">
        <v>1188</v>
      </c>
      <c r="H677" s="163" t="s">
        <v>141</v>
      </c>
      <c r="I677" s="163">
        <v>1</v>
      </c>
      <c r="J677" s="696">
        <v>31939170</v>
      </c>
      <c r="K677" s="65">
        <f t="shared" si="28"/>
        <v>31939170</v>
      </c>
      <c r="L677" s="2"/>
    </row>
    <row r="678" spans="2:12" ht="119.25" customHeight="1">
      <c r="B678" s="2"/>
      <c r="C678" s="88" t="s">
        <v>1189</v>
      </c>
      <c r="D678" s="89" t="s">
        <v>1189</v>
      </c>
      <c r="E678" s="53"/>
      <c r="F678" s="53"/>
      <c r="G678" s="61" t="s">
        <v>1190</v>
      </c>
      <c r="H678" s="163" t="s">
        <v>141</v>
      </c>
      <c r="I678" s="163">
        <v>1</v>
      </c>
      <c r="J678" s="696">
        <v>8217304</v>
      </c>
      <c r="K678" s="65">
        <f t="shared" si="28"/>
        <v>8217304</v>
      </c>
      <c r="L678" s="2"/>
    </row>
    <row r="679" spans="2:12" ht="103.5" customHeight="1">
      <c r="B679" s="2"/>
      <c r="C679" s="88" t="s">
        <v>1191</v>
      </c>
      <c r="D679" s="89" t="s">
        <v>1191</v>
      </c>
      <c r="E679" s="53"/>
      <c r="F679" s="53"/>
      <c r="G679" s="61" t="s">
        <v>1192</v>
      </c>
      <c r="H679" s="163" t="s">
        <v>141</v>
      </c>
      <c r="I679" s="163">
        <v>1</v>
      </c>
      <c r="J679" s="696">
        <v>10897425</v>
      </c>
      <c r="K679" s="65">
        <f t="shared" si="28"/>
        <v>10897425</v>
      </c>
      <c r="L679" s="2"/>
    </row>
    <row r="680" spans="2:12" ht="117.75" customHeight="1">
      <c r="B680" s="2"/>
      <c r="C680" s="88" t="s">
        <v>1193</v>
      </c>
      <c r="D680" s="89" t="s">
        <v>1193</v>
      </c>
      <c r="E680" s="53"/>
      <c r="F680" s="53"/>
      <c r="G680" s="61" t="s">
        <v>1194</v>
      </c>
      <c r="H680" s="163" t="s">
        <v>141</v>
      </c>
      <c r="I680" s="163">
        <v>1</v>
      </c>
      <c r="J680" s="696">
        <v>14380786</v>
      </c>
      <c r="K680" s="65">
        <f t="shared" si="28"/>
        <v>14380786</v>
      </c>
      <c r="L680" s="2"/>
    </row>
    <row r="681" spans="2:12" ht="114.95" customHeight="1">
      <c r="B681" s="2"/>
      <c r="C681" s="88" t="s">
        <v>1195</v>
      </c>
      <c r="D681" s="89" t="s">
        <v>1195</v>
      </c>
      <c r="E681" s="53"/>
      <c r="F681" s="53"/>
      <c r="G681" s="61" t="s">
        <v>1196</v>
      </c>
      <c r="H681" s="163" t="s">
        <v>141</v>
      </c>
      <c r="I681" s="163">
        <v>1</v>
      </c>
      <c r="J681" s="696">
        <v>24584703</v>
      </c>
      <c r="K681" s="65">
        <f t="shared" si="28"/>
        <v>24584703</v>
      </c>
      <c r="L681" s="2"/>
    </row>
    <row r="682" spans="2:12" ht="165" customHeight="1">
      <c r="B682" s="2"/>
      <c r="C682" s="88" t="s">
        <v>1197</v>
      </c>
      <c r="D682" s="89" t="s">
        <v>1197</v>
      </c>
      <c r="E682" s="53"/>
      <c r="F682" s="53"/>
      <c r="G682" s="61" t="s">
        <v>1198</v>
      </c>
      <c r="H682" s="163" t="s">
        <v>141</v>
      </c>
      <c r="I682" s="163">
        <v>1</v>
      </c>
      <c r="J682" s="696">
        <v>19995386</v>
      </c>
      <c r="K682" s="65">
        <f t="shared" si="28"/>
        <v>19995386</v>
      </c>
      <c r="L682" s="2"/>
    </row>
    <row r="683" spans="2:12" ht="138" customHeight="1">
      <c r="B683" s="2"/>
      <c r="C683" s="88" t="s">
        <v>1199</v>
      </c>
      <c r="D683" s="89" t="s">
        <v>1199</v>
      </c>
      <c r="E683" s="53"/>
      <c r="F683" s="53"/>
      <c r="G683" s="61" t="s">
        <v>1200</v>
      </c>
      <c r="H683" s="163" t="s">
        <v>141</v>
      </c>
      <c r="I683" s="163">
        <v>1</v>
      </c>
      <c r="J683" s="696">
        <v>39224671</v>
      </c>
      <c r="K683" s="65">
        <f t="shared" si="28"/>
        <v>39224671</v>
      </c>
      <c r="L683" s="2"/>
    </row>
    <row r="684" spans="2:12" ht="20.100000000000001" customHeight="1">
      <c r="B684" s="2"/>
      <c r="C684" s="88" t="s">
        <v>1201</v>
      </c>
      <c r="D684" s="89" t="s">
        <v>1201</v>
      </c>
      <c r="E684" s="53"/>
      <c r="F684" s="53"/>
      <c r="G684" s="61" t="s">
        <v>1202</v>
      </c>
      <c r="H684" s="163" t="s">
        <v>141</v>
      </c>
      <c r="I684" s="163">
        <v>1</v>
      </c>
      <c r="J684" s="696">
        <v>40912047</v>
      </c>
      <c r="K684" s="65">
        <f t="shared" si="28"/>
        <v>40912047</v>
      </c>
      <c r="L684" s="2"/>
    </row>
    <row r="685" spans="2:12" ht="20.100000000000001" customHeight="1">
      <c r="B685" s="2"/>
      <c r="C685" s="88" t="s">
        <v>1203</v>
      </c>
      <c r="D685" s="89" t="s">
        <v>1203</v>
      </c>
      <c r="E685" s="53"/>
      <c r="F685" s="53"/>
      <c r="G685" s="61" t="s">
        <v>1204</v>
      </c>
      <c r="H685" s="163" t="s">
        <v>141</v>
      </c>
      <c r="I685" s="163">
        <v>1</v>
      </c>
      <c r="J685" s="696">
        <v>20985327</v>
      </c>
      <c r="K685" s="65">
        <f t="shared" si="28"/>
        <v>20985327</v>
      </c>
      <c r="L685" s="2"/>
    </row>
    <row r="686" spans="2:12" ht="101.25">
      <c r="B686" s="2"/>
      <c r="C686" s="88" t="s">
        <v>1205</v>
      </c>
      <c r="D686" s="89" t="s">
        <v>1205</v>
      </c>
      <c r="E686" s="53"/>
      <c r="F686" s="53"/>
      <c r="G686" s="61" t="s">
        <v>1206</v>
      </c>
      <c r="H686" s="163" t="s">
        <v>141</v>
      </c>
      <c r="I686" s="132">
        <v>1</v>
      </c>
      <c r="J686" s="697">
        <v>7744044</v>
      </c>
      <c r="K686" s="65">
        <f t="shared" si="28"/>
        <v>7744044</v>
      </c>
      <c r="L686" s="2"/>
    </row>
    <row r="687" spans="2:12" ht="78.75">
      <c r="B687" s="2"/>
      <c r="C687" s="88" t="s">
        <v>1207</v>
      </c>
      <c r="D687" s="89" t="s">
        <v>1207</v>
      </c>
      <c r="E687" s="53"/>
      <c r="F687" s="53"/>
      <c r="G687" s="61" t="s">
        <v>1208</v>
      </c>
      <c r="H687" s="163" t="s">
        <v>141</v>
      </c>
      <c r="I687" s="132">
        <v>1</v>
      </c>
      <c r="J687" s="697">
        <v>8344875</v>
      </c>
      <c r="K687" s="65">
        <f t="shared" si="28"/>
        <v>8344875</v>
      </c>
      <c r="L687" s="2"/>
    </row>
    <row r="688" spans="2:12" ht="25.15" customHeight="1">
      <c r="B688" s="2"/>
      <c r="C688" s="45" t="s">
        <v>1209</v>
      </c>
      <c r="D688" s="46" t="s">
        <v>1209</v>
      </c>
      <c r="E688" s="47"/>
      <c r="F688" s="47"/>
      <c r="G688" s="110" t="s">
        <v>1210</v>
      </c>
      <c r="H688" s="220"/>
      <c r="I688" s="653"/>
      <c r="J688" s="693">
        <v>0</v>
      </c>
      <c r="K688" s="111"/>
      <c r="L688" s="2"/>
    </row>
    <row r="689" spans="2:12" ht="33.75">
      <c r="B689" s="2"/>
      <c r="C689" s="88" t="s">
        <v>1211</v>
      </c>
      <c r="D689" s="89" t="s">
        <v>1211</v>
      </c>
      <c r="E689" s="53"/>
      <c r="F689" s="53"/>
      <c r="G689" s="61" t="s">
        <v>1099</v>
      </c>
      <c r="H689" s="62" t="s">
        <v>141</v>
      </c>
      <c r="I689" s="163">
        <v>1</v>
      </c>
      <c r="J689" s="696">
        <v>200100571</v>
      </c>
      <c r="K689" s="155">
        <f>ROUND(+I689*J689,0)</f>
        <v>200100571</v>
      </c>
      <c r="L689" s="2"/>
    </row>
    <row r="690" spans="2:12" ht="25.15" customHeight="1">
      <c r="B690" s="2"/>
      <c r="C690" s="45" t="s">
        <v>1212</v>
      </c>
      <c r="D690" s="46" t="s">
        <v>1212</v>
      </c>
      <c r="E690" s="47"/>
      <c r="F690" s="47"/>
      <c r="G690" s="110" t="s">
        <v>1213</v>
      </c>
      <c r="H690" s="220"/>
      <c r="I690" s="653"/>
      <c r="J690" s="693">
        <v>0</v>
      </c>
      <c r="K690" s="111"/>
      <c r="L690" s="2"/>
    </row>
    <row r="691" spans="2:12" ht="33.75">
      <c r="B691" s="2"/>
      <c r="C691" s="88" t="s">
        <v>1214</v>
      </c>
      <c r="D691" s="89" t="s">
        <v>1214</v>
      </c>
      <c r="E691" s="53"/>
      <c r="F691" s="53"/>
      <c r="G691" s="61" t="s">
        <v>1215</v>
      </c>
      <c r="H691" s="62" t="s">
        <v>825</v>
      </c>
      <c r="I691" s="163">
        <v>1</v>
      </c>
      <c r="J691" s="696">
        <v>13644551</v>
      </c>
      <c r="K691" s="155">
        <f>ROUND(+I691*J691,0)</f>
        <v>13644551</v>
      </c>
      <c r="L691" s="2"/>
    </row>
    <row r="692" spans="2:12" ht="25.15" customHeight="1">
      <c r="B692" s="2"/>
      <c r="C692" s="45" t="s">
        <v>1216</v>
      </c>
      <c r="D692" s="46" t="s">
        <v>1216</v>
      </c>
      <c r="E692" s="47"/>
      <c r="F692" s="47"/>
      <c r="G692" s="110" t="s">
        <v>1217</v>
      </c>
      <c r="H692" s="220"/>
      <c r="I692" s="653"/>
      <c r="J692" s="693">
        <v>0</v>
      </c>
      <c r="K692" s="111"/>
      <c r="L692" s="2"/>
    </row>
    <row r="693" spans="2:12" ht="20.100000000000001" customHeight="1">
      <c r="B693" s="2"/>
      <c r="C693" s="88" t="s">
        <v>1218</v>
      </c>
      <c r="D693" s="89" t="s">
        <v>1218</v>
      </c>
      <c r="E693" s="53"/>
      <c r="F693" s="53"/>
      <c r="G693" s="61" t="s">
        <v>1219</v>
      </c>
      <c r="H693" s="62" t="s">
        <v>825</v>
      </c>
      <c r="I693" s="163">
        <v>1</v>
      </c>
      <c r="J693" s="696">
        <v>20658000</v>
      </c>
      <c r="K693" s="58">
        <f t="shared" ref="K693:K698" si="29">ROUND(I693*J693,0)</f>
        <v>20658000</v>
      </c>
      <c r="L693" s="2"/>
    </row>
    <row r="694" spans="2:12" ht="20.100000000000001" customHeight="1">
      <c r="B694" s="2"/>
      <c r="C694" s="88" t="s">
        <v>1220</v>
      </c>
      <c r="D694" s="89" t="s">
        <v>1220</v>
      </c>
      <c r="E694" s="53"/>
      <c r="F694" s="53"/>
      <c r="G694" s="61" t="s">
        <v>1221</v>
      </c>
      <c r="H694" s="62" t="s">
        <v>825</v>
      </c>
      <c r="I694" s="163">
        <v>3</v>
      </c>
      <c r="J694" s="696">
        <v>1367300</v>
      </c>
      <c r="K694" s="65">
        <f t="shared" si="29"/>
        <v>4101900</v>
      </c>
      <c r="L694" s="2"/>
    </row>
    <row r="695" spans="2:12" ht="20.100000000000001" customHeight="1">
      <c r="B695" s="2"/>
      <c r="C695" s="88" t="s">
        <v>1222</v>
      </c>
      <c r="D695" s="89" t="s">
        <v>1222</v>
      </c>
      <c r="E695" s="53"/>
      <c r="F695" s="53"/>
      <c r="G695" s="61" t="s">
        <v>1223</v>
      </c>
      <c r="H695" s="62" t="s">
        <v>825</v>
      </c>
      <c r="I695" s="163">
        <v>6</v>
      </c>
      <c r="J695" s="696">
        <v>1120460</v>
      </c>
      <c r="K695" s="65">
        <f t="shared" si="29"/>
        <v>6722760</v>
      </c>
      <c r="L695" s="2"/>
    </row>
    <row r="696" spans="2:12" ht="20.100000000000001" customHeight="1">
      <c r="B696" s="2"/>
      <c r="C696" s="88" t="s">
        <v>1224</v>
      </c>
      <c r="D696" s="89" t="s">
        <v>1224</v>
      </c>
      <c r="E696" s="53"/>
      <c r="F696" s="53"/>
      <c r="G696" s="61" t="s">
        <v>1225</v>
      </c>
      <c r="H696" s="62" t="s">
        <v>825</v>
      </c>
      <c r="I696" s="163">
        <v>2</v>
      </c>
      <c r="J696" s="696">
        <v>727980</v>
      </c>
      <c r="K696" s="65">
        <f t="shared" si="29"/>
        <v>1455960</v>
      </c>
      <c r="L696" s="2"/>
    </row>
    <row r="697" spans="2:12" ht="20.100000000000001" customHeight="1">
      <c r="B697" s="2"/>
      <c r="C697" s="88" t="s">
        <v>1226</v>
      </c>
      <c r="D697" s="89" t="s">
        <v>1226</v>
      </c>
      <c r="E697" s="53"/>
      <c r="F697" s="53"/>
      <c r="G697" s="61" t="s">
        <v>1227</v>
      </c>
      <c r="H697" s="62" t="s">
        <v>825</v>
      </c>
      <c r="I697" s="163">
        <v>6</v>
      </c>
      <c r="J697" s="696">
        <v>380930</v>
      </c>
      <c r="K697" s="65">
        <f t="shared" si="29"/>
        <v>2285580</v>
      </c>
      <c r="L697" s="2"/>
    </row>
    <row r="698" spans="2:12" ht="20.100000000000001" customHeight="1">
      <c r="B698" s="2"/>
      <c r="C698" s="88" t="s">
        <v>1228</v>
      </c>
      <c r="D698" s="89" t="s">
        <v>1228</v>
      </c>
      <c r="E698" s="53"/>
      <c r="F698" s="53"/>
      <c r="G698" s="61" t="s">
        <v>1229</v>
      </c>
      <c r="H698" s="62" t="s">
        <v>825</v>
      </c>
      <c r="I698" s="163">
        <v>1</v>
      </c>
      <c r="J698" s="696">
        <v>16585800</v>
      </c>
      <c r="K698" s="65">
        <f t="shared" si="29"/>
        <v>16585800</v>
      </c>
      <c r="L698" s="2"/>
    </row>
    <row r="699" spans="2:12" ht="25.15" customHeight="1">
      <c r="B699" s="2"/>
      <c r="C699" s="45" t="s">
        <v>1230</v>
      </c>
      <c r="D699" s="46" t="s">
        <v>1230</v>
      </c>
      <c r="E699" s="47"/>
      <c r="F699" s="47"/>
      <c r="G699" s="110" t="s">
        <v>1231</v>
      </c>
      <c r="H699" s="220"/>
      <c r="I699" s="653"/>
      <c r="J699" s="693">
        <v>0</v>
      </c>
      <c r="K699" s="111"/>
      <c r="L699" s="2"/>
    </row>
    <row r="700" spans="2:12" ht="20.100000000000001" customHeight="1">
      <c r="B700" s="2"/>
      <c r="C700" s="88" t="s">
        <v>1232</v>
      </c>
      <c r="D700" s="89" t="s">
        <v>1232</v>
      </c>
      <c r="E700" s="53"/>
      <c r="F700" s="53"/>
      <c r="G700" s="61" t="s">
        <v>1233</v>
      </c>
      <c r="H700" s="62" t="s">
        <v>825</v>
      </c>
      <c r="I700" s="163">
        <v>32</v>
      </c>
      <c r="J700" s="696">
        <v>668140</v>
      </c>
      <c r="K700" s="58">
        <f t="shared" ref="K700:K705" si="30">ROUND(I700*J700,0)</f>
        <v>21380480</v>
      </c>
      <c r="L700" s="2"/>
    </row>
    <row r="701" spans="2:12" ht="20.100000000000001" customHeight="1">
      <c r="B701" s="2"/>
      <c r="C701" s="88" t="s">
        <v>1234</v>
      </c>
      <c r="D701" s="89" t="s">
        <v>1234</v>
      </c>
      <c r="E701" s="53"/>
      <c r="F701" s="53"/>
      <c r="G701" s="61" t="s">
        <v>1235</v>
      </c>
      <c r="H701" s="62" t="s">
        <v>825</v>
      </c>
      <c r="I701" s="163">
        <v>4</v>
      </c>
      <c r="J701" s="696">
        <v>675994</v>
      </c>
      <c r="K701" s="65">
        <f t="shared" si="30"/>
        <v>2703976</v>
      </c>
      <c r="L701" s="2"/>
    </row>
    <row r="702" spans="2:12" ht="22.5">
      <c r="B702" s="2"/>
      <c r="C702" s="88" t="s">
        <v>1236</v>
      </c>
      <c r="D702" s="89" t="s">
        <v>1236</v>
      </c>
      <c r="E702" s="53"/>
      <c r="F702" s="53"/>
      <c r="G702" s="61" t="s">
        <v>1237</v>
      </c>
      <c r="H702" s="62" t="s">
        <v>825</v>
      </c>
      <c r="I702" s="163">
        <v>2</v>
      </c>
      <c r="J702" s="696">
        <v>21601800</v>
      </c>
      <c r="K702" s="65">
        <f t="shared" si="30"/>
        <v>43203600</v>
      </c>
      <c r="L702" s="2"/>
    </row>
    <row r="703" spans="2:12" ht="20.100000000000001" customHeight="1">
      <c r="B703" s="2"/>
      <c r="C703" s="88" t="s">
        <v>1238</v>
      </c>
      <c r="D703" s="89" t="s">
        <v>1238</v>
      </c>
      <c r="E703" s="53"/>
      <c r="F703" s="53"/>
      <c r="G703" s="61" t="s">
        <v>1239</v>
      </c>
      <c r="H703" s="62" t="s">
        <v>825</v>
      </c>
      <c r="I703" s="163">
        <v>2</v>
      </c>
      <c r="J703" s="696">
        <v>24410650</v>
      </c>
      <c r="K703" s="65">
        <f t="shared" si="30"/>
        <v>48821300</v>
      </c>
      <c r="L703" s="2"/>
    </row>
    <row r="704" spans="2:12" ht="22.5">
      <c r="B704" s="2"/>
      <c r="C704" s="88" t="s">
        <v>1240</v>
      </c>
      <c r="D704" s="89" t="s">
        <v>1240</v>
      </c>
      <c r="E704" s="53"/>
      <c r="F704" s="53"/>
      <c r="G704" s="61" t="s">
        <v>1241</v>
      </c>
      <c r="H704" s="62" t="s">
        <v>825</v>
      </c>
      <c r="I704" s="163">
        <v>4</v>
      </c>
      <c r="J704" s="696">
        <v>4208930</v>
      </c>
      <c r="K704" s="65">
        <f t="shared" si="30"/>
        <v>16835720</v>
      </c>
      <c r="L704" s="2"/>
    </row>
    <row r="705" spans="2:12" ht="20.100000000000001" customHeight="1">
      <c r="B705" s="2"/>
      <c r="C705" s="88" t="s">
        <v>1242</v>
      </c>
      <c r="D705" s="89" t="s">
        <v>1242</v>
      </c>
      <c r="E705" s="53"/>
      <c r="F705" s="53"/>
      <c r="G705" s="61" t="s">
        <v>1243</v>
      </c>
      <c r="H705" s="62" t="s">
        <v>825</v>
      </c>
      <c r="I705" s="163">
        <v>4</v>
      </c>
      <c r="J705" s="696">
        <v>438020</v>
      </c>
      <c r="K705" s="65">
        <f t="shared" si="30"/>
        <v>1752080</v>
      </c>
      <c r="L705" s="2"/>
    </row>
    <row r="706" spans="2:12" ht="25.15" customHeight="1">
      <c r="B706" s="2"/>
      <c r="C706" s="45" t="s">
        <v>1244</v>
      </c>
      <c r="D706" s="46" t="s">
        <v>1244</v>
      </c>
      <c r="E706" s="47"/>
      <c r="F706" s="47"/>
      <c r="G706" s="110" t="s">
        <v>1245</v>
      </c>
      <c r="H706" s="220"/>
      <c r="I706" s="653"/>
      <c r="J706" s="693"/>
      <c r="K706" s="111"/>
      <c r="L706" s="2"/>
    </row>
    <row r="707" spans="2:12" ht="89.25" customHeight="1">
      <c r="B707" s="2"/>
      <c r="C707" s="88" t="s">
        <v>1246</v>
      </c>
      <c r="D707" s="89" t="s">
        <v>1246</v>
      </c>
      <c r="E707" s="53"/>
      <c r="F707" s="53"/>
      <c r="G707" s="61" t="s">
        <v>1247</v>
      </c>
      <c r="H707" s="62" t="s">
        <v>825</v>
      </c>
      <c r="I707" s="163">
        <v>2</v>
      </c>
      <c r="J707" s="696">
        <v>8591550</v>
      </c>
      <c r="K707" s="58">
        <f>ROUND(I707*J707,0)</f>
        <v>17183100</v>
      </c>
      <c r="L707" s="2"/>
    </row>
    <row r="708" spans="2:12" ht="78" customHeight="1">
      <c r="B708" s="2"/>
      <c r="C708" s="88" t="s">
        <v>1248</v>
      </c>
      <c r="D708" s="89" t="s">
        <v>1248</v>
      </c>
      <c r="E708" s="53"/>
      <c r="F708" s="53"/>
      <c r="G708" s="61" t="s">
        <v>1249</v>
      </c>
      <c r="H708" s="62" t="s">
        <v>825</v>
      </c>
      <c r="I708" s="163">
        <v>1</v>
      </c>
      <c r="J708" s="696">
        <v>14975400</v>
      </c>
      <c r="K708" s="65">
        <f>ROUND(I708*J708,0)</f>
        <v>14975400</v>
      </c>
      <c r="L708" s="2"/>
    </row>
    <row r="709" spans="2:12" ht="78" customHeight="1">
      <c r="B709" s="2"/>
      <c r="C709" s="88" t="s">
        <v>1250</v>
      </c>
      <c r="D709" s="89" t="s">
        <v>1250</v>
      </c>
      <c r="E709" s="53"/>
      <c r="F709" s="53"/>
      <c r="G709" s="61" t="s">
        <v>1251</v>
      </c>
      <c r="H709" s="62" t="s">
        <v>825</v>
      </c>
      <c r="I709" s="163">
        <v>34</v>
      </c>
      <c r="J709" s="696">
        <v>741510</v>
      </c>
      <c r="K709" s="65">
        <f>ROUND(I709*J709,0)</f>
        <v>25211340</v>
      </c>
      <c r="L709" s="2"/>
    </row>
    <row r="710" spans="2:12" ht="102" customHeight="1">
      <c r="B710" s="2"/>
      <c r="C710" s="88" t="s">
        <v>1252</v>
      </c>
      <c r="D710" s="89" t="s">
        <v>1252</v>
      </c>
      <c r="E710" s="53"/>
      <c r="F710" s="53"/>
      <c r="G710" s="61" t="s">
        <v>1253</v>
      </c>
      <c r="H710" s="62" t="s">
        <v>825</v>
      </c>
      <c r="I710" s="163">
        <v>20</v>
      </c>
      <c r="J710" s="696">
        <v>483230</v>
      </c>
      <c r="K710" s="65">
        <f>ROUND(I710*J710,0)</f>
        <v>9664600</v>
      </c>
      <c r="L710" s="2"/>
    </row>
    <row r="711" spans="2:12" ht="25.15" customHeight="1">
      <c r="B711" s="2"/>
      <c r="C711" s="164" t="s">
        <v>1254</v>
      </c>
      <c r="D711" s="165" t="s">
        <v>1254</v>
      </c>
      <c r="E711" s="47"/>
      <c r="F711" s="47"/>
      <c r="G711" s="110" t="s">
        <v>1255</v>
      </c>
      <c r="H711" s="220"/>
      <c r="I711" s="653"/>
      <c r="J711" s="693">
        <v>0</v>
      </c>
      <c r="K711" s="111"/>
      <c r="L711" s="2"/>
    </row>
    <row r="712" spans="2:12" ht="78" customHeight="1">
      <c r="B712" s="2"/>
      <c r="C712" s="88" t="s">
        <v>1256</v>
      </c>
      <c r="D712" s="89" t="s">
        <v>1256</v>
      </c>
      <c r="E712" s="53"/>
      <c r="F712" s="53"/>
      <c r="G712" s="61" t="s">
        <v>1257</v>
      </c>
      <c r="H712" s="132" t="s">
        <v>141</v>
      </c>
      <c r="I712" s="163">
        <v>600</v>
      </c>
      <c r="J712" s="696">
        <v>2180291</v>
      </c>
      <c r="K712" s="65">
        <f t="shared" ref="K712:K720" si="31">ROUND(I712*J712,0)</f>
        <v>1308174600</v>
      </c>
      <c r="L712" s="2"/>
    </row>
    <row r="713" spans="2:12" ht="34.9" customHeight="1">
      <c r="B713" s="2"/>
      <c r="C713" s="88" t="s">
        <v>1258</v>
      </c>
      <c r="D713" s="89" t="s">
        <v>1258</v>
      </c>
      <c r="E713" s="53"/>
      <c r="F713" s="53"/>
      <c r="G713" s="61" t="s">
        <v>1259</v>
      </c>
      <c r="H713" s="132" t="s">
        <v>141</v>
      </c>
      <c r="I713" s="163">
        <v>4</v>
      </c>
      <c r="J713" s="696">
        <v>54130005</v>
      </c>
      <c r="K713" s="65">
        <f t="shared" si="31"/>
        <v>216520020</v>
      </c>
      <c r="L713" s="2"/>
    </row>
    <row r="714" spans="2:12" ht="34.9" customHeight="1">
      <c r="B714" s="2"/>
      <c r="C714" s="88" t="s">
        <v>1260</v>
      </c>
      <c r="D714" s="89" t="s">
        <v>1260</v>
      </c>
      <c r="E714" s="53"/>
      <c r="F714" s="53"/>
      <c r="G714" s="61" t="s">
        <v>1261</v>
      </c>
      <c r="H714" s="132" t="s">
        <v>141</v>
      </c>
      <c r="I714" s="163">
        <v>1</v>
      </c>
      <c r="J714" s="696">
        <v>7623098</v>
      </c>
      <c r="K714" s="65">
        <f t="shared" si="31"/>
        <v>7623098</v>
      </c>
      <c r="L714" s="2"/>
    </row>
    <row r="715" spans="2:12" ht="34.9" customHeight="1">
      <c r="B715" s="2"/>
      <c r="C715" s="88" t="s">
        <v>1262</v>
      </c>
      <c r="D715" s="89" t="s">
        <v>1262</v>
      </c>
      <c r="E715" s="53"/>
      <c r="F715" s="53"/>
      <c r="G715" s="61" t="s">
        <v>1263</v>
      </c>
      <c r="H715" s="132" t="s">
        <v>141</v>
      </c>
      <c r="I715" s="163">
        <v>3</v>
      </c>
      <c r="J715" s="696">
        <v>4816569</v>
      </c>
      <c r="K715" s="65">
        <f t="shared" si="31"/>
        <v>14449707</v>
      </c>
      <c r="L715" s="2"/>
    </row>
    <row r="716" spans="2:12" ht="50.1" customHeight="1">
      <c r="B716" s="2"/>
      <c r="C716" s="88" t="s">
        <v>1264</v>
      </c>
      <c r="D716" s="89" t="s">
        <v>1264</v>
      </c>
      <c r="E716" s="53"/>
      <c r="F716" s="53"/>
      <c r="G716" s="61" t="s">
        <v>1265</v>
      </c>
      <c r="H716" s="132" t="s">
        <v>19</v>
      </c>
      <c r="I716" s="163">
        <v>110</v>
      </c>
      <c r="J716" s="696">
        <v>6446364</v>
      </c>
      <c r="K716" s="65">
        <f t="shared" si="31"/>
        <v>709100040</v>
      </c>
      <c r="L716" s="2"/>
    </row>
    <row r="717" spans="2:12" ht="35.1" customHeight="1">
      <c r="B717" s="2"/>
      <c r="C717" s="88" t="s">
        <v>1266</v>
      </c>
      <c r="D717" s="89" t="s">
        <v>1266</v>
      </c>
      <c r="E717" s="53"/>
      <c r="F717" s="53"/>
      <c r="G717" s="61" t="s">
        <v>1267</v>
      </c>
      <c r="H717" s="132" t="s">
        <v>141</v>
      </c>
      <c r="I717" s="163">
        <v>1</v>
      </c>
      <c r="J717" s="696">
        <v>88117910</v>
      </c>
      <c r="K717" s="65">
        <f t="shared" si="31"/>
        <v>88117910</v>
      </c>
      <c r="L717" s="2"/>
    </row>
    <row r="718" spans="2:12" ht="35.1" customHeight="1">
      <c r="B718" s="2"/>
      <c r="C718" s="88" t="s">
        <v>1268</v>
      </c>
      <c r="D718" s="89" t="s">
        <v>1268</v>
      </c>
      <c r="E718" s="53"/>
      <c r="F718" s="53"/>
      <c r="G718" s="61" t="s">
        <v>1269</v>
      </c>
      <c r="H718" s="132" t="s">
        <v>141</v>
      </c>
      <c r="I718" s="163">
        <v>600</v>
      </c>
      <c r="J718" s="696">
        <v>451799</v>
      </c>
      <c r="K718" s="65">
        <f t="shared" si="31"/>
        <v>271079400</v>
      </c>
      <c r="L718" s="2"/>
    </row>
    <row r="719" spans="2:12" ht="35.1" customHeight="1">
      <c r="B719" s="2"/>
      <c r="C719" s="88" t="s">
        <v>1270</v>
      </c>
      <c r="D719" s="89" t="s">
        <v>1270</v>
      </c>
      <c r="E719" s="53"/>
      <c r="F719" s="53"/>
      <c r="G719" s="61" t="s">
        <v>1271</v>
      </c>
      <c r="H719" s="132" t="s">
        <v>141</v>
      </c>
      <c r="I719" s="163">
        <v>1</v>
      </c>
      <c r="J719" s="696">
        <v>2339131</v>
      </c>
      <c r="K719" s="65">
        <f t="shared" si="31"/>
        <v>2339131</v>
      </c>
      <c r="L719" s="2"/>
    </row>
    <row r="720" spans="2:12" ht="35.1" customHeight="1">
      <c r="B720" s="2"/>
      <c r="C720" s="51" t="s">
        <v>1272</v>
      </c>
      <c r="D720" s="52" t="s">
        <v>1272</v>
      </c>
      <c r="E720" s="166"/>
      <c r="F720" s="166"/>
      <c r="G720" s="54" t="s">
        <v>1273</v>
      </c>
      <c r="H720" s="137" t="s">
        <v>141</v>
      </c>
      <c r="I720" s="654">
        <v>4</v>
      </c>
      <c r="J720" s="695">
        <v>6081997</v>
      </c>
      <c r="K720" s="65">
        <f t="shared" si="31"/>
        <v>24327988</v>
      </c>
      <c r="L720" s="2"/>
    </row>
    <row r="721" spans="1:175" ht="11.25">
      <c r="B721" s="2"/>
      <c r="C721" s="53"/>
      <c r="D721" s="53"/>
      <c r="E721" s="53"/>
      <c r="F721" s="53"/>
      <c r="G721" s="167"/>
      <c r="H721" s="167"/>
      <c r="I721" s="116"/>
      <c r="J721" s="168"/>
      <c r="K721" s="168"/>
      <c r="L721" s="2"/>
    </row>
    <row r="722" spans="1:175" s="66" customFormat="1" ht="12.75">
      <c r="B722" s="67"/>
      <c r="C722" s="169" t="s">
        <v>1727</v>
      </c>
      <c r="D722" s="558"/>
      <c r="E722" s="558"/>
      <c r="F722" s="558"/>
      <c r="G722" s="559"/>
      <c r="H722" s="558"/>
      <c r="I722" s="662"/>
      <c r="J722" s="701"/>
      <c r="K722" s="174">
        <f>SUM(K647:K720)</f>
        <v>5362802256</v>
      </c>
      <c r="L722" s="72"/>
      <c r="M722" s="217"/>
    </row>
    <row r="723" spans="1:175" s="74" customFormat="1" ht="15" customHeight="1" thickBot="1">
      <c r="A723" s="73"/>
      <c r="C723" s="560"/>
      <c r="D723" s="561"/>
      <c r="E723" s="561"/>
      <c r="F723" s="561"/>
      <c r="G723" s="561"/>
      <c r="H723" s="561"/>
      <c r="I723" s="663"/>
      <c r="J723" s="562"/>
      <c r="K723" s="178"/>
      <c r="L723" s="19"/>
      <c r="M723" s="218"/>
      <c r="N723" s="79"/>
    </row>
    <row r="724" spans="1:175" ht="24.95" customHeight="1">
      <c r="B724" s="2"/>
      <c r="C724" s="179"/>
      <c r="D724" s="180"/>
      <c r="E724" s="181"/>
      <c r="F724" s="181"/>
      <c r="G724" s="48"/>
      <c r="H724" s="182"/>
      <c r="I724" s="664"/>
      <c r="J724" s="694"/>
      <c r="K724" s="111"/>
      <c r="L724" s="2"/>
    </row>
    <row r="725" spans="1:175" s="98" customFormat="1" ht="11.25">
      <c r="C725" s="185"/>
      <c r="D725" s="186"/>
      <c r="E725" s="187"/>
      <c r="F725" s="187"/>
      <c r="G725" s="188"/>
      <c r="H725" s="189"/>
      <c r="I725" s="665"/>
      <c r="J725" s="702"/>
      <c r="K725" s="192"/>
      <c r="M725" s="214"/>
      <c r="N725" s="1"/>
      <c r="O725" s="1"/>
      <c r="P725" s="1"/>
      <c r="Q725" s="1"/>
      <c r="R725" s="1"/>
    </row>
    <row r="726" spans="1:175" s="98" customFormat="1" ht="24.95" customHeight="1">
      <c r="C726" s="193" t="s">
        <v>1274</v>
      </c>
      <c r="D726" s="194" t="s">
        <v>1274</v>
      </c>
      <c r="E726" s="195"/>
      <c r="F726" s="195"/>
      <c r="G726" s="444" t="s">
        <v>1275</v>
      </c>
      <c r="H726" s="445"/>
      <c r="I726" s="445"/>
      <c r="J726" s="446"/>
      <c r="K726" s="144">
        <f>SUM(K727:K733)</f>
        <v>76000000</v>
      </c>
      <c r="L726" s="196"/>
      <c r="M726" s="214"/>
      <c r="N726" s="1"/>
      <c r="O726" s="1"/>
      <c r="P726" s="1"/>
      <c r="Q726" s="1"/>
      <c r="R726" s="1"/>
    </row>
    <row r="727" spans="1:175" s="98" customFormat="1" ht="24.95" customHeight="1">
      <c r="C727" s="99" t="s">
        <v>1276</v>
      </c>
      <c r="D727" s="100" t="s">
        <v>1276</v>
      </c>
      <c r="E727" s="94"/>
      <c r="F727" s="94"/>
      <c r="G727" s="105" t="s">
        <v>1277</v>
      </c>
      <c r="H727" s="101" t="s">
        <v>802</v>
      </c>
      <c r="I727" s="138">
        <v>1</v>
      </c>
      <c r="J727" s="698">
        <v>3000000</v>
      </c>
      <c r="K727" s="104">
        <f t="shared" ref="K727:K733" si="32">ROUND(+I727*J727,0)</f>
        <v>3000000</v>
      </c>
      <c r="L727" s="197"/>
      <c r="M727" s="214"/>
      <c r="N727" s="1"/>
      <c r="O727" s="1"/>
      <c r="P727" s="1"/>
      <c r="Q727" s="1"/>
      <c r="R727" s="1"/>
      <c r="S727" s="198"/>
      <c r="T727" s="198"/>
      <c r="U727" s="198"/>
      <c r="V727" s="198"/>
      <c r="W727" s="198"/>
      <c r="X727" s="198"/>
      <c r="Y727" s="198"/>
      <c r="Z727" s="198"/>
      <c r="AA727" s="198"/>
      <c r="AB727" s="198"/>
      <c r="AC727" s="198"/>
      <c r="AD727" s="198"/>
      <c r="AE727" s="198"/>
      <c r="AF727" s="198"/>
      <c r="AG727" s="198"/>
      <c r="AH727" s="198"/>
      <c r="AI727" s="198"/>
      <c r="AJ727" s="198"/>
      <c r="AK727" s="198"/>
      <c r="AL727" s="198"/>
      <c r="AM727" s="198"/>
      <c r="AN727" s="198"/>
      <c r="AO727" s="198"/>
      <c r="AP727" s="198"/>
      <c r="AQ727" s="198"/>
      <c r="AR727" s="198"/>
      <c r="AS727" s="198"/>
      <c r="AT727" s="198"/>
      <c r="AU727" s="198"/>
      <c r="AV727" s="198"/>
      <c r="AW727" s="198"/>
      <c r="AX727" s="198"/>
      <c r="AY727" s="198"/>
      <c r="AZ727" s="198"/>
      <c r="BA727" s="198"/>
      <c r="BB727" s="198"/>
      <c r="BC727" s="198"/>
      <c r="BD727" s="198"/>
      <c r="BE727" s="198"/>
      <c r="BF727" s="198"/>
      <c r="BG727" s="198"/>
      <c r="BH727" s="198"/>
      <c r="BI727" s="198"/>
      <c r="BJ727" s="198"/>
      <c r="BK727" s="198"/>
      <c r="BL727" s="198"/>
      <c r="BM727" s="198"/>
      <c r="BN727" s="198"/>
      <c r="BO727" s="198"/>
      <c r="BP727" s="198"/>
      <c r="BQ727" s="198"/>
      <c r="BR727" s="198"/>
      <c r="BS727" s="198"/>
      <c r="BT727" s="198"/>
      <c r="BU727" s="198"/>
      <c r="BV727" s="198"/>
      <c r="BW727" s="198"/>
      <c r="BX727" s="198"/>
      <c r="BY727" s="198"/>
      <c r="BZ727" s="198"/>
      <c r="CA727" s="198"/>
      <c r="CB727" s="198"/>
      <c r="CC727" s="198"/>
      <c r="CD727" s="198"/>
      <c r="CE727" s="198"/>
      <c r="CF727" s="198"/>
      <c r="CG727" s="198"/>
      <c r="CH727" s="198"/>
      <c r="CI727" s="198"/>
      <c r="CJ727" s="198"/>
      <c r="CK727" s="198"/>
      <c r="CL727" s="198"/>
      <c r="CM727" s="198"/>
      <c r="CN727" s="198"/>
      <c r="CO727" s="198"/>
      <c r="CP727" s="198"/>
      <c r="CQ727" s="198"/>
      <c r="CR727" s="198"/>
      <c r="CS727" s="198"/>
      <c r="CT727" s="198"/>
      <c r="CU727" s="198"/>
      <c r="CV727" s="198"/>
      <c r="CW727" s="198"/>
      <c r="CX727" s="198"/>
      <c r="CY727" s="198"/>
      <c r="CZ727" s="198"/>
      <c r="DA727" s="198"/>
      <c r="DB727" s="198"/>
      <c r="DC727" s="198"/>
      <c r="DD727" s="198"/>
      <c r="DE727" s="198"/>
      <c r="DF727" s="198"/>
      <c r="DG727" s="198"/>
      <c r="DH727" s="198"/>
      <c r="DI727" s="198"/>
      <c r="DJ727" s="198"/>
      <c r="DK727" s="198"/>
      <c r="DL727" s="198"/>
      <c r="DM727" s="198"/>
      <c r="DN727" s="198"/>
      <c r="DO727" s="198"/>
      <c r="DP727" s="198"/>
      <c r="DQ727" s="198"/>
      <c r="DR727" s="198"/>
      <c r="DS727" s="198"/>
      <c r="DT727" s="198"/>
      <c r="DU727" s="198"/>
      <c r="DV727" s="198"/>
      <c r="DW727" s="198"/>
      <c r="DX727" s="198"/>
      <c r="DY727" s="198"/>
      <c r="DZ727" s="198"/>
      <c r="EA727" s="198"/>
      <c r="EB727" s="198"/>
      <c r="EC727" s="198"/>
      <c r="ED727" s="198"/>
      <c r="EE727" s="198"/>
      <c r="EF727" s="198"/>
      <c r="EG727" s="198"/>
      <c r="EH727" s="198"/>
      <c r="EI727" s="198"/>
      <c r="EJ727" s="198"/>
      <c r="EK727" s="198"/>
      <c r="EL727" s="198"/>
      <c r="EM727" s="198"/>
      <c r="EN727" s="198"/>
      <c r="EO727" s="198"/>
      <c r="EP727" s="198"/>
      <c r="EQ727" s="198"/>
      <c r="ER727" s="198"/>
      <c r="ES727" s="198"/>
      <c r="ET727" s="198"/>
      <c r="EU727" s="198"/>
      <c r="EV727" s="198"/>
      <c r="EW727" s="198"/>
      <c r="EX727" s="198"/>
      <c r="EY727" s="198"/>
      <c r="EZ727" s="198"/>
      <c r="FA727" s="198"/>
      <c r="FB727" s="198"/>
      <c r="FC727" s="198"/>
      <c r="FD727" s="198"/>
      <c r="FE727" s="198"/>
      <c r="FF727" s="198"/>
      <c r="FG727" s="198"/>
      <c r="FH727" s="198"/>
      <c r="FI727" s="198"/>
      <c r="FJ727" s="198"/>
      <c r="FK727" s="198"/>
      <c r="FL727" s="198"/>
      <c r="FM727" s="198"/>
      <c r="FN727" s="198"/>
      <c r="FO727" s="198"/>
      <c r="FP727" s="198"/>
    </row>
    <row r="728" spans="1:175" s="98" customFormat="1" ht="24.95" customHeight="1">
      <c r="C728" s="99" t="s">
        <v>1278</v>
      </c>
      <c r="D728" s="100" t="s">
        <v>1278</v>
      </c>
      <c r="E728" s="94"/>
      <c r="F728" s="94"/>
      <c r="G728" s="105" t="s">
        <v>1279</v>
      </c>
      <c r="H728" s="101" t="s">
        <v>802</v>
      </c>
      <c r="I728" s="138">
        <v>1</v>
      </c>
      <c r="J728" s="698">
        <v>4000000</v>
      </c>
      <c r="K728" s="104">
        <f t="shared" si="32"/>
        <v>4000000</v>
      </c>
      <c r="L728" s="197"/>
      <c r="M728" s="214"/>
      <c r="N728" s="1"/>
      <c r="O728" s="1"/>
      <c r="P728" s="1"/>
      <c r="Q728" s="1"/>
      <c r="R728" s="1"/>
      <c r="S728" s="198"/>
      <c r="T728" s="198"/>
      <c r="U728" s="198"/>
      <c r="V728" s="198"/>
      <c r="W728" s="198"/>
      <c r="X728" s="198"/>
      <c r="Y728" s="198"/>
      <c r="Z728" s="198"/>
      <c r="AA728" s="198"/>
      <c r="AB728" s="198"/>
      <c r="AC728" s="198"/>
      <c r="AD728" s="198"/>
      <c r="AE728" s="198"/>
      <c r="AF728" s="198"/>
      <c r="AG728" s="198"/>
      <c r="AH728" s="198"/>
      <c r="AI728" s="198"/>
      <c r="AJ728" s="198"/>
      <c r="AK728" s="198"/>
      <c r="AL728" s="198"/>
      <c r="AM728" s="198"/>
      <c r="AN728" s="198"/>
      <c r="AO728" s="198"/>
      <c r="AP728" s="198"/>
      <c r="AQ728" s="198"/>
      <c r="AR728" s="198"/>
      <c r="AS728" s="198"/>
      <c r="AT728" s="198"/>
      <c r="AU728" s="198"/>
      <c r="AV728" s="198"/>
      <c r="AW728" s="198"/>
      <c r="AX728" s="198"/>
      <c r="AY728" s="198"/>
      <c r="AZ728" s="198"/>
      <c r="BA728" s="198"/>
      <c r="BB728" s="198"/>
      <c r="BC728" s="198"/>
      <c r="BD728" s="198"/>
      <c r="BE728" s="198"/>
      <c r="BF728" s="198"/>
      <c r="BG728" s="198"/>
      <c r="BH728" s="198"/>
      <c r="BI728" s="198"/>
      <c r="BJ728" s="198"/>
      <c r="BK728" s="198"/>
      <c r="BL728" s="198"/>
      <c r="BM728" s="198"/>
      <c r="BN728" s="198"/>
      <c r="BO728" s="198"/>
      <c r="BP728" s="198"/>
      <c r="BQ728" s="198"/>
      <c r="BR728" s="198"/>
      <c r="BS728" s="198"/>
      <c r="BT728" s="198"/>
      <c r="BU728" s="198"/>
      <c r="BV728" s="198"/>
      <c r="BW728" s="198"/>
      <c r="BX728" s="198"/>
      <c r="BY728" s="198"/>
      <c r="BZ728" s="198"/>
      <c r="CA728" s="198"/>
      <c r="CB728" s="198"/>
      <c r="CC728" s="198"/>
      <c r="CD728" s="198"/>
      <c r="CE728" s="198"/>
      <c r="CF728" s="198"/>
      <c r="CG728" s="198"/>
      <c r="CH728" s="198"/>
      <c r="CI728" s="198"/>
      <c r="CJ728" s="198"/>
      <c r="CK728" s="198"/>
      <c r="CL728" s="198"/>
      <c r="CM728" s="198"/>
      <c r="CN728" s="198"/>
      <c r="CO728" s="198"/>
      <c r="CP728" s="198"/>
      <c r="CQ728" s="198"/>
      <c r="CR728" s="198"/>
      <c r="CS728" s="198"/>
      <c r="CT728" s="198"/>
      <c r="CU728" s="198"/>
      <c r="CV728" s="198"/>
      <c r="CW728" s="198"/>
      <c r="CX728" s="198"/>
      <c r="CY728" s="198"/>
      <c r="CZ728" s="198"/>
      <c r="DA728" s="198"/>
      <c r="DB728" s="198"/>
      <c r="DC728" s="198"/>
      <c r="DD728" s="198"/>
      <c r="DE728" s="198"/>
      <c r="DF728" s="198"/>
      <c r="DG728" s="198"/>
      <c r="DH728" s="198"/>
      <c r="DI728" s="198"/>
      <c r="DJ728" s="198"/>
      <c r="DK728" s="198"/>
      <c r="DL728" s="198"/>
      <c r="DM728" s="198"/>
      <c r="DN728" s="198"/>
      <c r="DO728" s="198"/>
      <c r="DP728" s="198"/>
      <c r="DQ728" s="198"/>
      <c r="DR728" s="198"/>
      <c r="DS728" s="198"/>
      <c r="DT728" s="198"/>
      <c r="DU728" s="198"/>
      <c r="DV728" s="198"/>
      <c r="DW728" s="198"/>
      <c r="DX728" s="198"/>
      <c r="DY728" s="198"/>
      <c r="DZ728" s="198"/>
      <c r="EA728" s="198"/>
      <c r="EB728" s="198"/>
      <c r="EC728" s="198"/>
      <c r="ED728" s="198"/>
      <c r="EE728" s="198"/>
      <c r="EF728" s="198"/>
      <c r="EG728" s="198"/>
      <c r="EH728" s="198"/>
      <c r="EI728" s="198"/>
      <c r="EJ728" s="198"/>
      <c r="EK728" s="198"/>
      <c r="EL728" s="198"/>
      <c r="EM728" s="198"/>
      <c r="EN728" s="198"/>
      <c r="EO728" s="198"/>
      <c r="EP728" s="198"/>
      <c r="EQ728" s="198"/>
      <c r="ER728" s="198"/>
      <c r="ES728" s="198"/>
      <c r="ET728" s="198"/>
      <c r="EU728" s="198"/>
      <c r="EV728" s="198"/>
      <c r="EW728" s="198"/>
      <c r="EX728" s="198"/>
      <c r="EY728" s="198"/>
      <c r="EZ728" s="198"/>
      <c r="FA728" s="198"/>
      <c r="FB728" s="198"/>
      <c r="FC728" s="198"/>
      <c r="FD728" s="198"/>
      <c r="FE728" s="198"/>
      <c r="FF728" s="198"/>
      <c r="FG728" s="198"/>
      <c r="FH728" s="198"/>
      <c r="FI728" s="198"/>
      <c r="FJ728" s="198"/>
      <c r="FK728" s="198"/>
      <c r="FL728" s="198"/>
      <c r="FM728" s="198"/>
      <c r="FN728" s="198"/>
      <c r="FO728" s="198"/>
      <c r="FP728" s="198"/>
    </row>
    <row r="729" spans="1:175" s="98" customFormat="1" ht="24.95" customHeight="1">
      <c r="C729" s="99" t="s">
        <v>1280</v>
      </c>
      <c r="D729" s="100" t="s">
        <v>1280</v>
      </c>
      <c r="E729" s="94"/>
      <c r="F729" s="94"/>
      <c r="G729" s="105" t="s">
        <v>1281</v>
      </c>
      <c r="H729" s="101" t="s">
        <v>802</v>
      </c>
      <c r="I729" s="138">
        <v>1</v>
      </c>
      <c r="J729" s="698">
        <v>7000000</v>
      </c>
      <c r="K729" s="104">
        <f t="shared" si="32"/>
        <v>7000000</v>
      </c>
      <c r="L729" s="197"/>
      <c r="M729" s="214"/>
      <c r="N729" s="1"/>
      <c r="O729" s="1"/>
      <c r="P729" s="1"/>
      <c r="Q729" s="1"/>
      <c r="R729" s="1"/>
    </row>
    <row r="730" spans="1:175" s="98" customFormat="1" ht="24.95" customHeight="1">
      <c r="C730" s="99" t="s">
        <v>1282</v>
      </c>
      <c r="D730" s="100" t="s">
        <v>1282</v>
      </c>
      <c r="E730" s="94"/>
      <c r="F730" s="94"/>
      <c r="G730" s="105" t="s">
        <v>1283</v>
      </c>
      <c r="H730" s="101" t="s">
        <v>802</v>
      </c>
      <c r="I730" s="138">
        <v>1</v>
      </c>
      <c r="J730" s="698">
        <v>20000000</v>
      </c>
      <c r="K730" s="104">
        <f t="shared" si="32"/>
        <v>20000000</v>
      </c>
      <c r="L730" s="197"/>
      <c r="M730" s="214"/>
      <c r="N730" s="1"/>
      <c r="O730" s="1"/>
      <c r="P730" s="1"/>
      <c r="Q730" s="1"/>
      <c r="R730" s="1"/>
    </row>
    <row r="731" spans="1:175" s="98" customFormat="1" ht="24.95" customHeight="1">
      <c r="C731" s="99" t="s">
        <v>1284</v>
      </c>
      <c r="D731" s="100" t="s">
        <v>1284</v>
      </c>
      <c r="E731" s="94"/>
      <c r="F731" s="94"/>
      <c r="G731" s="105" t="s">
        <v>1285</v>
      </c>
      <c r="H731" s="101" t="s">
        <v>802</v>
      </c>
      <c r="I731" s="138">
        <v>1</v>
      </c>
      <c r="J731" s="698">
        <v>20000000</v>
      </c>
      <c r="K731" s="104">
        <f t="shared" si="32"/>
        <v>20000000</v>
      </c>
      <c r="L731" s="197"/>
      <c r="M731" s="214"/>
      <c r="N731" s="1"/>
      <c r="O731" s="1"/>
      <c r="P731" s="1"/>
      <c r="Q731" s="1"/>
      <c r="R731" s="1"/>
    </row>
    <row r="732" spans="1:175" s="98" customFormat="1" ht="24.95" customHeight="1">
      <c r="C732" s="99" t="s">
        <v>1286</v>
      </c>
      <c r="D732" s="100" t="s">
        <v>1286</v>
      </c>
      <c r="E732" s="94"/>
      <c r="F732" s="94"/>
      <c r="G732" s="105" t="s">
        <v>1287</v>
      </c>
      <c r="H732" s="101" t="s">
        <v>802</v>
      </c>
      <c r="I732" s="138">
        <v>1</v>
      </c>
      <c r="J732" s="698">
        <v>10000000</v>
      </c>
      <c r="K732" s="104">
        <f t="shared" si="32"/>
        <v>10000000</v>
      </c>
      <c r="L732" s="197"/>
      <c r="M732" s="214"/>
      <c r="N732" s="1"/>
      <c r="O732" s="1"/>
      <c r="P732" s="1"/>
      <c r="Q732" s="1"/>
      <c r="R732" s="1"/>
    </row>
    <row r="733" spans="1:175" s="98" customFormat="1" ht="24.95" customHeight="1">
      <c r="C733" s="99" t="s">
        <v>1288</v>
      </c>
      <c r="D733" s="100" t="s">
        <v>1288</v>
      </c>
      <c r="E733" s="94"/>
      <c r="F733" s="94"/>
      <c r="G733" s="105" t="s">
        <v>1289</v>
      </c>
      <c r="H733" s="101" t="s">
        <v>802</v>
      </c>
      <c r="I733" s="138">
        <v>1</v>
      </c>
      <c r="J733" s="698">
        <v>12000000</v>
      </c>
      <c r="K733" s="104">
        <f t="shared" si="32"/>
        <v>12000000</v>
      </c>
      <c r="L733" s="197"/>
      <c r="M733" s="214"/>
      <c r="N733" s="1"/>
      <c r="O733" s="1"/>
      <c r="P733" s="1"/>
      <c r="Q733" s="1"/>
      <c r="R733" s="1"/>
    </row>
    <row r="734" spans="1:175" s="98" customFormat="1" ht="11.25">
      <c r="C734" s="199"/>
      <c r="D734" s="200"/>
      <c r="E734" s="201"/>
      <c r="F734" s="201"/>
      <c r="G734" s="202"/>
      <c r="H734" s="203"/>
      <c r="I734" s="203"/>
      <c r="J734" s="204"/>
      <c r="K734" s="205"/>
      <c r="L734" s="206"/>
      <c r="M734" s="214"/>
      <c r="N734" s="1"/>
      <c r="O734" s="1"/>
      <c r="P734" s="1"/>
      <c r="Q734" s="1"/>
      <c r="R734" s="1"/>
    </row>
    <row r="735" spans="1:175" s="98" customFormat="1" ht="24.95" customHeight="1">
      <c r="C735" s="193" t="s">
        <v>1290</v>
      </c>
      <c r="D735" s="194" t="s">
        <v>1290</v>
      </c>
      <c r="E735" s="195"/>
      <c r="F735" s="195"/>
      <c r="G735" s="444" t="s">
        <v>1291</v>
      </c>
      <c r="H735" s="445"/>
      <c r="I735" s="445"/>
      <c r="J735" s="446"/>
      <c r="K735" s="144">
        <f>SUM(K736:K737)</f>
        <v>458070000</v>
      </c>
      <c r="L735" s="196"/>
      <c r="M735" s="214"/>
      <c r="N735" s="1"/>
      <c r="O735" s="1"/>
      <c r="P735" s="1"/>
      <c r="Q735" s="1"/>
      <c r="R735" s="1"/>
    </row>
    <row r="736" spans="1:175" s="98" customFormat="1" ht="24.95" customHeight="1">
      <c r="C736" s="99" t="s">
        <v>1292</v>
      </c>
      <c r="D736" s="100" t="s">
        <v>1292</v>
      </c>
      <c r="E736" s="94"/>
      <c r="F736" s="94"/>
      <c r="G736" s="105" t="s">
        <v>1293</v>
      </c>
      <c r="H736" s="101" t="s">
        <v>1294</v>
      </c>
      <c r="I736" s="138">
        <v>21</v>
      </c>
      <c r="J736" s="698">
        <v>10919999.999999996</v>
      </c>
      <c r="K736" s="104">
        <f>ROUND(+I736*J736,0)</f>
        <v>229320000</v>
      </c>
      <c r="L736" s="197"/>
      <c r="M736" s="214"/>
      <c r="N736" s="1"/>
      <c r="O736" s="1"/>
      <c r="P736" s="1"/>
      <c r="Q736" s="1"/>
      <c r="R736" s="1"/>
      <c r="S736" s="198"/>
      <c r="T736" s="198"/>
      <c r="U736" s="198"/>
      <c r="V736" s="198"/>
      <c r="W736" s="198"/>
      <c r="X736" s="198"/>
      <c r="Y736" s="198"/>
      <c r="Z736" s="198"/>
      <c r="AA736" s="198"/>
      <c r="AB736" s="198"/>
      <c r="AC736" s="198"/>
      <c r="AD736" s="198"/>
      <c r="AE736" s="198"/>
      <c r="AF736" s="198"/>
      <c r="AG736" s="198"/>
      <c r="AH736" s="198"/>
      <c r="AI736" s="198"/>
      <c r="AJ736" s="198"/>
      <c r="AK736" s="198"/>
      <c r="AL736" s="198"/>
      <c r="AM736" s="198"/>
      <c r="AN736" s="198"/>
      <c r="AO736" s="198"/>
      <c r="AP736" s="198"/>
      <c r="AQ736" s="198"/>
      <c r="AR736" s="198"/>
      <c r="AS736" s="198"/>
      <c r="AT736" s="198"/>
      <c r="AU736" s="198"/>
      <c r="AV736" s="198"/>
      <c r="AW736" s="198"/>
      <c r="AX736" s="198"/>
      <c r="AY736" s="198"/>
      <c r="AZ736" s="198"/>
      <c r="BA736" s="198"/>
      <c r="BB736" s="198"/>
      <c r="BC736" s="198"/>
      <c r="BD736" s="198"/>
      <c r="BE736" s="198"/>
      <c r="BF736" s="198"/>
      <c r="BG736" s="198"/>
      <c r="BH736" s="198"/>
      <c r="BI736" s="198"/>
      <c r="BJ736" s="198"/>
      <c r="BK736" s="198"/>
      <c r="BL736" s="198"/>
      <c r="BM736" s="198"/>
      <c r="BN736" s="198"/>
      <c r="BO736" s="198"/>
      <c r="BP736" s="198"/>
      <c r="BQ736" s="198"/>
      <c r="BR736" s="198"/>
      <c r="BS736" s="198"/>
      <c r="BT736" s="198"/>
      <c r="BU736" s="198"/>
      <c r="BV736" s="198"/>
      <c r="BW736" s="198"/>
      <c r="BX736" s="198"/>
      <c r="BY736" s="198"/>
      <c r="BZ736" s="198"/>
      <c r="CA736" s="198"/>
      <c r="CB736" s="198"/>
      <c r="CC736" s="198"/>
      <c r="CD736" s="198"/>
      <c r="CE736" s="198"/>
      <c r="CF736" s="198"/>
      <c r="CG736" s="198"/>
      <c r="CH736" s="198"/>
      <c r="CI736" s="198"/>
      <c r="CJ736" s="198"/>
      <c r="CK736" s="198"/>
      <c r="CL736" s="198"/>
      <c r="CM736" s="198"/>
      <c r="CN736" s="198"/>
      <c r="CO736" s="198"/>
      <c r="CP736" s="198"/>
      <c r="CQ736" s="198"/>
      <c r="CR736" s="198"/>
      <c r="CS736" s="198"/>
      <c r="CT736" s="198"/>
      <c r="CU736" s="198"/>
      <c r="CV736" s="198"/>
      <c r="CW736" s="198"/>
      <c r="CX736" s="198"/>
      <c r="CY736" s="198"/>
      <c r="CZ736" s="198"/>
      <c r="DA736" s="198"/>
      <c r="DB736" s="198"/>
      <c r="DC736" s="198"/>
      <c r="DD736" s="198"/>
      <c r="DE736" s="198"/>
      <c r="DF736" s="198"/>
      <c r="DG736" s="198"/>
      <c r="DH736" s="198"/>
      <c r="DI736" s="198"/>
      <c r="DJ736" s="198"/>
      <c r="DK736" s="198"/>
      <c r="DL736" s="198"/>
      <c r="DM736" s="198"/>
      <c r="DN736" s="198"/>
      <c r="DO736" s="198"/>
      <c r="DP736" s="198"/>
      <c r="DQ736" s="198"/>
      <c r="DR736" s="198"/>
      <c r="DS736" s="198"/>
      <c r="DT736" s="198"/>
      <c r="DU736" s="198"/>
      <c r="DV736" s="198"/>
      <c r="DW736" s="198"/>
      <c r="DX736" s="198"/>
      <c r="DY736" s="198"/>
      <c r="DZ736" s="198"/>
      <c r="EA736" s="198"/>
      <c r="EB736" s="198"/>
      <c r="EC736" s="198"/>
      <c r="ED736" s="198"/>
      <c r="EE736" s="198"/>
      <c r="EF736" s="198"/>
      <c r="EG736" s="198"/>
      <c r="EH736" s="198"/>
      <c r="EI736" s="198"/>
      <c r="EJ736" s="198"/>
      <c r="EK736" s="198"/>
      <c r="EL736" s="198"/>
      <c r="EM736" s="198"/>
      <c r="EN736" s="198"/>
      <c r="EO736" s="198"/>
      <c r="EP736" s="198"/>
      <c r="EQ736" s="198"/>
      <c r="ER736" s="198"/>
      <c r="ES736" s="198"/>
      <c r="ET736" s="198"/>
      <c r="EU736" s="198"/>
      <c r="EV736" s="198"/>
      <c r="EW736" s="198"/>
      <c r="EX736" s="198"/>
      <c r="EY736" s="198"/>
      <c r="EZ736" s="198"/>
      <c r="FA736" s="198"/>
      <c r="FB736" s="198"/>
      <c r="FC736" s="198"/>
      <c r="FD736" s="198"/>
      <c r="FE736" s="198"/>
      <c r="FF736" s="198"/>
      <c r="FG736" s="198"/>
      <c r="FH736" s="198"/>
      <c r="FI736" s="198"/>
      <c r="FJ736" s="198"/>
      <c r="FK736" s="198"/>
      <c r="FL736" s="198"/>
      <c r="FM736" s="198"/>
      <c r="FN736" s="198"/>
      <c r="FO736" s="198"/>
      <c r="FP736" s="198"/>
      <c r="FQ736" s="198"/>
      <c r="FR736" s="198"/>
      <c r="FS736" s="198"/>
    </row>
    <row r="737" spans="3:175" s="98" customFormat="1" ht="24.95" customHeight="1">
      <c r="C737" s="99" t="s">
        <v>1295</v>
      </c>
      <c r="D737" s="100" t="s">
        <v>1295</v>
      </c>
      <c r="E737" s="94"/>
      <c r="F737" s="94"/>
      <c r="G737" s="105" t="s">
        <v>1296</v>
      </c>
      <c r="H737" s="101" t="s">
        <v>141</v>
      </c>
      <c r="I737" s="138">
        <v>1</v>
      </c>
      <c r="J737" s="698">
        <v>228750000</v>
      </c>
      <c r="K737" s="104">
        <f>ROUND(+I737*J737,0)</f>
        <v>228750000</v>
      </c>
      <c r="L737" s="197"/>
      <c r="M737" s="214"/>
      <c r="N737" s="1"/>
      <c r="O737" s="1"/>
      <c r="P737" s="1"/>
      <c r="Q737" s="1"/>
      <c r="R737" s="1"/>
      <c r="S737" s="198"/>
      <c r="T737" s="198"/>
      <c r="U737" s="198"/>
      <c r="V737" s="198"/>
      <c r="W737" s="198"/>
      <c r="X737" s="198"/>
      <c r="Y737" s="198"/>
      <c r="Z737" s="198"/>
      <c r="AA737" s="198"/>
      <c r="AB737" s="198"/>
      <c r="AC737" s="198"/>
      <c r="AD737" s="198"/>
      <c r="AE737" s="198"/>
      <c r="AF737" s="198"/>
      <c r="AG737" s="198"/>
      <c r="AH737" s="198"/>
      <c r="AI737" s="198"/>
      <c r="AJ737" s="198"/>
      <c r="AK737" s="198"/>
      <c r="AL737" s="198"/>
      <c r="AM737" s="198"/>
      <c r="AN737" s="198"/>
      <c r="AO737" s="198"/>
      <c r="AP737" s="198"/>
      <c r="AQ737" s="198"/>
      <c r="AR737" s="198"/>
      <c r="AS737" s="198"/>
      <c r="AT737" s="198"/>
      <c r="AU737" s="198"/>
      <c r="AV737" s="198"/>
      <c r="AW737" s="198"/>
      <c r="AX737" s="198"/>
      <c r="AY737" s="198"/>
      <c r="AZ737" s="198"/>
      <c r="BA737" s="198"/>
      <c r="BB737" s="198"/>
      <c r="BC737" s="198"/>
      <c r="BD737" s="198"/>
      <c r="BE737" s="198"/>
      <c r="BF737" s="198"/>
      <c r="BG737" s="198"/>
      <c r="BH737" s="198"/>
      <c r="BI737" s="198"/>
      <c r="BJ737" s="198"/>
      <c r="BK737" s="198"/>
      <c r="BL737" s="198"/>
      <c r="BM737" s="198"/>
      <c r="BN737" s="198"/>
      <c r="BO737" s="198"/>
      <c r="BP737" s="198"/>
      <c r="BQ737" s="198"/>
      <c r="BR737" s="198"/>
      <c r="BS737" s="198"/>
      <c r="BT737" s="198"/>
      <c r="BU737" s="198"/>
      <c r="BV737" s="198"/>
      <c r="BW737" s="198"/>
      <c r="BX737" s="198"/>
      <c r="BY737" s="198"/>
      <c r="BZ737" s="198"/>
      <c r="CA737" s="198"/>
      <c r="CB737" s="198"/>
      <c r="CC737" s="198"/>
      <c r="CD737" s="198"/>
      <c r="CE737" s="198"/>
      <c r="CF737" s="198"/>
      <c r="CG737" s="198"/>
      <c r="CH737" s="198"/>
      <c r="CI737" s="198"/>
      <c r="CJ737" s="198"/>
      <c r="CK737" s="198"/>
      <c r="CL737" s="198"/>
      <c r="CM737" s="198"/>
      <c r="CN737" s="198"/>
      <c r="CO737" s="198"/>
      <c r="CP737" s="198"/>
      <c r="CQ737" s="198"/>
      <c r="CR737" s="198"/>
      <c r="CS737" s="198"/>
      <c r="CT737" s="198"/>
      <c r="CU737" s="198"/>
      <c r="CV737" s="198"/>
      <c r="CW737" s="198"/>
      <c r="CX737" s="198"/>
      <c r="CY737" s="198"/>
      <c r="CZ737" s="198"/>
      <c r="DA737" s="198"/>
      <c r="DB737" s="198"/>
      <c r="DC737" s="198"/>
      <c r="DD737" s="198"/>
      <c r="DE737" s="198"/>
      <c r="DF737" s="198"/>
      <c r="DG737" s="198"/>
      <c r="DH737" s="198"/>
      <c r="DI737" s="198"/>
      <c r="DJ737" s="198"/>
      <c r="DK737" s="198"/>
      <c r="DL737" s="198"/>
      <c r="DM737" s="198"/>
      <c r="DN737" s="198"/>
      <c r="DO737" s="198"/>
      <c r="DP737" s="198"/>
      <c r="DQ737" s="198"/>
      <c r="DR737" s="198"/>
      <c r="DS737" s="198"/>
      <c r="DT737" s="198"/>
      <c r="DU737" s="198"/>
      <c r="DV737" s="198"/>
      <c r="DW737" s="198"/>
      <c r="DX737" s="198"/>
      <c r="DY737" s="198"/>
      <c r="DZ737" s="198"/>
      <c r="EA737" s="198"/>
      <c r="EB737" s="198"/>
      <c r="EC737" s="198"/>
      <c r="ED737" s="198"/>
      <c r="EE737" s="198"/>
      <c r="EF737" s="198"/>
      <c r="EG737" s="198"/>
      <c r="EH737" s="198"/>
      <c r="EI737" s="198"/>
      <c r="EJ737" s="198"/>
      <c r="EK737" s="198"/>
      <c r="EL737" s="198"/>
      <c r="EM737" s="198"/>
      <c r="EN737" s="198"/>
      <c r="EO737" s="198"/>
      <c r="EP737" s="198"/>
      <c r="EQ737" s="198"/>
      <c r="ER737" s="198"/>
      <c r="ES737" s="198"/>
      <c r="ET737" s="198"/>
      <c r="EU737" s="198"/>
      <c r="EV737" s="198"/>
      <c r="EW737" s="198"/>
      <c r="EX737" s="198"/>
      <c r="EY737" s="198"/>
      <c r="EZ737" s="198"/>
      <c r="FA737" s="198"/>
      <c r="FB737" s="198"/>
      <c r="FC737" s="198"/>
      <c r="FD737" s="198"/>
      <c r="FE737" s="198"/>
      <c r="FF737" s="198"/>
      <c r="FG737" s="198"/>
      <c r="FH737" s="198"/>
      <c r="FI737" s="198"/>
      <c r="FJ737" s="198"/>
      <c r="FK737" s="198"/>
      <c r="FL737" s="198"/>
      <c r="FM737" s="198"/>
      <c r="FN737" s="198"/>
      <c r="FO737" s="198"/>
      <c r="FP737" s="198"/>
      <c r="FQ737" s="198"/>
      <c r="FR737" s="198"/>
      <c r="FS737" s="198"/>
    </row>
    <row r="738" spans="3:175" s="98" customFormat="1" ht="20.100000000000001" customHeight="1">
      <c r="C738" s="199"/>
      <c r="D738" s="200"/>
      <c r="E738" s="201"/>
      <c r="F738" s="201"/>
      <c r="G738" s="202"/>
      <c r="H738" s="203"/>
      <c r="I738" s="203"/>
      <c r="J738" s="204"/>
      <c r="K738" s="205"/>
      <c r="L738" s="206"/>
      <c r="M738" s="214"/>
      <c r="N738" s="1"/>
      <c r="O738" s="1"/>
      <c r="P738" s="1"/>
      <c r="Q738" s="1"/>
      <c r="R738" s="1"/>
    </row>
    <row r="739" spans="3:175" s="98" customFormat="1" ht="24.95" customHeight="1">
      <c r="C739" s="193" t="s">
        <v>1297</v>
      </c>
      <c r="D739" s="194" t="s">
        <v>1297</v>
      </c>
      <c r="E739" s="195"/>
      <c r="F739" s="195"/>
      <c r="G739" s="444" t="s">
        <v>1298</v>
      </c>
      <c r="H739" s="445"/>
      <c r="I739" s="445"/>
      <c r="J739" s="446"/>
      <c r="K739" s="144">
        <f>+K740</f>
        <v>258300000</v>
      </c>
      <c r="L739" s="196"/>
      <c r="M739" s="214"/>
      <c r="N739" s="1"/>
      <c r="O739" s="1"/>
      <c r="P739" s="1"/>
      <c r="Q739" s="1"/>
      <c r="R739" s="1"/>
    </row>
    <row r="740" spans="3:175" s="98" customFormat="1" ht="24.95" customHeight="1">
      <c r="C740" s="99" t="s">
        <v>1299</v>
      </c>
      <c r="D740" s="100" t="s">
        <v>1299</v>
      </c>
      <c r="E740" s="94"/>
      <c r="F740" s="94"/>
      <c r="G740" s="105" t="str">
        <f>+G739</f>
        <v>SUPERVISION DEL PROYECTO</v>
      </c>
      <c r="H740" s="101" t="s">
        <v>1294</v>
      </c>
      <c r="I740" s="138">
        <v>21</v>
      </c>
      <c r="J740" s="698">
        <v>12300000</v>
      </c>
      <c r="K740" s="104">
        <f>ROUND(+I740*J740,0)</f>
        <v>258300000</v>
      </c>
      <c r="L740" s="197"/>
      <c r="M740" s="214"/>
      <c r="N740" s="1"/>
      <c r="O740" s="1"/>
      <c r="P740" s="1"/>
      <c r="Q740" s="1"/>
      <c r="R740" s="1"/>
      <c r="S740" s="198"/>
      <c r="T740" s="198"/>
      <c r="U740" s="198"/>
      <c r="V740" s="198"/>
      <c r="W740" s="198"/>
      <c r="X740" s="198"/>
      <c r="Y740" s="198"/>
      <c r="Z740" s="198"/>
      <c r="AA740" s="198"/>
      <c r="AB740" s="198"/>
      <c r="AC740" s="198"/>
      <c r="AD740" s="198"/>
      <c r="AE740" s="198"/>
      <c r="AF740" s="198"/>
      <c r="AG740" s="198"/>
      <c r="AH740" s="198"/>
      <c r="AI740" s="198"/>
      <c r="AJ740" s="198"/>
      <c r="AK740" s="198"/>
      <c r="AL740" s="198"/>
      <c r="AM740" s="198"/>
      <c r="AN740" s="198"/>
      <c r="AO740" s="198"/>
      <c r="AP740" s="198"/>
      <c r="AQ740" s="198"/>
      <c r="AR740" s="198"/>
      <c r="AS740" s="198"/>
      <c r="AT740" s="198"/>
      <c r="AU740" s="198"/>
      <c r="AV740" s="198"/>
      <c r="AW740" s="198"/>
      <c r="AX740" s="198"/>
      <c r="AY740" s="198"/>
      <c r="AZ740" s="198"/>
      <c r="BA740" s="198"/>
      <c r="BB740" s="198"/>
      <c r="BC740" s="198"/>
      <c r="BD740" s="198"/>
      <c r="BE740" s="198"/>
      <c r="BF740" s="198"/>
      <c r="BG740" s="198"/>
      <c r="BH740" s="198"/>
      <c r="BI740" s="198"/>
      <c r="BJ740" s="198"/>
      <c r="BK740" s="198"/>
      <c r="BL740" s="198"/>
      <c r="BM740" s="198"/>
      <c r="BN740" s="198"/>
      <c r="BO740" s="198"/>
      <c r="BP740" s="198"/>
      <c r="BQ740" s="198"/>
      <c r="BR740" s="198"/>
      <c r="BS740" s="198"/>
      <c r="BT740" s="198"/>
      <c r="BU740" s="198"/>
      <c r="BV740" s="198"/>
      <c r="BW740" s="198"/>
      <c r="BX740" s="198"/>
      <c r="BY740" s="198"/>
      <c r="BZ740" s="198"/>
      <c r="CA740" s="198"/>
      <c r="CB740" s="198"/>
      <c r="CC740" s="198"/>
      <c r="CD740" s="198"/>
      <c r="CE740" s="198"/>
      <c r="CF740" s="198"/>
      <c r="CG740" s="198"/>
      <c r="CH740" s="198"/>
      <c r="CI740" s="198"/>
      <c r="CJ740" s="198"/>
      <c r="CK740" s="198"/>
      <c r="CL740" s="198"/>
      <c r="CM740" s="198"/>
      <c r="CN740" s="198"/>
      <c r="CO740" s="198"/>
      <c r="CP740" s="198"/>
      <c r="CQ740" s="198"/>
      <c r="CR740" s="198"/>
      <c r="CS740" s="198"/>
      <c r="CT740" s="198"/>
      <c r="CU740" s="198"/>
      <c r="CV740" s="198"/>
      <c r="CW740" s="198"/>
      <c r="CX740" s="198"/>
      <c r="CY740" s="198"/>
      <c r="CZ740" s="198"/>
      <c r="DA740" s="198"/>
      <c r="DB740" s="198"/>
      <c r="DC740" s="198"/>
      <c r="DD740" s="198"/>
      <c r="DE740" s="198"/>
      <c r="DF740" s="198"/>
      <c r="DG740" s="198"/>
      <c r="DH740" s="198"/>
      <c r="DI740" s="198"/>
      <c r="DJ740" s="198"/>
      <c r="DK740" s="198"/>
      <c r="DL740" s="198"/>
      <c r="DM740" s="198"/>
      <c r="DN740" s="198"/>
      <c r="DO740" s="198"/>
      <c r="DP740" s="198"/>
      <c r="DQ740" s="198"/>
      <c r="DR740" s="198"/>
      <c r="DS740" s="198"/>
      <c r="DT740" s="198"/>
      <c r="DU740" s="198"/>
      <c r="DV740" s="198"/>
      <c r="DW740" s="198"/>
      <c r="DX740" s="198"/>
      <c r="DY740" s="198"/>
      <c r="DZ740" s="198"/>
      <c r="EA740" s="198"/>
      <c r="EB740" s="198"/>
      <c r="EC740" s="198"/>
      <c r="ED740" s="198"/>
      <c r="EE740" s="198"/>
      <c r="EF740" s="198"/>
      <c r="EG740" s="198"/>
      <c r="EH740" s="198"/>
      <c r="EI740" s="198"/>
      <c r="EJ740" s="198"/>
      <c r="EK740" s="198"/>
      <c r="EL740" s="198"/>
      <c r="EM740" s="198"/>
      <c r="EN740" s="198"/>
      <c r="EO740" s="198"/>
      <c r="EP740" s="198"/>
      <c r="EQ740" s="198"/>
      <c r="ER740" s="198"/>
      <c r="ES740" s="198"/>
      <c r="ET740" s="198"/>
      <c r="EU740" s="198"/>
      <c r="EV740" s="198"/>
      <c r="EW740" s="198"/>
      <c r="EX740" s="198"/>
      <c r="EY740" s="198"/>
      <c r="EZ740" s="198"/>
      <c r="FA740" s="198"/>
      <c r="FB740" s="198"/>
      <c r="FC740" s="198"/>
      <c r="FD740" s="198"/>
      <c r="FE740" s="198"/>
      <c r="FF740" s="198"/>
      <c r="FG740" s="198"/>
      <c r="FH740" s="198"/>
      <c r="FI740" s="198"/>
      <c r="FJ740" s="198"/>
      <c r="FK740" s="198"/>
      <c r="FL740" s="198"/>
      <c r="FM740" s="198"/>
      <c r="FN740" s="198"/>
      <c r="FO740" s="198"/>
      <c r="FP740" s="198"/>
      <c r="FQ740" s="198"/>
      <c r="FR740" s="198"/>
      <c r="FS740" s="198"/>
    </row>
    <row r="741" spans="3:175" s="98" customFormat="1" ht="11.25">
      <c r="C741" s="199"/>
      <c r="D741" s="200"/>
      <c r="E741" s="201"/>
      <c r="F741" s="201"/>
      <c r="G741" s="202"/>
      <c r="H741" s="203"/>
      <c r="I741" s="203"/>
      <c r="J741" s="204"/>
      <c r="K741" s="205"/>
      <c r="L741" s="206"/>
      <c r="M741" s="214"/>
      <c r="N741" s="1"/>
      <c r="O741" s="1"/>
      <c r="P741" s="1"/>
      <c r="Q741" s="1"/>
      <c r="R741" s="1"/>
    </row>
    <row r="742" spans="3:175" s="207" customFormat="1" ht="15" customHeight="1" thickBot="1">
      <c r="C742" s="208"/>
      <c r="D742" s="209"/>
      <c r="E742" s="210"/>
      <c r="F742" s="210"/>
      <c r="G742" s="209"/>
      <c r="H742" s="209"/>
      <c r="I742" s="666"/>
      <c r="J742" s="703"/>
      <c r="K742" s="212"/>
      <c r="M742" s="214"/>
      <c r="N742" s="1"/>
      <c r="O742" s="1"/>
      <c r="P742" s="1"/>
      <c r="Q742" s="1"/>
      <c r="R742" s="1"/>
    </row>
    <row r="743" spans="3:175" s="207" customFormat="1" ht="15" customHeight="1" thickBot="1">
      <c r="E743" s="1"/>
      <c r="F743" s="1"/>
      <c r="I743" s="667"/>
      <c r="J743" s="704"/>
      <c r="K743" s="213"/>
      <c r="M743" s="214"/>
      <c r="N743" s="1"/>
      <c r="O743" s="1"/>
      <c r="P743" s="1"/>
      <c r="Q743" s="1"/>
      <c r="R743" s="1"/>
    </row>
    <row r="744" spans="3:175" ht="15" customHeight="1" thickBot="1">
      <c r="E744" s="1"/>
      <c r="F744" s="1"/>
      <c r="G744" s="563" t="s">
        <v>1650</v>
      </c>
      <c r="H744" s="564"/>
      <c r="I744" s="668"/>
      <c r="J744" s="565"/>
      <c r="K744" s="566">
        <f>+K642</f>
        <v>32576631116</v>
      </c>
    </row>
    <row r="745" spans="3:175" ht="15" customHeight="1" thickBot="1">
      <c r="E745" s="1"/>
      <c r="F745" s="1"/>
      <c r="G745" s="567" t="s">
        <v>1710</v>
      </c>
      <c r="H745" s="568"/>
      <c r="I745" s="669"/>
      <c r="J745" s="569"/>
      <c r="K745" s="570">
        <f>+K744+K739+K735+K726+K722</f>
        <v>38731803372</v>
      </c>
    </row>
    <row r="746" spans="3:175" ht="15" customHeight="1" thickBot="1">
      <c r="E746" s="1"/>
      <c r="F746" s="1"/>
      <c r="K746" s="571"/>
    </row>
    <row r="747" spans="3:175" ht="15" customHeight="1">
      <c r="C747" s="572"/>
      <c r="D747" s="573"/>
      <c r="E747" s="573"/>
      <c r="F747" s="573"/>
      <c r="G747" s="573"/>
      <c r="H747" s="573"/>
      <c r="I747" s="671"/>
      <c r="J747" s="574"/>
      <c r="K747" s="575"/>
    </row>
    <row r="748" spans="3:175" ht="40.5" customHeight="1">
      <c r="C748" s="576" t="s">
        <v>1738</v>
      </c>
      <c r="D748" s="577"/>
      <c r="E748" s="577"/>
      <c r="F748" s="577"/>
      <c r="G748" s="578"/>
      <c r="H748" s="579" t="s">
        <v>1712</v>
      </c>
      <c r="I748" s="580"/>
      <c r="J748" s="581"/>
      <c r="K748" s="582" t="s">
        <v>1713</v>
      </c>
    </row>
    <row r="749" spans="3:175" ht="40.5" customHeight="1">
      <c r="C749" s="576" t="s">
        <v>1739</v>
      </c>
      <c r="D749" s="577"/>
      <c r="E749" s="577"/>
      <c r="F749" s="577"/>
      <c r="G749" s="578"/>
      <c r="H749" s="583" t="s">
        <v>1715</v>
      </c>
      <c r="I749" s="584"/>
      <c r="J749" s="706" t="s">
        <v>1716</v>
      </c>
      <c r="K749" s="585">
        <v>0.23</v>
      </c>
    </row>
    <row r="750" spans="3:175" ht="40.5" customHeight="1">
      <c r="C750" s="576" t="s">
        <v>1740</v>
      </c>
      <c r="D750" s="577"/>
      <c r="E750" s="577"/>
      <c r="F750" s="577"/>
      <c r="G750" s="578"/>
      <c r="H750" s="586" t="s">
        <v>1718</v>
      </c>
      <c r="I750" s="587"/>
      <c r="J750" s="706" t="s">
        <v>1719</v>
      </c>
      <c r="K750" s="585">
        <v>0.02</v>
      </c>
    </row>
    <row r="751" spans="3:175" ht="24.75" customHeight="1">
      <c r="C751" s="588"/>
      <c r="D751" s="571"/>
      <c r="E751" s="589"/>
      <c r="F751" s="589"/>
      <c r="G751" s="590"/>
      <c r="H751" s="579" t="s">
        <v>1720</v>
      </c>
      <c r="I751" s="581"/>
      <c r="J751" s="706" t="s">
        <v>1721</v>
      </c>
      <c r="K751" s="585">
        <v>0.05</v>
      </c>
    </row>
    <row r="752" spans="3:175" ht="24.75" customHeight="1">
      <c r="C752" s="591"/>
      <c r="D752" s="592"/>
      <c r="E752" s="592"/>
      <c r="F752" s="592"/>
      <c r="G752" s="593"/>
      <c r="H752" s="583" t="s">
        <v>1722</v>
      </c>
      <c r="I752" s="584"/>
      <c r="J752" s="706" t="s">
        <v>1723</v>
      </c>
      <c r="K752" s="585">
        <v>0.3</v>
      </c>
    </row>
    <row r="753" spans="3:18" ht="31.5" customHeight="1" thickBot="1">
      <c r="C753" s="594"/>
      <c r="D753" s="595"/>
      <c r="E753" s="595"/>
      <c r="F753" s="595"/>
      <c r="G753" s="596"/>
      <c r="H753" s="579" t="s">
        <v>1725</v>
      </c>
      <c r="I753" s="581"/>
      <c r="J753" s="706" t="s">
        <v>1726</v>
      </c>
      <c r="K753" s="585">
        <v>0.1</v>
      </c>
    </row>
    <row r="754" spans="3:18" s="207" customFormat="1" ht="15" customHeight="1" thickBot="1">
      <c r="E754" s="1"/>
      <c r="F754" s="1"/>
      <c r="I754" s="667"/>
      <c r="J754" s="704"/>
      <c r="K754" s="213"/>
      <c r="M754" s="214"/>
      <c r="N754" s="1"/>
      <c r="O754" s="1"/>
      <c r="P754" s="1"/>
      <c r="Q754" s="1"/>
      <c r="R754" s="1"/>
    </row>
    <row r="755" spans="3:18" s="207" customFormat="1" ht="15" customHeight="1" thickBot="1">
      <c r="C755" s="469" t="s">
        <v>1724</v>
      </c>
      <c r="D755" s="471"/>
      <c r="E755" s="471"/>
      <c r="F755" s="471"/>
      <c r="G755" s="471"/>
      <c r="H755" s="471"/>
      <c r="I755" s="471"/>
      <c r="J755" s="471"/>
      <c r="K755" s="472"/>
      <c r="M755" s="214"/>
      <c r="N755" s="1"/>
      <c r="O755" s="1"/>
      <c r="P755" s="1"/>
      <c r="Q755" s="1"/>
      <c r="R755" s="1"/>
    </row>
    <row r="756" spans="3:18" s="207" customFormat="1" ht="15" customHeight="1">
      <c r="C756" s="221">
        <v>1</v>
      </c>
      <c r="D756" s="394" t="s">
        <v>1300</v>
      </c>
      <c r="E756" s="395"/>
      <c r="F756" s="395"/>
      <c r="G756" s="395"/>
      <c r="H756" s="395"/>
      <c r="I756" s="672"/>
      <c r="J756" s="641"/>
      <c r="K756" s="396"/>
      <c r="M756" s="214"/>
      <c r="N756" s="1"/>
      <c r="O756" s="1"/>
      <c r="P756" s="1"/>
      <c r="Q756" s="1"/>
      <c r="R756" s="1"/>
    </row>
    <row r="757" spans="3:18" s="207" customFormat="1" ht="15" customHeight="1">
      <c r="C757" s="487">
        <v>1.1000000000000001</v>
      </c>
      <c r="D757" s="215"/>
      <c r="E757" s="215"/>
      <c r="F757" s="215"/>
      <c r="G757" s="488" t="s">
        <v>1301</v>
      </c>
      <c r="H757" s="487" t="s">
        <v>19</v>
      </c>
      <c r="I757" s="489">
        <v>336.1</v>
      </c>
      <c r="J757" s="707">
        <v>82889</v>
      </c>
      <c r="K757" s="490">
        <f>ROUND(I757*J757,0)</f>
        <v>27858993</v>
      </c>
      <c r="M757" s="214"/>
      <c r="N757" s="1"/>
      <c r="O757" s="1"/>
      <c r="P757" s="1"/>
      <c r="Q757" s="1"/>
      <c r="R757" s="1"/>
    </row>
    <row r="758" spans="3:18" s="207" customFormat="1" ht="15" customHeight="1">
      <c r="C758" s="487">
        <v>1.2</v>
      </c>
      <c r="D758" s="215"/>
      <c r="E758" s="215"/>
      <c r="F758" s="215"/>
      <c r="G758" s="488" t="s">
        <v>21</v>
      </c>
      <c r="H758" s="487" t="s">
        <v>22</v>
      </c>
      <c r="I758" s="489">
        <v>8650.6</v>
      </c>
      <c r="J758" s="707">
        <v>6019</v>
      </c>
      <c r="K758" s="490">
        <f>ROUND(I758*J758,0)</f>
        <v>52067961</v>
      </c>
      <c r="M758" s="214"/>
      <c r="N758" s="1"/>
      <c r="O758" s="1"/>
      <c r="P758" s="1"/>
      <c r="Q758" s="1"/>
      <c r="R758" s="1"/>
    </row>
    <row r="759" spans="3:18" s="207" customFormat="1" ht="15" customHeight="1">
      <c r="C759" s="487">
        <v>1.3</v>
      </c>
      <c r="D759" s="215"/>
      <c r="E759" s="215"/>
      <c r="F759" s="215"/>
      <c r="G759" s="488" t="s">
        <v>24</v>
      </c>
      <c r="H759" s="487" t="s">
        <v>25</v>
      </c>
      <c r="I759" s="489">
        <v>56.9</v>
      </c>
      <c r="J759" s="707">
        <v>278832</v>
      </c>
      <c r="K759" s="490">
        <f>ROUND(I759*J759,0)</f>
        <v>15865541</v>
      </c>
      <c r="M759" s="214"/>
      <c r="N759" s="1"/>
      <c r="O759" s="1"/>
      <c r="P759" s="1"/>
      <c r="Q759" s="1"/>
      <c r="R759" s="1"/>
    </row>
    <row r="760" spans="3:18" s="207" customFormat="1" ht="15" customHeight="1">
      <c r="C760" s="487">
        <v>1.4</v>
      </c>
      <c r="D760" s="215"/>
      <c r="E760" s="215"/>
      <c r="F760" s="215"/>
      <c r="G760" s="488" t="s">
        <v>27</v>
      </c>
      <c r="H760" s="487" t="s">
        <v>25</v>
      </c>
      <c r="I760" s="489">
        <v>56.9</v>
      </c>
      <c r="J760" s="707">
        <v>33192</v>
      </c>
      <c r="K760" s="490">
        <f>ROUND(I760*J760,0)</f>
        <v>1888625</v>
      </c>
      <c r="M760" s="214"/>
      <c r="N760" s="1"/>
      <c r="O760" s="1"/>
      <c r="P760" s="1"/>
      <c r="Q760" s="1"/>
      <c r="R760" s="1"/>
    </row>
    <row r="761" spans="3:18" s="207" customFormat="1" ht="15" customHeight="1">
      <c r="C761" s="169" t="s">
        <v>28</v>
      </c>
      <c r="D761" s="597"/>
      <c r="E761" s="598"/>
      <c r="F761" s="598"/>
      <c r="G761" s="598"/>
      <c r="H761" s="598"/>
      <c r="I761" s="673"/>
      <c r="J761" s="599">
        <v>0</v>
      </c>
      <c r="K761" s="491">
        <f>+SUM(K757:K760)</f>
        <v>97681120</v>
      </c>
      <c r="M761" s="214"/>
      <c r="N761" s="1"/>
      <c r="O761" s="1"/>
      <c r="P761" s="1"/>
      <c r="Q761" s="1"/>
      <c r="R761" s="1"/>
    </row>
    <row r="762" spans="3:18" s="207" customFormat="1" ht="15" customHeight="1" thickBot="1">
      <c r="C762" s="560"/>
      <c r="D762" s="561"/>
      <c r="E762" s="561"/>
      <c r="F762" s="561"/>
      <c r="G762" s="561"/>
      <c r="H762" s="561"/>
      <c r="I762" s="663"/>
      <c r="J762" s="562"/>
      <c r="K762" s="600"/>
      <c r="M762" s="214"/>
      <c r="N762" s="1"/>
      <c r="O762" s="1"/>
      <c r="P762" s="1"/>
      <c r="Q762" s="1"/>
      <c r="R762" s="1"/>
    </row>
    <row r="763" spans="3:18" s="207" customFormat="1" ht="15" customHeight="1">
      <c r="C763" s="221">
        <v>2</v>
      </c>
      <c r="D763" s="394" t="s">
        <v>1302</v>
      </c>
      <c r="E763" s="395"/>
      <c r="F763" s="395"/>
      <c r="G763" s="395"/>
      <c r="H763" s="395"/>
      <c r="I763" s="672"/>
      <c r="J763" s="641"/>
      <c r="K763" s="396"/>
      <c r="M763" s="214"/>
      <c r="N763" s="1"/>
      <c r="O763" s="1"/>
      <c r="P763" s="1"/>
      <c r="Q763" s="1"/>
      <c r="R763" s="1"/>
    </row>
    <row r="764" spans="3:18" s="207" customFormat="1" ht="15" customHeight="1">
      <c r="C764" s="487">
        <v>2.1</v>
      </c>
      <c r="D764" s="215"/>
      <c r="E764" s="215"/>
      <c r="F764" s="215"/>
      <c r="G764" s="492" t="s">
        <v>32</v>
      </c>
      <c r="H764" s="493" t="s">
        <v>22</v>
      </c>
      <c r="I764" s="494">
        <v>8650.6</v>
      </c>
      <c r="J764" s="707">
        <v>5998</v>
      </c>
      <c r="K764" s="495">
        <f t="shared" ref="K764:K769" si="33">ROUND(I764*J764,0)</f>
        <v>51886299</v>
      </c>
      <c r="M764" s="214"/>
      <c r="N764" s="1"/>
      <c r="O764" s="1"/>
      <c r="P764" s="1"/>
      <c r="Q764" s="1"/>
      <c r="R764" s="1"/>
    </row>
    <row r="765" spans="3:18" s="207" customFormat="1" ht="15" customHeight="1">
      <c r="C765" s="487">
        <v>2.2000000000000002</v>
      </c>
      <c r="D765" s="215"/>
      <c r="E765" s="215"/>
      <c r="F765" s="215"/>
      <c r="G765" s="492" t="s">
        <v>34</v>
      </c>
      <c r="H765" s="493" t="s">
        <v>25</v>
      </c>
      <c r="I765" s="494">
        <v>4284.1000000000004</v>
      </c>
      <c r="J765" s="707">
        <v>27825</v>
      </c>
      <c r="K765" s="495">
        <f t="shared" si="33"/>
        <v>119205083</v>
      </c>
      <c r="M765" s="214"/>
      <c r="N765" s="1"/>
      <c r="O765" s="1"/>
      <c r="P765" s="1"/>
      <c r="Q765" s="1"/>
      <c r="R765" s="1"/>
    </row>
    <row r="766" spans="3:18" s="207" customFormat="1" ht="15" customHeight="1">
      <c r="C766" s="487">
        <v>2.2999999999999998</v>
      </c>
      <c r="D766" s="215"/>
      <c r="E766" s="215"/>
      <c r="F766" s="215"/>
      <c r="G766" s="492" t="s">
        <v>36</v>
      </c>
      <c r="H766" s="493" t="s">
        <v>25</v>
      </c>
      <c r="I766" s="494">
        <v>2715.7</v>
      </c>
      <c r="J766" s="707">
        <v>51214</v>
      </c>
      <c r="K766" s="495">
        <f t="shared" si="33"/>
        <v>139081860</v>
      </c>
      <c r="M766" s="214"/>
      <c r="N766" s="1"/>
      <c r="O766" s="1"/>
      <c r="P766" s="1"/>
      <c r="Q766" s="1"/>
      <c r="R766" s="1"/>
    </row>
    <row r="767" spans="3:18" s="207" customFormat="1" ht="39" customHeight="1">
      <c r="C767" s="496" t="s">
        <v>37</v>
      </c>
      <c r="D767" s="215"/>
      <c r="E767" s="215"/>
      <c r="F767" s="215"/>
      <c r="G767" s="296" t="s">
        <v>1303</v>
      </c>
      <c r="H767" s="493" t="s">
        <v>25</v>
      </c>
      <c r="I767" s="494">
        <v>4044.4</v>
      </c>
      <c r="J767" s="707">
        <v>372486</v>
      </c>
      <c r="K767" s="495">
        <f t="shared" si="33"/>
        <v>1506482378</v>
      </c>
      <c r="M767" s="214"/>
      <c r="N767" s="1"/>
      <c r="O767" s="1"/>
      <c r="P767" s="1"/>
      <c r="Q767" s="1"/>
      <c r="R767" s="1"/>
    </row>
    <row r="768" spans="3:18" s="207" customFormat="1" ht="39" customHeight="1">
      <c r="C768" s="496" t="s">
        <v>39</v>
      </c>
      <c r="D768" s="215"/>
      <c r="E768" s="215"/>
      <c r="F768" s="215"/>
      <c r="G768" s="296" t="s">
        <v>1304</v>
      </c>
      <c r="H768" s="493" t="s">
        <v>25</v>
      </c>
      <c r="I768" s="494">
        <v>1298</v>
      </c>
      <c r="J768" s="707">
        <v>27677</v>
      </c>
      <c r="K768" s="495">
        <f t="shared" si="33"/>
        <v>35924746</v>
      </c>
      <c r="M768" s="214"/>
      <c r="N768" s="1"/>
      <c r="O768" s="1"/>
      <c r="P768" s="1"/>
      <c r="Q768" s="1"/>
      <c r="R768" s="1"/>
    </row>
    <row r="769" spans="3:18" s="207" customFormat="1" ht="15" customHeight="1">
      <c r="C769" s="487">
        <v>2.6</v>
      </c>
      <c r="D769" s="215"/>
      <c r="E769" s="215"/>
      <c r="F769" s="215"/>
      <c r="G769" s="492" t="s">
        <v>27</v>
      </c>
      <c r="H769" s="493" t="s">
        <v>25</v>
      </c>
      <c r="I769" s="494">
        <v>2715.2999999999997</v>
      </c>
      <c r="J769" s="707">
        <v>33192</v>
      </c>
      <c r="K769" s="495">
        <f t="shared" si="33"/>
        <v>90126238</v>
      </c>
      <c r="M769" s="214"/>
      <c r="N769" s="1"/>
      <c r="O769" s="1"/>
      <c r="P769" s="1"/>
      <c r="Q769" s="1"/>
      <c r="R769" s="1"/>
    </row>
    <row r="770" spans="3:18" s="207" customFormat="1" ht="15" customHeight="1">
      <c r="C770" s="169" t="s">
        <v>28</v>
      </c>
      <c r="D770" s="601"/>
      <c r="E770" s="601"/>
      <c r="F770" s="601"/>
      <c r="G770" s="601"/>
      <c r="H770" s="601"/>
      <c r="I770" s="558"/>
      <c r="J770" s="602">
        <v>0</v>
      </c>
      <c r="K770" s="497">
        <f>+SUM(K764:K769)</f>
        <v>1942706604</v>
      </c>
      <c r="M770" s="214"/>
      <c r="N770" s="1"/>
      <c r="O770" s="1"/>
      <c r="P770" s="1"/>
      <c r="Q770" s="1"/>
      <c r="R770" s="1"/>
    </row>
    <row r="771" spans="3:18" s="207" customFormat="1" ht="15" customHeight="1" thickBot="1">
      <c r="C771" s="560"/>
      <c r="D771" s="561"/>
      <c r="E771" s="561"/>
      <c r="F771" s="561"/>
      <c r="G771" s="561"/>
      <c r="H771" s="561"/>
      <c r="I771" s="663"/>
      <c r="J771" s="562"/>
      <c r="K771" s="600"/>
      <c r="M771" s="214"/>
      <c r="N771" s="1"/>
      <c r="O771" s="1"/>
      <c r="P771" s="1"/>
      <c r="Q771" s="1"/>
      <c r="R771" s="1"/>
    </row>
    <row r="772" spans="3:18" s="207" customFormat="1" ht="15" customHeight="1" thickBot="1">
      <c r="C772" s="240">
        <v>3</v>
      </c>
      <c r="D772" s="386" t="s">
        <v>1305</v>
      </c>
      <c r="E772" s="387"/>
      <c r="F772" s="387"/>
      <c r="G772" s="387"/>
      <c r="H772" s="387"/>
      <c r="I772" s="674"/>
      <c r="J772" s="642"/>
      <c r="K772" s="388"/>
      <c r="M772" s="214"/>
      <c r="N772" s="1"/>
      <c r="O772" s="1"/>
      <c r="P772" s="1"/>
      <c r="Q772" s="1"/>
      <c r="R772" s="1"/>
    </row>
    <row r="773" spans="3:18" ht="15" customHeight="1">
      <c r="C773" s="241">
        <v>3.1</v>
      </c>
      <c r="D773" s="389" t="s">
        <v>1306</v>
      </c>
      <c r="E773" s="389"/>
      <c r="F773" s="389"/>
      <c r="G773" s="389"/>
      <c r="H773" s="389"/>
      <c r="I773" s="675"/>
      <c r="J773" s="645"/>
      <c r="K773" s="390"/>
    </row>
    <row r="774" spans="3:18" ht="15" customHeight="1">
      <c r="C774" s="498" t="s">
        <v>46</v>
      </c>
      <c r="D774" s="215"/>
      <c r="G774" s="492" t="s">
        <v>47</v>
      </c>
      <c r="H774" s="487" t="s">
        <v>25</v>
      </c>
      <c r="I774" s="489">
        <v>105.5</v>
      </c>
      <c r="J774" s="707">
        <v>978894</v>
      </c>
      <c r="K774" s="500">
        <f t="shared" ref="K774:K787" si="34">ROUND(I774*J774,0)</f>
        <v>103273317</v>
      </c>
    </row>
    <row r="775" spans="3:18" ht="25.5" customHeight="1">
      <c r="C775" s="498" t="s">
        <v>48</v>
      </c>
      <c r="D775" s="215"/>
      <c r="G775" s="296" t="s">
        <v>1307</v>
      </c>
      <c r="H775" s="487" t="s">
        <v>25</v>
      </c>
      <c r="I775" s="489">
        <v>337.90000000000003</v>
      </c>
      <c r="J775" s="707">
        <v>1352452</v>
      </c>
      <c r="K775" s="500">
        <f t="shared" si="34"/>
        <v>456993531</v>
      </c>
    </row>
    <row r="776" spans="3:18" ht="25.5" customHeight="1">
      <c r="C776" s="498" t="s">
        <v>50</v>
      </c>
      <c r="D776" s="215"/>
      <c r="G776" s="296" t="s">
        <v>1308</v>
      </c>
      <c r="H776" s="487" t="s">
        <v>25</v>
      </c>
      <c r="I776" s="489">
        <v>516.4</v>
      </c>
      <c r="J776" s="707">
        <v>1352452</v>
      </c>
      <c r="K776" s="500">
        <f t="shared" si="34"/>
        <v>698406213</v>
      </c>
    </row>
    <row r="777" spans="3:18" ht="25.5" customHeight="1">
      <c r="C777" s="498" t="s">
        <v>52</v>
      </c>
      <c r="D777" s="215"/>
      <c r="G777" s="492" t="s">
        <v>1309</v>
      </c>
      <c r="H777" s="487" t="s">
        <v>25</v>
      </c>
      <c r="I777" s="489">
        <v>363.70000000000005</v>
      </c>
      <c r="J777" s="707">
        <v>846091</v>
      </c>
      <c r="K777" s="500">
        <f t="shared" si="34"/>
        <v>307723297</v>
      </c>
    </row>
    <row r="778" spans="3:18" ht="25.5" customHeight="1">
      <c r="C778" s="498" t="s">
        <v>54</v>
      </c>
      <c r="D778" s="215"/>
      <c r="G778" s="296" t="s">
        <v>1310</v>
      </c>
      <c r="H778" s="487" t="s">
        <v>25</v>
      </c>
      <c r="I778" s="489">
        <v>109.69999999999999</v>
      </c>
      <c r="J778" s="707">
        <v>1453660</v>
      </c>
      <c r="K778" s="500">
        <f t="shared" si="34"/>
        <v>159466502</v>
      </c>
    </row>
    <row r="779" spans="3:18" ht="15" customHeight="1">
      <c r="C779" s="221">
        <v>3.2</v>
      </c>
      <c r="D779" s="391" t="s">
        <v>59</v>
      </c>
      <c r="E779" s="391"/>
      <c r="F779" s="391"/>
      <c r="G779" s="391"/>
      <c r="H779" s="391"/>
      <c r="I779" s="676"/>
      <c r="J779" s="643"/>
      <c r="K779" s="500">
        <f t="shared" si="34"/>
        <v>0</v>
      </c>
    </row>
    <row r="780" spans="3:18" ht="23.25" customHeight="1">
      <c r="C780" s="501" t="s">
        <v>60</v>
      </c>
      <c r="D780" s="215"/>
      <c r="G780" s="296" t="s">
        <v>1311</v>
      </c>
      <c r="H780" s="496" t="s">
        <v>25</v>
      </c>
      <c r="I780" s="502">
        <v>250.1</v>
      </c>
      <c r="J780" s="708">
        <v>1781592</v>
      </c>
      <c r="K780" s="500">
        <f t="shared" si="34"/>
        <v>445576159</v>
      </c>
    </row>
    <row r="781" spans="3:18" ht="23.25" customHeight="1">
      <c r="C781" s="498" t="s">
        <v>62</v>
      </c>
      <c r="D781" s="215"/>
      <c r="G781" s="296" t="s">
        <v>1312</v>
      </c>
      <c r="H781" s="496" t="s">
        <v>25</v>
      </c>
      <c r="I781" s="502">
        <v>350.70000000000005</v>
      </c>
      <c r="J781" s="708">
        <v>1781592</v>
      </c>
      <c r="K781" s="500">
        <f t="shared" si="34"/>
        <v>624804314</v>
      </c>
    </row>
    <row r="782" spans="3:18" ht="23.25" customHeight="1">
      <c r="C782" s="498" t="s">
        <v>64</v>
      </c>
      <c r="D782" s="215"/>
      <c r="G782" s="296" t="s">
        <v>1313</v>
      </c>
      <c r="H782" s="496" t="s">
        <v>22</v>
      </c>
      <c r="I782" s="502">
        <v>4984.2000000000007</v>
      </c>
      <c r="J782" s="708">
        <v>335891</v>
      </c>
      <c r="K782" s="500">
        <f t="shared" si="34"/>
        <v>1674147922</v>
      </c>
    </row>
    <row r="783" spans="3:18" ht="23.25" customHeight="1">
      <c r="C783" s="498" t="s">
        <v>66</v>
      </c>
      <c r="D783" s="215"/>
      <c r="G783" s="296" t="s">
        <v>67</v>
      </c>
      <c r="H783" s="496" t="s">
        <v>25</v>
      </c>
      <c r="I783" s="502">
        <v>93.699999999999989</v>
      </c>
      <c r="J783" s="708">
        <v>1907491</v>
      </c>
      <c r="K783" s="500">
        <f t="shared" si="34"/>
        <v>178731907</v>
      </c>
    </row>
    <row r="784" spans="3:18" ht="31.5" customHeight="1" thickBot="1">
      <c r="C784" s="503" t="s">
        <v>68</v>
      </c>
      <c r="D784" s="603"/>
      <c r="E784" s="603"/>
      <c r="F784" s="603"/>
      <c r="G784" s="504" t="s">
        <v>69</v>
      </c>
      <c r="H784" s="505" t="s">
        <v>70</v>
      </c>
      <c r="I784" s="506">
        <v>323882</v>
      </c>
      <c r="J784" s="709">
        <v>10807</v>
      </c>
      <c r="K784" s="500">
        <f t="shared" si="34"/>
        <v>3500192774</v>
      </c>
    </row>
    <row r="785" spans="3:11" ht="15" customHeight="1" thickBot="1">
      <c r="C785" s="255">
        <v>3.3</v>
      </c>
      <c r="D785" s="392" t="s">
        <v>72</v>
      </c>
      <c r="E785" s="393"/>
      <c r="F785" s="393"/>
      <c r="G785" s="393"/>
      <c r="H785" s="393"/>
      <c r="I785" s="677"/>
      <c r="J785" s="646"/>
      <c r="K785" s="500">
        <f t="shared" si="34"/>
        <v>0</v>
      </c>
    </row>
    <row r="786" spans="3:11" ht="30.75" customHeight="1">
      <c r="C786" s="507" t="s">
        <v>73</v>
      </c>
      <c r="D786" s="604"/>
      <c r="E786" s="604"/>
      <c r="F786" s="604"/>
      <c r="G786" s="508" t="s">
        <v>1314</v>
      </c>
      <c r="H786" s="509" t="s">
        <v>19</v>
      </c>
      <c r="I786" s="510">
        <v>78.199999999999989</v>
      </c>
      <c r="J786" s="710">
        <v>168349</v>
      </c>
      <c r="K786" s="500">
        <f t="shared" si="34"/>
        <v>13164892</v>
      </c>
    </row>
    <row r="787" spans="3:11" ht="53.25" customHeight="1">
      <c r="C787" s="511" t="s">
        <v>75</v>
      </c>
      <c r="D787" s="215"/>
      <c r="G787" s="296" t="s">
        <v>1315</v>
      </c>
      <c r="H787" s="487" t="s">
        <v>70</v>
      </c>
      <c r="I787" s="489">
        <v>31387.5</v>
      </c>
      <c r="J787" s="707">
        <v>24300</v>
      </c>
      <c r="K787" s="500">
        <f t="shared" si="34"/>
        <v>762716250</v>
      </c>
    </row>
    <row r="788" spans="3:11" ht="15" customHeight="1" thickBot="1">
      <c r="C788" s="265" t="s">
        <v>28</v>
      </c>
      <c r="D788" s="605"/>
      <c r="E788" s="605"/>
      <c r="F788" s="605"/>
      <c r="G788" s="605"/>
      <c r="H788" s="605"/>
      <c r="I788" s="678"/>
      <c r="J788" s="606">
        <v>0</v>
      </c>
      <c r="K788" s="512">
        <f>+SUM(K774:K787)</f>
        <v>8925197078</v>
      </c>
    </row>
    <row r="789" spans="3:11" ht="15" customHeight="1" thickBot="1">
      <c r="C789" s="560"/>
      <c r="D789" s="561"/>
      <c r="E789" s="561"/>
      <c r="F789" s="561"/>
      <c r="G789" s="561"/>
      <c r="H789" s="561"/>
      <c r="I789" s="663"/>
      <c r="J789" s="562"/>
      <c r="K789" s="600"/>
    </row>
    <row r="790" spans="3:11" ht="15" customHeight="1" thickBot="1">
      <c r="C790" s="221">
        <v>4</v>
      </c>
      <c r="D790" s="362" t="s">
        <v>1316</v>
      </c>
      <c r="E790" s="363"/>
      <c r="F790" s="363"/>
      <c r="G790" s="363"/>
      <c r="H790" s="363"/>
      <c r="I790" s="679"/>
      <c r="J790" s="641"/>
      <c r="K790" s="364"/>
    </row>
    <row r="791" spans="3:11" ht="15" customHeight="1" thickBot="1">
      <c r="C791" s="240">
        <v>4.0999999999999996</v>
      </c>
      <c r="D791" s="381" t="s">
        <v>1317</v>
      </c>
      <c r="E791" s="382"/>
      <c r="F791" s="382"/>
      <c r="G791" s="382"/>
      <c r="H791" s="382"/>
      <c r="I791" s="680"/>
      <c r="J791" s="642"/>
      <c r="K791" s="383"/>
    </row>
    <row r="792" spans="3:11" ht="27.75" customHeight="1">
      <c r="C792" s="507" t="s">
        <v>81</v>
      </c>
      <c r="D792" s="604"/>
      <c r="E792" s="604"/>
      <c r="F792" s="604"/>
      <c r="G792" s="508" t="s">
        <v>1318</v>
      </c>
      <c r="H792" s="509" t="s">
        <v>19</v>
      </c>
      <c r="I792" s="513">
        <v>2130.6</v>
      </c>
      <c r="J792" s="710">
        <v>93089</v>
      </c>
      <c r="K792" s="514">
        <f>ROUND(I792*J792,0)</f>
        <v>198335423</v>
      </c>
    </row>
    <row r="793" spans="3:11" ht="27.75" customHeight="1">
      <c r="C793" s="515" t="s">
        <v>83</v>
      </c>
      <c r="D793" s="215"/>
      <c r="G793" s="296" t="s">
        <v>84</v>
      </c>
      <c r="H793" s="487" t="s">
        <v>19</v>
      </c>
      <c r="I793" s="494">
        <v>1947.8999999999999</v>
      </c>
      <c r="J793" s="707">
        <v>21377</v>
      </c>
      <c r="K793" s="516">
        <f>ROUND(I793*J793,0)</f>
        <v>41640258</v>
      </c>
    </row>
    <row r="794" spans="3:11" ht="15" customHeight="1">
      <c r="C794" s="221">
        <v>4.2</v>
      </c>
      <c r="D794" s="366" t="s">
        <v>1319</v>
      </c>
      <c r="E794" s="366"/>
      <c r="F794" s="366"/>
      <c r="G794" s="366"/>
      <c r="H794" s="366"/>
      <c r="I794" s="276"/>
      <c r="J794" s="643"/>
      <c r="K794" s="367"/>
    </row>
    <row r="795" spans="3:11" ht="25.5" customHeight="1">
      <c r="C795" s="498" t="s">
        <v>87</v>
      </c>
      <c r="D795" s="215"/>
      <c r="G795" s="296" t="s">
        <v>1320</v>
      </c>
      <c r="H795" s="487" t="s">
        <v>22</v>
      </c>
      <c r="I795" s="494">
        <v>8321.9</v>
      </c>
      <c r="J795" s="707">
        <v>99449</v>
      </c>
      <c r="K795" s="516">
        <f t="shared" ref="K795:K810" si="35">ROUND(I795*J795,0)</f>
        <v>827604633</v>
      </c>
    </row>
    <row r="796" spans="3:11" ht="25.5" customHeight="1">
      <c r="C796" s="498" t="s">
        <v>89</v>
      </c>
      <c r="D796" s="215"/>
      <c r="G796" s="296" t="s">
        <v>1320</v>
      </c>
      <c r="H796" s="487" t="s">
        <v>19</v>
      </c>
      <c r="I796" s="494">
        <v>2496.6</v>
      </c>
      <c r="J796" s="707">
        <v>66954</v>
      </c>
      <c r="K796" s="516">
        <f t="shared" si="35"/>
        <v>167157356</v>
      </c>
    </row>
    <row r="797" spans="3:11" ht="25.5" customHeight="1">
      <c r="C797" s="501" t="s">
        <v>90</v>
      </c>
      <c r="D797" s="215"/>
      <c r="G797" s="296" t="s">
        <v>1321</v>
      </c>
      <c r="H797" s="487" t="s">
        <v>22</v>
      </c>
      <c r="I797" s="494">
        <v>195.4</v>
      </c>
      <c r="J797" s="707">
        <v>158100</v>
      </c>
      <c r="K797" s="516">
        <f t="shared" si="35"/>
        <v>30892740</v>
      </c>
    </row>
    <row r="798" spans="3:11" ht="25.5" customHeight="1">
      <c r="C798" s="498" t="s">
        <v>92</v>
      </c>
      <c r="D798" s="215"/>
      <c r="G798" s="296" t="s">
        <v>1322</v>
      </c>
      <c r="H798" s="487" t="s">
        <v>19</v>
      </c>
      <c r="I798" s="494">
        <v>2281.8000000000002</v>
      </c>
      <c r="J798" s="707">
        <v>176380</v>
      </c>
      <c r="K798" s="516">
        <f t="shared" si="35"/>
        <v>402463884</v>
      </c>
    </row>
    <row r="799" spans="3:11" ht="25.5" customHeight="1">
      <c r="C799" s="498" t="s">
        <v>94</v>
      </c>
      <c r="D799" s="215"/>
      <c r="G799" s="296" t="s">
        <v>1323</v>
      </c>
      <c r="H799" s="487" t="s">
        <v>19</v>
      </c>
      <c r="I799" s="494">
        <v>221.4</v>
      </c>
      <c r="J799" s="707">
        <v>49628</v>
      </c>
      <c r="K799" s="516">
        <f t="shared" si="35"/>
        <v>10987639</v>
      </c>
    </row>
    <row r="800" spans="3:11" ht="25.5" customHeight="1">
      <c r="C800" s="498" t="s">
        <v>96</v>
      </c>
      <c r="D800" s="215"/>
      <c r="G800" s="296" t="s">
        <v>1324</v>
      </c>
      <c r="H800" s="487" t="s">
        <v>19</v>
      </c>
      <c r="I800" s="494">
        <v>2936.4</v>
      </c>
      <c r="J800" s="707">
        <v>184301</v>
      </c>
      <c r="K800" s="516">
        <f t="shared" si="35"/>
        <v>541181456</v>
      </c>
    </row>
    <row r="801" spans="3:11" ht="25.5" customHeight="1">
      <c r="C801" s="498" t="s">
        <v>98</v>
      </c>
      <c r="D801" s="215"/>
      <c r="G801" s="296" t="s">
        <v>99</v>
      </c>
      <c r="H801" s="487" t="s">
        <v>22</v>
      </c>
      <c r="I801" s="494">
        <v>16632.3</v>
      </c>
      <c r="J801" s="707">
        <v>41184</v>
      </c>
      <c r="K801" s="516">
        <f t="shared" si="35"/>
        <v>684984643</v>
      </c>
    </row>
    <row r="802" spans="3:11" ht="25.5" customHeight="1">
      <c r="C802" s="498" t="s">
        <v>100</v>
      </c>
      <c r="D802" s="215"/>
      <c r="G802" s="296" t="s">
        <v>101</v>
      </c>
      <c r="H802" s="487" t="s">
        <v>19</v>
      </c>
      <c r="I802" s="494">
        <v>2499.6</v>
      </c>
      <c r="J802" s="707">
        <v>21377</v>
      </c>
      <c r="K802" s="516">
        <f t="shared" si="35"/>
        <v>53433949</v>
      </c>
    </row>
    <row r="803" spans="3:11" ht="25.5" customHeight="1">
      <c r="C803" s="498" t="s">
        <v>102</v>
      </c>
      <c r="D803" s="215"/>
      <c r="G803" s="296" t="s">
        <v>1325</v>
      </c>
      <c r="H803" s="487" t="s">
        <v>22</v>
      </c>
      <c r="I803" s="494">
        <v>3948.2</v>
      </c>
      <c r="J803" s="707">
        <v>147324</v>
      </c>
      <c r="K803" s="516">
        <f t="shared" si="35"/>
        <v>581664617</v>
      </c>
    </row>
    <row r="804" spans="3:11" ht="15" customHeight="1">
      <c r="C804" s="498" t="s">
        <v>104</v>
      </c>
      <c r="D804" s="215"/>
      <c r="G804" s="296" t="s">
        <v>105</v>
      </c>
      <c r="H804" s="487" t="s">
        <v>22</v>
      </c>
      <c r="I804" s="494">
        <v>16758.3</v>
      </c>
      <c r="J804" s="707">
        <v>34766</v>
      </c>
      <c r="K804" s="516">
        <f t="shared" si="35"/>
        <v>582619058</v>
      </c>
    </row>
    <row r="805" spans="3:11" ht="15" customHeight="1">
      <c r="C805" s="498" t="s">
        <v>106</v>
      </c>
      <c r="D805" s="215"/>
      <c r="G805" s="296" t="s">
        <v>107</v>
      </c>
      <c r="H805" s="487" t="s">
        <v>19</v>
      </c>
      <c r="I805" s="494">
        <v>4791.2</v>
      </c>
      <c r="J805" s="707">
        <v>26390</v>
      </c>
      <c r="K805" s="516">
        <f t="shared" si="35"/>
        <v>126439768</v>
      </c>
    </row>
    <row r="806" spans="3:11" ht="15" customHeight="1">
      <c r="C806" s="498" t="s">
        <v>108</v>
      </c>
      <c r="D806" s="215"/>
      <c r="G806" s="296" t="s">
        <v>109</v>
      </c>
      <c r="H806" s="487" t="s">
        <v>22</v>
      </c>
      <c r="I806" s="494">
        <v>11172.4</v>
      </c>
      <c r="J806" s="707">
        <v>30278</v>
      </c>
      <c r="K806" s="516">
        <f t="shared" si="35"/>
        <v>338277927</v>
      </c>
    </row>
    <row r="807" spans="3:11" ht="15" customHeight="1">
      <c r="C807" s="498" t="s">
        <v>112</v>
      </c>
      <c r="D807" s="215"/>
      <c r="G807" s="296" t="s">
        <v>111</v>
      </c>
      <c r="H807" s="487" t="s">
        <v>22</v>
      </c>
      <c r="I807" s="494">
        <v>5592.6</v>
      </c>
      <c r="J807" s="707">
        <v>38446</v>
      </c>
      <c r="K807" s="516">
        <f t="shared" si="35"/>
        <v>215013100</v>
      </c>
    </row>
    <row r="808" spans="3:11" ht="15" customHeight="1">
      <c r="C808" s="498" t="s">
        <v>1326</v>
      </c>
      <c r="D808" s="215"/>
      <c r="G808" s="296" t="s">
        <v>1327</v>
      </c>
      <c r="H808" s="487" t="s">
        <v>22</v>
      </c>
      <c r="I808" s="494">
        <v>52.2</v>
      </c>
      <c r="J808" s="707">
        <v>1372484</v>
      </c>
      <c r="K808" s="516">
        <f t="shared" si="35"/>
        <v>71643665</v>
      </c>
    </row>
    <row r="809" spans="3:11" ht="15" customHeight="1">
      <c r="C809" s="498" t="s">
        <v>114</v>
      </c>
      <c r="D809" s="215"/>
      <c r="G809" s="296" t="s">
        <v>1328</v>
      </c>
      <c r="H809" s="487" t="s">
        <v>19</v>
      </c>
      <c r="I809" s="494">
        <v>685</v>
      </c>
      <c r="J809" s="707">
        <v>575114</v>
      </c>
      <c r="K809" s="516">
        <f t="shared" si="35"/>
        <v>393953090</v>
      </c>
    </row>
    <row r="810" spans="3:11" ht="15" customHeight="1">
      <c r="C810" s="498" t="s">
        <v>110</v>
      </c>
      <c r="D810" s="215"/>
      <c r="G810" s="296" t="s">
        <v>115</v>
      </c>
      <c r="H810" s="487" t="s">
        <v>19</v>
      </c>
      <c r="I810" s="494">
        <v>267</v>
      </c>
      <c r="J810" s="707">
        <v>65335</v>
      </c>
      <c r="K810" s="516">
        <f t="shared" si="35"/>
        <v>17444445</v>
      </c>
    </row>
    <row r="811" spans="3:11" ht="15" customHeight="1" thickBot="1">
      <c r="C811" s="265" t="s">
        <v>28</v>
      </c>
      <c r="D811" s="605"/>
      <c r="E811" s="605"/>
      <c r="F811" s="605"/>
      <c r="G811" s="605"/>
      <c r="H811" s="605"/>
      <c r="I811" s="678"/>
      <c r="J811" s="606">
        <v>0</v>
      </c>
      <c r="K811" s="512">
        <f>+SUM(K792:K810)</f>
        <v>5285737651</v>
      </c>
    </row>
    <row r="812" spans="3:11" ht="15" customHeight="1" thickBot="1">
      <c r="C812" s="607"/>
      <c r="D812" s="608"/>
      <c r="E812" s="608"/>
      <c r="F812" s="608"/>
      <c r="G812" s="608"/>
      <c r="H812" s="608"/>
      <c r="I812" s="681"/>
      <c r="J812" s="644"/>
      <c r="K812" s="609"/>
    </row>
    <row r="813" spans="3:11" ht="15" customHeight="1">
      <c r="C813" s="241">
        <v>5</v>
      </c>
      <c r="D813" s="384" t="s">
        <v>1329</v>
      </c>
      <c r="E813" s="384"/>
      <c r="F813" s="384"/>
      <c r="G813" s="384"/>
      <c r="H813" s="384"/>
      <c r="I813" s="682"/>
      <c r="J813" s="645"/>
      <c r="K813" s="385"/>
    </row>
    <row r="814" spans="3:11" ht="27" customHeight="1">
      <c r="C814" s="515">
        <v>5.0999999999999996</v>
      </c>
      <c r="D814" s="215"/>
      <c r="G814" s="296" t="s">
        <v>119</v>
      </c>
      <c r="H814" s="487" t="s">
        <v>22</v>
      </c>
      <c r="I814" s="494">
        <v>4724.6000000000004</v>
      </c>
      <c r="J814" s="707">
        <v>122702</v>
      </c>
      <c r="K814" s="516">
        <f>ROUND(I814*J814,0)</f>
        <v>579717869</v>
      </c>
    </row>
    <row r="815" spans="3:11" ht="27" customHeight="1">
      <c r="C815" s="515">
        <v>5.2</v>
      </c>
      <c r="D815" s="215"/>
      <c r="G815" s="296" t="s">
        <v>121</v>
      </c>
      <c r="H815" s="487" t="s">
        <v>22</v>
      </c>
      <c r="I815" s="494">
        <v>4724.6000000000004</v>
      </c>
      <c r="J815" s="707">
        <v>46622</v>
      </c>
      <c r="K815" s="516">
        <f>ROUND(I815*J815,0)</f>
        <v>220270301</v>
      </c>
    </row>
    <row r="816" spans="3:11" ht="27" customHeight="1">
      <c r="C816" s="515">
        <v>5.3</v>
      </c>
      <c r="D816" s="215"/>
      <c r="G816" s="296" t="s">
        <v>1330</v>
      </c>
      <c r="H816" s="487" t="s">
        <v>22</v>
      </c>
      <c r="I816" s="494">
        <v>4495</v>
      </c>
      <c r="J816" s="707">
        <v>191468</v>
      </c>
      <c r="K816" s="516">
        <f>ROUND(I816*J816,0)</f>
        <v>860648660</v>
      </c>
    </row>
    <row r="817" spans="3:11" ht="27" customHeight="1">
      <c r="C817" s="515">
        <v>5.4</v>
      </c>
      <c r="D817" s="215"/>
      <c r="G817" s="296" t="s">
        <v>125</v>
      </c>
      <c r="H817" s="487" t="s">
        <v>19</v>
      </c>
      <c r="I817" s="494">
        <v>4320</v>
      </c>
      <c r="J817" s="707">
        <v>49781</v>
      </c>
      <c r="K817" s="516">
        <f>ROUND(I817*J817,0)</f>
        <v>215053920</v>
      </c>
    </row>
    <row r="818" spans="3:11" ht="27" customHeight="1">
      <c r="C818" s="515">
        <v>5.5</v>
      </c>
      <c r="D818" s="215"/>
      <c r="G818" s="296" t="s">
        <v>1331</v>
      </c>
      <c r="H818" s="487" t="s">
        <v>22</v>
      </c>
      <c r="I818" s="494">
        <v>392</v>
      </c>
      <c r="J818" s="707">
        <v>143533</v>
      </c>
      <c r="K818" s="516">
        <f>ROUND(I818*J818,0)</f>
        <v>56264936</v>
      </c>
    </row>
    <row r="819" spans="3:11" ht="15" customHeight="1">
      <c r="C819" s="271" t="s">
        <v>28</v>
      </c>
      <c r="D819" s="601"/>
      <c r="E819" s="601"/>
      <c r="F819" s="601"/>
      <c r="G819" s="601"/>
      <c r="H819" s="601"/>
      <c r="I819" s="558"/>
      <c r="J819" s="602">
        <v>0</v>
      </c>
      <c r="K819" s="517">
        <f>+SUM(K814:K818)</f>
        <v>1931955686</v>
      </c>
    </row>
    <row r="820" spans="3:11" ht="15" customHeight="1">
      <c r="C820" s="221">
        <v>6</v>
      </c>
      <c r="D820" s="366" t="s">
        <v>1332</v>
      </c>
      <c r="E820" s="366"/>
      <c r="F820" s="366"/>
      <c r="G820" s="366"/>
      <c r="H820" s="366"/>
      <c r="I820" s="276"/>
      <c r="J820" s="643"/>
      <c r="K820" s="367"/>
    </row>
    <row r="821" spans="3:11" ht="32.25" customHeight="1">
      <c r="C821" s="515" t="s">
        <v>129</v>
      </c>
      <c r="D821" s="215"/>
      <c r="G821" s="518" t="s">
        <v>130</v>
      </c>
      <c r="H821" s="487" t="s">
        <v>19</v>
      </c>
      <c r="I821" s="489">
        <v>30</v>
      </c>
      <c r="J821" s="707">
        <v>214711</v>
      </c>
      <c r="K821" s="516">
        <f t="shared" ref="K821:K836" si="36">ROUND(I821*J821,0)</f>
        <v>6441330</v>
      </c>
    </row>
    <row r="822" spans="3:11" ht="32.25" customHeight="1">
      <c r="C822" s="515" t="s">
        <v>131</v>
      </c>
      <c r="D822" s="215"/>
      <c r="G822" s="518" t="s">
        <v>132</v>
      </c>
      <c r="H822" s="487" t="s">
        <v>19</v>
      </c>
      <c r="I822" s="489">
        <v>30</v>
      </c>
      <c r="J822" s="707">
        <v>163225</v>
      </c>
      <c r="K822" s="516">
        <f t="shared" si="36"/>
        <v>4896750</v>
      </c>
    </row>
    <row r="823" spans="3:11" ht="32.25" customHeight="1">
      <c r="C823" s="515" t="s">
        <v>133</v>
      </c>
      <c r="D823" s="215"/>
      <c r="G823" s="518" t="s">
        <v>134</v>
      </c>
      <c r="H823" s="487" t="s">
        <v>19</v>
      </c>
      <c r="I823" s="489">
        <v>448</v>
      </c>
      <c r="J823" s="707">
        <v>128021</v>
      </c>
      <c r="K823" s="516">
        <f t="shared" si="36"/>
        <v>57353408</v>
      </c>
    </row>
    <row r="824" spans="3:11" ht="32.25" customHeight="1">
      <c r="C824" s="515" t="s">
        <v>135</v>
      </c>
      <c r="D824" s="215"/>
      <c r="G824" s="518" t="s">
        <v>136</v>
      </c>
      <c r="H824" s="487" t="s">
        <v>19</v>
      </c>
      <c r="I824" s="489">
        <v>645</v>
      </c>
      <c r="J824" s="707">
        <v>93569</v>
      </c>
      <c r="K824" s="516">
        <f t="shared" si="36"/>
        <v>60352005</v>
      </c>
    </row>
    <row r="825" spans="3:11" ht="32.25" customHeight="1">
      <c r="C825" s="515" t="s">
        <v>137</v>
      </c>
      <c r="D825" s="215"/>
      <c r="G825" s="518" t="s">
        <v>138</v>
      </c>
      <c r="H825" s="487" t="s">
        <v>19</v>
      </c>
      <c r="I825" s="489">
        <v>721</v>
      </c>
      <c r="J825" s="707">
        <v>56089</v>
      </c>
      <c r="K825" s="516">
        <f t="shared" si="36"/>
        <v>40440169</v>
      </c>
    </row>
    <row r="826" spans="3:11" ht="32.25" customHeight="1">
      <c r="C826" s="515" t="s">
        <v>139</v>
      </c>
      <c r="D826" s="215"/>
      <c r="G826" s="518" t="s">
        <v>140</v>
      </c>
      <c r="H826" s="487" t="s">
        <v>141</v>
      </c>
      <c r="I826" s="489">
        <v>60</v>
      </c>
      <c r="J826" s="707">
        <v>162226</v>
      </c>
      <c r="K826" s="516">
        <f t="shared" si="36"/>
        <v>9733560</v>
      </c>
    </row>
    <row r="827" spans="3:11" ht="32.25" customHeight="1">
      <c r="C827" s="515" t="s">
        <v>142</v>
      </c>
      <c r="D827" s="215"/>
      <c r="G827" s="518" t="s">
        <v>1333</v>
      </c>
      <c r="H827" s="487" t="s">
        <v>141</v>
      </c>
      <c r="I827" s="489">
        <v>127</v>
      </c>
      <c r="J827" s="707">
        <v>115280</v>
      </c>
      <c r="K827" s="516">
        <f t="shared" si="36"/>
        <v>14640560</v>
      </c>
    </row>
    <row r="828" spans="3:11" ht="32.25" customHeight="1">
      <c r="C828" s="515" t="s">
        <v>144</v>
      </c>
      <c r="D828" s="215"/>
      <c r="G828" s="518" t="s">
        <v>1334</v>
      </c>
      <c r="H828" s="487" t="s">
        <v>19</v>
      </c>
      <c r="I828" s="489">
        <v>399</v>
      </c>
      <c r="J828" s="707">
        <v>45833</v>
      </c>
      <c r="K828" s="516">
        <f t="shared" si="36"/>
        <v>18287367</v>
      </c>
    </row>
    <row r="829" spans="3:11" ht="32.25" customHeight="1">
      <c r="C829" s="515" t="s">
        <v>146</v>
      </c>
      <c r="D829" s="215"/>
      <c r="G829" s="518" t="s">
        <v>147</v>
      </c>
      <c r="H829" s="487" t="s">
        <v>141</v>
      </c>
      <c r="I829" s="489">
        <v>8</v>
      </c>
      <c r="J829" s="707">
        <v>862519</v>
      </c>
      <c r="K829" s="516">
        <f t="shared" si="36"/>
        <v>6900152</v>
      </c>
    </row>
    <row r="830" spans="3:11" ht="32.25" customHeight="1">
      <c r="C830" s="515" t="s">
        <v>148</v>
      </c>
      <c r="D830" s="215"/>
      <c r="G830" s="518" t="s">
        <v>1335</v>
      </c>
      <c r="H830" s="487" t="s">
        <v>141</v>
      </c>
      <c r="I830" s="489">
        <v>1</v>
      </c>
      <c r="J830" s="707">
        <v>2878053</v>
      </c>
      <c r="K830" s="516">
        <f t="shared" si="36"/>
        <v>2878053</v>
      </c>
    </row>
    <row r="831" spans="3:11" ht="32.25" customHeight="1">
      <c r="C831" s="515" t="s">
        <v>151</v>
      </c>
      <c r="D831" s="215"/>
      <c r="G831" s="518" t="s">
        <v>152</v>
      </c>
      <c r="H831" s="487" t="s">
        <v>19</v>
      </c>
      <c r="I831" s="489">
        <v>196</v>
      </c>
      <c r="J831" s="707">
        <v>65974</v>
      </c>
      <c r="K831" s="516">
        <f t="shared" si="36"/>
        <v>12930904</v>
      </c>
    </row>
    <row r="832" spans="3:11" ht="32.25" customHeight="1">
      <c r="C832" s="515" t="s">
        <v>153</v>
      </c>
      <c r="D832" s="215"/>
      <c r="G832" s="518" t="s">
        <v>154</v>
      </c>
      <c r="H832" s="487" t="s">
        <v>19</v>
      </c>
      <c r="I832" s="489">
        <v>105</v>
      </c>
      <c r="J832" s="707">
        <v>128021</v>
      </c>
      <c r="K832" s="516">
        <f t="shared" si="36"/>
        <v>13442205</v>
      </c>
    </row>
    <row r="833" spans="3:11" ht="32.25" customHeight="1">
      <c r="C833" s="515" t="s">
        <v>155</v>
      </c>
      <c r="D833" s="215"/>
      <c r="G833" s="518" t="s">
        <v>1336</v>
      </c>
      <c r="H833" s="487" t="s">
        <v>19</v>
      </c>
      <c r="I833" s="489">
        <v>123</v>
      </c>
      <c r="J833" s="707">
        <v>65974</v>
      </c>
      <c r="K833" s="516">
        <f t="shared" si="36"/>
        <v>8114802</v>
      </c>
    </row>
    <row r="834" spans="3:11" ht="15" customHeight="1">
      <c r="C834" s="515" t="s">
        <v>157</v>
      </c>
      <c r="D834" s="215"/>
      <c r="G834" s="518" t="s">
        <v>158</v>
      </c>
      <c r="H834" s="487" t="s">
        <v>141</v>
      </c>
      <c r="I834" s="489">
        <v>1</v>
      </c>
      <c r="J834" s="707">
        <v>9291610</v>
      </c>
      <c r="K834" s="516">
        <f t="shared" si="36"/>
        <v>9291610</v>
      </c>
    </row>
    <row r="835" spans="3:11" ht="15" customHeight="1">
      <c r="C835" s="515" t="s">
        <v>159</v>
      </c>
      <c r="D835" s="215"/>
      <c r="G835" s="519" t="s">
        <v>160</v>
      </c>
      <c r="H835" s="520" t="s">
        <v>141</v>
      </c>
      <c r="I835" s="521">
        <v>60</v>
      </c>
      <c r="J835" s="711">
        <v>250682</v>
      </c>
      <c r="K835" s="516">
        <f t="shared" si="36"/>
        <v>15040920</v>
      </c>
    </row>
    <row r="836" spans="3:11" ht="15" customHeight="1" thickBot="1">
      <c r="C836" s="522" t="s">
        <v>161</v>
      </c>
      <c r="D836" s="603"/>
      <c r="E836" s="603"/>
      <c r="F836" s="603"/>
      <c r="G836" s="523" t="s">
        <v>162</v>
      </c>
      <c r="H836" s="524" t="s">
        <v>141</v>
      </c>
      <c r="I836" s="525">
        <v>7</v>
      </c>
      <c r="J836" s="712">
        <v>520486</v>
      </c>
      <c r="K836" s="516">
        <f t="shared" si="36"/>
        <v>3643402</v>
      </c>
    </row>
    <row r="837" spans="3:11" ht="15" customHeight="1" thickBot="1">
      <c r="C837" s="255">
        <v>6.2</v>
      </c>
      <c r="D837" s="375" t="s">
        <v>164</v>
      </c>
      <c r="E837" s="376"/>
      <c r="F837" s="376"/>
      <c r="G837" s="376"/>
      <c r="H837" s="376"/>
      <c r="I837" s="683"/>
      <c r="J837" s="646">
        <v>0</v>
      </c>
      <c r="K837" s="377"/>
    </row>
    <row r="838" spans="3:11" ht="32.25" customHeight="1" thickBot="1">
      <c r="C838" s="507" t="s">
        <v>165</v>
      </c>
      <c r="D838" s="604"/>
      <c r="E838" s="604"/>
      <c r="F838" s="604"/>
      <c r="G838" s="526" t="s">
        <v>1337</v>
      </c>
      <c r="H838" s="509" t="s">
        <v>19</v>
      </c>
      <c r="I838" s="510">
        <v>14.4</v>
      </c>
      <c r="J838" s="710">
        <v>1775969</v>
      </c>
      <c r="K838" s="514">
        <f t="shared" ref="K838:K845" si="37">ROUND(I838*J838,0)</f>
        <v>25573954</v>
      </c>
    </row>
    <row r="839" spans="3:11" ht="32.25" customHeight="1" thickBot="1">
      <c r="C839" s="515" t="s">
        <v>167</v>
      </c>
      <c r="D839" s="215"/>
      <c r="G839" s="518" t="s">
        <v>47</v>
      </c>
      <c r="H839" s="487" t="s">
        <v>25</v>
      </c>
      <c r="I839" s="489">
        <v>2.4</v>
      </c>
      <c r="J839" s="707">
        <v>1009506</v>
      </c>
      <c r="K839" s="514">
        <f t="shared" si="37"/>
        <v>2422814</v>
      </c>
    </row>
    <row r="840" spans="3:11" ht="32.25" customHeight="1" thickBot="1">
      <c r="C840" s="515" t="s">
        <v>168</v>
      </c>
      <c r="D840" s="215"/>
      <c r="G840" s="518" t="s">
        <v>169</v>
      </c>
      <c r="H840" s="487" t="s">
        <v>141</v>
      </c>
      <c r="I840" s="489">
        <v>6</v>
      </c>
      <c r="J840" s="707">
        <v>955234</v>
      </c>
      <c r="K840" s="514">
        <f t="shared" si="37"/>
        <v>5731404</v>
      </c>
    </row>
    <row r="841" spans="3:11" ht="32.25" customHeight="1" thickBot="1">
      <c r="C841" s="515" t="s">
        <v>170</v>
      </c>
      <c r="D841" s="215"/>
      <c r="G841" s="518" t="s">
        <v>171</v>
      </c>
      <c r="H841" s="487" t="s">
        <v>141</v>
      </c>
      <c r="I841" s="489">
        <v>6</v>
      </c>
      <c r="J841" s="707">
        <v>1658968</v>
      </c>
      <c r="K841" s="514">
        <f t="shared" si="37"/>
        <v>9953808</v>
      </c>
    </row>
    <row r="842" spans="3:11" ht="32.25" customHeight="1" thickBot="1">
      <c r="C842" s="515" t="s">
        <v>172</v>
      </c>
      <c r="D842" s="215"/>
      <c r="G842" s="518" t="s">
        <v>173</v>
      </c>
      <c r="H842" s="487" t="s">
        <v>141</v>
      </c>
      <c r="I842" s="489">
        <v>6</v>
      </c>
      <c r="J842" s="707">
        <v>505720</v>
      </c>
      <c r="K842" s="514">
        <f t="shared" si="37"/>
        <v>3034320</v>
      </c>
    </row>
    <row r="843" spans="3:11" ht="32.25" customHeight="1" thickBot="1">
      <c r="C843" s="515" t="s">
        <v>174</v>
      </c>
      <c r="D843" s="215"/>
      <c r="G843" s="518" t="s">
        <v>1338</v>
      </c>
      <c r="H843" s="487" t="s">
        <v>141</v>
      </c>
      <c r="I843" s="489">
        <v>6</v>
      </c>
      <c r="J843" s="707">
        <v>446698</v>
      </c>
      <c r="K843" s="514">
        <f t="shared" si="37"/>
        <v>2680188</v>
      </c>
    </row>
    <row r="844" spans="3:11" ht="15" customHeight="1" thickBot="1">
      <c r="C844" s="221">
        <v>6.3</v>
      </c>
      <c r="D844" s="366" t="s">
        <v>177</v>
      </c>
      <c r="E844" s="366"/>
      <c r="F844" s="366"/>
      <c r="G844" s="366"/>
      <c r="H844" s="366"/>
      <c r="I844" s="276"/>
      <c r="J844" s="643">
        <v>0</v>
      </c>
      <c r="K844" s="514">
        <f t="shared" si="37"/>
        <v>0</v>
      </c>
    </row>
    <row r="845" spans="3:11" ht="33" customHeight="1">
      <c r="C845" s="515" t="s">
        <v>178</v>
      </c>
      <c r="D845" s="215"/>
      <c r="G845" s="518" t="s">
        <v>1339</v>
      </c>
      <c r="H845" s="487" t="s">
        <v>141</v>
      </c>
      <c r="I845" s="489">
        <v>1</v>
      </c>
      <c r="J845" s="707">
        <v>28596846</v>
      </c>
      <c r="K845" s="514">
        <f t="shared" si="37"/>
        <v>28596846</v>
      </c>
    </row>
    <row r="846" spans="3:11" ht="15" customHeight="1" thickBot="1">
      <c r="C846" s="265" t="s">
        <v>28</v>
      </c>
      <c r="D846" s="605"/>
      <c r="E846" s="605"/>
      <c r="F846" s="605"/>
      <c r="G846" s="605"/>
      <c r="H846" s="605"/>
      <c r="I846" s="678"/>
      <c r="J846" s="606">
        <v>0</v>
      </c>
      <c r="K846" s="512">
        <f>+SUM(K821:K845)</f>
        <v>362380531</v>
      </c>
    </row>
    <row r="847" spans="3:11" ht="15" customHeight="1">
      <c r="C847" s="607"/>
      <c r="D847" s="608"/>
      <c r="E847" s="608"/>
      <c r="F847" s="608"/>
      <c r="G847" s="608"/>
      <c r="H847" s="608"/>
      <c r="I847" s="681"/>
      <c r="J847" s="644"/>
      <c r="K847" s="609"/>
    </row>
    <row r="848" spans="3:11" ht="15" customHeight="1">
      <c r="C848" s="276">
        <v>7</v>
      </c>
      <c r="D848" s="366" t="s">
        <v>1340</v>
      </c>
      <c r="E848" s="366"/>
      <c r="F848" s="366"/>
      <c r="G848" s="366"/>
      <c r="H848" s="366"/>
      <c r="I848" s="276"/>
      <c r="J848" s="643"/>
      <c r="K848" s="366"/>
    </row>
    <row r="849" spans="3:11" ht="30" customHeight="1">
      <c r="C849" s="493">
        <v>7.1</v>
      </c>
      <c r="D849" s="215"/>
      <c r="G849" s="296" t="s">
        <v>1341</v>
      </c>
      <c r="H849" s="487" t="s">
        <v>141</v>
      </c>
      <c r="I849" s="489">
        <v>2</v>
      </c>
      <c r="J849" s="707">
        <v>1734530</v>
      </c>
      <c r="K849" s="499">
        <f t="shared" ref="K849:K862" si="38">ROUND(I849*J849,0)</f>
        <v>3469060</v>
      </c>
    </row>
    <row r="850" spans="3:11" ht="30" customHeight="1">
      <c r="C850" s="493">
        <v>7.2</v>
      </c>
      <c r="D850" s="215"/>
      <c r="G850" s="296" t="s">
        <v>1342</v>
      </c>
      <c r="H850" s="487" t="s">
        <v>19</v>
      </c>
      <c r="I850" s="489">
        <v>360</v>
      </c>
      <c r="J850" s="707">
        <v>89565</v>
      </c>
      <c r="K850" s="499">
        <f t="shared" si="38"/>
        <v>32243400</v>
      </c>
    </row>
    <row r="851" spans="3:11" ht="30" customHeight="1">
      <c r="C851" s="493">
        <v>7.3</v>
      </c>
      <c r="D851" s="215"/>
      <c r="G851" s="296" t="s">
        <v>1343</v>
      </c>
      <c r="H851" s="487" t="s">
        <v>19</v>
      </c>
      <c r="I851" s="489">
        <v>210</v>
      </c>
      <c r="J851" s="707">
        <v>77120</v>
      </c>
      <c r="K851" s="499">
        <f t="shared" si="38"/>
        <v>16195200</v>
      </c>
    </row>
    <row r="852" spans="3:11" ht="30" customHeight="1">
      <c r="C852" s="493">
        <v>7.4</v>
      </c>
      <c r="D852" s="215"/>
      <c r="G852" s="296" t="s">
        <v>191</v>
      </c>
      <c r="H852" s="487" t="s">
        <v>19</v>
      </c>
      <c r="I852" s="489">
        <v>280</v>
      </c>
      <c r="J852" s="707">
        <v>47074</v>
      </c>
      <c r="K852" s="499">
        <f t="shared" si="38"/>
        <v>13180720</v>
      </c>
    </row>
    <row r="853" spans="3:11" ht="30" customHeight="1">
      <c r="C853" s="493">
        <v>7.5</v>
      </c>
      <c r="D853" s="215"/>
      <c r="G853" s="296" t="s">
        <v>1344</v>
      </c>
      <c r="H853" s="487" t="s">
        <v>19</v>
      </c>
      <c r="I853" s="489">
        <v>84</v>
      </c>
      <c r="J853" s="707">
        <v>38362</v>
      </c>
      <c r="K853" s="499">
        <f t="shared" si="38"/>
        <v>3222408</v>
      </c>
    </row>
    <row r="854" spans="3:11" ht="30" customHeight="1">
      <c r="C854" s="493">
        <v>7.6</v>
      </c>
      <c r="D854" s="215"/>
      <c r="G854" s="296" t="s">
        <v>195</v>
      </c>
      <c r="H854" s="487" t="s">
        <v>19</v>
      </c>
      <c r="I854" s="489">
        <v>345</v>
      </c>
      <c r="J854" s="707">
        <v>33756</v>
      </c>
      <c r="K854" s="499">
        <f t="shared" si="38"/>
        <v>11645820</v>
      </c>
    </row>
    <row r="855" spans="3:11" ht="30" customHeight="1">
      <c r="C855" s="493">
        <v>7.7</v>
      </c>
      <c r="D855" s="215"/>
      <c r="G855" s="296" t="s">
        <v>197</v>
      </c>
      <c r="H855" s="487" t="s">
        <v>141</v>
      </c>
      <c r="I855" s="489">
        <v>8</v>
      </c>
      <c r="J855" s="707">
        <v>918797</v>
      </c>
      <c r="K855" s="499">
        <f t="shared" si="38"/>
        <v>7350376</v>
      </c>
    </row>
    <row r="856" spans="3:11" ht="30" customHeight="1">
      <c r="C856" s="493">
        <v>7.8</v>
      </c>
      <c r="D856" s="215"/>
      <c r="G856" s="296" t="s">
        <v>198</v>
      </c>
      <c r="H856" s="487" t="s">
        <v>141</v>
      </c>
      <c r="I856" s="489">
        <v>12</v>
      </c>
      <c r="J856" s="707">
        <v>440778</v>
      </c>
      <c r="K856" s="499">
        <f t="shared" si="38"/>
        <v>5289336</v>
      </c>
    </row>
    <row r="857" spans="3:11" ht="30" customHeight="1">
      <c r="C857" s="493">
        <v>7.9</v>
      </c>
      <c r="D857" s="215"/>
      <c r="G857" s="296" t="s">
        <v>200</v>
      </c>
      <c r="H857" s="487" t="s">
        <v>141</v>
      </c>
      <c r="I857" s="489">
        <v>60</v>
      </c>
      <c r="J857" s="707">
        <v>216281</v>
      </c>
      <c r="K857" s="499">
        <f t="shared" si="38"/>
        <v>12976860</v>
      </c>
    </row>
    <row r="858" spans="3:11" ht="30" customHeight="1">
      <c r="C858" s="493">
        <v>7.1</v>
      </c>
      <c r="D858" s="215"/>
      <c r="G858" s="296" t="s">
        <v>202</v>
      </c>
      <c r="H858" s="487" t="s">
        <v>141</v>
      </c>
      <c r="I858" s="489">
        <v>66</v>
      </c>
      <c r="J858" s="707">
        <v>187132</v>
      </c>
      <c r="K858" s="499">
        <f t="shared" si="38"/>
        <v>12350712</v>
      </c>
    </row>
    <row r="859" spans="3:11" ht="30" customHeight="1">
      <c r="C859" s="493">
        <v>7.11</v>
      </c>
      <c r="D859" s="215"/>
      <c r="G859" s="296" t="s">
        <v>1345</v>
      </c>
      <c r="H859" s="487" t="s">
        <v>141</v>
      </c>
      <c r="I859" s="489">
        <v>60</v>
      </c>
      <c r="J859" s="707">
        <v>168126</v>
      </c>
      <c r="K859" s="499">
        <f t="shared" si="38"/>
        <v>10087560</v>
      </c>
    </row>
    <row r="860" spans="3:11" ht="30" customHeight="1">
      <c r="C860" s="493">
        <v>7.12</v>
      </c>
      <c r="D860" s="215"/>
      <c r="G860" s="296" t="s">
        <v>1346</v>
      </c>
      <c r="H860" s="487" t="s">
        <v>141</v>
      </c>
      <c r="I860" s="489">
        <v>156</v>
      </c>
      <c r="J860" s="707">
        <v>99718</v>
      </c>
      <c r="K860" s="499">
        <f t="shared" si="38"/>
        <v>15556008</v>
      </c>
    </row>
    <row r="861" spans="3:11" ht="15" customHeight="1">
      <c r="C861" s="493">
        <v>7.13</v>
      </c>
      <c r="D861" s="215"/>
      <c r="G861" s="296" t="s">
        <v>208</v>
      </c>
      <c r="H861" s="487" t="s">
        <v>141</v>
      </c>
      <c r="I861" s="489">
        <v>1</v>
      </c>
      <c r="J861" s="707">
        <v>1139879</v>
      </c>
      <c r="K861" s="499">
        <f t="shared" si="38"/>
        <v>1139879</v>
      </c>
    </row>
    <row r="862" spans="3:11" ht="15" customHeight="1">
      <c r="C862" s="493">
        <v>7.14</v>
      </c>
      <c r="D862" s="215"/>
      <c r="G862" s="296" t="s">
        <v>210</v>
      </c>
      <c r="H862" s="487" t="s">
        <v>19</v>
      </c>
      <c r="I862" s="489">
        <v>90</v>
      </c>
      <c r="J862" s="707">
        <v>321152</v>
      </c>
      <c r="K862" s="499">
        <f t="shared" si="38"/>
        <v>28903680</v>
      </c>
    </row>
    <row r="863" spans="3:11" ht="15" customHeight="1">
      <c r="C863" s="169" t="s">
        <v>28</v>
      </c>
      <c r="D863" s="597"/>
      <c r="E863" s="598"/>
      <c r="F863" s="598"/>
      <c r="G863" s="598"/>
      <c r="H863" s="598"/>
      <c r="I863" s="673"/>
      <c r="J863" s="599">
        <v>0</v>
      </c>
      <c r="K863" s="527">
        <f>+SUM(K849:K862)</f>
        <v>173611019</v>
      </c>
    </row>
    <row r="864" spans="3:11" ht="15" customHeight="1" thickBot="1">
      <c r="C864" s="560"/>
      <c r="D864" s="561"/>
      <c r="E864" s="561"/>
      <c r="F864" s="561"/>
      <c r="G864" s="561"/>
      <c r="H864" s="561"/>
      <c r="I864" s="663"/>
      <c r="J864" s="562"/>
      <c r="K864" s="600"/>
    </row>
    <row r="865" spans="3:11" ht="15" customHeight="1" thickBot="1">
      <c r="C865" s="278">
        <v>8</v>
      </c>
      <c r="D865" s="374" t="s">
        <v>1347</v>
      </c>
      <c r="E865" s="374"/>
      <c r="F865" s="374"/>
      <c r="G865" s="374"/>
      <c r="H865" s="374"/>
      <c r="I865" s="278"/>
      <c r="J865" s="647"/>
      <c r="K865" s="374"/>
    </row>
    <row r="866" spans="3:11" ht="43.5" customHeight="1">
      <c r="C866" s="528">
        <v>8.1</v>
      </c>
      <c r="D866" s="604"/>
      <c r="E866" s="604"/>
      <c r="F866" s="604"/>
      <c r="G866" s="508" t="s">
        <v>1348</v>
      </c>
      <c r="H866" s="509" t="s">
        <v>19</v>
      </c>
      <c r="I866" s="529">
        <v>21</v>
      </c>
      <c r="J866" s="710">
        <v>436498</v>
      </c>
      <c r="K866" s="514">
        <f t="shared" ref="K866:K876" si="39">ROUND(I866*J866,0)</f>
        <v>9166458</v>
      </c>
    </row>
    <row r="867" spans="3:11" ht="27" customHeight="1">
      <c r="C867" s="501" t="s">
        <v>215</v>
      </c>
      <c r="D867" s="215"/>
      <c r="G867" s="296" t="s">
        <v>216</v>
      </c>
      <c r="H867" s="487" t="s">
        <v>141</v>
      </c>
      <c r="I867" s="530">
        <v>3</v>
      </c>
      <c r="J867" s="707">
        <v>1519647</v>
      </c>
      <c r="K867" s="516">
        <f t="shared" si="39"/>
        <v>4558941</v>
      </c>
    </row>
    <row r="868" spans="3:11" ht="27" customHeight="1">
      <c r="C868" s="498">
        <v>8.3000000000000007</v>
      </c>
      <c r="D868" s="215"/>
      <c r="G868" s="296" t="s">
        <v>218</v>
      </c>
      <c r="H868" s="487" t="s">
        <v>141</v>
      </c>
      <c r="I868" s="530">
        <v>3</v>
      </c>
      <c r="J868" s="707">
        <v>1021090</v>
      </c>
      <c r="K868" s="516">
        <f t="shared" si="39"/>
        <v>3063270</v>
      </c>
    </row>
    <row r="869" spans="3:11" ht="15" customHeight="1">
      <c r="C869" s="498">
        <v>8.4</v>
      </c>
      <c r="D869" s="215"/>
      <c r="G869" s="296" t="s">
        <v>220</v>
      </c>
      <c r="H869" s="487" t="s">
        <v>141</v>
      </c>
      <c r="I869" s="530">
        <v>1</v>
      </c>
      <c r="J869" s="707">
        <v>5627960</v>
      </c>
      <c r="K869" s="516">
        <f t="shared" si="39"/>
        <v>5627960</v>
      </c>
    </row>
    <row r="870" spans="3:11" ht="15" customHeight="1">
      <c r="C870" s="221"/>
      <c r="D870" s="366" t="s">
        <v>221</v>
      </c>
      <c r="E870" s="366"/>
      <c r="F870" s="366"/>
      <c r="G870" s="366"/>
      <c r="H870" s="366"/>
      <c r="I870" s="276"/>
      <c r="J870" s="643"/>
      <c r="K870" s="516">
        <f t="shared" si="39"/>
        <v>0</v>
      </c>
    </row>
    <row r="871" spans="3:11" ht="15" customHeight="1">
      <c r="C871" s="498">
        <v>8.5</v>
      </c>
      <c r="D871" s="215"/>
      <c r="G871" s="296" t="s">
        <v>1349</v>
      </c>
      <c r="H871" s="493" t="s">
        <v>19</v>
      </c>
      <c r="I871" s="531">
        <v>40</v>
      </c>
      <c r="J871" s="707">
        <v>727185</v>
      </c>
      <c r="K871" s="516">
        <f t="shared" si="39"/>
        <v>29087400</v>
      </c>
    </row>
    <row r="872" spans="3:11" ht="15" customHeight="1">
      <c r="C872" s="498">
        <v>8.6</v>
      </c>
      <c r="D872" s="215"/>
      <c r="G872" s="296" t="s">
        <v>223</v>
      </c>
      <c r="H872" s="493" t="s">
        <v>141</v>
      </c>
      <c r="I872" s="531">
        <v>6</v>
      </c>
      <c r="J872" s="707">
        <v>144820</v>
      </c>
      <c r="K872" s="516">
        <f t="shared" si="39"/>
        <v>868920</v>
      </c>
    </row>
    <row r="873" spans="3:11" ht="15" customHeight="1">
      <c r="C873" s="498">
        <v>8.6999999999999993</v>
      </c>
      <c r="D873" s="215"/>
      <c r="G873" s="296" t="s">
        <v>224</v>
      </c>
      <c r="H873" s="493" t="s">
        <v>141</v>
      </c>
      <c r="I873" s="531">
        <v>6</v>
      </c>
      <c r="J873" s="707">
        <v>222173</v>
      </c>
      <c r="K873" s="516">
        <f t="shared" si="39"/>
        <v>1333038</v>
      </c>
    </row>
    <row r="874" spans="3:11" ht="15" customHeight="1">
      <c r="C874" s="498">
        <v>8.8000000000000007</v>
      </c>
      <c r="D874" s="215"/>
      <c r="G874" s="296" t="s">
        <v>225</v>
      </c>
      <c r="H874" s="493" t="s">
        <v>141</v>
      </c>
      <c r="I874" s="531">
        <v>3</v>
      </c>
      <c r="J874" s="707">
        <v>367271</v>
      </c>
      <c r="K874" s="516">
        <f t="shared" si="39"/>
        <v>1101813</v>
      </c>
    </row>
    <row r="875" spans="3:11" ht="15" customHeight="1">
      <c r="C875" s="498">
        <v>8.9</v>
      </c>
      <c r="D875" s="215"/>
      <c r="G875" s="296" t="s">
        <v>226</v>
      </c>
      <c r="H875" s="493" t="s">
        <v>141</v>
      </c>
      <c r="I875" s="531">
        <v>3</v>
      </c>
      <c r="J875" s="707">
        <v>583449</v>
      </c>
      <c r="K875" s="516">
        <f t="shared" si="39"/>
        <v>1750347</v>
      </c>
    </row>
    <row r="876" spans="3:11" ht="15" customHeight="1">
      <c r="C876" s="532">
        <v>8.1</v>
      </c>
      <c r="D876" s="215"/>
      <c r="G876" s="296" t="s">
        <v>1350</v>
      </c>
      <c r="H876" s="493" t="s">
        <v>141</v>
      </c>
      <c r="I876" s="531">
        <v>1</v>
      </c>
      <c r="J876" s="707">
        <v>4688190</v>
      </c>
      <c r="K876" s="516">
        <f t="shared" si="39"/>
        <v>4688190</v>
      </c>
    </row>
    <row r="877" spans="3:11" ht="15" customHeight="1">
      <c r="C877" s="271" t="s">
        <v>28</v>
      </c>
      <c r="D877" s="601"/>
      <c r="E877" s="601"/>
      <c r="F877" s="601"/>
      <c r="G877" s="601"/>
      <c r="H877" s="601"/>
      <c r="I877" s="558"/>
      <c r="J877" s="602">
        <v>0</v>
      </c>
      <c r="K877" s="517">
        <f>+SUM(K866:K876)</f>
        <v>61246337</v>
      </c>
    </row>
    <row r="878" spans="3:11" ht="15" customHeight="1">
      <c r="C878" s="610"/>
      <c r="D878" s="611"/>
      <c r="E878" s="611"/>
      <c r="F878" s="611"/>
      <c r="G878" s="611"/>
      <c r="H878" s="611"/>
      <c r="I878" s="684"/>
      <c r="J878" s="648"/>
      <c r="K878" s="612"/>
    </row>
    <row r="879" spans="3:11" ht="15" customHeight="1">
      <c r="C879" s="221">
        <v>9</v>
      </c>
      <c r="D879" s="366" t="s">
        <v>1351</v>
      </c>
      <c r="E879" s="366"/>
      <c r="F879" s="366"/>
      <c r="G879" s="366"/>
      <c r="H879" s="366"/>
      <c r="I879" s="276"/>
      <c r="J879" s="643"/>
      <c r="K879" s="367"/>
    </row>
    <row r="880" spans="3:11" ht="15" customHeight="1">
      <c r="C880" s="221">
        <v>9.1</v>
      </c>
      <c r="D880" s="366" t="s">
        <v>231</v>
      </c>
      <c r="E880" s="366"/>
      <c r="F880" s="366"/>
      <c r="G880" s="366"/>
      <c r="H880" s="366"/>
      <c r="I880" s="276"/>
      <c r="J880" s="643"/>
      <c r="K880" s="367"/>
    </row>
    <row r="881" spans="3:11" ht="15" customHeight="1">
      <c r="C881" s="515" t="s">
        <v>232</v>
      </c>
      <c r="D881" s="215"/>
      <c r="G881" s="492" t="s">
        <v>1352</v>
      </c>
      <c r="H881" s="487" t="s">
        <v>19</v>
      </c>
      <c r="I881" s="530">
        <v>20</v>
      </c>
      <c r="J881" s="707">
        <v>449410</v>
      </c>
      <c r="K881" s="516">
        <f t="shared" ref="K881:K912" si="40">ROUND(I881*J881,0)</f>
        <v>8988200</v>
      </c>
    </row>
    <row r="882" spans="3:11" ht="15" customHeight="1">
      <c r="C882" s="515" t="s">
        <v>235</v>
      </c>
      <c r="D882" s="215"/>
      <c r="G882" s="492" t="s">
        <v>1353</v>
      </c>
      <c r="H882" s="487" t="s">
        <v>19</v>
      </c>
      <c r="I882" s="530">
        <v>240</v>
      </c>
      <c r="J882" s="707">
        <v>113572</v>
      </c>
      <c r="K882" s="516">
        <f t="shared" si="40"/>
        <v>27257280</v>
      </c>
    </row>
    <row r="883" spans="3:11" ht="15" customHeight="1">
      <c r="C883" s="515" t="s">
        <v>237</v>
      </c>
      <c r="D883" s="215"/>
      <c r="G883" s="492" t="s">
        <v>1354</v>
      </c>
      <c r="H883" s="487" t="s">
        <v>19</v>
      </c>
      <c r="I883" s="530">
        <v>680</v>
      </c>
      <c r="J883" s="707">
        <v>154567</v>
      </c>
      <c r="K883" s="516">
        <f t="shared" si="40"/>
        <v>105105560</v>
      </c>
    </row>
    <row r="884" spans="3:11" ht="15" customHeight="1">
      <c r="C884" s="515" t="s">
        <v>239</v>
      </c>
      <c r="D884" s="215"/>
      <c r="G884" s="492" t="s">
        <v>1355</v>
      </c>
      <c r="H884" s="487" t="s">
        <v>19</v>
      </c>
      <c r="I884" s="530">
        <v>534</v>
      </c>
      <c r="J884" s="707">
        <v>293159</v>
      </c>
      <c r="K884" s="516">
        <f t="shared" si="40"/>
        <v>156546906</v>
      </c>
    </row>
    <row r="885" spans="3:11" ht="15" customHeight="1">
      <c r="C885" s="515" t="s">
        <v>241</v>
      </c>
      <c r="D885" s="215"/>
      <c r="G885" s="492" t="s">
        <v>1356</v>
      </c>
      <c r="H885" s="487" t="s">
        <v>19</v>
      </c>
      <c r="I885" s="530">
        <v>240</v>
      </c>
      <c r="J885" s="707">
        <v>519156</v>
      </c>
      <c r="K885" s="516">
        <f t="shared" si="40"/>
        <v>124597440</v>
      </c>
    </row>
    <row r="886" spans="3:11" ht="15" customHeight="1">
      <c r="C886" s="515" t="s">
        <v>243</v>
      </c>
      <c r="D886" s="215"/>
      <c r="G886" s="492" t="s">
        <v>1357</v>
      </c>
      <c r="H886" s="487" t="s">
        <v>19</v>
      </c>
      <c r="I886" s="530">
        <v>2</v>
      </c>
      <c r="J886" s="707">
        <v>935851</v>
      </c>
      <c r="K886" s="516">
        <f t="shared" si="40"/>
        <v>1871702</v>
      </c>
    </row>
    <row r="887" spans="3:11" ht="15" customHeight="1">
      <c r="C887" s="515" t="s">
        <v>245</v>
      </c>
      <c r="D887" s="215"/>
      <c r="G887" s="492" t="s">
        <v>1358</v>
      </c>
      <c r="H887" s="487" t="s">
        <v>141</v>
      </c>
      <c r="I887" s="530">
        <v>2</v>
      </c>
      <c r="J887" s="707">
        <v>469816</v>
      </c>
      <c r="K887" s="516">
        <f t="shared" si="40"/>
        <v>939632</v>
      </c>
    </row>
    <row r="888" spans="3:11" ht="15" customHeight="1">
      <c r="C888" s="221">
        <v>9.1999999999999993</v>
      </c>
      <c r="D888" s="366" t="s">
        <v>249</v>
      </c>
      <c r="E888" s="366"/>
      <c r="F888" s="366"/>
      <c r="G888" s="366"/>
      <c r="H888" s="366"/>
      <c r="I888" s="276"/>
      <c r="J888" s="643"/>
      <c r="K888" s="516">
        <f t="shared" si="40"/>
        <v>0</v>
      </c>
    </row>
    <row r="889" spans="3:11" ht="15" customHeight="1">
      <c r="C889" s="515" t="s">
        <v>250</v>
      </c>
      <c r="D889" s="215"/>
      <c r="G889" s="492" t="s">
        <v>1359</v>
      </c>
      <c r="H889" s="487" t="s">
        <v>141</v>
      </c>
      <c r="I889" s="530">
        <v>9</v>
      </c>
      <c r="J889" s="707">
        <v>2503378</v>
      </c>
      <c r="K889" s="516">
        <f t="shared" si="40"/>
        <v>22530402</v>
      </c>
    </row>
    <row r="890" spans="3:11" ht="15" customHeight="1">
      <c r="C890" s="515" t="s">
        <v>252</v>
      </c>
      <c r="D890" s="215"/>
      <c r="G890" s="492" t="s">
        <v>1360</v>
      </c>
      <c r="H890" s="487" t="s">
        <v>141</v>
      </c>
      <c r="I890" s="530">
        <v>230</v>
      </c>
      <c r="J890" s="707">
        <v>22299</v>
      </c>
      <c r="K890" s="516">
        <f t="shared" si="40"/>
        <v>5128770</v>
      </c>
    </row>
    <row r="891" spans="3:11" ht="15" customHeight="1">
      <c r="C891" s="515" t="s">
        <v>254</v>
      </c>
      <c r="D891" s="215"/>
      <c r="G891" s="492" t="s">
        <v>1361</v>
      </c>
      <c r="H891" s="487" t="s">
        <v>141</v>
      </c>
      <c r="I891" s="530">
        <v>50</v>
      </c>
      <c r="J891" s="707">
        <v>67616</v>
      </c>
      <c r="K891" s="516">
        <f t="shared" si="40"/>
        <v>3380800</v>
      </c>
    </row>
    <row r="892" spans="3:11" ht="15" customHeight="1">
      <c r="C892" s="515" t="s">
        <v>256</v>
      </c>
      <c r="D892" s="215"/>
      <c r="G892" s="492" t="s">
        <v>1362</v>
      </c>
      <c r="H892" s="487" t="s">
        <v>141</v>
      </c>
      <c r="I892" s="530">
        <v>60</v>
      </c>
      <c r="J892" s="707">
        <v>95425</v>
      </c>
      <c r="K892" s="516">
        <f t="shared" si="40"/>
        <v>5725500</v>
      </c>
    </row>
    <row r="893" spans="3:11" ht="15" customHeight="1">
      <c r="C893" s="515" t="s">
        <v>258</v>
      </c>
      <c r="D893" s="215"/>
      <c r="G893" s="492" t="s">
        <v>1363</v>
      </c>
      <c r="H893" s="487" t="s">
        <v>141</v>
      </c>
      <c r="I893" s="530">
        <v>60</v>
      </c>
      <c r="J893" s="707">
        <v>128918</v>
      </c>
      <c r="K893" s="516">
        <f t="shared" si="40"/>
        <v>7735080</v>
      </c>
    </row>
    <row r="894" spans="3:11" ht="15" customHeight="1">
      <c r="C894" s="515" t="s">
        <v>260</v>
      </c>
      <c r="D894" s="215"/>
      <c r="G894" s="492" t="s">
        <v>1364</v>
      </c>
      <c r="H894" s="487" t="s">
        <v>141</v>
      </c>
      <c r="I894" s="530">
        <v>2</v>
      </c>
      <c r="J894" s="707">
        <v>215498</v>
      </c>
      <c r="K894" s="516">
        <f t="shared" si="40"/>
        <v>430996</v>
      </c>
    </row>
    <row r="895" spans="3:11" ht="15" customHeight="1">
      <c r="C895" s="515" t="s">
        <v>262</v>
      </c>
      <c r="D895" s="215"/>
      <c r="G895" s="492" t="s">
        <v>1365</v>
      </c>
      <c r="H895" s="487" t="s">
        <v>141</v>
      </c>
      <c r="I895" s="530">
        <v>8</v>
      </c>
      <c r="J895" s="707">
        <v>566991</v>
      </c>
      <c r="K895" s="516">
        <f t="shared" si="40"/>
        <v>4535928</v>
      </c>
    </row>
    <row r="896" spans="3:11" ht="15" customHeight="1">
      <c r="C896" s="515" t="s">
        <v>264</v>
      </c>
      <c r="D896" s="215"/>
      <c r="G896" s="492" t="s">
        <v>1366</v>
      </c>
      <c r="H896" s="487" t="s">
        <v>141</v>
      </c>
      <c r="I896" s="530">
        <v>20</v>
      </c>
      <c r="J896" s="707">
        <v>386536</v>
      </c>
      <c r="K896" s="516">
        <f t="shared" si="40"/>
        <v>7730720</v>
      </c>
    </row>
    <row r="897" spans="3:11" ht="15" customHeight="1">
      <c r="C897" s="515" t="s">
        <v>266</v>
      </c>
      <c r="D897" s="215"/>
      <c r="G897" s="492" t="s">
        <v>1367</v>
      </c>
      <c r="H897" s="487" t="s">
        <v>141</v>
      </c>
      <c r="I897" s="530">
        <v>2</v>
      </c>
      <c r="J897" s="707">
        <v>1024774</v>
      </c>
      <c r="K897" s="516">
        <f t="shared" si="40"/>
        <v>2049548</v>
      </c>
    </row>
    <row r="898" spans="3:11" ht="15" customHeight="1">
      <c r="C898" s="515" t="s">
        <v>268</v>
      </c>
      <c r="D898" s="215"/>
      <c r="G898" s="492" t="s">
        <v>1368</v>
      </c>
      <c r="H898" s="487" t="s">
        <v>141</v>
      </c>
      <c r="I898" s="530">
        <v>2</v>
      </c>
      <c r="J898" s="707">
        <v>1024774</v>
      </c>
      <c r="K898" s="516">
        <f t="shared" si="40"/>
        <v>2049548</v>
      </c>
    </row>
    <row r="899" spans="3:11" ht="15" customHeight="1">
      <c r="C899" s="221">
        <v>9.3000000000000007</v>
      </c>
      <c r="D899" s="366" t="s">
        <v>271</v>
      </c>
      <c r="E899" s="366"/>
      <c r="F899" s="366"/>
      <c r="G899" s="366"/>
      <c r="H899" s="366"/>
      <c r="I899" s="276"/>
      <c r="J899" s="643"/>
      <c r="K899" s="516">
        <f t="shared" si="40"/>
        <v>0</v>
      </c>
    </row>
    <row r="900" spans="3:11" ht="15" customHeight="1">
      <c r="C900" s="515" t="s">
        <v>272</v>
      </c>
      <c r="D900" s="215"/>
      <c r="G900" s="492" t="s">
        <v>1369</v>
      </c>
      <c r="H900" s="487" t="s">
        <v>19</v>
      </c>
      <c r="I900" s="530">
        <v>240</v>
      </c>
      <c r="J900" s="707">
        <v>21393</v>
      </c>
      <c r="K900" s="516">
        <f t="shared" si="40"/>
        <v>5134320</v>
      </c>
    </row>
    <row r="901" spans="3:11" ht="15" customHeight="1">
      <c r="C901" s="515" t="s">
        <v>274</v>
      </c>
      <c r="D901" s="215"/>
      <c r="G901" s="492" t="s">
        <v>1370</v>
      </c>
      <c r="H901" s="487" t="s">
        <v>19</v>
      </c>
      <c r="I901" s="530">
        <v>680</v>
      </c>
      <c r="J901" s="707">
        <v>23800</v>
      </c>
      <c r="K901" s="516">
        <f t="shared" si="40"/>
        <v>16184000</v>
      </c>
    </row>
    <row r="902" spans="3:11" ht="15" customHeight="1">
      <c r="C902" s="515" t="s">
        <v>276</v>
      </c>
      <c r="D902" s="215"/>
      <c r="G902" s="492" t="s">
        <v>1371</v>
      </c>
      <c r="H902" s="487" t="s">
        <v>19</v>
      </c>
      <c r="I902" s="530">
        <v>534</v>
      </c>
      <c r="J902" s="707">
        <v>36825</v>
      </c>
      <c r="K902" s="516">
        <f t="shared" si="40"/>
        <v>19664550</v>
      </c>
    </row>
    <row r="903" spans="3:11" ht="15" customHeight="1">
      <c r="C903" s="515" t="s">
        <v>278</v>
      </c>
      <c r="D903" s="215"/>
      <c r="G903" s="492" t="s">
        <v>1372</v>
      </c>
      <c r="H903" s="487" t="s">
        <v>19</v>
      </c>
      <c r="I903" s="530">
        <v>240</v>
      </c>
      <c r="J903" s="707">
        <v>44929</v>
      </c>
      <c r="K903" s="516">
        <f t="shared" si="40"/>
        <v>10782960</v>
      </c>
    </row>
    <row r="904" spans="3:11" ht="15" customHeight="1">
      <c r="C904" s="515" t="s">
        <v>280</v>
      </c>
      <c r="D904" s="215"/>
      <c r="G904" s="492" t="s">
        <v>1373</v>
      </c>
      <c r="H904" s="487" t="s">
        <v>19</v>
      </c>
      <c r="I904" s="530">
        <v>2</v>
      </c>
      <c r="J904" s="707">
        <v>60340</v>
      </c>
      <c r="K904" s="516">
        <f t="shared" si="40"/>
        <v>120680</v>
      </c>
    </row>
    <row r="905" spans="3:11" ht="15" customHeight="1">
      <c r="C905" s="221">
        <v>9.4</v>
      </c>
      <c r="D905" s="366" t="s">
        <v>283</v>
      </c>
      <c r="E905" s="366"/>
      <c r="F905" s="366"/>
      <c r="G905" s="366"/>
      <c r="H905" s="366"/>
      <c r="I905" s="276"/>
      <c r="J905" s="643"/>
      <c r="K905" s="516">
        <f t="shared" si="40"/>
        <v>0</v>
      </c>
    </row>
    <row r="906" spans="3:11" ht="15" customHeight="1">
      <c r="C906" s="515" t="s">
        <v>284</v>
      </c>
      <c r="D906" s="215"/>
      <c r="G906" s="492" t="s">
        <v>1374</v>
      </c>
      <c r="H906" s="487" t="s">
        <v>141</v>
      </c>
      <c r="I906" s="530">
        <v>3</v>
      </c>
      <c r="J906" s="707">
        <v>83743</v>
      </c>
      <c r="K906" s="516">
        <f t="shared" si="40"/>
        <v>251229</v>
      </c>
    </row>
    <row r="907" spans="3:11" ht="15" customHeight="1">
      <c r="C907" s="515" t="s">
        <v>286</v>
      </c>
      <c r="D907" s="215"/>
      <c r="G907" s="492" t="s">
        <v>1375</v>
      </c>
      <c r="H907" s="487" t="s">
        <v>141</v>
      </c>
      <c r="I907" s="530">
        <v>45</v>
      </c>
      <c r="J907" s="707">
        <v>65413</v>
      </c>
      <c r="K907" s="516">
        <f t="shared" si="40"/>
        <v>2943585</v>
      </c>
    </row>
    <row r="908" spans="3:11" ht="15" customHeight="1">
      <c r="C908" s="515" t="s">
        <v>288</v>
      </c>
      <c r="D908" s="215"/>
      <c r="G908" s="492" t="s">
        <v>1376</v>
      </c>
      <c r="H908" s="487" t="s">
        <v>141</v>
      </c>
      <c r="I908" s="530">
        <v>350</v>
      </c>
      <c r="J908" s="707">
        <v>49964</v>
      </c>
      <c r="K908" s="516">
        <f t="shared" si="40"/>
        <v>17487400</v>
      </c>
    </row>
    <row r="909" spans="3:11" ht="15" customHeight="1">
      <c r="C909" s="515" t="s">
        <v>290</v>
      </c>
      <c r="D909" s="215"/>
      <c r="G909" s="492" t="s">
        <v>1377</v>
      </c>
      <c r="H909" s="487" t="s">
        <v>141</v>
      </c>
      <c r="I909" s="530">
        <v>420</v>
      </c>
      <c r="J909" s="707">
        <v>39185</v>
      </c>
      <c r="K909" s="516">
        <f t="shared" si="40"/>
        <v>16457700</v>
      </c>
    </row>
    <row r="910" spans="3:11" ht="15" customHeight="1">
      <c r="C910" s="221">
        <v>9.5</v>
      </c>
      <c r="D910" s="366" t="s">
        <v>293</v>
      </c>
      <c r="E910" s="366"/>
      <c r="F910" s="366"/>
      <c r="G910" s="366"/>
      <c r="H910" s="366"/>
      <c r="I910" s="276"/>
      <c r="J910" s="643"/>
      <c r="K910" s="516">
        <f t="shared" si="40"/>
        <v>0</v>
      </c>
    </row>
    <row r="911" spans="3:11" ht="15" customHeight="1">
      <c r="C911" s="515" t="s">
        <v>294</v>
      </c>
      <c r="D911" s="215"/>
      <c r="G911" s="492" t="s">
        <v>1378</v>
      </c>
      <c r="H911" s="487" t="s">
        <v>141</v>
      </c>
      <c r="I911" s="530">
        <v>45</v>
      </c>
      <c r="J911" s="707">
        <v>933839</v>
      </c>
      <c r="K911" s="516">
        <f t="shared" si="40"/>
        <v>42022755</v>
      </c>
    </row>
    <row r="912" spans="3:11" ht="15" customHeight="1">
      <c r="C912" s="515" t="s">
        <v>296</v>
      </c>
      <c r="D912" s="215"/>
      <c r="G912" s="492" t="s">
        <v>1379</v>
      </c>
      <c r="H912" s="487" t="s">
        <v>141</v>
      </c>
      <c r="I912" s="530">
        <v>21</v>
      </c>
      <c r="J912" s="707">
        <v>618501</v>
      </c>
      <c r="K912" s="516">
        <f t="shared" si="40"/>
        <v>12988521</v>
      </c>
    </row>
    <row r="913" spans="3:11" ht="15" customHeight="1">
      <c r="C913" s="515" t="s">
        <v>298</v>
      </c>
      <c r="D913" s="215"/>
      <c r="G913" s="492" t="s">
        <v>1380</v>
      </c>
      <c r="H913" s="487" t="s">
        <v>141</v>
      </c>
      <c r="I913" s="530">
        <v>45</v>
      </c>
      <c r="J913" s="707">
        <v>438045</v>
      </c>
      <c r="K913" s="516">
        <f t="shared" ref="K913:K944" si="41">ROUND(I913*J913,0)</f>
        <v>19712025</v>
      </c>
    </row>
    <row r="914" spans="3:11" ht="15" customHeight="1">
      <c r="C914" s="515" t="s">
        <v>300</v>
      </c>
      <c r="D914" s="215"/>
      <c r="G914" s="492" t="s">
        <v>1381</v>
      </c>
      <c r="H914" s="487" t="s">
        <v>141</v>
      </c>
      <c r="I914" s="530">
        <v>22</v>
      </c>
      <c r="J914" s="707">
        <v>252153</v>
      </c>
      <c r="K914" s="516">
        <f t="shared" si="41"/>
        <v>5547366</v>
      </c>
    </row>
    <row r="915" spans="3:11" ht="15" customHeight="1">
      <c r="C915" s="221">
        <v>9.6</v>
      </c>
      <c r="D915" s="366" t="s">
        <v>303</v>
      </c>
      <c r="E915" s="366"/>
      <c r="F915" s="366"/>
      <c r="G915" s="366"/>
      <c r="H915" s="366"/>
      <c r="I915" s="276"/>
      <c r="J915" s="643"/>
      <c r="K915" s="516">
        <f t="shared" si="41"/>
        <v>0</v>
      </c>
    </row>
    <row r="916" spans="3:11" ht="32.25" customHeight="1">
      <c r="C916" s="515" t="s">
        <v>304</v>
      </c>
      <c r="D916" s="215"/>
      <c r="G916" s="296" t="s">
        <v>1382</v>
      </c>
      <c r="H916" s="487" t="s">
        <v>141</v>
      </c>
      <c r="I916" s="530">
        <v>1</v>
      </c>
      <c r="J916" s="707">
        <v>8034342</v>
      </c>
      <c r="K916" s="516">
        <f t="shared" si="41"/>
        <v>8034342</v>
      </c>
    </row>
    <row r="917" spans="3:11" ht="15" customHeight="1">
      <c r="C917" s="515" t="s">
        <v>306</v>
      </c>
      <c r="D917" s="215"/>
      <c r="G917" s="296" t="s">
        <v>1383</v>
      </c>
      <c r="H917" s="487" t="s">
        <v>141</v>
      </c>
      <c r="I917" s="530">
        <v>1</v>
      </c>
      <c r="J917" s="707">
        <v>2841657</v>
      </c>
      <c r="K917" s="516">
        <f t="shared" si="41"/>
        <v>2841657</v>
      </c>
    </row>
    <row r="918" spans="3:11" ht="15" customHeight="1">
      <c r="C918" s="515" t="s">
        <v>308</v>
      </c>
      <c r="D918" s="215"/>
      <c r="G918" s="296" t="s">
        <v>1384</v>
      </c>
      <c r="H918" s="487" t="s">
        <v>141</v>
      </c>
      <c r="I918" s="530">
        <v>1</v>
      </c>
      <c r="J918" s="707">
        <v>985036</v>
      </c>
      <c r="K918" s="516">
        <f t="shared" si="41"/>
        <v>985036</v>
      </c>
    </row>
    <row r="919" spans="3:11" ht="15" customHeight="1">
      <c r="C919" s="515" t="s">
        <v>310</v>
      </c>
      <c r="D919" s="215"/>
      <c r="G919" s="296" t="s">
        <v>1385</v>
      </c>
      <c r="H919" s="487" t="s">
        <v>141</v>
      </c>
      <c r="I919" s="530">
        <v>2</v>
      </c>
      <c r="J919" s="707">
        <v>742058</v>
      </c>
      <c r="K919" s="516">
        <f t="shared" si="41"/>
        <v>1484116</v>
      </c>
    </row>
    <row r="920" spans="3:11" ht="15" customHeight="1">
      <c r="C920" s="515" t="s">
        <v>312</v>
      </c>
      <c r="D920" s="215"/>
      <c r="G920" s="296" t="s">
        <v>1386</v>
      </c>
      <c r="H920" s="487" t="s">
        <v>141</v>
      </c>
      <c r="I920" s="530">
        <v>1</v>
      </c>
      <c r="J920" s="707">
        <v>2022066</v>
      </c>
      <c r="K920" s="516">
        <f t="shared" si="41"/>
        <v>2022066</v>
      </c>
    </row>
    <row r="921" spans="3:11" ht="15" customHeight="1">
      <c r="C921" s="515" t="s">
        <v>314</v>
      </c>
      <c r="D921" s="215"/>
      <c r="G921" s="296" t="s">
        <v>1387</v>
      </c>
      <c r="H921" s="487" t="s">
        <v>141</v>
      </c>
      <c r="I921" s="530">
        <v>1</v>
      </c>
      <c r="J921" s="707">
        <v>710151</v>
      </c>
      <c r="K921" s="516">
        <f t="shared" si="41"/>
        <v>710151</v>
      </c>
    </row>
    <row r="922" spans="3:11" ht="15" customHeight="1">
      <c r="C922" s="515" t="s">
        <v>316</v>
      </c>
      <c r="D922" s="215"/>
      <c r="G922" s="296" t="s">
        <v>1388</v>
      </c>
      <c r="H922" s="487" t="s">
        <v>141</v>
      </c>
      <c r="I922" s="530">
        <v>1</v>
      </c>
      <c r="J922" s="707">
        <v>349401</v>
      </c>
      <c r="K922" s="516">
        <f t="shared" si="41"/>
        <v>349401</v>
      </c>
    </row>
    <row r="923" spans="3:11" ht="15" customHeight="1">
      <c r="C923" s="515" t="s">
        <v>318</v>
      </c>
      <c r="D923" s="215"/>
      <c r="G923" s="296" t="s">
        <v>1389</v>
      </c>
      <c r="H923" s="487" t="s">
        <v>141</v>
      </c>
      <c r="I923" s="530">
        <v>4</v>
      </c>
      <c r="J923" s="707">
        <v>1303478</v>
      </c>
      <c r="K923" s="516">
        <f t="shared" si="41"/>
        <v>5213912</v>
      </c>
    </row>
    <row r="924" spans="3:11" ht="15" customHeight="1">
      <c r="C924" s="515" t="s">
        <v>320</v>
      </c>
      <c r="D924" s="215"/>
      <c r="G924" s="296" t="s">
        <v>1390</v>
      </c>
      <c r="H924" s="487" t="s">
        <v>141</v>
      </c>
      <c r="I924" s="530">
        <v>4</v>
      </c>
      <c r="J924" s="707">
        <v>1639030</v>
      </c>
      <c r="K924" s="516">
        <f t="shared" si="41"/>
        <v>6556120</v>
      </c>
    </row>
    <row r="925" spans="3:11" ht="15" customHeight="1">
      <c r="C925" s="515" t="s">
        <v>322</v>
      </c>
      <c r="D925" s="215"/>
      <c r="G925" s="296" t="s">
        <v>1391</v>
      </c>
      <c r="H925" s="487" t="s">
        <v>141</v>
      </c>
      <c r="I925" s="530">
        <v>1</v>
      </c>
      <c r="J925" s="707">
        <v>2530028</v>
      </c>
      <c r="K925" s="516">
        <f t="shared" si="41"/>
        <v>2530028</v>
      </c>
    </row>
    <row r="926" spans="3:11" ht="15" customHeight="1">
      <c r="C926" s="515" t="s">
        <v>324</v>
      </c>
      <c r="D926" s="215"/>
      <c r="G926" s="296" t="s">
        <v>1392</v>
      </c>
      <c r="H926" s="487" t="s">
        <v>141</v>
      </c>
      <c r="I926" s="530">
        <v>1</v>
      </c>
      <c r="J926" s="707">
        <v>7869804</v>
      </c>
      <c r="K926" s="516">
        <f t="shared" si="41"/>
        <v>7869804</v>
      </c>
    </row>
    <row r="927" spans="3:11" ht="15" customHeight="1">
      <c r="C927" s="515" t="s">
        <v>326</v>
      </c>
      <c r="D927" s="215"/>
      <c r="G927" s="296" t="s">
        <v>1393</v>
      </c>
      <c r="H927" s="487" t="s">
        <v>141</v>
      </c>
      <c r="I927" s="530">
        <v>1</v>
      </c>
      <c r="J927" s="707">
        <v>1227352</v>
      </c>
      <c r="K927" s="516">
        <f t="shared" si="41"/>
        <v>1227352</v>
      </c>
    </row>
    <row r="928" spans="3:11" ht="15" customHeight="1">
      <c r="C928" s="515" t="s">
        <v>328</v>
      </c>
      <c r="D928" s="215"/>
      <c r="G928" s="296" t="s">
        <v>1394</v>
      </c>
      <c r="H928" s="487" t="s">
        <v>141</v>
      </c>
      <c r="I928" s="530">
        <v>1</v>
      </c>
      <c r="J928" s="707">
        <v>3372506</v>
      </c>
      <c r="K928" s="516">
        <f t="shared" si="41"/>
        <v>3372506</v>
      </c>
    </row>
    <row r="929" spans="3:11" ht="15" customHeight="1">
      <c r="C929" s="515" t="s">
        <v>330</v>
      </c>
      <c r="D929" s="215"/>
      <c r="G929" s="296" t="s">
        <v>1395</v>
      </c>
      <c r="H929" s="487" t="s">
        <v>141</v>
      </c>
      <c r="I929" s="530">
        <v>1</v>
      </c>
      <c r="J929" s="707">
        <v>1051114</v>
      </c>
      <c r="K929" s="516">
        <f t="shared" si="41"/>
        <v>1051114</v>
      </c>
    </row>
    <row r="930" spans="3:11" ht="15" customHeight="1">
      <c r="C930" s="221">
        <v>9.6999999999999993</v>
      </c>
      <c r="D930" s="366" t="s">
        <v>333</v>
      </c>
      <c r="E930" s="366"/>
      <c r="F930" s="366"/>
      <c r="G930" s="366"/>
      <c r="H930" s="366"/>
      <c r="I930" s="276"/>
      <c r="J930" s="643"/>
      <c r="K930" s="516">
        <f t="shared" si="41"/>
        <v>0</v>
      </c>
    </row>
    <row r="931" spans="3:11" ht="15" customHeight="1">
      <c r="C931" s="515" t="s">
        <v>334</v>
      </c>
      <c r="D931" s="215"/>
      <c r="G931" s="296" t="s">
        <v>1396</v>
      </c>
      <c r="H931" s="487" t="s">
        <v>141</v>
      </c>
      <c r="I931" s="530">
        <v>320</v>
      </c>
      <c r="J931" s="707">
        <v>155017</v>
      </c>
      <c r="K931" s="516">
        <f t="shared" si="41"/>
        <v>49605440</v>
      </c>
    </row>
    <row r="932" spans="3:11" ht="15" customHeight="1">
      <c r="C932" s="515" t="s">
        <v>336</v>
      </c>
      <c r="D932" s="215"/>
      <c r="G932" s="296" t="s">
        <v>1397</v>
      </c>
      <c r="H932" s="487" t="s">
        <v>141</v>
      </c>
      <c r="I932" s="530">
        <v>320</v>
      </c>
      <c r="J932" s="707">
        <v>102470</v>
      </c>
      <c r="K932" s="516">
        <f t="shared" si="41"/>
        <v>32790400</v>
      </c>
    </row>
    <row r="933" spans="3:11" ht="15" customHeight="1">
      <c r="C933" s="515" t="s">
        <v>338</v>
      </c>
      <c r="D933" s="215"/>
      <c r="G933" s="296" t="s">
        <v>1398</v>
      </c>
      <c r="H933" s="487" t="s">
        <v>141</v>
      </c>
      <c r="I933" s="530">
        <v>320</v>
      </c>
      <c r="J933" s="707">
        <v>116900</v>
      </c>
      <c r="K933" s="516">
        <f t="shared" si="41"/>
        <v>37408000</v>
      </c>
    </row>
    <row r="934" spans="3:11" ht="15" customHeight="1">
      <c r="C934" s="515" t="s">
        <v>340</v>
      </c>
      <c r="D934" s="215"/>
      <c r="G934" s="296" t="s">
        <v>1399</v>
      </c>
      <c r="H934" s="487" t="s">
        <v>141</v>
      </c>
      <c r="I934" s="530">
        <v>12</v>
      </c>
      <c r="J934" s="707">
        <v>3581977</v>
      </c>
      <c r="K934" s="516">
        <f t="shared" si="41"/>
        <v>42983724</v>
      </c>
    </row>
    <row r="935" spans="3:11" ht="15" customHeight="1">
      <c r="C935" s="221">
        <v>9.8000000000000007</v>
      </c>
      <c r="D935" s="366" t="s">
        <v>343</v>
      </c>
      <c r="E935" s="366"/>
      <c r="F935" s="366"/>
      <c r="G935" s="366"/>
      <c r="H935" s="366"/>
      <c r="I935" s="276"/>
      <c r="J935" s="643"/>
      <c r="K935" s="516">
        <f t="shared" si="41"/>
        <v>0</v>
      </c>
    </row>
    <row r="936" spans="3:11" ht="15" customHeight="1">
      <c r="C936" s="515" t="s">
        <v>344</v>
      </c>
      <c r="D936" s="215"/>
      <c r="G936" s="296" t="s">
        <v>1385</v>
      </c>
      <c r="H936" s="487" t="s">
        <v>141</v>
      </c>
      <c r="I936" s="530">
        <v>1</v>
      </c>
      <c r="J936" s="707">
        <v>3690661</v>
      </c>
      <c r="K936" s="516">
        <f t="shared" si="41"/>
        <v>3690661</v>
      </c>
    </row>
    <row r="937" spans="3:11" ht="39.75" customHeight="1">
      <c r="C937" s="515" t="s">
        <v>346</v>
      </c>
      <c r="D937" s="215"/>
      <c r="G937" s="296" t="s">
        <v>1400</v>
      </c>
      <c r="H937" s="487" t="s">
        <v>141</v>
      </c>
      <c r="I937" s="530">
        <v>1</v>
      </c>
      <c r="J937" s="707">
        <v>24056395</v>
      </c>
      <c r="K937" s="516">
        <f t="shared" si="41"/>
        <v>24056395</v>
      </c>
    </row>
    <row r="938" spans="3:11" ht="15" customHeight="1">
      <c r="C938" s="221">
        <v>9.9</v>
      </c>
      <c r="D938" s="366" t="s">
        <v>349</v>
      </c>
      <c r="E938" s="366"/>
      <c r="F938" s="366"/>
      <c r="G938" s="366"/>
      <c r="H938" s="366"/>
      <c r="I938" s="276"/>
      <c r="J938" s="643"/>
      <c r="K938" s="516">
        <f t="shared" si="41"/>
        <v>0</v>
      </c>
    </row>
    <row r="939" spans="3:11" ht="15" customHeight="1">
      <c r="C939" s="515" t="s">
        <v>350</v>
      </c>
      <c r="D939" s="215"/>
      <c r="G939" s="296" t="s">
        <v>1401</v>
      </c>
      <c r="H939" s="487" t="s">
        <v>141</v>
      </c>
      <c r="I939" s="530">
        <v>1</v>
      </c>
      <c r="J939" s="707">
        <v>15852041</v>
      </c>
      <c r="K939" s="516">
        <f t="shared" si="41"/>
        <v>15852041</v>
      </c>
    </row>
    <row r="940" spans="3:11" ht="15" customHeight="1">
      <c r="C940" s="515" t="s">
        <v>352</v>
      </c>
      <c r="D940" s="215"/>
      <c r="G940" s="296" t="s">
        <v>1402</v>
      </c>
      <c r="H940" s="487" t="s">
        <v>141</v>
      </c>
      <c r="I940" s="530">
        <v>206</v>
      </c>
      <c r="J940" s="707">
        <v>563044</v>
      </c>
      <c r="K940" s="516">
        <f t="shared" si="41"/>
        <v>115987064</v>
      </c>
    </row>
    <row r="941" spans="3:11" ht="15" customHeight="1">
      <c r="C941" s="515" t="s">
        <v>354</v>
      </c>
      <c r="D941" s="215"/>
      <c r="G941" s="296" t="s">
        <v>1403</v>
      </c>
      <c r="H941" s="487" t="s">
        <v>141</v>
      </c>
      <c r="I941" s="530">
        <v>4</v>
      </c>
      <c r="J941" s="707">
        <v>563044</v>
      </c>
      <c r="K941" s="516">
        <f t="shared" si="41"/>
        <v>2252176</v>
      </c>
    </row>
    <row r="942" spans="3:11" ht="15" customHeight="1">
      <c r="C942" s="515" t="s">
        <v>356</v>
      </c>
      <c r="D942" s="215"/>
      <c r="G942" s="296" t="s">
        <v>1404</v>
      </c>
      <c r="H942" s="487" t="s">
        <v>141</v>
      </c>
      <c r="I942" s="530">
        <v>210</v>
      </c>
      <c r="J942" s="707">
        <v>105799</v>
      </c>
      <c r="K942" s="516">
        <f t="shared" si="41"/>
        <v>22217790</v>
      </c>
    </row>
    <row r="943" spans="3:11" ht="15" customHeight="1">
      <c r="C943" s="515" t="s">
        <v>358</v>
      </c>
      <c r="D943" s="215"/>
      <c r="G943" s="296" t="s">
        <v>1405</v>
      </c>
      <c r="H943" s="487" t="s">
        <v>141</v>
      </c>
      <c r="I943" s="530">
        <v>15</v>
      </c>
      <c r="J943" s="707">
        <v>973671</v>
      </c>
      <c r="K943" s="516">
        <f t="shared" si="41"/>
        <v>14605065</v>
      </c>
    </row>
    <row r="944" spans="3:11" ht="15" customHeight="1">
      <c r="C944" s="515" t="s">
        <v>360</v>
      </c>
      <c r="D944" s="215"/>
      <c r="G944" s="296" t="s">
        <v>1406</v>
      </c>
      <c r="H944" s="487" t="s">
        <v>141</v>
      </c>
      <c r="I944" s="530">
        <v>15</v>
      </c>
      <c r="J944" s="707">
        <v>689345</v>
      </c>
      <c r="K944" s="516">
        <f t="shared" si="41"/>
        <v>10340175</v>
      </c>
    </row>
    <row r="945" spans="3:11" ht="15" customHeight="1">
      <c r="C945" s="515" t="s">
        <v>362</v>
      </c>
      <c r="D945" s="215"/>
      <c r="G945" s="296" t="s">
        <v>1407</v>
      </c>
      <c r="H945" s="487" t="s">
        <v>141</v>
      </c>
      <c r="I945" s="530">
        <v>15</v>
      </c>
      <c r="J945" s="707">
        <v>605272</v>
      </c>
      <c r="K945" s="516">
        <f t="shared" ref="K945:K976" si="42">ROUND(I945*J945,0)</f>
        <v>9079080</v>
      </c>
    </row>
    <row r="946" spans="3:11" ht="15" customHeight="1">
      <c r="C946" s="515" t="s">
        <v>364</v>
      </c>
      <c r="D946" s="215"/>
      <c r="G946" s="296" t="s">
        <v>1408</v>
      </c>
      <c r="H946" s="487" t="s">
        <v>141</v>
      </c>
      <c r="I946" s="530">
        <v>15</v>
      </c>
      <c r="J946" s="707">
        <v>355076</v>
      </c>
      <c r="K946" s="516">
        <f t="shared" si="42"/>
        <v>5326140</v>
      </c>
    </row>
    <row r="947" spans="3:11" ht="15" customHeight="1">
      <c r="C947" s="515" t="s">
        <v>366</v>
      </c>
      <c r="D947" s="215"/>
      <c r="G947" s="296" t="s">
        <v>1409</v>
      </c>
      <c r="H947" s="487" t="s">
        <v>141</v>
      </c>
      <c r="I947" s="530">
        <v>15</v>
      </c>
      <c r="J947" s="707">
        <v>3877286</v>
      </c>
      <c r="K947" s="516">
        <f t="shared" si="42"/>
        <v>58159290</v>
      </c>
    </row>
    <row r="948" spans="3:11" ht="15" customHeight="1">
      <c r="C948" s="515" t="s">
        <v>368</v>
      </c>
      <c r="D948" s="215"/>
      <c r="G948" s="296" t="s">
        <v>1410</v>
      </c>
      <c r="H948" s="487" t="s">
        <v>19</v>
      </c>
      <c r="I948" s="530">
        <v>1240</v>
      </c>
      <c r="J948" s="707">
        <v>28168</v>
      </c>
      <c r="K948" s="516">
        <f t="shared" si="42"/>
        <v>34928320</v>
      </c>
    </row>
    <row r="949" spans="3:11" ht="15" customHeight="1">
      <c r="C949" s="515" t="s">
        <v>370</v>
      </c>
      <c r="D949" s="215"/>
      <c r="G949" s="296" t="s">
        <v>371</v>
      </c>
      <c r="H949" s="487" t="s">
        <v>19</v>
      </c>
      <c r="I949" s="530">
        <v>1240</v>
      </c>
      <c r="J949" s="707">
        <v>24372</v>
      </c>
      <c r="K949" s="516">
        <f t="shared" si="42"/>
        <v>30221280</v>
      </c>
    </row>
    <row r="950" spans="3:11" ht="15" customHeight="1">
      <c r="C950" s="515" t="s">
        <v>372</v>
      </c>
      <c r="D950" s="215"/>
      <c r="G950" s="296" t="s">
        <v>1411</v>
      </c>
      <c r="H950" s="487" t="s">
        <v>141</v>
      </c>
      <c r="I950" s="530">
        <v>266</v>
      </c>
      <c r="J950" s="707">
        <v>11937</v>
      </c>
      <c r="K950" s="516">
        <f t="shared" si="42"/>
        <v>3175242</v>
      </c>
    </row>
    <row r="951" spans="3:11" ht="15" customHeight="1">
      <c r="C951" s="271" t="s">
        <v>28</v>
      </c>
      <c r="D951" s="601"/>
      <c r="E951" s="601"/>
      <c r="F951" s="601"/>
      <c r="G951" s="601"/>
      <c r="H951" s="601"/>
      <c r="I951" s="558"/>
      <c r="J951" s="602">
        <v>0</v>
      </c>
      <c r="K951" s="517">
        <f>+SUM(K881:K950)</f>
        <v>1212826991</v>
      </c>
    </row>
    <row r="952" spans="3:11" ht="15" customHeight="1">
      <c r="C952" s="610"/>
      <c r="D952" s="611"/>
      <c r="E952" s="611"/>
      <c r="F952" s="611"/>
      <c r="G952" s="611"/>
      <c r="H952" s="611"/>
      <c r="I952" s="684"/>
      <c r="J952" s="648"/>
      <c r="K952" s="612"/>
    </row>
    <row r="953" spans="3:11" ht="15" customHeight="1">
      <c r="C953" s="221">
        <v>10</v>
      </c>
      <c r="D953" s="366" t="s">
        <v>1412</v>
      </c>
      <c r="E953" s="366"/>
      <c r="F953" s="366"/>
      <c r="G953" s="366"/>
      <c r="H953" s="366"/>
      <c r="I953" s="276"/>
      <c r="J953" s="643"/>
      <c r="K953" s="367"/>
    </row>
    <row r="954" spans="3:11" ht="48.75" customHeight="1">
      <c r="C954" s="498">
        <v>10.1</v>
      </c>
      <c r="D954" s="215"/>
      <c r="G954" s="296" t="s">
        <v>1413</v>
      </c>
      <c r="H954" s="487" t="s">
        <v>141</v>
      </c>
      <c r="I954" s="530">
        <v>32</v>
      </c>
      <c r="J954" s="707">
        <v>373755</v>
      </c>
      <c r="K954" s="500">
        <f>ROUND(I954*J954,0)</f>
        <v>11960160</v>
      </c>
    </row>
    <row r="955" spans="3:11" ht="32.25" customHeight="1">
      <c r="C955" s="498">
        <v>10.199999999999999</v>
      </c>
      <c r="D955" s="215"/>
      <c r="G955" s="296" t="s">
        <v>1414</v>
      </c>
      <c r="H955" s="487" t="s">
        <v>19</v>
      </c>
      <c r="I955" s="530">
        <v>128</v>
      </c>
      <c r="J955" s="707">
        <v>134133</v>
      </c>
      <c r="K955" s="500">
        <f>ROUND(I955*J955,0)</f>
        <v>17169024</v>
      </c>
    </row>
    <row r="956" spans="3:11" ht="45.75" customHeight="1">
      <c r="C956" s="498">
        <v>10.3</v>
      </c>
      <c r="D956" s="215"/>
      <c r="G956" s="296" t="s">
        <v>1415</v>
      </c>
      <c r="H956" s="487" t="s">
        <v>19</v>
      </c>
      <c r="I956" s="530">
        <v>850</v>
      </c>
      <c r="J956" s="707">
        <v>134133</v>
      </c>
      <c r="K956" s="500">
        <f>ROUND(I956*J956,0)</f>
        <v>114013050</v>
      </c>
    </row>
    <row r="957" spans="3:11" ht="38.25" customHeight="1">
      <c r="C957" s="498">
        <v>10.4</v>
      </c>
      <c r="D957" s="215"/>
      <c r="G957" s="296" t="s">
        <v>1416</v>
      </c>
      <c r="H957" s="487" t="s">
        <v>141</v>
      </c>
      <c r="I957" s="530">
        <v>10</v>
      </c>
      <c r="J957" s="707">
        <v>862519</v>
      </c>
      <c r="K957" s="500">
        <f>ROUND(I957*J957,0)</f>
        <v>8625190</v>
      </c>
    </row>
    <row r="958" spans="3:11" ht="32.25" customHeight="1">
      <c r="C958" s="498">
        <v>10.5</v>
      </c>
      <c r="D958" s="215"/>
      <c r="G958" s="296" t="s">
        <v>1417</v>
      </c>
      <c r="H958" s="487" t="s">
        <v>19</v>
      </c>
      <c r="I958" s="530">
        <v>47</v>
      </c>
      <c r="J958" s="707">
        <v>498490</v>
      </c>
      <c r="K958" s="500">
        <f>ROUND(I958*J958,0)</f>
        <v>23429030</v>
      </c>
    </row>
    <row r="959" spans="3:11" ht="15" customHeight="1">
      <c r="C959" s="271" t="s">
        <v>28</v>
      </c>
      <c r="D959" s="601"/>
      <c r="E959" s="601"/>
      <c r="F959" s="601"/>
      <c r="G959" s="601"/>
      <c r="H959" s="601"/>
      <c r="I959" s="558"/>
      <c r="J959" s="602">
        <v>0</v>
      </c>
      <c r="K959" s="517">
        <f>+SUM(K954:K958)</f>
        <v>175196454</v>
      </c>
    </row>
    <row r="960" spans="3:11" ht="15" customHeight="1">
      <c r="C960" s="610"/>
      <c r="D960" s="611"/>
      <c r="E960" s="611"/>
      <c r="F960" s="611"/>
      <c r="G960" s="611"/>
      <c r="H960" s="611"/>
      <c r="I960" s="684"/>
      <c r="J960" s="648"/>
      <c r="K960" s="612"/>
    </row>
    <row r="961" spans="3:11" ht="15" customHeight="1">
      <c r="C961" s="221">
        <v>11</v>
      </c>
      <c r="D961" s="366" t="s">
        <v>1418</v>
      </c>
      <c r="E961" s="366"/>
      <c r="F961" s="366"/>
      <c r="G961" s="366"/>
      <c r="H961" s="366"/>
      <c r="I961" s="276"/>
      <c r="J961" s="643"/>
      <c r="K961" s="367"/>
    </row>
    <row r="962" spans="3:11" ht="35.25" customHeight="1">
      <c r="C962" s="501" t="s">
        <v>1419</v>
      </c>
      <c r="D962" s="215"/>
      <c r="G962" s="296" t="s">
        <v>388</v>
      </c>
      <c r="H962" s="496" t="s">
        <v>141</v>
      </c>
      <c r="I962" s="502">
        <v>66</v>
      </c>
      <c r="J962" s="708">
        <v>2325304</v>
      </c>
      <c r="K962" s="533">
        <f t="shared" ref="K962:K980" si="43">ROUND(I962*J962,0)</f>
        <v>153470064</v>
      </c>
    </row>
    <row r="963" spans="3:11" ht="35.25" customHeight="1">
      <c r="C963" s="501" t="s">
        <v>1420</v>
      </c>
      <c r="D963" s="215"/>
      <c r="G963" s="296" t="s">
        <v>390</v>
      </c>
      <c r="H963" s="496" t="s">
        <v>141</v>
      </c>
      <c r="I963" s="502">
        <v>184</v>
      </c>
      <c r="J963" s="708">
        <v>2142817</v>
      </c>
      <c r="K963" s="533">
        <f t="shared" si="43"/>
        <v>394278328</v>
      </c>
    </row>
    <row r="964" spans="3:11" ht="35.25" customHeight="1">
      <c r="C964" s="501" t="s">
        <v>1421</v>
      </c>
      <c r="D964" s="215"/>
      <c r="G964" s="296" t="s">
        <v>1422</v>
      </c>
      <c r="H964" s="496" t="s">
        <v>141</v>
      </c>
      <c r="I964" s="502">
        <v>8</v>
      </c>
      <c r="J964" s="708">
        <v>3677853</v>
      </c>
      <c r="K964" s="533">
        <f t="shared" si="43"/>
        <v>29422824</v>
      </c>
    </row>
    <row r="965" spans="3:11" ht="35.25" customHeight="1">
      <c r="C965" s="501" t="s">
        <v>1423</v>
      </c>
      <c r="D965" s="215"/>
      <c r="G965" s="296" t="s">
        <v>1424</v>
      </c>
      <c r="H965" s="496" t="s">
        <v>141</v>
      </c>
      <c r="I965" s="502">
        <v>6</v>
      </c>
      <c r="J965" s="708">
        <v>4791781</v>
      </c>
      <c r="K965" s="533">
        <f t="shared" si="43"/>
        <v>28750686</v>
      </c>
    </row>
    <row r="966" spans="3:11" ht="35.25" customHeight="1">
      <c r="C966" s="501" t="s">
        <v>1425</v>
      </c>
      <c r="D966" s="215"/>
      <c r="G966" s="296" t="s">
        <v>1426</v>
      </c>
      <c r="H966" s="496" t="s">
        <v>141</v>
      </c>
      <c r="I966" s="502">
        <v>15</v>
      </c>
      <c r="J966" s="708">
        <v>4149909</v>
      </c>
      <c r="K966" s="533">
        <f t="shared" si="43"/>
        <v>62248635</v>
      </c>
    </row>
    <row r="967" spans="3:11" ht="35.25" customHeight="1">
      <c r="C967" s="501" t="s">
        <v>1427</v>
      </c>
      <c r="D967" s="215"/>
      <c r="G967" s="296" t="s">
        <v>1428</v>
      </c>
      <c r="H967" s="496" t="s">
        <v>141</v>
      </c>
      <c r="I967" s="502">
        <v>5</v>
      </c>
      <c r="J967" s="708">
        <v>2797675</v>
      </c>
      <c r="K967" s="533">
        <f t="shared" si="43"/>
        <v>13988375</v>
      </c>
    </row>
    <row r="968" spans="3:11" ht="35.25" customHeight="1">
      <c r="C968" s="501" t="s">
        <v>1429</v>
      </c>
      <c r="D968" s="215"/>
      <c r="G968" s="296" t="s">
        <v>400</v>
      </c>
      <c r="H968" s="496" t="s">
        <v>141</v>
      </c>
      <c r="I968" s="502">
        <v>9</v>
      </c>
      <c r="J968" s="708">
        <v>1905496</v>
      </c>
      <c r="K968" s="533">
        <f t="shared" si="43"/>
        <v>17149464</v>
      </c>
    </row>
    <row r="969" spans="3:11" ht="35.25" customHeight="1">
      <c r="C969" s="501" t="s">
        <v>1430</v>
      </c>
      <c r="D969" s="215"/>
      <c r="G969" s="296" t="s">
        <v>1431</v>
      </c>
      <c r="H969" s="496" t="s">
        <v>141</v>
      </c>
      <c r="I969" s="502">
        <v>3</v>
      </c>
      <c r="J969" s="708">
        <v>2088035</v>
      </c>
      <c r="K969" s="533">
        <f t="shared" si="43"/>
        <v>6264105</v>
      </c>
    </row>
    <row r="970" spans="3:11" ht="35.25" customHeight="1">
      <c r="C970" s="501" t="s">
        <v>1432</v>
      </c>
      <c r="D970" s="215"/>
      <c r="G970" s="296" t="s">
        <v>406</v>
      </c>
      <c r="H970" s="496" t="s">
        <v>141</v>
      </c>
      <c r="I970" s="502">
        <v>15</v>
      </c>
      <c r="J970" s="708">
        <v>2779322</v>
      </c>
      <c r="K970" s="533">
        <f t="shared" si="43"/>
        <v>41689830</v>
      </c>
    </row>
    <row r="971" spans="3:11" ht="35.25" customHeight="1">
      <c r="C971" s="501" t="s">
        <v>1433</v>
      </c>
      <c r="D971" s="215"/>
      <c r="G971" s="296" t="s">
        <v>1434</v>
      </c>
      <c r="H971" s="496" t="s">
        <v>141</v>
      </c>
      <c r="I971" s="502">
        <v>3</v>
      </c>
      <c r="J971" s="708">
        <v>2249546</v>
      </c>
      <c r="K971" s="533">
        <f t="shared" si="43"/>
        <v>6748638</v>
      </c>
    </row>
    <row r="972" spans="3:11" ht="35.25" customHeight="1">
      <c r="C972" s="501" t="s">
        <v>1435</v>
      </c>
      <c r="D972" s="215"/>
      <c r="G972" s="296" t="s">
        <v>1436</v>
      </c>
      <c r="H972" s="496" t="s">
        <v>22</v>
      </c>
      <c r="I972" s="502">
        <v>281.60000000000002</v>
      </c>
      <c r="J972" s="708">
        <v>984286</v>
      </c>
      <c r="K972" s="533">
        <f t="shared" si="43"/>
        <v>277174938</v>
      </c>
    </row>
    <row r="973" spans="3:11" ht="35.25" customHeight="1">
      <c r="C973" s="501" t="s">
        <v>1437</v>
      </c>
      <c r="D973" s="215"/>
      <c r="G973" s="296" t="s">
        <v>1438</v>
      </c>
      <c r="H973" s="496" t="s">
        <v>22</v>
      </c>
      <c r="I973" s="502">
        <v>123.1</v>
      </c>
      <c r="J973" s="708">
        <v>695686</v>
      </c>
      <c r="K973" s="533">
        <f t="shared" si="43"/>
        <v>85638947</v>
      </c>
    </row>
    <row r="974" spans="3:11" ht="35.25" customHeight="1">
      <c r="C974" s="501" t="s">
        <v>1439</v>
      </c>
      <c r="D974" s="215"/>
      <c r="G974" s="296" t="s">
        <v>414</v>
      </c>
      <c r="H974" s="496" t="s">
        <v>22</v>
      </c>
      <c r="I974" s="502">
        <v>392.2</v>
      </c>
      <c r="J974" s="708">
        <v>639061</v>
      </c>
      <c r="K974" s="533">
        <f t="shared" si="43"/>
        <v>250639724</v>
      </c>
    </row>
    <row r="975" spans="3:11" ht="35.25" customHeight="1">
      <c r="C975" s="501" t="s">
        <v>1440</v>
      </c>
      <c r="D975" s="215"/>
      <c r="G975" s="296" t="s">
        <v>416</v>
      </c>
      <c r="H975" s="496" t="s">
        <v>19</v>
      </c>
      <c r="I975" s="502">
        <v>206.3</v>
      </c>
      <c r="J975" s="708">
        <v>1014241</v>
      </c>
      <c r="K975" s="533">
        <f t="shared" si="43"/>
        <v>209237918</v>
      </c>
    </row>
    <row r="976" spans="3:11" ht="35.25" customHeight="1">
      <c r="C976" s="501" t="s">
        <v>1441</v>
      </c>
      <c r="D976" s="215"/>
      <c r="G976" s="296" t="s">
        <v>418</v>
      </c>
      <c r="H976" s="496" t="s">
        <v>22</v>
      </c>
      <c r="I976" s="502">
        <v>767.5</v>
      </c>
      <c r="J976" s="708">
        <v>773374</v>
      </c>
      <c r="K976" s="533">
        <f t="shared" si="43"/>
        <v>593564545</v>
      </c>
    </row>
    <row r="977" spans="3:11" ht="35.25" customHeight="1">
      <c r="C977" s="501" t="s">
        <v>1442</v>
      </c>
      <c r="D977" s="215"/>
      <c r="G977" s="296" t="s">
        <v>1443</v>
      </c>
      <c r="H977" s="496" t="s">
        <v>22</v>
      </c>
      <c r="I977" s="502">
        <v>30</v>
      </c>
      <c r="J977" s="708">
        <v>1120574</v>
      </c>
      <c r="K977" s="533">
        <f t="shared" si="43"/>
        <v>33617220</v>
      </c>
    </row>
    <row r="978" spans="3:11" ht="35.25" customHeight="1">
      <c r="C978" s="501" t="s">
        <v>1444</v>
      </c>
      <c r="D978" s="215"/>
      <c r="G978" s="296" t="s">
        <v>1445</v>
      </c>
      <c r="H978" s="496" t="s">
        <v>141</v>
      </c>
      <c r="I978" s="502">
        <v>23</v>
      </c>
      <c r="J978" s="708">
        <v>379012</v>
      </c>
      <c r="K978" s="533">
        <f t="shared" si="43"/>
        <v>8717276</v>
      </c>
    </row>
    <row r="979" spans="3:11" ht="41.25" customHeight="1">
      <c r="C979" s="501" t="s">
        <v>1446</v>
      </c>
      <c r="D979" s="215"/>
      <c r="G979" s="296" t="s">
        <v>1447</v>
      </c>
      <c r="H979" s="496" t="s">
        <v>141</v>
      </c>
      <c r="I979" s="502">
        <v>1</v>
      </c>
      <c r="J979" s="708">
        <v>6171152</v>
      </c>
      <c r="K979" s="533">
        <f t="shared" si="43"/>
        <v>6171152</v>
      </c>
    </row>
    <row r="980" spans="3:11" ht="41.25" customHeight="1">
      <c r="C980" s="501" t="s">
        <v>1448</v>
      </c>
      <c r="D980" s="215"/>
      <c r="G980" s="296" t="s">
        <v>1449</v>
      </c>
      <c r="H980" s="496" t="s">
        <v>22</v>
      </c>
      <c r="I980" s="502">
        <v>1.5</v>
      </c>
      <c r="J980" s="708">
        <v>35804080</v>
      </c>
      <c r="K980" s="533">
        <f t="shared" si="43"/>
        <v>53706120</v>
      </c>
    </row>
    <row r="981" spans="3:11" ht="15" customHeight="1">
      <c r="C981" s="271" t="s">
        <v>28</v>
      </c>
      <c r="D981" s="601"/>
      <c r="E981" s="601"/>
      <c r="F981" s="601"/>
      <c r="G981" s="601"/>
      <c r="H981" s="601"/>
      <c r="I981" s="558"/>
      <c r="J981" s="602">
        <v>0</v>
      </c>
      <c r="K981" s="517">
        <f>SUM(K962:K980)</f>
        <v>2272478789</v>
      </c>
    </row>
    <row r="982" spans="3:11" ht="15" customHeight="1">
      <c r="C982" s="610"/>
      <c r="D982" s="611"/>
      <c r="E982" s="611"/>
      <c r="F982" s="611"/>
      <c r="G982" s="611"/>
      <c r="H982" s="611"/>
      <c r="I982" s="684"/>
      <c r="J982" s="648"/>
      <c r="K982" s="612"/>
    </row>
    <row r="983" spans="3:11" ht="15" customHeight="1">
      <c r="C983" s="221">
        <v>12</v>
      </c>
      <c r="D983" s="366" t="s">
        <v>1450</v>
      </c>
      <c r="E983" s="366"/>
      <c r="F983" s="366"/>
      <c r="G983" s="366"/>
      <c r="H983" s="366"/>
      <c r="I983" s="276"/>
      <c r="J983" s="643"/>
      <c r="K983" s="367"/>
    </row>
    <row r="984" spans="3:11" ht="36" customHeight="1">
      <c r="C984" s="511" t="s">
        <v>431</v>
      </c>
      <c r="D984" s="215"/>
      <c r="G984" s="296" t="s">
        <v>1451</v>
      </c>
      <c r="H984" s="496" t="s">
        <v>22</v>
      </c>
      <c r="I984" s="534">
        <v>5164</v>
      </c>
      <c r="J984" s="708">
        <v>106425</v>
      </c>
      <c r="K984" s="533">
        <f t="shared" ref="K984:K990" si="44">ROUND(I984*J984,0)</f>
        <v>549578700</v>
      </c>
    </row>
    <row r="985" spans="3:11" ht="36" customHeight="1">
      <c r="C985" s="511" t="s">
        <v>433</v>
      </c>
      <c r="D985" s="215"/>
      <c r="G985" s="296" t="s">
        <v>434</v>
      </c>
      <c r="H985" s="496" t="s">
        <v>141</v>
      </c>
      <c r="I985" s="534">
        <v>320</v>
      </c>
      <c r="J985" s="708">
        <v>63164</v>
      </c>
      <c r="K985" s="533">
        <f t="shared" si="44"/>
        <v>20212480</v>
      </c>
    </row>
    <row r="986" spans="3:11" ht="36" customHeight="1">
      <c r="C986" s="515">
        <v>12.3</v>
      </c>
      <c r="D986" s="215"/>
      <c r="G986" s="296" t="s">
        <v>436</v>
      </c>
      <c r="H986" s="496" t="s">
        <v>22</v>
      </c>
      <c r="I986" s="534">
        <v>5164</v>
      </c>
      <c r="J986" s="708">
        <v>64735</v>
      </c>
      <c r="K986" s="533">
        <f t="shared" si="44"/>
        <v>334291540</v>
      </c>
    </row>
    <row r="987" spans="3:11" ht="36" customHeight="1">
      <c r="C987" s="515">
        <v>12.4</v>
      </c>
      <c r="D987" s="215"/>
      <c r="G987" s="296" t="s">
        <v>438</v>
      </c>
      <c r="H987" s="496" t="s">
        <v>19</v>
      </c>
      <c r="I987" s="534">
        <v>871.3</v>
      </c>
      <c r="J987" s="708">
        <v>44968</v>
      </c>
      <c r="K987" s="533">
        <f t="shared" si="44"/>
        <v>39180618</v>
      </c>
    </row>
    <row r="988" spans="3:11" ht="36" customHeight="1">
      <c r="C988" s="515">
        <v>12.5</v>
      </c>
      <c r="D988" s="215"/>
      <c r="G988" s="296" t="s">
        <v>440</v>
      </c>
      <c r="H988" s="496" t="s">
        <v>19</v>
      </c>
      <c r="I988" s="534">
        <v>4319.93</v>
      </c>
      <c r="J988" s="708">
        <v>105537</v>
      </c>
      <c r="K988" s="533">
        <f t="shared" si="44"/>
        <v>455912452</v>
      </c>
    </row>
    <row r="989" spans="3:11" ht="36" customHeight="1">
      <c r="C989" s="515">
        <v>12.6</v>
      </c>
      <c r="D989" s="215"/>
      <c r="G989" s="296" t="s">
        <v>1452</v>
      </c>
      <c r="H989" s="496" t="s">
        <v>22</v>
      </c>
      <c r="I989" s="534">
        <v>5164</v>
      </c>
      <c r="J989" s="708">
        <v>74421</v>
      </c>
      <c r="K989" s="533">
        <f t="shared" si="44"/>
        <v>384310044</v>
      </c>
    </row>
    <row r="990" spans="3:11" ht="36" customHeight="1">
      <c r="C990" s="511" t="s">
        <v>443</v>
      </c>
      <c r="D990" s="215"/>
      <c r="G990" s="296" t="s">
        <v>444</v>
      </c>
      <c r="H990" s="496" t="s">
        <v>22</v>
      </c>
      <c r="I990" s="534">
        <v>280</v>
      </c>
      <c r="J990" s="708">
        <v>265792</v>
      </c>
      <c r="K990" s="533">
        <f t="shared" si="44"/>
        <v>74421760</v>
      </c>
    </row>
    <row r="991" spans="3:11" ht="15" customHeight="1">
      <c r="C991" s="271" t="s">
        <v>28</v>
      </c>
      <c r="D991" s="601"/>
      <c r="E991" s="601"/>
      <c r="F991" s="601"/>
      <c r="G991" s="601"/>
      <c r="H991" s="601"/>
      <c r="I991" s="558"/>
      <c r="J991" s="602">
        <v>0</v>
      </c>
      <c r="K991" s="517">
        <f>SUM(K984:K990)</f>
        <v>1857907594</v>
      </c>
    </row>
    <row r="992" spans="3:11" ht="15" customHeight="1">
      <c r="C992" s="610"/>
      <c r="D992" s="611"/>
      <c r="E992" s="611"/>
      <c r="F992" s="611"/>
      <c r="G992" s="611"/>
      <c r="H992" s="611"/>
      <c r="I992" s="684"/>
      <c r="J992" s="648"/>
      <c r="K992" s="612"/>
    </row>
    <row r="993" spans="3:11" ht="15" customHeight="1">
      <c r="C993" s="221">
        <v>13</v>
      </c>
      <c r="D993" s="366" t="s">
        <v>1453</v>
      </c>
      <c r="E993" s="366"/>
      <c r="F993" s="366"/>
      <c r="G993" s="366"/>
      <c r="H993" s="366"/>
      <c r="I993" s="276"/>
      <c r="J993" s="643"/>
      <c r="K993" s="367"/>
    </row>
    <row r="994" spans="3:11" ht="44.25" customHeight="1">
      <c r="C994" s="511" t="s">
        <v>447</v>
      </c>
      <c r="D994" s="215"/>
      <c r="G994" s="296" t="s">
        <v>1454</v>
      </c>
      <c r="H994" s="496" t="s">
        <v>22</v>
      </c>
      <c r="I994" s="502">
        <v>32</v>
      </c>
      <c r="J994" s="708">
        <v>356877</v>
      </c>
      <c r="K994" s="533">
        <f t="shared" ref="K994:K1008" si="45">ROUND(I994*J994,0)</f>
        <v>11420064</v>
      </c>
    </row>
    <row r="995" spans="3:11" ht="44.25" customHeight="1">
      <c r="C995" s="515">
        <v>13.2</v>
      </c>
      <c r="D995" s="215"/>
      <c r="G995" s="296" t="s">
        <v>1455</v>
      </c>
      <c r="H995" s="496" t="s">
        <v>141</v>
      </c>
      <c r="I995" s="502">
        <v>118</v>
      </c>
      <c r="J995" s="708">
        <v>60137</v>
      </c>
      <c r="K995" s="533">
        <f t="shared" si="45"/>
        <v>7096166</v>
      </c>
    </row>
    <row r="996" spans="3:11" ht="44.25" customHeight="1">
      <c r="C996" s="511" t="s">
        <v>451</v>
      </c>
      <c r="D996" s="215"/>
      <c r="G996" s="296" t="s">
        <v>452</v>
      </c>
      <c r="H996" s="496" t="s">
        <v>141</v>
      </c>
      <c r="I996" s="502">
        <v>60</v>
      </c>
      <c r="J996" s="708">
        <v>2165058</v>
      </c>
      <c r="K996" s="533">
        <f t="shared" si="45"/>
        <v>129903480</v>
      </c>
    </row>
    <row r="997" spans="3:11" ht="44.25" customHeight="1">
      <c r="C997" s="515">
        <v>13.4</v>
      </c>
      <c r="D997" s="215"/>
      <c r="G997" s="296" t="s">
        <v>454</v>
      </c>
      <c r="H997" s="496" t="s">
        <v>141</v>
      </c>
      <c r="I997" s="502">
        <v>72</v>
      </c>
      <c r="J997" s="708">
        <v>1104588</v>
      </c>
      <c r="K997" s="533">
        <f t="shared" si="45"/>
        <v>79530336</v>
      </c>
    </row>
    <row r="998" spans="3:11" ht="44.25" customHeight="1">
      <c r="C998" s="511" t="s">
        <v>455</v>
      </c>
      <c r="D998" s="215"/>
      <c r="G998" s="296" t="s">
        <v>1456</v>
      </c>
      <c r="H998" s="496" t="s">
        <v>141</v>
      </c>
      <c r="I998" s="502">
        <v>72</v>
      </c>
      <c r="J998" s="708">
        <v>781773</v>
      </c>
      <c r="K998" s="533">
        <f t="shared" si="45"/>
        <v>56287656</v>
      </c>
    </row>
    <row r="999" spans="3:11" ht="44.25" customHeight="1">
      <c r="C999" s="515">
        <v>13.6</v>
      </c>
      <c r="D999" s="215"/>
      <c r="G999" s="296" t="s">
        <v>1457</v>
      </c>
      <c r="H999" s="496" t="s">
        <v>141</v>
      </c>
      <c r="I999" s="502">
        <v>30</v>
      </c>
      <c r="J999" s="708">
        <v>941478</v>
      </c>
      <c r="K999" s="533">
        <f t="shared" si="45"/>
        <v>28244340</v>
      </c>
    </row>
    <row r="1000" spans="3:11" ht="44.25" customHeight="1">
      <c r="C1000" s="515">
        <v>13.7</v>
      </c>
      <c r="D1000" s="215"/>
      <c r="G1000" s="296" t="s">
        <v>1458</v>
      </c>
      <c r="H1000" s="496" t="s">
        <v>141</v>
      </c>
      <c r="I1000" s="502">
        <v>1</v>
      </c>
      <c r="J1000" s="708">
        <v>2186174</v>
      </c>
      <c r="K1000" s="533">
        <f t="shared" si="45"/>
        <v>2186174</v>
      </c>
    </row>
    <row r="1001" spans="3:11" ht="44.25" customHeight="1">
      <c r="C1001" s="515">
        <v>13.8</v>
      </c>
      <c r="D1001" s="215"/>
      <c r="G1001" s="296" t="s">
        <v>1459</v>
      </c>
      <c r="H1001" s="496" t="s">
        <v>141</v>
      </c>
      <c r="I1001" s="502">
        <v>51</v>
      </c>
      <c r="J1001" s="708">
        <v>689100</v>
      </c>
      <c r="K1001" s="533">
        <f t="shared" si="45"/>
        <v>35144100</v>
      </c>
    </row>
    <row r="1002" spans="3:11" ht="44.25" customHeight="1">
      <c r="C1002" s="515">
        <v>13.9</v>
      </c>
      <c r="D1002" s="215"/>
      <c r="G1002" s="296" t="s">
        <v>464</v>
      </c>
      <c r="H1002" s="496" t="s">
        <v>141</v>
      </c>
      <c r="I1002" s="502">
        <v>32</v>
      </c>
      <c r="J1002" s="708">
        <v>233649</v>
      </c>
      <c r="K1002" s="533">
        <f t="shared" si="45"/>
        <v>7476768</v>
      </c>
    </row>
    <row r="1003" spans="3:11" ht="44.25" customHeight="1">
      <c r="C1003" s="515">
        <v>13.1</v>
      </c>
      <c r="D1003" s="215"/>
      <c r="G1003" s="296" t="s">
        <v>1460</v>
      </c>
      <c r="H1003" s="496" t="s">
        <v>141</v>
      </c>
      <c r="I1003" s="502">
        <v>30</v>
      </c>
      <c r="J1003" s="708">
        <v>88501</v>
      </c>
      <c r="K1003" s="533">
        <f t="shared" si="45"/>
        <v>2655030</v>
      </c>
    </row>
    <row r="1004" spans="3:11" ht="44.25" customHeight="1">
      <c r="C1004" s="515">
        <v>13.11</v>
      </c>
      <c r="D1004" s="215"/>
      <c r="G1004" s="296" t="s">
        <v>468</v>
      </c>
      <c r="H1004" s="496" t="s">
        <v>141</v>
      </c>
      <c r="I1004" s="502">
        <v>32</v>
      </c>
      <c r="J1004" s="708">
        <v>334659</v>
      </c>
      <c r="K1004" s="533">
        <f t="shared" si="45"/>
        <v>10709088</v>
      </c>
    </row>
    <row r="1005" spans="3:11" ht="44.25" customHeight="1">
      <c r="C1005" s="515">
        <v>13.12</v>
      </c>
      <c r="D1005" s="215"/>
      <c r="G1005" s="296" t="s">
        <v>470</v>
      </c>
      <c r="H1005" s="496" t="s">
        <v>141</v>
      </c>
      <c r="I1005" s="502">
        <v>32</v>
      </c>
      <c r="J1005" s="708">
        <v>194604</v>
      </c>
      <c r="K1005" s="533">
        <f t="shared" si="45"/>
        <v>6227328</v>
      </c>
    </row>
    <row r="1006" spans="3:11" ht="44.25" customHeight="1">
      <c r="C1006" s="515">
        <v>13.13</v>
      </c>
      <c r="D1006" s="215"/>
      <c r="G1006" s="296" t="s">
        <v>1461</v>
      </c>
      <c r="H1006" s="496" t="s">
        <v>19</v>
      </c>
      <c r="I1006" s="502">
        <v>110</v>
      </c>
      <c r="J1006" s="708">
        <v>941446</v>
      </c>
      <c r="K1006" s="533">
        <f t="shared" si="45"/>
        <v>103559060</v>
      </c>
    </row>
    <row r="1007" spans="3:11" ht="44.25" customHeight="1">
      <c r="C1007" s="515">
        <v>13.14</v>
      </c>
      <c r="D1007" s="215"/>
      <c r="G1007" s="296" t="s">
        <v>1462</v>
      </c>
      <c r="H1007" s="496" t="s">
        <v>19</v>
      </c>
      <c r="I1007" s="502">
        <v>50</v>
      </c>
      <c r="J1007" s="708">
        <v>698113</v>
      </c>
      <c r="K1007" s="533">
        <f t="shared" si="45"/>
        <v>34905650</v>
      </c>
    </row>
    <row r="1008" spans="3:11" ht="44.25" customHeight="1">
      <c r="C1008" s="515">
        <v>13.14</v>
      </c>
      <c r="D1008" s="215"/>
      <c r="G1008" s="296" t="s">
        <v>1463</v>
      </c>
      <c r="H1008" s="496" t="s">
        <v>141</v>
      </c>
      <c r="I1008" s="502">
        <v>8</v>
      </c>
      <c r="J1008" s="708">
        <v>782133</v>
      </c>
      <c r="K1008" s="533">
        <f t="shared" si="45"/>
        <v>6257064</v>
      </c>
    </row>
    <row r="1009" spans="3:11" ht="15" customHeight="1">
      <c r="C1009" s="271" t="s">
        <v>28</v>
      </c>
      <c r="D1009" s="601"/>
      <c r="E1009" s="601"/>
      <c r="F1009" s="601"/>
      <c r="G1009" s="601"/>
      <c r="H1009" s="601"/>
      <c r="I1009" s="558"/>
      <c r="J1009" s="602">
        <v>0</v>
      </c>
      <c r="K1009" s="517">
        <f>SUM(K994:K1008)</f>
        <v>521602304</v>
      </c>
    </row>
    <row r="1010" spans="3:11" ht="15" customHeight="1">
      <c r="C1010" s="221">
        <v>14</v>
      </c>
      <c r="D1010" s="366" t="s">
        <v>1464</v>
      </c>
      <c r="E1010" s="366"/>
      <c r="F1010" s="366"/>
      <c r="G1010" s="366"/>
      <c r="H1010" s="366"/>
      <c r="I1010" s="276"/>
      <c r="J1010" s="643"/>
      <c r="K1010" s="367"/>
    </row>
    <row r="1011" spans="3:11" ht="15" customHeight="1">
      <c r="C1011" s="221">
        <v>14.1</v>
      </c>
      <c r="D1011" s="366" t="s">
        <v>480</v>
      </c>
      <c r="E1011" s="366"/>
      <c r="F1011" s="366"/>
      <c r="G1011" s="366"/>
      <c r="H1011" s="366"/>
      <c r="I1011" s="276"/>
      <c r="J1011" s="643"/>
      <c r="K1011" s="367"/>
    </row>
    <row r="1012" spans="3:11" ht="32.25" customHeight="1">
      <c r="C1012" s="515" t="s">
        <v>481</v>
      </c>
      <c r="D1012" s="215"/>
      <c r="G1012" s="518" t="s">
        <v>1465</v>
      </c>
      <c r="H1012" s="487" t="s">
        <v>1466</v>
      </c>
      <c r="I1012" s="530">
        <v>1</v>
      </c>
      <c r="J1012" s="707">
        <v>1993576</v>
      </c>
      <c r="K1012" s="500">
        <f t="shared" ref="K1012:K1043" si="46">ROUND(I1012*J1012,0)</f>
        <v>1993576</v>
      </c>
    </row>
    <row r="1013" spans="3:11" ht="32.25" customHeight="1">
      <c r="C1013" s="515" t="s">
        <v>483</v>
      </c>
      <c r="D1013" s="215"/>
      <c r="G1013" s="518" t="s">
        <v>1467</v>
      </c>
      <c r="H1013" s="487" t="s">
        <v>1466</v>
      </c>
      <c r="I1013" s="530">
        <v>2</v>
      </c>
      <c r="J1013" s="707">
        <v>2333044</v>
      </c>
      <c r="K1013" s="500">
        <f t="shared" si="46"/>
        <v>4666088</v>
      </c>
    </row>
    <row r="1014" spans="3:11" ht="32.25" customHeight="1">
      <c r="C1014" s="515" t="s">
        <v>485</v>
      </c>
      <c r="D1014" s="215"/>
      <c r="G1014" s="518" t="s">
        <v>1468</v>
      </c>
      <c r="H1014" s="487" t="s">
        <v>1466</v>
      </c>
      <c r="I1014" s="530">
        <v>1</v>
      </c>
      <c r="J1014" s="707">
        <v>3434800</v>
      </c>
      <c r="K1014" s="500">
        <f t="shared" si="46"/>
        <v>3434800</v>
      </c>
    </row>
    <row r="1015" spans="3:11" ht="32.25" customHeight="1">
      <c r="C1015" s="515" t="s">
        <v>487</v>
      </c>
      <c r="D1015" s="215"/>
      <c r="G1015" s="518" t="s">
        <v>1469</v>
      </c>
      <c r="H1015" s="487" t="s">
        <v>19</v>
      </c>
      <c r="I1015" s="530">
        <v>72</v>
      </c>
      <c r="J1015" s="707">
        <v>38947</v>
      </c>
      <c r="K1015" s="500">
        <f t="shared" si="46"/>
        <v>2804184</v>
      </c>
    </row>
    <row r="1016" spans="3:11" ht="32.25" customHeight="1">
      <c r="C1016" s="515" t="s">
        <v>489</v>
      </c>
      <c r="D1016" s="215"/>
      <c r="G1016" s="518" t="s">
        <v>1470</v>
      </c>
      <c r="H1016" s="487" t="s">
        <v>1466</v>
      </c>
      <c r="I1016" s="530">
        <v>2</v>
      </c>
      <c r="J1016" s="707">
        <v>3921282</v>
      </c>
      <c r="K1016" s="500">
        <f t="shared" si="46"/>
        <v>7842564</v>
      </c>
    </row>
    <row r="1017" spans="3:11" ht="32.25" customHeight="1">
      <c r="C1017" s="515" t="s">
        <v>491</v>
      </c>
      <c r="D1017" s="215"/>
      <c r="G1017" s="518" t="s">
        <v>1471</v>
      </c>
      <c r="H1017" s="487" t="s">
        <v>1466</v>
      </c>
      <c r="I1017" s="530">
        <v>2</v>
      </c>
      <c r="J1017" s="707">
        <v>762125</v>
      </c>
      <c r="K1017" s="500">
        <f t="shared" si="46"/>
        <v>1524250</v>
      </c>
    </row>
    <row r="1018" spans="3:11" ht="32.25" customHeight="1">
      <c r="C1018" s="515" t="s">
        <v>493</v>
      </c>
      <c r="D1018" s="215"/>
      <c r="G1018" s="518" t="s">
        <v>1472</v>
      </c>
      <c r="H1018" s="487" t="s">
        <v>19</v>
      </c>
      <c r="I1018" s="530">
        <v>130</v>
      </c>
      <c r="J1018" s="707">
        <v>199533</v>
      </c>
      <c r="K1018" s="500">
        <f t="shared" si="46"/>
        <v>25939290</v>
      </c>
    </row>
    <row r="1019" spans="3:11" ht="32.25" customHeight="1">
      <c r="C1019" s="515" t="s">
        <v>495</v>
      </c>
      <c r="D1019" s="215"/>
      <c r="G1019" s="518" t="s">
        <v>1473</v>
      </c>
      <c r="H1019" s="487" t="s">
        <v>19</v>
      </c>
      <c r="I1019" s="530">
        <v>130</v>
      </c>
      <c r="J1019" s="707">
        <v>434789</v>
      </c>
      <c r="K1019" s="500">
        <f t="shared" si="46"/>
        <v>56522570</v>
      </c>
    </row>
    <row r="1020" spans="3:11" ht="32.25" customHeight="1">
      <c r="C1020" s="515" t="s">
        <v>497</v>
      </c>
      <c r="D1020" s="215"/>
      <c r="G1020" s="518" t="s">
        <v>1474</v>
      </c>
      <c r="H1020" s="487" t="s">
        <v>19</v>
      </c>
      <c r="I1020" s="530">
        <v>40</v>
      </c>
      <c r="J1020" s="707">
        <v>434789</v>
      </c>
      <c r="K1020" s="500">
        <f t="shared" si="46"/>
        <v>17391560</v>
      </c>
    </row>
    <row r="1021" spans="3:11" ht="32.25" customHeight="1">
      <c r="C1021" s="515" t="s">
        <v>499</v>
      </c>
      <c r="D1021" s="215"/>
      <c r="G1021" s="518" t="s">
        <v>1475</v>
      </c>
      <c r="H1021" s="487" t="s">
        <v>1466</v>
      </c>
      <c r="I1021" s="530">
        <v>1</v>
      </c>
      <c r="J1021" s="707">
        <v>1274176</v>
      </c>
      <c r="K1021" s="500">
        <f t="shared" si="46"/>
        <v>1274176</v>
      </c>
    </row>
    <row r="1022" spans="3:11" ht="32.25" customHeight="1">
      <c r="C1022" s="515" t="s">
        <v>501</v>
      </c>
      <c r="D1022" s="215"/>
      <c r="G1022" s="518" t="s">
        <v>1476</v>
      </c>
      <c r="H1022" s="487" t="s">
        <v>1466</v>
      </c>
      <c r="I1022" s="530">
        <v>3</v>
      </c>
      <c r="J1022" s="707">
        <v>1385851</v>
      </c>
      <c r="K1022" s="500">
        <f t="shared" si="46"/>
        <v>4157553</v>
      </c>
    </row>
    <row r="1023" spans="3:11" ht="32.25" customHeight="1">
      <c r="C1023" s="515" t="s">
        <v>503</v>
      </c>
      <c r="D1023" s="215"/>
      <c r="G1023" s="518" t="s">
        <v>1477</v>
      </c>
      <c r="H1023" s="487" t="s">
        <v>1466</v>
      </c>
      <c r="I1023" s="530">
        <v>1</v>
      </c>
      <c r="J1023" s="707">
        <v>1990183</v>
      </c>
      <c r="K1023" s="500">
        <f t="shared" si="46"/>
        <v>1990183</v>
      </c>
    </row>
    <row r="1024" spans="3:11" ht="32.25" customHeight="1">
      <c r="C1024" s="515" t="s">
        <v>505</v>
      </c>
      <c r="D1024" s="215"/>
      <c r="G1024" s="518" t="s">
        <v>1478</v>
      </c>
      <c r="H1024" s="487" t="s">
        <v>1466</v>
      </c>
      <c r="I1024" s="530">
        <v>1</v>
      </c>
      <c r="J1024" s="707">
        <v>6813628</v>
      </c>
      <c r="K1024" s="500">
        <f t="shared" si="46"/>
        <v>6813628</v>
      </c>
    </row>
    <row r="1025" spans="3:11" ht="32.25" customHeight="1">
      <c r="C1025" s="515" t="s">
        <v>507</v>
      </c>
      <c r="D1025" s="215"/>
      <c r="G1025" s="518" t="s">
        <v>1479</v>
      </c>
      <c r="H1025" s="487" t="s">
        <v>1466</v>
      </c>
      <c r="I1025" s="530">
        <v>1</v>
      </c>
      <c r="J1025" s="707">
        <v>6218550</v>
      </c>
      <c r="K1025" s="500">
        <f t="shared" si="46"/>
        <v>6218550</v>
      </c>
    </row>
    <row r="1026" spans="3:11" ht="32.25" customHeight="1">
      <c r="C1026" s="515" t="s">
        <v>509</v>
      </c>
      <c r="D1026" s="215"/>
      <c r="G1026" s="518" t="s">
        <v>1480</v>
      </c>
      <c r="H1026" s="487" t="s">
        <v>1466</v>
      </c>
      <c r="I1026" s="530">
        <v>4</v>
      </c>
      <c r="J1026" s="707">
        <v>2745405</v>
      </c>
      <c r="K1026" s="500">
        <f t="shared" si="46"/>
        <v>10981620</v>
      </c>
    </row>
    <row r="1027" spans="3:11" ht="32.25" customHeight="1">
      <c r="C1027" s="515" t="s">
        <v>511</v>
      </c>
      <c r="D1027" s="215"/>
      <c r="G1027" s="518" t="s">
        <v>1481</v>
      </c>
      <c r="H1027" s="487" t="s">
        <v>1466</v>
      </c>
      <c r="I1027" s="530">
        <v>2</v>
      </c>
      <c r="J1027" s="707">
        <v>2283470</v>
      </c>
      <c r="K1027" s="500">
        <f t="shared" si="46"/>
        <v>4566940</v>
      </c>
    </row>
    <row r="1028" spans="3:11" ht="32.25" customHeight="1">
      <c r="C1028" s="515" t="s">
        <v>513</v>
      </c>
      <c r="D1028" s="215"/>
      <c r="G1028" s="518" t="s">
        <v>1482</v>
      </c>
      <c r="H1028" s="487" t="s">
        <v>19</v>
      </c>
      <c r="I1028" s="530">
        <v>28</v>
      </c>
      <c r="J1028" s="707">
        <v>469019</v>
      </c>
      <c r="K1028" s="500">
        <f t="shared" si="46"/>
        <v>13132532</v>
      </c>
    </row>
    <row r="1029" spans="3:11" ht="32.25" customHeight="1">
      <c r="C1029" s="515" t="s">
        <v>515</v>
      </c>
      <c r="D1029" s="215"/>
      <c r="G1029" s="518" t="s">
        <v>1483</v>
      </c>
      <c r="H1029" s="487" t="s">
        <v>1466</v>
      </c>
      <c r="I1029" s="530">
        <v>1</v>
      </c>
      <c r="J1029" s="707">
        <v>4257568</v>
      </c>
      <c r="K1029" s="500">
        <f t="shared" si="46"/>
        <v>4257568</v>
      </c>
    </row>
    <row r="1030" spans="3:11" ht="32.25" customHeight="1">
      <c r="C1030" s="515" t="s">
        <v>1484</v>
      </c>
      <c r="D1030" s="215"/>
      <c r="G1030" s="518" t="s">
        <v>1485</v>
      </c>
      <c r="H1030" s="487" t="s">
        <v>1466</v>
      </c>
      <c r="I1030" s="530">
        <v>1</v>
      </c>
      <c r="J1030" s="707">
        <v>6379943</v>
      </c>
      <c r="K1030" s="500">
        <f t="shared" si="46"/>
        <v>6379943</v>
      </c>
    </row>
    <row r="1031" spans="3:11" ht="15" customHeight="1">
      <c r="C1031" s="221">
        <v>14.2</v>
      </c>
      <c r="D1031" s="366" t="s">
        <v>1486</v>
      </c>
      <c r="E1031" s="366"/>
      <c r="F1031" s="366"/>
      <c r="G1031" s="366"/>
      <c r="H1031" s="366"/>
      <c r="I1031" s="276"/>
      <c r="J1031" s="643">
        <v>0</v>
      </c>
      <c r="K1031" s="500">
        <f t="shared" si="46"/>
        <v>0</v>
      </c>
    </row>
    <row r="1032" spans="3:11" ht="43.5" customHeight="1">
      <c r="C1032" s="515" t="s">
        <v>519</v>
      </c>
      <c r="D1032" s="215"/>
      <c r="G1032" s="296" t="s">
        <v>1487</v>
      </c>
      <c r="H1032" s="487" t="s">
        <v>141</v>
      </c>
      <c r="I1032" s="489">
        <v>1</v>
      </c>
      <c r="J1032" s="707">
        <v>3230234</v>
      </c>
      <c r="K1032" s="500">
        <f t="shared" si="46"/>
        <v>3230234</v>
      </c>
    </row>
    <row r="1033" spans="3:11" ht="43.5" customHeight="1">
      <c r="C1033" s="515" t="s">
        <v>521</v>
      </c>
      <c r="D1033" s="215"/>
      <c r="G1033" s="296" t="s">
        <v>1488</v>
      </c>
      <c r="H1033" s="487" t="s">
        <v>141</v>
      </c>
      <c r="I1033" s="489">
        <v>1</v>
      </c>
      <c r="J1033" s="707">
        <v>9448241</v>
      </c>
      <c r="K1033" s="500">
        <f t="shared" si="46"/>
        <v>9448241</v>
      </c>
    </row>
    <row r="1034" spans="3:11" ht="43.5" customHeight="1">
      <c r="C1034" s="515" t="s">
        <v>523</v>
      </c>
      <c r="D1034" s="215"/>
      <c r="G1034" s="296" t="s">
        <v>1489</v>
      </c>
      <c r="H1034" s="487" t="s">
        <v>141</v>
      </c>
      <c r="I1034" s="489">
        <v>1</v>
      </c>
      <c r="J1034" s="707">
        <v>11689000</v>
      </c>
      <c r="K1034" s="500">
        <f t="shared" si="46"/>
        <v>11689000</v>
      </c>
    </row>
    <row r="1035" spans="3:11" ht="32.1" customHeight="1">
      <c r="C1035" s="221">
        <v>14.3</v>
      </c>
      <c r="D1035" s="366" t="s">
        <v>1490</v>
      </c>
      <c r="E1035" s="366"/>
      <c r="F1035" s="366"/>
      <c r="G1035" s="366"/>
      <c r="H1035" s="366"/>
      <c r="I1035" s="276"/>
      <c r="J1035" s="643">
        <v>0</v>
      </c>
      <c r="K1035" s="500">
        <f t="shared" si="46"/>
        <v>0</v>
      </c>
    </row>
    <row r="1036" spans="3:11" ht="32.1" customHeight="1">
      <c r="C1036" s="515" t="s">
        <v>535</v>
      </c>
      <c r="D1036" s="215"/>
      <c r="G1036" s="296" t="s">
        <v>1491</v>
      </c>
      <c r="H1036" s="487" t="s">
        <v>1466</v>
      </c>
      <c r="I1036" s="530">
        <v>7</v>
      </c>
      <c r="J1036" s="707">
        <v>513100</v>
      </c>
      <c r="K1036" s="500">
        <f t="shared" si="46"/>
        <v>3591700</v>
      </c>
    </row>
    <row r="1037" spans="3:11" ht="32.1" customHeight="1">
      <c r="C1037" s="515" t="s">
        <v>537</v>
      </c>
      <c r="D1037" s="215"/>
      <c r="G1037" s="296" t="s">
        <v>1492</v>
      </c>
      <c r="H1037" s="487" t="s">
        <v>19</v>
      </c>
      <c r="I1037" s="530">
        <v>130</v>
      </c>
      <c r="J1037" s="707">
        <v>29030</v>
      </c>
      <c r="K1037" s="500">
        <f t="shared" si="46"/>
        <v>3773900</v>
      </c>
    </row>
    <row r="1038" spans="3:11" ht="32.1" customHeight="1">
      <c r="C1038" s="515" t="s">
        <v>539</v>
      </c>
      <c r="D1038" s="215"/>
      <c r="G1038" s="296" t="s">
        <v>1493</v>
      </c>
      <c r="H1038" s="487" t="s">
        <v>19</v>
      </c>
      <c r="I1038" s="530">
        <v>130</v>
      </c>
      <c r="J1038" s="707">
        <v>14450</v>
      </c>
      <c r="K1038" s="500">
        <f t="shared" si="46"/>
        <v>1878500</v>
      </c>
    </row>
    <row r="1039" spans="3:11" ht="32.1" customHeight="1">
      <c r="C1039" s="515" t="s">
        <v>541</v>
      </c>
      <c r="D1039" s="215"/>
      <c r="G1039" s="296" t="s">
        <v>1494</v>
      </c>
      <c r="H1039" s="487" t="s">
        <v>19</v>
      </c>
      <c r="I1039" s="530">
        <v>633</v>
      </c>
      <c r="J1039" s="707">
        <v>20746</v>
      </c>
      <c r="K1039" s="500">
        <f t="shared" si="46"/>
        <v>13132218</v>
      </c>
    </row>
    <row r="1040" spans="3:11" ht="32.1" customHeight="1">
      <c r="C1040" s="515" t="s">
        <v>543</v>
      </c>
      <c r="D1040" s="215"/>
      <c r="G1040" s="296" t="s">
        <v>1495</v>
      </c>
      <c r="H1040" s="487" t="s">
        <v>19</v>
      </c>
      <c r="I1040" s="530">
        <v>467</v>
      </c>
      <c r="J1040" s="707">
        <v>65450</v>
      </c>
      <c r="K1040" s="500">
        <f t="shared" si="46"/>
        <v>30565150</v>
      </c>
    </row>
    <row r="1041" spans="3:11" ht="32.1" customHeight="1">
      <c r="C1041" s="515" t="s">
        <v>545</v>
      </c>
      <c r="D1041" s="215"/>
      <c r="G1041" s="296" t="s">
        <v>1496</v>
      </c>
      <c r="H1041" s="487" t="s">
        <v>1466</v>
      </c>
      <c r="I1041" s="530">
        <v>15</v>
      </c>
      <c r="J1041" s="707">
        <v>358984</v>
      </c>
      <c r="K1041" s="500">
        <f t="shared" si="46"/>
        <v>5384760</v>
      </c>
    </row>
    <row r="1042" spans="3:11" ht="32.1" customHeight="1">
      <c r="C1042" s="515" t="s">
        <v>547</v>
      </c>
      <c r="D1042" s="215"/>
      <c r="G1042" s="296" t="s">
        <v>1497</v>
      </c>
      <c r="H1042" s="487" t="s">
        <v>19</v>
      </c>
      <c r="I1042" s="530">
        <v>52</v>
      </c>
      <c r="J1042" s="707">
        <v>86949</v>
      </c>
      <c r="K1042" s="500">
        <f t="shared" si="46"/>
        <v>4521348</v>
      </c>
    </row>
    <row r="1043" spans="3:11" ht="32.1" customHeight="1">
      <c r="C1043" s="515" t="s">
        <v>549</v>
      </c>
      <c r="D1043" s="215"/>
      <c r="G1043" s="296" t="s">
        <v>1498</v>
      </c>
      <c r="H1043" s="487" t="s">
        <v>1466</v>
      </c>
      <c r="I1043" s="530">
        <v>7</v>
      </c>
      <c r="J1043" s="707">
        <v>486268</v>
      </c>
      <c r="K1043" s="500">
        <f t="shared" si="46"/>
        <v>3403876</v>
      </c>
    </row>
    <row r="1044" spans="3:11" ht="32.1" customHeight="1">
      <c r="C1044" s="515" t="s">
        <v>551</v>
      </c>
      <c r="D1044" s="215"/>
      <c r="G1044" s="296" t="s">
        <v>1499</v>
      </c>
      <c r="H1044" s="487" t="s">
        <v>1466</v>
      </c>
      <c r="I1044" s="530">
        <v>35</v>
      </c>
      <c r="J1044" s="707">
        <v>442411</v>
      </c>
      <c r="K1044" s="500">
        <f t="shared" ref="K1044:K1075" si="47">ROUND(I1044*J1044,0)</f>
        <v>15484385</v>
      </c>
    </row>
    <row r="1045" spans="3:11" ht="32.1" customHeight="1">
      <c r="C1045" s="515" t="s">
        <v>553</v>
      </c>
      <c r="D1045" s="215"/>
      <c r="G1045" s="296" t="s">
        <v>1500</v>
      </c>
      <c r="H1045" s="487" t="s">
        <v>1466</v>
      </c>
      <c r="I1045" s="530">
        <v>1</v>
      </c>
      <c r="J1045" s="707">
        <v>1833129</v>
      </c>
      <c r="K1045" s="500">
        <f t="shared" si="47"/>
        <v>1833129</v>
      </c>
    </row>
    <row r="1046" spans="3:11" ht="32.1" customHeight="1">
      <c r="C1046" s="515" t="s">
        <v>555</v>
      </c>
      <c r="D1046" s="215"/>
      <c r="G1046" s="296" t="s">
        <v>1501</v>
      </c>
      <c r="H1046" s="487" t="s">
        <v>141</v>
      </c>
      <c r="I1046" s="530">
        <v>1</v>
      </c>
      <c r="J1046" s="707">
        <v>21246609</v>
      </c>
      <c r="K1046" s="500">
        <f t="shared" si="47"/>
        <v>21246609</v>
      </c>
    </row>
    <row r="1047" spans="3:11" ht="32.1" customHeight="1">
      <c r="C1047" s="515" t="s">
        <v>557</v>
      </c>
      <c r="D1047" s="215"/>
      <c r="G1047" s="296" t="s">
        <v>1502</v>
      </c>
      <c r="H1047" s="487" t="s">
        <v>141</v>
      </c>
      <c r="I1047" s="530">
        <v>1</v>
      </c>
      <c r="J1047" s="707">
        <v>567462</v>
      </c>
      <c r="K1047" s="500">
        <f t="shared" si="47"/>
        <v>567462</v>
      </c>
    </row>
    <row r="1048" spans="3:11" ht="32.1" customHeight="1">
      <c r="C1048" s="221">
        <v>14.4</v>
      </c>
      <c r="D1048" s="366" t="s">
        <v>1503</v>
      </c>
      <c r="E1048" s="366"/>
      <c r="F1048" s="366"/>
      <c r="G1048" s="366"/>
      <c r="H1048" s="366"/>
      <c r="I1048" s="276"/>
      <c r="J1048" s="643">
        <v>0</v>
      </c>
      <c r="K1048" s="500">
        <f t="shared" si="47"/>
        <v>0</v>
      </c>
    </row>
    <row r="1049" spans="3:11" ht="32.1" customHeight="1">
      <c r="C1049" s="515" t="s">
        <v>569</v>
      </c>
      <c r="D1049" s="215"/>
      <c r="G1049" s="296" t="s">
        <v>1504</v>
      </c>
      <c r="H1049" s="487" t="s">
        <v>19</v>
      </c>
      <c r="I1049" s="530">
        <v>24</v>
      </c>
      <c r="J1049" s="707">
        <v>5641274</v>
      </c>
      <c r="K1049" s="500">
        <f t="shared" si="47"/>
        <v>135390576</v>
      </c>
    </row>
    <row r="1050" spans="3:11" ht="32.1" customHeight="1">
      <c r="C1050" s="515" t="s">
        <v>571</v>
      </c>
      <c r="D1050" s="215"/>
      <c r="G1050" s="296" t="s">
        <v>1505</v>
      </c>
      <c r="H1050" s="487" t="s">
        <v>19</v>
      </c>
      <c r="I1050" s="530">
        <v>25</v>
      </c>
      <c r="J1050" s="707">
        <v>840621</v>
      </c>
      <c r="K1050" s="500">
        <f t="shared" si="47"/>
        <v>21015525</v>
      </c>
    </row>
    <row r="1051" spans="3:11" ht="32.1" customHeight="1">
      <c r="C1051" s="515" t="s">
        <v>573</v>
      </c>
      <c r="D1051" s="215"/>
      <c r="G1051" s="296" t="s">
        <v>1506</v>
      </c>
      <c r="H1051" s="487" t="s">
        <v>19</v>
      </c>
      <c r="I1051" s="530">
        <v>23</v>
      </c>
      <c r="J1051" s="707">
        <v>4213770</v>
      </c>
      <c r="K1051" s="500">
        <f t="shared" si="47"/>
        <v>96916710</v>
      </c>
    </row>
    <row r="1052" spans="3:11" ht="32.1" customHeight="1">
      <c r="C1052" s="515" t="s">
        <v>575</v>
      </c>
      <c r="D1052" s="215"/>
      <c r="G1052" s="296" t="s">
        <v>1507</v>
      </c>
      <c r="H1052" s="487" t="s">
        <v>19</v>
      </c>
      <c r="I1052" s="530">
        <v>26</v>
      </c>
      <c r="J1052" s="707">
        <v>186981</v>
      </c>
      <c r="K1052" s="500">
        <f t="shared" si="47"/>
        <v>4861506</v>
      </c>
    </row>
    <row r="1053" spans="3:11" ht="32.1" customHeight="1">
      <c r="C1053" s="515" t="s">
        <v>577</v>
      </c>
      <c r="D1053" s="215"/>
      <c r="G1053" s="296" t="s">
        <v>1508</v>
      </c>
      <c r="H1053" s="487" t="s">
        <v>19</v>
      </c>
      <c r="I1053" s="530">
        <v>147</v>
      </c>
      <c r="J1053" s="707">
        <v>374073</v>
      </c>
      <c r="K1053" s="500">
        <f t="shared" si="47"/>
        <v>54988731</v>
      </c>
    </row>
    <row r="1054" spans="3:11" ht="32.1" customHeight="1">
      <c r="C1054" s="515" t="s">
        <v>579</v>
      </c>
      <c r="D1054" s="215"/>
      <c r="G1054" s="296" t="s">
        <v>1509</v>
      </c>
      <c r="H1054" s="487" t="s">
        <v>19</v>
      </c>
      <c r="I1054" s="530">
        <v>363</v>
      </c>
      <c r="J1054" s="707">
        <v>557687</v>
      </c>
      <c r="K1054" s="500">
        <f t="shared" si="47"/>
        <v>202440381</v>
      </c>
    </row>
    <row r="1055" spans="3:11" ht="32.1" customHeight="1">
      <c r="C1055" s="515" t="s">
        <v>581</v>
      </c>
      <c r="D1055" s="215"/>
      <c r="G1055" s="296" t="s">
        <v>1510</v>
      </c>
      <c r="H1055" s="487" t="s">
        <v>19</v>
      </c>
      <c r="I1055" s="530">
        <v>212</v>
      </c>
      <c r="J1055" s="707">
        <v>330137</v>
      </c>
      <c r="K1055" s="500">
        <f t="shared" si="47"/>
        <v>69989044</v>
      </c>
    </row>
    <row r="1056" spans="3:11" ht="32.1" customHeight="1">
      <c r="C1056" s="515" t="s">
        <v>583</v>
      </c>
      <c r="D1056" s="215"/>
      <c r="G1056" s="296" t="s">
        <v>1511</v>
      </c>
      <c r="H1056" s="487" t="s">
        <v>19</v>
      </c>
      <c r="I1056" s="530">
        <v>118</v>
      </c>
      <c r="J1056" s="707">
        <v>573827</v>
      </c>
      <c r="K1056" s="500">
        <f t="shared" si="47"/>
        <v>67711586</v>
      </c>
    </row>
    <row r="1057" spans="3:11" ht="32.1" customHeight="1">
      <c r="C1057" s="515" t="s">
        <v>585</v>
      </c>
      <c r="D1057" s="215"/>
      <c r="G1057" s="296" t="s">
        <v>1512</v>
      </c>
      <c r="H1057" s="487" t="s">
        <v>19</v>
      </c>
      <c r="I1057" s="530">
        <v>334</v>
      </c>
      <c r="J1057" s="707">
        <v>217496</v>
      </c>
      <c r="K1057" s="500">
        <f t="shared" si="47"/>
        <v>72643664</v>
      </c>
    </row>
    <row r="1058" spans="3:11" ht="32.1" customHeight="1">
      <c r="C1058" s="515" t="s">
        <v>587</v>
      </c>
      <c r="D1058" s="215"/>
      <c r="G1058" s="296" t="s">
        <v>1513</v>
      </c>
      <c r="H1058" s="487" t="s">
        <v>19</v>
      </c>
      <c r="I1058" s="530">
        <v>891</v>
      </c>
      <c r="J1058" s="707">
        <v>150456</v>
      </c>
      <c r="K1058" s="500">
        <f t="shared" si="47"/>
        <v>134056296</v>
      </c>
    </row>
    <row r="1059" spans="3:11" ht="32.1" customHeight="1">
      <c r="C1059" s="515" t="s">
        <v>589</v>
      </c>
      <c r="D1059" s="215"/>
      <c r="G1059" s="296" t="s">
        <v>1514</v>
      </c>
      <c r="H1059" s="487" t="s">
        <v>19</v>
      </c>
      <c r="I1059" s="530">
        <v>679</v>
      </c>
      <c r="J1059" s="707">
        <v>96100</v>
      </c>
      <c r="K1059" s="500">
        <f t="shared" si="47"/>
        <v>65251900</v>
      </c>
    </row>
    <row r="1060" spans="3:11" ht="32.1" customHeight="1">
      <c r="C1060" s="515" t="s">
        <v>591</v>
      </c>
      <c r="D1060" s="215"/>
      <c r="G1060" s="296" t="s">
        <v>1515</v>
      </c>
      <c r="H1060" s="487" t="s">
        <v>19</v>
      </c>
      <c r="I1060" s="530">
        <v>288</v>
      </c>
      <c r="J1060" s="707">
        <v>57048</v>
      </c>
      <c r="K1060" s="500">
        <f t="shared" si="47"/>
        <v>16429824</v>
      </c>
    </row>
    <row r="1061" spans="3:11" ht="32.1" customHeight="1">
      <c r="C1061" s="515" t="s">
        <v>593</v>
      </c>
      <c r="D1061" s="215"/>
      <c r="G1061" s="296" t="s">
        <v>1516</v>
      </c>
      <c r="H1061" s="487" t="s">
        <v>19</v>
      </c>
      <c r="I1061" s="530">
        <v>90</v>
      </c>
      <c r="J1061" s="707">
        <v>1115568</v>
      </c>
      <c r="K1061" s="500">
        <f t="shared" si="47"/>
        <v>100401120</v>
      </c>
    </row>
    <row r="1062" spans="3:11" ht="32.1" customHeight="1">
      <c r="C1062" s="221">
        <v>14.5</v>
      </c>
      <c r="D1062" s="366" t="s">
        <v>1517</v>
      </c>
      <c r="E1062" s="366"/>
      <c r="F1062" s="366"/>
      <c r="G1062" s="366"/>
      <c r="H1062" s="366"/>
      <c r="I1062" s="276"/>
      <c r="J1062" s="643">
        <v>0</v>
      </c>
      <c r="K1062" s="500">
        <f t="shared" si="47"/>
        <v>0</v>
      </c>
    </row>
    <row r="1063" spans="3:11" ht="32.1" customHeight="1">
      <c r="C1063" s="515" t="s">
        <v>640</v>
      </c>
      <c r="D1063" s="215"/>
      <c r="G1063" s="296" t="s">
        <v>1459</v>
      </c>
      <c r="H1063" s="487" t="s">
        <v>141</v>
      </c>
      <c r="I1063" s="494">
        <v>1000</v>
      </c>
      <c r="J1063" s="707">
        <v>191210</v>
      </c>
      <c r="K1063" s="500">
        <f t="shared" si="47"/>
        <v>191210000</v>
      </c>
    </row>
    <row r="1064" spans="3:11" ht="32.1" customHeight="1">
      <c r="C1064" s="515" t="s">
        <v>642</v>
      </c>
      <c r="D1064" s="215"/>
      <c r="G1064" s="296" t="s">
        <v>464</v>
      </c>
      <c r="H1064" s="487" t="s">
        <v>141</v>
      </c>
      <c r="I1064" s="494">
        <v>442</v>
      </c>
      <c r="J1064" s="707">
        <v>106745</v>
      </c>
      <c r="K1064" s="500">
        <f t="shared" si="47"/>
        <v>47181290</v>
      </c>
    </row>
    <row r="1065" spans="3:11" ht="32.1" customHeight="1">
      <c r="C1065" s="515" t="s">
        <v>644</v>
      </c>
      <c r="D1065" s="215"/>
      <c r="G1065" s="296" t="s">
        <v>1460</v>
      </c>
      <c r="H1065" s="487" t="s">
        <v>141</v>
      </c>
      <c r="I1065" s="494">
        <v>1000</v>
      </c>
      <c r="J1065" s="707">
        <v>36386</v>
      </c>
      <c r="K1065" s="500">
        <f t="shared" si="47"/>
        <v>36386000</v>
      </c>
    </row>
    <row r="1066" spans="3:11" ht="32.1" customHeight="1">
      <c r="C1066" s="515" t="s">
        <v>646</v>
      </c>
      <c r="D1066" s="215"/>
      <c r="G1066" s="296" t="s">
        <v>468</v>
      </c>
      <c r="H1066" s="487" t="s">
        <v>141</v>
      </c>
      <c r="I1066" s="494">
        <v>754</v>
      </c>
      <c r="J1066" s="707">
        <v>74484</v>
      </c>
      <c r="K1066" s="500">
        <f t="shared" si="47"/>
        <v>56160936</v>
      </c>
    </row>
    <row r="1067" spans="3:11" ht="32.1" customHeight="1">
      <c r="C1067" s="515" t="s">
        <v>648</v>
      </c>
      <c r="D1067" s="215"/>
      <c r="G1067" s="296" t="s">
        <v>470</v>
      </c>
      <c r="H1067" s="487" t="s">
        <v>141</v>
      </c>
      <c r="I1067" s="494">
        <v>200</v>
      </c>
      <c r="J1067" s="707">
        <v>82440</v>
      </c>
      <c r="K1067" s="500">
        <f t="shared" si="47"/>
        <v>16488000</v>
      </c>
    </row>
    <row r="1068" spans="3:11" ht="32.1" customHeight="1">
      <c r="C1068" s="515" t="s">
        <v>650</v>
      </c>
      <c r="D1068" s="215"/>
      <c r="G1068" s="296" t="s">
        <v>1461</v>
      </c>
      <c r="H1068" s="487" t="s">
        <v>141</v>
      </c>
      <c r="I1068" s="494">
        <v>415</v>
      </c>
      <c r="J1068" s="707">
        <v>70506</v>
      </c>
      <c r="K1068" s="500">
        <f t="shared" si="47"/>
        <v>29259990</v>
      </c>
    </row>
    <row r="1069" spans="3:11" ht="32.1" customHeight="1">
      <c r="C1069" s="515" t="s">
        <v>652</v>
      </c>
      <c r="D1069" s="215"/>
      <c r="G1069" s="296" t="s">
        <v>1462</v>
      </c>
      <c r="H1069" s="487" t="s">
        <v>141</v>
      </c>
      <c r="I1069" s="494">
        <v>877</v>
      </c>
      <c r="J1069" s="707">
        <v>194533</v>
      </c>
      <c r="K1069" s="500">
        <f t="shared" si="47"/>
        <v>170605441</v>
      </c>
    </row>
    <row r="1070" spans="3:11" ht="32.1" customHeight="1">
      <c r="C1070" s="515" t="s">
        <v>654</v>
      </c>
      <c r="D1070" s="215"/>
      <c r="G1070" s="296" t="s">
        <v>1463</v>
      </c>
      <c r="H1070" s="487" t="s">
        <v>141</v>
      </c>
      <c r="I1070" s="494">
        <v>275</v>
      </c>
      <c r="J1070" s="707">
        <v>188074</v>
      </c>
      <c r="K1070" s="500">
        <f t="shared" si="47"/>
        <v>51720350</v>
      </c>
    </row>
    <row r="1071" spans="3:11" ht="32.1" customHeight="1">
      <c r="C1071" s="515" t="s">
        <v>656</v>
      </c>
      <c r="D1071" s="215"/>
      <c r="G1071" s="296" t="s">
        <v>1518</v>
      </c>
      <c r="H1071" s="487" t="s">
        <v>141</v>
      </c>
      <c r="I1071" s="494">
        <v>772</v>
      </c>
      <c r="J1071" s="707">
        <v>167418</v>
      </c>
      <c r="K1071" s="500">
        <f t="shared" si="47"/>
        <v>129246696</v>
      </c>
    </row>
    <row r="1072" spans="3:11" ht="32.1" customHeight="1">
      <c r="C1072" s="515" t="s">
        <v>658</v>
      </c>
      <c r="D1072" s="215"/>
      <c r="G1072" s="296" t="s">
        <v>480</v>
      </c>
      <c r="H1072" s="487" t="s">
        <v>141</v>
      </c>
      <c r="I1072" s="494">
        <v>500</v>
      </c>
      <c r="J1072" s="707">
        <v>127823</v>
      </c>
      <c r="K1072" s="500">
        <f t="shared" si="47"/>
        <v>63911500</v>
      </c>
    </row>
    <row r="1073" spans="3:11" ht="32.1" customHeight="1">
      <c r="C1073" s="515" t="s">
        <v>660</v>
      </c>
      <c r="D1073" s="215"/>
      <c r="G1073" s="296" t="s">
        <v>1465</v>
      </c>
      <c r="H1073" s="487" t="s">
        <v>141</v>
      </c>
      <c r="I1073" s="494">
        <v>280</v>
      </c>
      <c r="J1073" s="707">
        <v>142887</v>
      </c>
      <c r="K1073" s="500">
        <f t="shared" si="47"/>
        <v>40008360</v>
      </c>
    </row>
    <row r="1074" spans="3:11" ht="32.1" customHeight="1">
      <c r="C1074" s="515" t="s">
        <v>662</v>
      </c>
      <c r="D1074" s="215"/>
      <c r="G1074" s="296" t="s">
        <v>1467</v>
      </c>
      <c r="H1074" s="487" t="s">
        <v>141</v>
      </c>
      <c r="I1074" s="494">
        <v>420</v>
      </c>
      <c r="J1074" s="707">
        <v>109100</v>
      </c>
      <c r="K1074" s="500">
        <f t="shared" si="47"/>
        <v>45822000</v>
      </c>
    </row>
    <row r="1075" spans="3:11" ht="32.1" customHeight="1">
      <c r="C1075" s="515" t="s">
        <v>664</v>
      </c>
      <c r="D1075" s="215"/>
      <c r="G1075" s="296" t="s">
        <v>1468</v>
      </c>
      <c r="H1075" s="487" t="s">
        <v>19</v>
      </c>
      <c r="I1075" s="494">
        <v>138</v>
      </c>
      <c r="J1075" s="707">
        <v>32524</v>
      </c>
      <c r="K1075" s="500">
        <f t="shared" si="47"/>
        <v>4488312</v>
      </c>
    </row>
    <row r="1076" spans="3:11" ht="32.1" customHeight="1">
      <c r="C1076" s="511" t="s">
        <v>1519</v>
      </c>
      <c r="D1076" s="215"/>
      <c r="G1076" s="296" t="s">
        <v>1469</v>
      </c>
      <c r="H1076" s="487" t="s">
        <v>19</v>
      </c>
      <c r="I1076" s="494">
        <v>81</v>
      </c>
      <c r="J1076" s="707">
        <v>80761</v>
      </c>
      <c r="K1076" s="500">
        <f t="shared" ref="K1076:K1107" si="48">ROUND(I1076*J1076,0)</f>
        <v>6541641</v>
      </c>
    </row>
    <row r="1077" spans="3:11" ht="32.1" customHeight="1">
      <c r="C1077" s="511" t="s">
        <v>1520</v>
      </c>
      <c r="D1077" s="215"/>
      <c r="G1077" s="296" t="s">
        <v>1470</v>
      </c>
      <c r="H1077" s="487" t="s">
        <v>19</v>
      </c>
      <c r="I1077" s="494">
        <v>96</v>
      </c>
      <c r="J1077" s="707">
        <v>24466</v>
      </c>
      <c r="K1077" s="500">
        <f t="shared" si="48"/>
        <v>2348736</v>
      </c>
    </row>
    <row r="1078" spans="3:11" ht="32.1" customHeight="1">
      <c r="C1078" s="511" t="s">
        <v>1521</v>
      </c>
      <c r="D1078" s="215"/>
      <c r="G1078" s="296" t="s">
        <v>1471</v>
      </c>
      <c r="H1078" s="487" t="s">
        <v>19</v>
      </c>
      <c r="I1078" s="494">
        <v>161</v>
      </c>
      <c r="J1078" s="707">
        <v>59251</v>
      </c>
      <c r="K1078" s="500">
        <f t="shared" si="48"/>
        <v>9539411</v>
      </c>
    </row>
    <row r="1079" spans="3:11" ht="32.1" customHeight="1">
      <c r="C1079" s="511" t="s">
        <v>1522</v>
      </c>
      <c r="D1079" s="215"/>
      <c r="G1079" s="296" t="s">
        <v>1472</v>
      </c>
      <c r="H1079" s="487" t="s">
        <v>19</v>
      </c>
      <c r="I1079" s="494">
        <v>78</v>
      </c>
      <c r="J1079" s="707">
        <v>79355</v>
      </c>
      <c r="K1079" s="500">
        <f t="shared" si="48"/>
        <v>6189690</v>
      </c>
    </row>
    <row r="1080" spans="3:11" ht="32.1" customHeight="1">
      <c r="C1080" s="511" t="s">
        <v>1523</v>
      </c>
      <c r="D1080" s="215"/>
      <c r="G1080" s="296" t="s">
        <v>1473</v>
      </c>
      <c r="H1080" s="487" t="s">
        <v>19</v>
      </c>
      <c r="I1080" s="494">
        <v>125</v>
      </c>
      <c r="J1080" s="707">
        <v>173893</v>
      </c>
      <c r="K1080" s="500">
        <f t="shared" si="48"/>
        <v>21736625</v>
      </c>
    </row>
    <row r="1081" spans="3:11" ht="32.1" customHeight="1">
      <c r="C1081" s="511" t="s">
        <v>1524</v>
      </c>
      <c r="D1081" s="215"/>
      <c r="G1081" s="296" t="s">
        <v>1474</v>
      </c>
      <c r="H1081" s="487" t="s">
        <v>19</v>
      </c>
      <c r="I1081" s="494">
        <v>48</v>
      </c>
      <c r="J1081" s="707">
        <v>43790</v>
      </c>
      <c r="K1081" s="500">
        <f t="shared" si="48"/>
        <v>2101920</v>
      </c>
    </row>
    <row r="1082" spans="3:11" ht="32.1" customHeight="1">
      <c r="C1082" s="511" t="s">
        <v>1525</v>
      </c>
      <c r="D1082" s="215"/>
      <c r="G1082" s="296" t="s">
        <v>1475</v>
      </c>
      <c r="H1082" s="487" t="s">
        <v>19</v>
      </c>
      <c r="I1082" s="494">
        <v>57</v>
      </c>
      <c r="J1082" s="707">
        <v>75498</v>
      </c>
      <c r="K1082" s="500">
        <f t="shared" si="48"/>
        <v>4303386</v>
      </c>
    </row>
    <row r="1083" spans="3:11" ht="32.1" customHeight="1">
      <c r="C1083" s="511" t="s">
        <v>1526</v>
      </c>
      <c r="D1083" s="215"/>
      <c r="G1083" s="296" t="s">
        <v>1476</v>
      </c>
      <c r="H1083" s="487" t="s">
        <v>19</v>
      </c>
      <c r="I1083" s="494">
        <v>126</v>
      </c>
      <c r="J1083" s="707">
        <v>119128</v>
      </c>
      <c r="K1083" s="500">
        <f t="shared" si="48"/>
        <v>15010128</v>
      </c>
    </row>
    <row r="1084" spans="3:11" ht="32.1" customHeight="1">
      <c r="C1084" s="511" t="s">
        <v>1527</v>
      </c>
      <c r="D1084" s="215"/>
      <c r="G1084" s="296" t="s">
        <v>1477</v>
      </c>
      <c r="H1084" s="487" t="s">
        <v>19</v>
      </c>
      <c r="I1084" s="494">
        <v>65</v>
      </c>
      <c r="J1084" s="707">
        <v>74177</v>
      </c>
      <c r="K1084" s="500">
        <f t="shared" si="48"/>
        <v>4821505</v>
      </c>
    </row>
    <row r="1085" spans="3:11" ht="32.1" customHeight="1">
      <c r="C1085" s="511" t="s">
        <v>1528</v>
      </c>
      <c r="D1085" s="215"/>
      <c r="G1085" s="296" t="s">
        <v>1478</v>
      </c>
      <c r="H1085" s="487" t="s">
        <v>19</v>
      </c>
      <c r="I1085" s="494">
        <v>80</v>
      </c>
      <c r="J1085" s="707">
        <v>85501</v>
      </c>
      <c r="K1085" s="500">
        <f t="shared" si="48"/>
        <v>6840080</v>
      </c>
    </row>
    <row r="1086" spans="3:11" ht="32.1" customHeight="1">
      <c r="C1086" s="511" t="s">
        <v>1529</v>
      </c>
      <c r="D1086" s="215"/>
      <c r="G1086" s="296" t="s">
        <v>1479</v>
      </c>
      <c r="H1086" s="487" t="s">
        <v>19</v>
      </c>
      <c r="I1086" s="494">
        <v>130</v>
      </c>
      <c r="J1086" s="707">
        <v>58631</v>
      </c>
      <c r="K1086" s="500">
        <f t="shared" si="48"/>
        <v>7622030</v>
      </c>
    </row>
    <row r="1087" spans="3:11" ht="32.1" customHeight="1">
      <c r="C1087" s="221">
        <v>14.6</v>
      </c>
      <c r="D1087" s="366" t="s">
        <v>1530</v>
      </c>
      <c r="E1087" s="366"/>
      <c r="F1087" s="366"/>
      <c r="G1087" s="366"/>
      <c r="H1087" s="366"/>
      <c r="I1087" s="276"/>
      <c r="J1087" s="643">
        <v>0</v>
      </c>
      <c r="K1087" s="500">
        <f t="shared" si="48"/>
        <v>0</v>
      </c>
    </row>
    <row r="1088" spans="3:11" ht="32.1" customHeight="1">
      <c r="C1088" s="511" t="s">
        <v>668</v>
      </c>
      <c r="D1088" s="215"/>
      <c r="G1088" s="296" t="s">
        <v>1531</v>
      </c>
      <c r="H1088" s="496" t="s">
        <v>141</v>
      </c>
      <c r="I1088" s="502">
        <v>172</v>
      </c>
      <c r="J1088" s="708">
        <v>25974</v>
      </c>
      <c r="K1088" s="500">
        <f t="shared" si="48"/>
        <v>4467528</v>
      </c>
    </row>
    <row r="1089" spans="3:11" ht="32.1" customHeight="1">
      <c r="C1089" s="511" t="s">
        <v>670</v>
      </c>
      <c r="D1089" s="215"/>
      <c r="G1089" s="296" t="s">
        <v>1532</v>
      </c>
      <c r="H1089" s="496" t="s">
        <v>141</v>
      </c>
      <c r="I1089" s="502">
        <v>57</v>
      </c>
      <c r="J1089" s="708">
        <v>35256</v>
      </c>
      <c r="K1089" s="500">
        <f t="shared" si="48"/>
        <v>2009592</v>
      </c>
    </row>
    <row r="1090" spans="3:11" ht="32.1" customHeight="1">
      <c r="C1090" s="511" t="s">
        <v>672</v>
      </c>
      <c r="D1090" s="215"/>
      <c r="G1090" s="296" t="s">
        <v>1533</v>
      </c>
      <c r="H1090" s="496" t="s">
        <v>141</v>
      </c>
      <c r="I1090" s="502">
        <v>6</v>
      </c>
      <c r="J1090" s="708">
        <v>41753</v>
      </c>
      <c r="K1090" s="500">
        <f t="shared" si="48"/>
        <v>250518</v>
      </c>
    </row>
    <row r="1091" spans="3:11" ht="32.1" customHeight="1">
      <c r="C1091" s="511" t="s">
        <v>674</v>
      </c>
      <c r="D1091" s="215"/>
      <c r="G1091" s="296" t="s">
        <v>1534</v>
      </c>
      <c r="H1091" s="496" t="s">
        <v>141</v>
      </c>
      <c r="I1091" s="502">
        <v>40</v>
      </c>
      <c r="J1091" s="708">
        <v>38041</v>
      </c>
      <c r="K1091" s="500">
        <f t="shared" si="48"/>
        <v>1521640</v>
      </c>
    </row>
    <row r="1092" spans="3:11" ht="32.1" customHeight="1">
      <c r="C1092" s="511" t="s">
        <v>676</v>
      </c>
      <c r="D1092" s="215"/>
      <c r="G1092" s="296" t="s">
        <v>1535</v>
      </c>
      <c r="H1092" s="496" t="s">
        <v>141</v>
      </c>
      <c r="I1092" s="502">
        <v>449</v>
      </c>
      <c r="J1092" s="708">
        <v>28626</v>
      </c>
      <c r="K1092" s="500">
        <f t="shared" si="48"/>
        <v>12853074</v>
      </c>
    </row>
    <row r="1093" spans="3:11" ht="32.1" customHeight="1">
      <c r="C1093" s="511" t="s">
        <v>678</v>
      </c>
      <c r="D1093" s="215"/>
      <c r="G1093" s="296" t="s">
        <v>1536</v>
      </c>
      <c r="H1093" s="496" t="s">
        <v>141</v>
      </c>
      <c r="I1093" s="502">
        <v>106</v>
      </c>
      <c r="J1093" s="708">
        <v>84583</v>
      </c>
      <c r="K1093" s="500">
        <f t="shared" si="48"/>
        <v>8965798</v>
      </c>
    </row>
    <row r="1094" spans="3:11" ht="32.1" customHeight="1">
      <c r="C1094" s="511" t="s">
        <v>680</v>
      </c>
      <c r="D1094" s="215"/>
      <c r="G1094" s="296" t="s">
        <v>1537</v>
      </c>
      <c r="H1094" s="496" t="s">
        <v>141</v>
      </c>
      <c r="I1094" s="502">
        <v>156</v>
      </c>
      <c r="J1094" s="708">
        <v>89357</v>
      </c>
      <c r="K1094" s="500">
        <f t="shared" si="48"/>
        <v>13939692</v>
      </c>
    </row>
    <row r="1095" spans="3:11" ht="32.1" customHeight="1">
      <c r="C1095" s="511" t="s">
        <v>682</v>
      </c>
      <c r="D1095" s="215"/>
      <c r="G1095" s="296" t="s">
        <v>1538</v>
      </c>
      <c r="H1095" s="496" t="s">
        <v>141</v>
      </c>
      <c r="I1095" s="502">
        <v>80</v>
      </c>
      <c r="J1095" s="708">
        <v>52494</v>
      </c>
      <c r="K1095" s="500">
        <f t="shared" si="48"/>
        <v>4199520</v>
      </c>
    </row>
    <row r="1096" spans="3:11" ht="32.1" customHeight="1">
      <c r="C1096" s="511" t="s">
        <v>684</v>
      </c>
      <c r="D1096" s="215"/>
      <c r="G1096" s="296" t="s">
        <v>1539</v>
      </c>
      <c r="H1096" s="496" t="s">
        <v>141</v>
      </c>
      <c r="I1096" s="502">
        <v>172</v>
      </c>
      <c r="J1096" s="708">
        <v>307024</v>
      </c>
      <c r="K1096" s="500">
        <f t="shared" si="48"/>
        <v>52808128</v>
      </c>
    </row>
    <row r="1097" spans="3:11" ht="32.1" customHeight="1">
      <c r="C1097" s="511" t="s">
        <v>686</v>
      </c>
      <c r="D1097" s="215"/>
      <c r="G1097" s="296" t="s">
        <v>1540</v>
      </c>
      <c r="H1097" s="496" t="s">
        <v>141</v>
      </c>
      <c r="I1097" s="502">
        <v>103</v>
      </c>
      <c r="J1097" s="708">
        <v>327244</v>
      </c>
      <c r="K1097" s="500">
        <f t="shared" si="48"/>
        <v>33706132</v>
      </c>
    </row>
    <row r="1098" spans="3:11" ht="32.1" customHeight="1">
      <c r="C1098" s="515" t="s">
        <v>688</v>
      </c>
      <c r="D1098" s="215"/>
      <c r="G1098" s="296" t="s">
        <v>1541</v>
      </c>
      <c r="H1098" s="496" t="s">
        <v>141</v>
      </c>
      <c r="I1098" s="502">
        <v>77</v>
      </c>
      <c r="J1098" s="708">
        <v>604539</v>
      </c>
      <c r="K1098" s="500">
        <f t="shared" si="48"/>
        <v>46549503</v>
      </c>
    </row>
    <row r="1099" spans="3:11" ht="32.1" customHeight="1">
      <c r="C1099" s="511" t="s">
        <v>690</v>
      </c>
      <c r="D1099" s="215"/>
      <c r="G1099" s="296" t="s">
        <v>1542</v>
      </c>
      <c r="H1099" s="496" t="s">
        <v>141</v>
      </c>
      <c r="I1099" s="502">
        <v>10</v>
      </c>
      <c r="J1099" s="708">
        <v>479046</v>
      </c>
      <c r="K1099" s="500">
        <f t="shared" si="48"/>
        <v>4790460</v>
      </c>
    </row>
    <row r="1100" spans="3:11" ht="32.1" customHeight="1">
      <c r="C1100" s="511" t="s">
        <v>692</v>
      </c>
      <c r="D1100" s="215"/>
      <c r="G1100" s="296" t="s">
        <v>1543</v>
      </c>
      <c r="H1100" s="496" t="s">
        <v>141</v>
      </c>
      <c r="I1100" s="502">
        <v>250</v>
      </c>
      <c r="J1100" s="708">
        <v>432636</v>
      </c>
      <c r="K1100" s="500">
        <f t="shared" si="48"/>
        <v>108159000</v>
      </c>
    </row>
    <row r="1101" spans="3:11" ht="32.1" customHeight="1">
      <c r="C1101" s="511" t="s">
        <v>694</v>
      </c>
      <c r="D1101" s="215"/>
      <c r="G1101" s="296" t="s">
        <v>1544</v>
      </c>
      <c r="H1101" s="496" t="s">
        <v>141</v>
      </c>
      <c r="I1101" s="502">
        <v>15</v>
      </c>
      <c r="J1101" s="708">
        <v>2427551</v>
      </c>
      <c r="K1101" s="500">
        <f t="shared" si="48"/>
        <v>36413265</v>
      </c>
    </row>
    <row r="1102" spans="3:11" ht="32.1" customHeight="1">
      <c r="C1102" s="511" t="s">
        <v>696</v>
      </c>
      <c r="D1102" s="215"/>
      <c r="G1102" s="296" t="s">
        <v>1545</v>
      </c>
      <c r="H1102" s="496" t="s">
        <v>141</v>
      </c>
      <c r="I1102" s="502">
        <v>70</v>
      </c>
      <c r="J1102" s="708">
        <v>165101</v>
      </c>
      <c r="K1102" s="500">
        <f t="shared" si="48"/>
        <v>11557070</v>
      </c>
    </row>
    <row r="1103" spans="3:11" ht="32.1" customHeight="1">
      <c r="C1103" s="511" t="s">
        <v>698</v>
      </c>
      <c r="D1103" s="215"/>
      <c r="G1103" s="296" t="s">
        <v>1546</v>
      </c>
      <c r="H1103" s="496" t="s">
        <v>141</v>
      </c>
      <c r="I1103" s="502">
        <v>20</v>
      </c>
      <c r="J1103" s="708">
        <v>192417</v>
      </c>
      <c r="K1103" s="500">
        <f t="shared" si="48"/>
        <v>3848340</v>
      </c>
    </row>
    <row r="1104" spans="3:11" ht="32.1" customHeight="1">
      <c r="C1104" s="511" t="s">
        <v>700</v>
      </c>
      <c r="D1104" s="215"/>
      <c r="G1104" s="296" t="s">
        <v>1547</v>
      </c>
      <c r="H1104" s="496" t="s">
        <v>141</v>
      </c>
      <c r="I1104" s="502">
        <v>15</v>
      </c>
      <c r="J1104" s="708">
        <v>3384083</v>
      </c>
      <c r="K1104" s="500">
        <f t="shared" si="48"/>
        <v>50761245</v>
      </c>
    </row>
    <row r="1105" spans="3:11" ht="32.1" customHeight="1">
      <c r="C1105" s="511" t="s">
        <v>702</v>
      </c>
      <c r="D1105" s="215"/>
      <c r="G1105" s="296" t="s">
        <v>1548</v>
      </c>
      <c r="H1105" s="496" t="s">
        <v>141</v>
      </c>
      <c r="I1105" s="502">
        <v>15</v>
      </c>
      <c r="J1105" s="708">
        <v>5161022</v>
      </c>
      <c r="K1105" s="500">
        <f t="shared" si="48"/>
        <v>77415330</v>
      </c>
    </row>
    <row r="1106" spans="3:11" ht="32.1" customHeight="1">
      <c r="C1106" s="511" t="s">
        <v>704</v>
      </c>
      <c r="D1106" s="215"/>
      <c r="G1106" s="296" t="s">
        <v>1549</v>
      </c>
      <c r="H1106" s="496" t="s">
        <v>141</v>
      </c>
      <c r="I1106" s="502">
        <v>20</v>
      </c>
      <c r="J1106" s="708">
        <v>560798</v>
      </c>
      <c r="K1106" s="500">
        <f t="shared" si="48"/>
        <v>11215960</v>
      </c>
    </row>
    <row r="1107" spans="3:11" ht="32.1" customHeight="1">
      <c r="C1107" s="511" t="s">
        <v>706</v>
      </c>
      <c r="D1107" s="215"/>
      <c r="G1107" s="296" t="s">
        <v>1550</v>
      </c>
      <c r="H1107" s="496" t="s">
        <v>19</v>
      </c>
      <c r="I1107" s="502">
        <v>2500</v>
      </c>
      <c r="J1107" s="708">
        <v>93934</v>
      </c>
      <c r="K1107" s="500">
        <f t="shared" si="48"/>
        <v>234835000</v>
      </c>
    </row>
    <row r="1108" spans="3:11" ht="32.1" customHeight="1">
      <c r="C1108" s="511" t="s">
        <v>708</v>
      </c>
      <c r="D1108" s="215"/>
      <c r="G1108" s="296" t="s">
        <v>1551</v>
      </c>
      <c r="H1108" s="496" t="s">
        <v>19</v>
      </c>
      <c r="I1108" s="502">
        <v>2500</v>
      </c>
      <c r="J1108" s="708">
        <v>18612</v>
      </c>
      <c r="K1108" s="500">
        <f t="shared" ref="K1108:K1139" si="49">ROUND(I1108*J1108,0)</f>
        <v>46530000</v>
      </c>
    </row>
    <row r="1109" spans="3:11" ht="32.1" customHeight="1">
      <c r="C1109" s="511" t="s">
        <v>710</v>
      </c>
      <c r="D1109" s="215"/>
      <c r="G1109" s="296" t="s">
        <v>1552</v>
      </c>
      <c r="H1109" s="496" t="s">
        <v>141</v>
      </c>
      <c r="I1109" s="502">
        <v>15</v>
      </c>
      <c r="J1109" s="708">
        <v>850593</v>
      </c>
      <c r="K1109" s="500">
        <f t="shared" si="49"/>
        <v>12758895</v>
      </c>
    </row>
    <row r="1110" spans="3:11" ht="32.1" customHeight="1">
      <c r="C1110" s="221">
        <v>14.7</v>
      </c>
      <c r="D1110" s="366" t="s">
        <v>739</v>
      </c>
      <c r="E1110" s="366"/>
      <c r="F1110" s="366"/>
      <c r="G1110" s="366"/>
      <c r="H1110" s="366"/>
      <c r="I1110" s="276"/>
      <c r="J1110" s="643">
        <v>0</v>
      </c>
      <c r="K1110" s="500">
        <f t="shared" si="49"/>
        <v>0</v>
      </c>
    </row>
    <row r="1111" spans="3:11" ht="32.1" customHeight="1">
      <c r="C1111" s="515" t="s">
        <v>740</v>
      </c>
      <c r="D1111" s="215"/>
      <c r="G1111" s="296" t="s">
        <v>1553</v>
      </c>
      <c r="H1111" s="487" t="s">
        <v>141</v>
      </c>
      <c r="I1111" s="489">
        <v>11</v>
      </c>
      <c r="J1111" s="707">
        <v>801090</v>
      </c>
      <c r="K1111" s="500">
        <f t="shared" si="49"/>
        <v>8811990</v>
      </c>
    </row>
    <row r="1112" spans="3:11" ht="32.1" customHeight="1">
      <c r="C1112" s="515" t="s">
        <v>742</v>
      </c>
      <c r="D1112" s="215"/>
      <c r="G1112" s="296" t="s">
        <v>1554</v>
      </c>
      <c r="H1112" s="487" t="s">
        <v>141</v>
      </c>
      <c r="I1112" s="489">
        <v>8</v>
      </c>
      <c r="J1112" s="707">
        <v>959016</v>
      </c>
      <c r="K1112" s="500">
        <f t="shared" si="49"/>
        <v>7672128</v>
      </c>
    </row>
    <row r="1113" spans="3:11" ht="32.1" customHeight="1">
      <c r="C1113" s="515" t="s">
        <v>744</v>
      </c>
      <c r="D1113" s="215"/>
      <c r="G1113" s="296" t="s">
        <v>1555</v>
      </c>
      <c r="H1113" s="487" t="s">
        <v>141</v>
      </c>
      <c r="I1113" s="489">
        <v>4</v>
      </c>
      <c r="J1113" s="707">
        <v>1093340</v>
      </c>
      <c r="K1113" s="500">
        <f t="shared" si="49"/>
        <v>4373360</v>
      </c>
    </row>
    <row r="1114" spans="3:11" ht="32.1" customHeight="1">
      <c r="C1114" s="515" t="s">
        <v>746</v>
      </c>
      <c r="D1114" s="215"/>
      <c r="G1114" s="296" t="s">
        <v>1556</v>
      </c>
      <c r="H1114" s="487" t="s">
        <v>19</v>
      </c>
      <c r="I1114" s="489">
        <v>1</v>
      </c>
      <c r="J1114" s="707">
        <v>1258484</v>
      </c>
      <c r="K1114" s="500">
        <f t="shared" si="49"/>
        <v>1258484</v>
      </c>
    </row>
    <row r="1115" spans="3:11" ht="32.1" customHeight="1">
      <c r="C1115" s="515" t="s">
        <v>748</v>
      </c>
      <c r="D1115" s="215"/>
      <c r="G1115" s="296" t="s">
        <v>1557</v>
      </c>
      <c r="H1115" s="487" t="s">
        <v>19</v>
      </c>
      <c r="I1115" s="489">
        <v>3</v>
      </c>
      <c r="J1115" s="707">
        <v>1682880</v>
      </c>
      <c r="K1115" s="500">
        <f t="shared" si="49"/>
        <v>5048640</v>
      </c>
    </row>
    <row r="1116" spans="3:11" ht="32.1" customHeight="1">
      <c r="C1116" s="515" t="s">
        <v>750</v>
      </c>
      <c r="D1116" s="215"/>
      <c r="G1116" s="296" t="s">
        <v>1558</v>
      </c>
      <c r="H1116" s="487" t="s">
        <v>141</v>
      </c>
      <c r="I1116" s="489">
        <v>180</v>
      </c>
      <c r="J1116" s="707">
        <v>34110</v>
      </c>
      <c r="K1116" s="500">
        <f t="shared" si="49"/>
        <v>6139800</v>
      </c>
    </row>
    <row r="1117" spans="3:11" ht="32.1" customHeight="1">
      <c r="C1117" s="515" t="s">
        <v>752</v>
      </c>
      <c r="D1117" s="215"/>
      <c r="G1117" s="296" t="s">
        <v>1559</v>
      </c>
      <c r="H1117" s="487" t="s">
        <v>141</v>
      </c>
      <c r="I1117" s="489">
        <v>15</v>
      </c>
      <c r="J1117" s="707">
        <v>36895</v>
      </c>
      <c r="K1117" s="500">
        <f t="shared" si="49"/>
        <v>553425</v>
      </c>
    </row>
    <row r="1118" spans="3:11" ht="32.1" customHeight="1">
      <c r="C1118" s="515" t="s">
        <v>754</v>
      </c>
      <c r="D1118" s="215"/>
      <c r="G1118" s="296" t="s">
        <v>1560</v>
      </c>
      <c r="H1118" s="487" t="s">
        <v>141</v>
      </c>
      <c r="I1118" s="489">
        <v>8</v>
      </c>
      <c r="J1118" s="707">
        <v>43260</v>
      </c>
      <c r="K1118" s="500">
        <f t="shared" si="49"/>
        <v>346080</v>
      </c>
    </row>
    <row r="1119" spans="3:11" ht="32.1" customHeight="1">
      <c r="C1119" s="515" t="s">
        <v>756</v>
      </c>
      <c r="D1119" s="215"/>
      <c r="G1119" s="296" t="s">
        <v>1561</v>
      </c>
      <c r="H1119" s="487" t="s">
        <v>141</v>
      </c>
      <c r="I1119" s="489">
        <v>75</v>
      </c>
      <c r="J1119" s="707">
        <v>86487</v>
      </c>
      <c r="K1119" s="500">
        <f t="shared" si="49"/>
        <v>6486525</v>
      </c>
    </row>
    <row r="1120" spans="3:11" ht="32.1" customHeight="1">
      <c r="C1120" s="515" t="s">
        <v>758</v>
      </c>
      <c r="D1120" s="215"/>
      <c r="G1120" s="296" t="s">
        <v>1562</v>
      </c>
      <c r="H1120" s="487" t="s">
        <v>141</v>
      </c>
      <c r="I1120" s="489">
        <v>19</v>
      </c>
      <c r="J1120" s="707">
        <v>328109</v>
      </c>
      <c r="K1120" s="500">
        <f t="shared" si="49"/>
        <v>6234071</v>
      </c>
    </row>
    <row r="1121" spans="3:11" ht="32.1" customHeight="1">
      <c r="C1121" s="515" t="s">
        <v>760</v>
      </c>
      <c r="D1121" s="215"/>
      <c r="G1121" s="296" t="s">
        <v>1563</v>
      </c>
      <c r="H1121" s="487" t="s">
        <v>141</v>
      </c>
      <c r="I1121" s="489">
        <v>7</v>
      </c>
      <c r="J1121" s="707">
        <v>366563</v>
      </c>
      <c r="K1121" s="500">
        <f t="shared" si="49"/>
        <v>2565941</v>
      </c>
    </row>
    <row r="1122" spans="3:11" ht="32.1" customHeight="1">
      <c r="C1122" s="515" t="s">
        <v>762</v>
      </c>
      <c r="D1122" s="215"/>
      <c r="G1122" s="296" t="s">
        <v>1564</v>
      </c>
      <c r="H1122" s="487" t="s">
        <v>141</v>
      </c>
      <c r="I1122" s="489">
        <v>5</v>
      </c>
      <c r="J1122" s="707">
        <v>387381</v>
      </c>
      <c r="K1122" s="500">
        <f t="shared" si="49"/>
        <v>1936905</v>
      </c>
    </row>
    <row r="1123" spans="3:11" ht="32.1" customHeight="1">
      <c r="C1123" s="515" t="s">
        <v>764</v>
      </c>
      <c r="D1123" s="215"/>
      <c r="G1123" s="296" t="s">
        <v>1565</v>
      </c>
      <c r="H1123" s="487" t="s">
        <v>141</v>
      </c>
      <c r="I1123" s="489">
        <v>5</v>
      </c>
      <c r="J1123" s="707">
        <v>496644</v>
      </c>
      <c r="K1123" s="500">
        <f t="shared" si="49"/>
        <v>2483220</v>
      </c>
    </row>
    <row r="1124" spans="3:11" ht="32.1" customHeight="1">
      <c r="C1124" s="515" t="s">
        <v>766</v>
      </c>
      <c r="D1124" s="215"/>
      <c r="G1124" s="296" t="s">
        <v>1566</v>
      </c>
      <c r="H1124" s="487" t="s">
        <v>141</v>
      </c>
      <c r="I1124" s="489">
        <v>2</v>
      </c>
      <c r="J1124" s="707">
        <v>779404</v>
      </c>
      <c r="K1124" s="500">
        <f t="shared" si="49"/>
        <v>1558808</v>
      </c>
    </row>
    <row r="1125" spans="3:11" ht="32.1" customHeight="1">
      <c r="C1125" s="515" t="s">
        <v>768</v>
      </c>
      <c r="D1125" s="215"/>
      <c r="G1125" s="296" t="s">
        <v>1567</v>
      </c>
      <c r="H1125" s="487" t="s">
        <v>141</v>
      </c>
      <c r="I1125" s="489">
        <v>1</v>
      </c>
      <c r="J1125" s="707">
        <v>1368489</v>
      </c>
      <c r="K1125" s="500">
        <f t="shared" si="49"/>
        <v>1368489</v>
      </c>
    </row>
    <row r="1126" spans="3:11" ht="32.1" customHeight="1">
      <c r="C1126" s="515" t="s">
        <v>770</v>
      </c>
      <c r="D1126" s="215"/>
      <c r="G1126" s="296" t="s">
        <v>1568</v>
      </c>
      <c r="H1126" s="487" t="s">
        <v>141</v>
      </c>
      <c r="I1126" s="489">
        <v>10</v>
      </c>
      <c r="J1126" s="707">
        <v>185797</v>
      </c>
      <c r="K1126" s="500">
        <f t="shared" si="49"/>
        <v>1857970</v>
      </c>
    </row>
    <row r="1127" spans="3:11" ht="32.1" customHeight="1">
      <c r="C1127" s="515" t="s">
        <v>772</v>
      </c>
      <c r="D1127" s="215"/>
      <c r="G1127" s="296" t="s">
        <v>1569</v>
      </c>
      <c r="H1127" s="487" t="s">
        <v>141</v>
      </c>
      <c r="I1127" s="489">
        <v>7</v>
      </c>
      <c r="J1127" s="707">
        <v>262008</v>
      </c>
      <c r="K1127" s="500">
        <f t="shared" si="49"/>
        <v>1834056</v>
      </c>
    </row>
    <row r="1128" spans="3:11" ht="32.1" customHeight="1">
      <c r="C1128" s="515" t="s">
        <v>774</v>
      </c>
      <c r="D1128" s="215"/>
      <c r="G1128" s="296" t="s">
        <v>1570</v>
      </c>
      <c r="H1128" s="487" t="s">
        <v>19</v>
      </c>
      <c r="I1128" s="489">
        <v>15</v>
      </c>
      <c r="J1128" s="707">
        <v>218530</v>
      </c>
      <c r="K1128" s="500">
        <f t="shared" si="49"/>
        <v>3277950</v>
      </c>
    </row>
    <row r="1129" spans="3:11" ht="32.1" customHeight="1">
      <c r="C1129" s="221">
        <v>14.8</v>
      </c>
      <c r="D1129" s="366" t="s">
        <v>1571</v>
      </c>
      <c r="E1129" s="366"/>
      <c r="F1129" s="366"/>
      <c r="G1129" s="366"/>
      <c r="H1129" s="366"/>
      <c r="I1129" s="276"/>
      <c r="J1129" s="643"/>
      <c r="K1129" s="500">
        <f t="shared" si="49"/>
        <v>0</v>
      </c>
    </row>
    <row r="1130" spans="3:11" ht="32.1" customHeight="1">
      <c r="C1130" s="515" t="s">
        <v>786</v>
      </c>
      <c r="D1130" s="215"/>
      <c r="G1130" s="296" t="s">
        <v>1572</v>
      </c>
      <c r="H1130" s="487" t="s">
        <v>19</v>
      </c>
      <c r="I1130" s="530">
        <v>120</v>
      </c>
      <c r="J1130" s="707">
        <v>578205</v>
      </c>
      <c r="K1130" s="500">
        <f t="shared" si="49"/>
        <v>69384600</v>
      </c>
    </row>
    <row r="1131" spans="3:11" ht="32.1" customHeight="1">
      <c r="C1131" s="515" t="s">
        <v>788</v>
      </c>
      <c r="D1131" s="215"/>
      <c r="G1131" s="296" t="s">
        <v>801</v>
      </c>
      <c r="H1131" s="487" t="s">
        <v>141</v>
      </c>
      <c r="I1131" s="530">
        <v>9</v>
      </c>
      <c r="J1131" s="707">
        <v>1462957</v>
      </c>
      <c r="K1131" s="500">
        <f t="shared" si="49"/>
        <v>13166613</v>
      </c>
    </row>
    <row r="1132" spans="3:11" ht="32.1" customHeight="1">
      <c r="C1132" s="271" t="s">
        <v>28</v>
      </c>
      <c r="D1132" s="601"/>
      <c r="E1132" s="601"/>
      <c r="F1132" s="601"/>
      <c r="G1132" s="601"/>
      <c r="H1132" s="601"/>
      <c r="I1132" s="558"/>
      <c r="J1132" s="602">
        <v>0</v>
      </c>
      <c r="K1132" s="517">
        <f>SUM(K1012:K1131)</f>
        <v>3249197722</v>
      </c>
    </row>
    <row r="1133" spans="3:11" ht="32.1" customHeight="1">
      <c r="C1133" s="610"/>
      <c r="D1133" s="611"/>
      <c r="E1133" s="611"/>
      <c r="F1133" s="611"/>
      <c r="G1133" s="611"/>
      <c r="H1133" s="611"/>
      <c r="I1133" s="684"/>
      <c r="J1133" s="648"/>
      <c r="K1133" s="612"/>
    </row>
    <row r="1134" spans="3:11" ht="32.1" customHeight="1">
      <c r="C1134" s="221">
        <v>15</v>
      </c>
      <c r="D1134" s="366" t="s">
        <v>1573</v>
      </c>
      <c r="E1134" s="366"/>
      <c r="F1134" s="366"/>
      <c r="G1134" s="366"/>
      <c r="H1134" s="366"/>
      <c r="I1134" s="276"/>
      <c r="J1134" s="643"/>
      <c r="K1134" s="367"/>
    </row>
    <row r="1135" spans="3:11" ht="32.1" customHeight="1">
      <c r="C1135" s="221">
        <v>15.1</v>
      </c>
      <c r="D1135" s="366" t="s">
        <v>806</v>
      </c>
      <c r="E1135" s="366"/>
      <c r="F1135" s="366"/>
      <c r="G1135" s="366"/>
      <c r="H1135" s="366"/>
      <c r="I1135" s="276"/>
      <c r="J1135" s="643"/>
      <c r="K1135" s="367"/>
    </row>
    <row r="1136" spans="3:11" ht="32.1" customHeight="1">
      <c r="C1136" s="515" t="s">
        <v>807</v>
      </c>
      <c r="D1136" s="215"/>
      <c r="G1136" s="296" t="s">
        <v>808</v>
      </c>
      <c r="H1136" s="487" t="s">
        <v>19</v>
      </c>
      <c r="I1136" s="489">
        <v>120</v>
      </c>
      <c r="J1136" s="707">
        <v>32819</v>
      </c>
      <c r="K1136" s="500">
        <f t="shared" ref="K1136:K1161" si="50">ROUND(I1136*J1136,0)</f>
        <v>3938280</v>
      </c>
    </row>
    <row r="1137" spans="3:11" ht="32.1" customHeight="1">
      <c r="C1137" s="515" t="s">
        <v>809</v>
      </c>
      <c r="D1137" s="215"/>
      <c r="G1137" s="296" t="s">
        <v>810</v>
      </c>
      <c r="H1137" s="487" t="s">
        <v>19</v>
      </c>
      <c r="I1137" s="489">
        <v>260</v>
      </c>
      <c r="J1137" s="707">
        <v>30648</v>
      </c>
      <c r="K1137" s="500">
        <f t="shared" si="50"/>
        <v>7968480</v>
      </c>
    </row>
    <row r="1138" spans="3:11" ht="32.1" customHeight="1">
      <c r="C1138" s="515" t="s">
        <v>811</v>
      </c>
      <c r="D1138" s="215"/>
      <c r="G1138" s="296" t="s">
        <v>812</v>
      </c>
      <c r="H1138" s="487" t="s">
        <v>19</v>
      </c>
      <c r="I1138" s="489">
        <v>420</v>
      </c>
      <c r="J1138" s="707">
        <v>53833</v>
      </c>
      <c r="K1138" s="500">
        <f t="shared" si="50"/>
        <v>22609860</v>
      </c>
    </row>
    <row r="1139" spans="3:11" ht="32.1" customHeight="1">
      <c r="C1139" s="515" t="s">
        <v>813</v>
      </c>
      <c r="D1139" s="215"/>
      <c r="G1139" s="296" t="s">
        <v>814</v>
      </c>
      <c r="H1139" s="487" t="s">
        <v>19</v>
      </c>
      <c r="I1139" s="489">
        <v>150</v>
      </c>
      <c r="J1139" s="707">
        <v>77254</v>
      </c>
      <c r="K1139" s="500">
        <f t="shared" si="50"/>
        <v>11588100</v>
      </c>
    </row>
    <row r="1140" spans="3:11" ht="32.1" customHeight="1">
      <c r="C1140" s="515" t="s">
        <v>815</v>
      </c>
      <c r="D1140" s="215"/>
      <c r="G1140" s="296" t="s">
        <v>816</v>
      </c>
      <c r="H1140" s="487" t="s">
        <v>19</v>
      </c>
      <c r="I1140" s="489">
        <v>180</v>
      </c>
      <c r="J1140" s="707">
        <v>78511</v>
      </c>
      <c r="K1140" s="500">
        <f t="shared" si="50"/>
        <v>14131980</v>
      </c>
    </row>
    <row r="1141" spans="3:11" ht="32.1" customHeight="1">
      <c r="C1141" s="515" t="s">
        <v>817</v>
      </c>
      <c r="D1141" s="215"/>
      <c r="G1141" s="296" t="s">
        <v>818</v>
      </c>
      <c r="H1141" s="487" t="s">
        <v>19</v>
      </c>
      <c r="I1141" s="489">
        <v>60</v>
      </c>
      <c r="J1141" s="707">
        <v>103516</v>
      </c>
      <c r="K1141" s="500">
        <f t="shared" si="50"/>
        <v>6210960</v>
      </c>
    </row>
    <row r="1142" spans="3:11" ht="32.1" customHeight="1">
      <c r="C1142" s="515" t="s">
        <v>819</v>
      </c>
      <c r="D1142" s="215"/>
      <c r="G1142" s="296" t="s">
        <v>820</v>
      </c>
      <c r="H1142" s="487" t="s">
        <v>19</v>
      </c>
      <c r="I1142" s="489">
        <v>90</v>
      </c>
      <c r="J1142" s="707">
        <v>171746</v>
      </c>
      <c r="K1142" s="500">
        <f t="shared" si="50"/>
        <v>15457140</v>
      </c>
    </row>
    <row r="1143" spans="3:11" ht="32.1" customHeight="1">
      <c r="C1143" s="515" t="s">
        <v>821</v>
      </c>
      <c r="D1143" s="215"/>
      <c r="G1143" s="296" t="s">
        <v>1574</v>
      </c>
      <c r="H1143" s="487" t="s">
        <v>19</v>
      </c>
      <c r="I1143" s="489">
        <v>390</v>
      </c>
      <c r="J1143" s="707">
        <v>159073</v>
      </c>
      <c r="K1143" s="500">
        <f t="shared" si="50"/>
        <v>62038470</v>
      </c>
    </row>
    <row r="1144" spans="3:11" ht="32.1" customHeight="1">
      <c r="C1144" s="515" t="s">
        <v>823</v>
      </c>
      <c r="D1144" s="215"/>
      <c r="G1144" s="296" t="s">
        <v>824</v>
      </c>
      <c r="H1144" s="487" t="s">
        <v>141</v>
      </c>
      <c r="I1144" s="489">
        <v>80</v>
      </c>
      <c r="J1144" s="707">
        <v>83106</v>
      </c>
      <c r="K1144" s="500">
        <f t="shared" si="50"/>
        <v>6648480</v>
      </c>
    </row>
    <row r="1145" spans="3:11" ht="32.1" customHeight="1">
      <c r="C1145" s="515" t="s">
        <v>826</v>
      </c>
      <c r="D1145" s="215"/>
      <c r="G1145" s="296" t="s">
        <v>827</v>
      </c>
      <c r="H1145" s="487" t="s">
        <v>141</v>
      </c>
      <c r="I1145" s="489">
        <v>6</v>
      </c>
      <c r="J1145" s="707">
        <v>99496</v>
      </c>
      <c r="K1145" s="500">
        <f t="shared" si="50"/>
        <v>596976</v>
      </c>
    </row>
    <row r="1146" spans="3:11" ht="32.1" customHeight="1">
      <c r="C1146" s="515" t="s">
        <v>828</v>
      </c>
      <c r="D1146" s="215"/>
      <c r="G1146" s="296" t="s">
        <v>829</v>
      </c>
      <c r="H1146" s="487" t="s">
        <v>141</v>
      </c>
      <c r="I1146" s="489">
        <v>32</v>
      </c>
      <c r="J1146" s="707">
        <v>9568</v>
      </c>
      <c r="K1146" s="500">
        <f t="shared" si="50"/>
        <v>306176</v>
      </c>
    </row>
    <row r="1147" spans="3:11" ht="32.1" customHeight="1">
      <c r="C1147" s="515" t="s">
        <v>830</v>
      </c>
      <c r="D1147" s="215"/>
      <c r="G1147" s="296" t="s">
        <v>831</v>
      </c>
      <c r="H1147" s="487" t="s">
        <v>141</v>
      </c>
      <c r="I1147" s="489">
        <v>7</v>
      </c>
      <c r="J1147" s="707">
        <v>20197</v>
      </c>
      <c r="K1147" s="500">
        <f t="shared" si="50"/>
        <v>141379</v>
      </c>
    </row>
    <row r="1148" spans="3:11" ht="32.1" customHeight="1">
      <c r="C1148" s="515" t="s">
        <v>832</v>
      </c>
      <c r="D1148" s="215"/>
      <c r="G1148" s="296" t="s">
        <v>833</v>
      </c>
      <c r="H1148" s="487" t="s">
        <v>141</v>
      </c>
      <c r="I1148" s="489">
        <v>170</v>
      </c>
      <c r="J1148" s="707">
        <v>92269</v>
      </c>
      <c r="K1148" s="500">
        <f t="shared" si="50"/>
        <v>15685730</v>
      </c>
    </row>
    <row r="1149" spans="3:11" ht="32.1" customHeight="1">
      <c r="C1149" s="515" t="s">
        <v>834</v>
      </c>
      <c r="D1149" s="215"/>
      <c r="G1149" s="296" t="s">
        <v>835</v>
      </c>
      <c r="H1149" s="487" t="s">
        <v>141</v>
      </c>
      <c r="I1149" s="489">
        <v>150</v>
      </c>
      <c r="J1149" s="707">
        <v>82987</v>
      </c>
      <c r="K1149" s="500">
        <f t="shared" si="50"/>
        <v>12448050</v>
      </c>
    </row>
    <row r="1150" spans="3:11" ht="32.1" customHeight="1">
      <c r="C1150" s="515" t="s">
        <v>836</v>
      </c>
      <c r="D1150" s="215"/>
      <c r="G1150" s="296" t="s">
        <v>837</v>
      </c>
      <c r="H1150" s="487" t="s">
        <v>141</v>
      </c>
      <c r="I1150" s="489">
        <v>210</v>
      </c>
      <c r="J1150" s="707">
        <v>22940</v>
      </c>
      <c r="K1150" s="500">
        <f t="shared" si="50"/>
        <v>4817400</v>
      </c>
    </row>
    <row r="1151" spans="3:11" ht="32.1" customHeight="1">
      <c r="C1151" s="515" t="s">
        <v>838</v>
      </c>
      <c r="D1151" s="215"/>
      <c r="G1151" s="296" t="s">
        <v>1575</v>
      </c>
      <c r="H1151" s="487" t="s">
        <v>141</v>
      </c>
      <c r="I1151" s="489">
        <v>280</v>
      </c>
      <c r="J1151" s="707">
        <v>53054</v>
      </c>
      <c r="K1151" s="500">
        <f t="shared" si="50"/>
        <v>14855120</v>
      </c>
    </row>
    <row r="1152" spans="3:11" ht="32.1" customHeight="1">
      <c r="C1152" s="515" t="s">
        <v>840</v>
      </c>
      <c r="D1152" s="215"/>
      <c r="G1152" s="296" t="s">
        <v>841</v>
      </c>
      <c r="H1152" s="487" t="s">
        <v>141</v>
      </c>
      <c r="I1152" s="489">
        <v>6</v>
      </c>
      <c r="J1152" s="707">
        <v>1089258</v>
      </c>
      <c r="K1152" s="500">
        <f t="shared" si="50"/>
        <v>6535548</v>
      </c>
    </row>
    <row r="1153" spans="3:11" ht="32.1" customHeight="1">
      <c r="C1153" s="515" t="s">
        <v>842</v>
      </c>
      <c r="D1153" s="215"/>
      <c r="G1153" s="296" t="s">
        <v>1576</v>
      </c>
      <c r="H1153" s="487" t="s">
        <v>141</v>
      </c>
      <c r="I1153" s="489">
        <v>1</v>
      </c>
      <c r="J1153" s="707">
        <v>6805828</v>
      </c>
      <c r="K1153" s="500">
        <f t="shared" si="50"/>
        <v>6805828</v>
      </c>
    </row>
    <row r="1154" spans="3:11" ht="32.1" customHeight="1">
      <c r="C1154" s="515" t="s">
        <v>844</v>
      </c>
      <c r="D1154" s="215"/>
      <c r="G1154" s="296" t="s">
        <v>845</v>
      </c>
      <c r="H1154" s="487" t="s">
        <v>141</v>
      </c>
      <c r="I1154" s="489">
        <v>2</v>
      </c>
      <c r="J1154" s="707">
        <v>5479934</v>
      </c>
      <c r="K1154" s="500">
        <f t="shared" si="50"/>
        <v>10959868</v>
      </c>
    </row>
    <row r="1155" spans="3:11" ht="32.1" customHeight="1">
      <c r="C1155" s="515" t="s">
        <v>846</v>
      </c>
      <c r="D1155" s="215"/>
      <c r="G1155" s="296" t="s">
        <v>847</v>
      </c>
      <c r="H1155" s="487" t="s">
        <v>141</v>
      </c>
      <c r="I1155" s="489">
        <v>3</v>
      </c>
      <c r="J1155" s="707">
        <v>5684801</v>
      </c>
      <c r="K1155" s="500">
        <f t="shared" si="50"/>
        <v>17054403</v>
      </c>
    </row>
    <row r="1156" spans="3:11" ht="32.1" customHeight="1">
      <c r="C1156" s="515" t="s">
        <v>848</v>
      </c>
      <c r="D1156" s="215"/>
      <c r="G1156" s="296" t="s">
        <v>849</v>
      </c>
      <c r="H1156" s="487" t="s">
        <v>141</v>
      </c>
      <c r="I1156" s="489">
        <v>10</v>
      </c>
      <c r="J1156" s="707">
        <v>6819415</v>
      </c>
      <c r="K1156" s="500">
        <f t="shared" si="50"/>
        <v>68194150</v>
      </c>
    </row>
    <row r="1157" spans="3:11" ht="15" customHeight="1">
      <c r="C1157" s="221">
        <v>15.2</v>
      </c>
      <c r="D1157" s="366" t="s">
        <v>851</v>
      </c>
      <c r="E1157" s="366"/>
      <c r="F1157" s="366"/>
      <c r="G1157" s="366"/>
      <c r="H1157" s="366"/>
      <c r="I1157" s="276"/>
      <c r="J1157" s="643"/>
      <c r="K1157" s="500">
        <f t="shared" si="50"/>
        <v>0</v>
      </c>
    </row>
    <row r="1158" spans="3:11" ht="15" customHeight="1">
      <c r="C1158" s="515" t="s">
        <v>852</v>
      </c>
      <c r="D1158" s="215"/>
      <c r="G1158" s="492" t="s">
        <v>853</v>
      </c>
      <c r="H1158" s="487" t="s">
        <v>19</v>
      </c>
      <c r="I1158" s="494">
        <v>20000</v>
      </c>
      <c r="J1158" s="707">
        <v>5112</v>
      </c>
      <c r="K1158" s="500">
        <f t="shared" si="50"/>
        <v>102240000</v>
      </c>
    </row>
    <row r="1159" spans="3:11" ht="15" customHeight="1">
      <c r="C1159" s="221">
        <v>15.3</v>
      </c>
      <c r="D1159" s="366" t="s">
        <v>855</v>
      </c>
      <c r="E1159" s="366"/>
      <c r="F1159" s="366"/>
      <c r="G1159" s="366"/>
      <c r="H1159" s="366"/>
      <c r="I1159" s="276"/>
      <c r="J1159" s="643"/>
      <c r="K1159" s="500">
        <f t="shared" si="50"/>
        <v>0</v>
      </c>
    </row>
    <row r="1160" spans="3:11" ht="15" customHeight="1">
      <c r="C1160" s="515" t="s">
        <v>856</v>
      </c>
      <c r="D1160" s="215"/>
      <c r="G1160" s="492" t="s">
        <v>857</v>
      </c>
      <c r="H1160" s="487" t="s">
        <v>141</v>
      </c>
      <c r="I1160" s="530">
        <v>4</v>
      </c>
      <c r="J1160" s="707">
        <v>2864525</v>
      </c>
      <c r="K1160" s="500">
        <f t="shared" si="50"/>
        <v>11458100</v>
      </c>
    </row>
    <row r="1161" spans="3:11" ht="15" customHeight="1">
      <c r="C1161" s="515" t="s">
        <v>858</v>
      </c>
      <c r="D1161" s="215"/>
      <c r="G1161" s="492" t="s">
        <v>859</v>
      </c>
      <c r="H1161" s="487" t="s">
        <v>141</v>
      </c>
      <c r="I1161" s="530">
        <v>1</v>
      </c>
      <c r="J1161" s="707">
        <v>5393993</v>
      </c>
      <c r="K1161" s="500">
        <f t="shared" si="50"/>
        <v>5393993</v>
      </c>
    </row>
    <row r="1162" spans="3:11" ht="15" customHeight="1">
      <c r="C1162" s="271" t="s">
        <v>28</v>
      </c>
      <c r="D1162" s="601"/>
      <c r="E1162" s="601"/>
      <c r="F1162" s="601"/>
      <c r="G1162" s="601"/>
      <c r="H1162" s="601"/>
      <c r="I1162" s="558"/>
      <c r="J1162" s="602">
        <v>0</v>
      </c>
      <c r="K1162" s="517">
        <f>SUM(K1136:K1161)</f>
        <v>428084471</v>
      </c>
    </row>
    <row r="1163" spans="3:11" ht="15" customHeight="1">
      <c r="C1163" s="610"/>
      <c r="D1163" s="611"/>
      <c r="E1163" s="611"/>
      <c r="F1163" s="611"/>
      <c r="G1163" s="611"/>
      <c r="H1163" s="611"/>
      <c r="I1163" s="684"/>
      <c r="J1163" s="648"/>
      <c r="K1163" s="612"/>
    </row>
    <row r="1164" spans="3:11" ht="15" customHeight="1">
      <c r="C1164" s="221">
        <v>16</v>
      </c>
      <c r="D1164" s="366" t="s">
        <v>1577</v>
      </c>
      <c r="E1164" s="366"/>
      <c r="F1164" s="366"/>
      <c r="G1164" s="366"/>
      <c r="H1164" s="366"/>
      <c r="I1164" s="276"/>
      <c r="J1164" s="643"/>
      <c r="K1164" s="367"/>
    </row>
    <row r="1165" spans="3:11" ht="15" customHeight="1">
      <c r="C1165" s="221">
        <v>16.100000000000001</v>
      </c>
      <c r="D1165" s="366" t="s">
        <v>863</v>
      </c>
      <c r="E1165" s="366"/>
      <c r="F1165" s="366"/>
      <c r="G1165" s="366"/>
      <c r="H1165" s="366"/>
      <c r="I1165" s="276"/>
      <c r="J1165" s="643"/>
      <c r="K1165" s="367"/>
    </row>
    <row r="1166" spans="3:11" ht="33" customHeight="1">
      <c r="C1166" s="498" t="s">
        <v>864</v>
      </c>
      <c r="D1166" s="215"/>
      <c r="G1166" s="296" t="s">
        <v>1578</v>
      </c>
      <c r="H1166" s="487" t="s">
        <v>141</v>
      </c>
      <c r="I1166" s="489">
        <v>1</v>
      </c>
      <c r="J1166" s="707">
        <v>6539983</v>
      </c>
      <c r="K1166" s="500">
        <f t="shared" ref="K1166:K1197" si="51">ROUND(I1166*J1166,0)</f>
        <v>6539983</v>
      </c>
    </row>
    <row r="1167" spans="3:11" ht="33" customHeight="1">
      <c r="C1167" s="498" t="s">
        <v>866</v>
      </c>
      <c r="D1167" s="215"/>
      <c r="G1167" s="296" t="s">
        <v>1579</v>
      </c>
      <c r="H1167" s="487" t="s">
        <v>141</v>
      </c>
      <c r="I1167" s="489">
        <v>2</v>
      </c>
      <c r="J1167" s="707">
        <v>5718621</v>
      </c>
      <c r="K1167" s="500">
        <f t="shared" si="51"/>
        <v>11437242</v>
      </c>
    </row>
    <row r="1168" spans="3:11" ht="33" customHeight="1">
      <c r="C1168" s="498" t="s">
        <v>868</v>
      </c>
      <c r="D1168" s="215"/>
      <c r="G1168" s="296" t="s">
        <v>1580</v>
      </c>
      <c r="H1168" s="487" t="s">
        <v>141</v>
      </c>
      <c r="I1168" s="489">
        <v>1</v>
      </c>
      <c r="J1168" s="707">
        <v>12167282</v>
      </c>
      <c r="K1168" s="500">
        <f t="shared" si="51"/>
        <v>12167282</v>
      </c>
    </row>
    <row r="1169" spans="3:11" ht="33" customHeight="1">
      <c r="C1169" s="498" t="s">
        <v>870</v>
      </c>
      <c r="D1169" s="215"/>
      <c r="G1169" s="296" t="s">
        <v>1581</v>
      </c>
      <c r="H1169" s="487" t="s">
        <v>141</v>
      </c>
      <c r="I1169" s="489">
        <v>1</v>
      </c>
      <c r="J1169" s="707">
        <v>11848660</v>
      </c>
      <c r="K1169" s="500">
        <f t="shared" si="51"/>
        <v>11848660</v>
      </c>
    </row>
    <row r="1170" spans="3:11" ht="33" customHeight="1">
      <c r="C1170" s="498" t="s">
        <v>872</v>
      </c>
      <c r="D1170" s="215"/>
      <c r="G1170" s="296" t="s">
        <v>1582</v>
      </c>
      <c r="H1170" s="487" t="s">
        <v>141</v>
      </c>
      <c r="I1170" s="489">
        <v>1</v>
      </c>
      <c r="J1170" s="707">
        <v>11002928</v>
      </c>
      <c r="K1170" s="500">
        <f t="shared" si="51"/>
        <v>11002928</v>
      </c>
    </row>
    <row r="1171" spans="3:11" ht="33" customHeight="1">
      <c r="C1171" s="498" t="s">
        <v>874</v>
      </c>
      <c r="D1171" s="215"/>
      <c r="G1171" s="296" t="s">
        <v>1583</v>
      </c>
      <c r="H1171" s="487" t="s">
        <v>141</v>
      </c>
      <c r="I1171" s="489">
        <v>3</v>
      </c>
      <c r="J1171" s="707">
        <v>8095598</v>
      </c>
      <c r="K1171" s="500">
        <f t="shared" si="51"/>
        <v>24286794</v>
      </c>
    </row>
    <row r="1172" spans="3:11" ht="33" customHeight="1">
      <c r="C1172" s="498" t="s">
        <v>876</v>
      </c>
      <c r="D1172" s="215"/>
      <c r="G1172" s="296" t="s">
        <v>1584</v>
      </c>
      <c r="H1172" s="487" t="s">
        <v>141</v>
      </c>
      <c r="I1172" s="489">
        <v>1</v>
      </c>
      <c r="J1172" s="707">
        <v>9249621</v>
      </c>
      <c r="K1172" s="500">
        <f t="shared" si="51"/>
        <v>9249621</v>
      </c>
    </row>
    <row r="1173" spans="3:11" ht="33" customHeight="1">
      <c r="C1173" s="498" t="s">
        <v>878</v>
      </c>
      <c r="D1173" s="215"/>
      <c r="G1173" s="296" t="s">
        <v>1585</v>
      </c>
      <c r="H1173" s="487" t="s">
        <v>141</v>
      </c>
      <c r="I1173" s="489">
        <v>3</v>
      </c>
      <c r="J1173" s="707">
        <v>2992348</v>
      </c>
      <c r="K1173" s="500">
        <f t="shared" si="51"/>
        <v>8977044</v>
      </c>
    </row>
    <row r="1174" spans="3:11" ht="33" customHeight="1">
      <c r="C1174" s="498" t="s">
        <v>880</v>
      </c>
      <c r="D1174" s="215"/>
      <c r="G1174" s="296" t="s">
        <v>1586</v>
      </c>
      <c r="H1174" s="487" t="s">
        <v>141</v>
      </c>
      <c r="I1174" s="489">
        <v>1</v>
      </c>
      <c r="J1174" s="707">
        <v>3435033</v>
      </c>
      <c r="K1174" s="500">
        <f t="shared" si="51"/>
        <v>3435033</v>
      </c>
    </row>
    <row r="1175" spans="3:11" ht="33" customHeight="1">
      <c r="C1175" s="498" t="s">
        <v>882</v>
      </c>
      <c r="D1175" s="215"/>
      <c r="G1175" s="296" t="s">
        <v>1587</v>
      </c>
      <c r="H1175" s="487" t="s">
        <v>141</v>
      </c>
      <c r="I1175" s="489">
        <v>1</v>
      </c>
      <c r="J1175" s="707">
        <v>9459688</v>
      </c>
      <c r="K1175" s="500">
        <f t="shared" si="51"/>
        <v>9459688</v>
      </c>
    </row>
    <row r="1176" spans="3:11" ht="15" customHeight="1">
      <c r="C1176" s="498" t="s">
        <v>884</v>
      </c>
      <c r="D1176" s="215"/>
      <c r="G1176" s="296" t="s">
        <v>1588</v>
      </c>
      <c r="H1176" s="487" t="s">
        <v>141</v>
      </c>
      <c r="I1176" s="489">
        <v>1</v>
      </c>
      <c r="J1176" s="707">
        <v>7657300</v>
      </c>
      <c r="K1176" s="500">
        <f t="shared" si="51"/>
        <v>7657300</v>
      </c>
    </row>
    <row r="1177" spans="3:11" ht="15" customHeight="1">
      <c r="C1177" s="498" t="s">
        <v>886</v>
      </c>
      <c r="D1177" s="215"/>
      <c r="G1177" s="296" t="s">
        <v>1589</v>
      </c>
      <c r="H1177" s="487" t="s">
        <v>141</v>
      </c>
      <c r="I1177" s="489">
        <v>5</v>
      </c>
      <c r="J1177" s="707">
        <v>2724784</v>
      </c>
      <c r="K1177" s="500">
        <f t="shared" si="51"/>
        <v>13623920</v>
      </c>
    </row>
    <row r="1178" spans="3:11" ht="15" customHeight="1">
      <c r="C1178" s="498" t="s">
        <v>888</v>
      </c>
      <c r="D1178" s="215"/>
      <c r="G1178" s="296" t="s">
        <v>1590</v>
      </c>
      <c r="H1178" s="487" t="s">
        <v>141</v>
      </c>
      <c r="I1178" s="489">
        <v>3</v>
      </c>
      <c r="J1178" s="707">
        <v>2636681</v>
      </c>
      <c r="K1178" s="500">
        <f t="shared" si="51"/>
        <v>7910043</v>
      </c>
    </row>
    <row r="1179" spans="3:11" ht="15" customHeight="1">
      <c r="C1179" s="498" t="s">
        <v>890</v>
      </c>
      <c r="D1179" s="215"/>
      <c r="G1179" s="296" t="s">
        <v>887</v>
      </c>
      <c r="H1179" s="487" t="s">
        <v>141</v>
      </c>
      <c r="I1179" s="489">
        <v>13</v>
      </c>
      <c r="J1179" s="707">
        <v>4267055</v>
      </c>
      <c r="K1179" s="500">
        <f t="shared" si="51"/>
        <v>55471715</v>
      </c>
    </row>
    <row r="1180" spans="3:11" ht="15" customHeight="1">
      <c r="C1180" s="498" t="s">
        <v>1591</v>
      </c>
      <c r="D1180" s="215"/>
      <c r="G1180" s="296" t="s">
        <v>1592</v>
      </c>
      <c r="H1180" s="487" t="s">
        <v>141</v>
      </c>
      <c r="I1180" s="489">
        <v>5</v>
      </c>
      <c r="J1180" s="707">
        <v>4618818</v>
      </c>
      <c r="K1180" s="500">
        <f t="shared" si="51"/>
        <v>23094090</v>
      </c>
    </row>
    <row r="1181" spans="3:11" ht="15" customHeight="1">
      <c r="C1181" s="498" t="s">
        <v>1593</v>
      </c>
      <c r="D1181" s="215"/>
      <c r="G1181" s="296" t="s">
        <v>889</v>
      </c>
      <c r="H1181" s="487" t="s">
        <v>141</v>
      </c>
      <c r="I1181" s="489">
        <v>4</v>
      </c>
      <c r="J1181" s="707">
        <v>5761183</v>
      </c>
      <c r="K1181" s="500">
        <f t="shared" si="51"/>
        <v>23044732</v>
      </c>
    </row>
    <row r="1182" spans="3:11" ht="15" customHeight="1">
      <c r="C1182" s="498" t="s">
        <v>1594</v>
      </c>
      <c r="D1182" s="215"/>
      <c r="G1182" s="296" t="s">
        <v>891</v>
      </c>
      <c r="H1182" s="487" t="s">
        <v>141</v>
      </c>
      <c r="I1182" s="489">
        <v>4</v>
      </c>
      <c r="J1182" s="707">
        <v>7439103</v>
      </c>
      <c r="K1182" s="500">
        <f t="shared" si="51"/>
        <v>29756412</v>
      </c>
    </row>
    <row r="1183" spans="3:11" ht="15" customHeight="1">
      <c r="C1183" s="498" t="s">
        <v>1595</v>
      </c>
      <c r="D1183" s="215"/>
      <c r="G1183" s="296" t="s">
        <v>1596</v>
      </c>
      <c r="H1183" s="493" t="s">
        <v>141</v>
      </c>
      <c r="I1183" s="489">
        <v>1</v>
      </c>
      <c r="J1183" s="707">
        <v>13082157</v>
      </c>
      <c r="K1183" s="500">
        <f t="shared" si="51"/>
        <v>13082157</v>
      </c>
    </row>
    <row r="1184" spans="3:11" ht="15" customHeight="1">
      <c r="C1184" s="221">
        <v>16.2</v>
      </c>
      <c r="D1184" s="366" t="s">
        <v>893</v>
      </c>
      <c r="E1184" s="366"/>
      <c r="F1184" s="366"/>
      <c r="G1184" s="366"/>
      <c r="H1184" s="366"/>
      <c r="I1184" s="276"/>
      <c r="J1184" s="643">
        <v>0</v>
      </c>
      <c r="K1184" s="500">
        <f t="shared" si="51"/>
        <v>0</v>
      </c>
    </row>
    <row r="1185" spans="3:11" ht="15" customHeight="1">
      <c r="C1185" s="498" t="s">
        <v>894</v>
      </c>
      <c r="D1185" s="215"/>
      <c r="G1185" s="296" t="s">
        <v>895</v>
      </c>
      <c r="H1185" s="487" t="s">
        <v>141</v>
      </c>
      <c r="I1185" s="489">
        <v>2</v>
      </c>
      <c r="J1185" s="707">
        <v>13202749</v>
      </c>
      <c r="K1185" s="500">
        <f t="shared" si="51"/>
        <v>26405498</v>
      </c>
    </row>
    <row r="1186" spans="3:11" ht="15" customHeight="1">
      <c r="C1186" s="498" t="s">
        <v>896</v>
      </c>
      <c r="D1186" s="215"/>
      <c r="G1186" s="296" t="s">
        <v>1597</v>
      </c>
      <c r="H1186" s="487" t="s">
        <v>141</v>
      </c>
      <c r="I1186" s="489">
        <v>1</v>
      </c>
      <c r="J1186" s="707">
        <v>12974572</v>
      </c>
      <c r="K1186" s="500">
        <f t="shared" si="51"/>
        <v>12974572</v>
      </c>
    </row>
    <row r="1187" spans="3:11" ht="15" customHeight="1">
      <c r="C1187" s="498" t="s">
        <v>898</v>
      </c>
      <c r="D1187" s="215"/>
      <c r="G1187" s="296" t="s">
        <v>901</v>
      </c>
      <c r="H1187" s="487" t="s">
        <v>141</v>
      </c>
      <c r="I1187" s="489">
        <v>2</v>
      </c>
      <c r="J1187" s="707">
        <v>4127995</v>
      </c>
      <c r="K1187" s="500">
        <f t="shared" si="51"/>
        <v>8255990</v>
      </c>
    </row>
    <row r="1188" spans="3:11" ht="15" customHeight="1">
      <c r="C1188" s="498" t="s">
        <v>900</v>
      </c>
      <c r="D1188" s="215"/>
      <c r="G1188" s="296" t="s">
        <v>1598</v>
      </c>
      <c r="H1188" s="487" t="s">
        <v>141</v>
      </c>
      <c r="I1188" s="489">
        <v>13</v>
      </c>
      <c r="J1188" s="707">
        <v>5010758</v>
      </c>
      <c r="K1188" s="500">
        <f t="shared" si="51"/>
        <v>65139854</v>
      </c>
    </row>
    <row r="1189" spans="3:11" ht="15" customHeight="1">
      <c r="C1189" s="498" t="s">
        <v>902</v>
      </c>
      <c r="D1189" s="215"/>
      <c r="G1189" s="296" t="s">
        <v>1599</v>
      </c>
      <c r="H1189" s="487" t="s">
        <v>141</v>
      </c>
      <c r="I1189" s="489">
        <v>11</v>
      </c>
      <c r="J1189" s="707">
        <v>8679493</v>
      </c>
      <c r="K1189" s="500">
        <f t="shared" si="51"/>
        <v>95474423</v>
      </c>
    </row>
    <row r="1190" spans="3:11" ht="15" customHeight="1">
      <c r="C1190" s="221">
        <v>16.3</v>
      </c>
      <c r="D1190" s="366" t="s">
        <v>905</v>
      </c>
      <c r="E1190" s="366"/>
      <c r="F1190" s="366"/>
      <c r="G1190" s="366"/>
      <c r="H1190" s="366"/>
      <c r="I1190" s="276"/>
      <c r="J1190" s="643">
        <v>0</v>
      </c>
      <c r="K1190" s="500">
        <f t="shared" si="51"/>
        <v>0</v>
      </c>
    </row>
    <row r="1191" spans="3:11" ht="15" customHeight="1">
      <c r="C1191" s="498" t="s">
        <v>906</v>
      </c>
      <c r="D1191" s="215"/>
      <c r="G1191" s="288" t="s">
        <v>1600</v>
      </c>
      <c r="H1191" s="289" t="s">
        <v>141</v>
      </c>
      <c r="I1191" s="297">
        <v>18</v>
      </c>
      <c r="J1191" s="713">
        <v>541880</v>
      </c>
      <c r="K1191" s="500">
        <f t="shared" si="51"/>
        <v>9753840</v>
      </c>
    </row>
    <row r="1192" spans="3:11" ht="15" customHeight="1">
      <c r="C1192" s="498" t="s">
        <v>908</v>
      </c>
      <c r="D1192" s="215"/>
      <c r="G1192" s="288" t="s">
        <v>911</v>
      </c>
      <c r="H1192" s="289" t="s">
        <v>141</v>
      </c>
      <c r="I1192" s="297">
        <v>8</v>
      </c>
      <c r="J1192" s="713">
        <v>976447</v>
      </c>
      <c r="K1192" s="500">
        <f t="shared" si="51"/>
        <v>7811576</v>
      </c>
    </row>
    <row r="1193" spans="3:11" ht="15" customHeight="1">
      <c r="C1193" s="498" t="s">
        <v>910</v>
      </c>
      <c r="D1193" s="215"/>
      <c r="G1193" s="288" t="s">
        <v>913</v>
      </c>
      <c r="H1193" s="289" t="s">
        <v>141</v>
      </c>
      <c r="I1193" s="297">
        <v>1</v>
      </c>
      <c r="J1193" s="713">
        <v>1574832</v>
      </c>
      <c r="K1193" s="500">
        <f t="shared" si="51"/>
        <v>1574832</v>
      </c>
    </row>
    <row r="1194" spans="3:11" ht="15" customHeight="1">
      <c r="C1194" s="498" t="s">
        <v>912</v>
      </c>
      <c r="D1194" s="215"/>
      <c r="G1194" s="288" t="s">
        <v>1601</v>
      </c>
      <c r="H1194" s="289" t="s">
        <v>141</v>
      </c>
      <c r="I1194" s="297">
        <v>1</v>
      </c>
      <c r="J1194" s="713">
        <v>1574832</v>
      </c>
      <c r="K1194" s="500">
        <f t="shared" si="51"/>
        <v>1574832</v>
      </c>
    </row>
    <row r="1195" spans="3:11" ht="15" customHeight="1">
      <c r="C1195" s="498" t="s">
        <v>914</v>
      </c>
      <c r="D1195" s="215"/>
      <c r="G1195" s="288" t="s">
        <v>915</v>
      </c>
      <c r="H1195" s="289" t="s">
        <v>141</v>
      </c>
      <c r="I1195" s="297">
        <v>1</v>
      </c>
      <c r="J1195" s="713">
        <v>2773043</v>
      </c>
      <c r="K1195" s="500">
        <f t="shared" si="51"/>
        <v>2773043</v>
      </c>
    </row>
    <row r="1196" spans="3:11" ht="15" customHeight="1">
      <c r="C1196" s="498" t="s">
        <v>916</v>
      </c>
      <c r="D1196" s="215"/>
      <c r="G1196" s="288" t="s">
        <v>917</v>
      </c>
      <c r="H1196" s="289" t="s">
        <v>19</v>
      </c>
      <c r="I1196" s="297">
        <v>740</v>
      </c>
      <c r="J1196" s="713">
        <v>53446</v>
      </c>
      <c r="K1196" s="500">
        <f t="shared" si="51"/>
        <v>39550040</v>
      </c>
    </row>
    <row r="1197" spans="3:11" ht="15" customHeight="1">
      <c r="C1197" s="498" t="s">
        <v>918</v>
      </c>
      <c r="D1197" s="215"/>
      <c r="G1197" s="288" t="s">
        <v>919</v>
      </c>
      <c r="H1197" s="289" t="s">
        <v>141</v>
      </c>
      <c r="I1197" s="297">
        <v>3</v>
      </c>
      <c r="J1197" s="713">
        <v>2730000</v>
      </c>
      <c r="K1197" s="500">
        <f t="shared" si="51"/>
        <v>8190000</v>
      </c>
    </row>
    <row r="1198" spans="3:11" ht="15" customHeight="1">
      <c r="C1198" s="498" t="s">
        <v>920</v>
      </c>
      <c r="D1198" s="215"/>
      <c r="G1198" s="288" t="s">
        <v>921</v>
      </c>
      <c r="H1198" s="289" t="s">
        <v>141</v>
      </c>
      <c r="I1198" s="297">
        <v>24</v>
      </c>
      <c r="J1198" s="713">
        <v>358800</v>
      </c>
      <c r="K1198" s="500">
        <f t="shared" ref="K1198:K1229" si="52">ROUND(I1198*J1198,0)</f>
        <v>8611200</v>
      </c>
    </row>
    <row r="1199" spans="3:11" ht="15" customHeight="1">
      <c r="C1199" s="221">
        <v>16.399999999999999</v>
      </c>
      <c r="D1199" s="366" t="s">
        <v>923</v>
      </c>
      <c r="E1199" s="366"/>
      <c r="F1199" s="366"/>
      <c r="G1199" s="366"/>
      <c r="H1199" s="366"/>
      <c r="I1199" s="276"/>
      <c r="J1199" s="643">
        <v>0</v>
      </c>
      <c r="K1199" s="500">
        <f t="shared" si="52"/>
        <v>0</v>
      </c>
    </row>
    <row r="1200" spans="3:11" ht="15" customHeight="1">
      <c r="C1200" s="498" t="s">
        <v>924</v>
      </c>
      <c r="D1200" s="215"/>
      <c r="G1200" s="492" t="s">
        <v>925</v>
      </c>
      <c r="H1200" s="493" t="s">
        <v>19</v>
      </c>
      <c r="I1200" s="531">
        <v>25</v>
      </c>
      <c r="J1200" s="707">
        <v>434084</v>
      </c>
      <c r="K1200" s="500">
        <f t="shared" si="52"/>
        <v>10852100</v>
      </c>
    </row>
    <row r="1201" spans="3:11" ht="15" customHeight="1">
      <c r="C1201" s="498" t="s">
        <v>926</v>
      </c>
      <c r="D1201" s="215"/>
      <c r="G1201" s="492" t="s">
        <v>927</v>
      </c>
      <c r="H1201" s="493" t="s">
        <v>19</v>
      </c>
      <c r="I1201" s="531">
        <v>29</v>
      </c>
      <c r="J1201" s="707">
        <v>472858</v>
      </c>
      <c r="K1201" s="500">
        <f t="shared" si="52"/>
        <v>13712882</v>
      </c>
    </row>
    <row r="1202" spans="3:11" ht="15" customHeight="1">
      <c r="C1202" s="498" t="s">
        <v>928</v>
      </c>
      <c r="D1202" s="215"/>
      <c r="G1202" s="492" t="s">
        <v>1602</v>
      </c>
      <c r="H1202" s="493" t="s">
        <v>19</v>
      </c>
      <c r="I1202" s="531">
        <v>40</v>
      </c>
      <c r="J1202" s="707">
        <v>294831</v>
      </c>
      <c r="K1202" s="500">
        <f t="shared" si="52"/>
        <v>11793240</v>
      </c>
    </row>
    <row r="1203" spans="3:11" ht="15" customHeight="1">
      <c r="C1203" s="498" t="s">
        <v>930</v>
      </c>
      <c r="D1203" s="215"/>
      <c r="G1203" s="492" t="s">
        <v>931</v>
      </c>
      <c r="H1203" s="493" t="s">
        <v>19</v>
      </c>
      <c r="I1203" s="531">
        <v>243</v>
      </c>
      <c r="J1203" s="707">
        <v>110040</v>
      </c>
      <c r="K1203" s="500">
        <f t="shared" si="52"/>
        <v>26739720</v>
      </c>
    </row>
    <row r="1204" spans="3:11" ht="15" customHeight="1">
      <c r="C1204" s="498" t="s">
        <v>932</v>
      </c>
      <c r="D1204" s="215"/>
      <c r="G1204" s="492" t="s">
        <v>933</v>
      </c>
      <c r="H1204" s="493" t="s">
        <v>19</v>
      </c>
      <c r="I1204" s="531">
        <v>164</v>
      </c>
      <c r="J1204" s="707">
        <v>130749</v>
      </c>
      <c r="K1204" s="500">
        <f t="shared" si="52"/>
        <v>21442836</v>
      </c>
    </row>
    <row r="1205" spans="3:11" ht="15" customHeight="1">
      <c r="C1205" s="498" t="s">
        <v>934</v>
      </c>
      <c r="D1205" s="215"/>
      <c r="G1205" s="492" t="s">
        <v>935</v>
      </c>
      <c r="H1205" s="493" t="s">
        <v>19</v>
      </c>
      <c r="I1205" s="531">
        <v>583</v>
      </c>
      <c r="J1205" s="707">
        <v>98420</v>
      </c>
      <c r="K1205" s="500">
        <f t="shared" si="52"/>
        <v>57378860</v>
      </c>
    </row>
    <row r="1206" spans="3:11" ht="15" customHeight="1">
      <c r="C1206" s="498" t="s">
        <v>936</v>
      </c>
      <c r="D1206" s="215"/>
      <c r="G1206" s="492" t="s">
        <v>937</v>
      </c>
      <c r="H1206" s="493" t="s">
        <v>19</v>
      </c>
      <c r="I1206" s="531">
        <v>317</v>
      </c>
      <c r="J1206" s="707">
        <v>61205</v>
      </c>
      <c r="K1206" s="500">
        <f t="shared" si="52"/>
        <v>19401985</v>
      </c>
    </row>
    <row r="1207" spans="3:11" ht="15" customHeight="1">
      <c r="C1207" s="498" t="s">
        <v>938</v>
      </c>
      <c r="D1207" s="215"/>
      <c r="G1207" s="492" t="s">
        <v>939</v>
      </c>
      <c r="H1207" s="493" t="s">
        <v>19</v>
      </c>
      <c r="I1207" s="531">
        <v>180</v>
      </c>
      <c r="J1207" s="707">
        <v>136274</v>
      </c>
      <c r="K1207" s="500">
        <f t="shared" si="52"/>
        <v>24529320</v>
      </c>
    </row>
    <row r="1208" spans="3:11" ht="15" customHeight="1">
      <c r="C1208" s="221">
        <v>16.5</v>
      </c>
      <c r="D1208" s="366" t="s">
        <v>941</v>
      </c>
      <c r="E1208" s="366"/>
      <c r="F1208" s="366"/>
      <c r="G1208" s="366"/>
      <c r="H1208" s="366"/>
      <c r="I1208" s="276"/>
      <c r="J1208" s="643">
        <v>0</v>
      </c>
      <c r="K1208" s="500">
        <f t="shared" si="52"/>
        <v>0</v>
      </c>
    </row>
    <row r="1209" spans="3:11" ht="15" customHeight="1">
      <c r="C1209" s="498" t="s">
        <v>942</v>
      </c>
      <c r="D1209" s="215"/>
      <c r="G1209" s="296" t="s">
        <v>943</v>
      </c>
      <c r="H1209" s="487" t="s">
        <v>141</v>
      </c>
      <c r="I1209" s="489">
        <v>2</v>
      </c>
      <c r="J1209" s="707">
        <v>15409217</v>
      </c>
      <c r="K1209" s="500">
        <f t="shared" si="52"/>
        <v>30818434</v>
      </c>
    </row>
    <row r="1210" spans="3:11" ht="15" customHeight="1">
      <c r="C1210" s="498" t="s">
        <v>944</v>
      </c>
      <c r="D1210" s="215"/>
      <c r="G1210" s="296" t="s">
        <v>945</v>
      </c>
      <c r="H1210" s="487" t="s">
        <v>141</v>
      </c>
      <c r="I1210" s="489">
        <v>29</v>
      </c>
      <c r="J1210" s="707">
        <v>455517</v>
      </c>
      <c r="K1210" s="500">
        <f t="shared" si="52"/>
        <v>13209993</v>
      </c>
    </row>
    <row r="1211" spans="3:11" ht="15" customHeight="1">
      <c r="C1211" s="498" t="s">
        <v>946</v>
      </c>
      <c r="D1211" s="215"/>
      <c r="G1211" s="296" t="s">
        <v>947</v>
      </c>
      <c r="H1211" s="487" t="s">
        <v>19</v>
      </c>
      <c r="I1211" s="489">
        <v>230</v>
      </c>
      <c r="J1211" s="707">
        <v>13553</v>
      </c>
      <c r="K1211" s="500">
        <f t="shared" si="52"/>
        <v>3117190</v>
      </c>
    </row>
    <row r="1212" spans="3:11" ht="15" customHeight="1">
      <c r="C1212" s="221">
        <v>16.600000000000001</v>
      </c>
      <c r="D1212" s="366" t="s">
        <v>1603</v>
      </c>
      <c r="E1212" s="366"/>
      <c r="F1212" s="366"/>
      <c r="G1212" s="366"/>
      <c r="H1212" s="366"/>
      <c r="I1212" s="276"/>
      <c r="J1212" s="643">
        <v>0</v>
      </c>
      <c r="K1212" s="500">
        <f t="shared" si="52"/>
        <v>0</v>
      </c>
    </row>
    <row r="1213" spans="3:11" ht="15" customHeight="1">
      <c r="C1213" s="498" t="s">
        <v>950</v>
      </c>
      <c r="D1213" s="215"/>
      <c r="G1213" s="296" t="s">
        <v>1604</v>
      </c>
      <c r="H1213" s="487" t="s">
        <v>19</v>
      </c>
      <c r="I1213" s="489">
        <v>750</v>
      </c>
      <c r="J1213" s="707">
        <v>73975</v>
      </c>
      <c r="K1213" s="500">
        <f t="shared" si="52"/>
        <v>55481250</v>
      </c>
    </row>
    <row r="1214" spans="3:11" ht="15" customHeight="1">
      <c r="C1214" s="221">
        <v>16.7</v>
      </c>
      <c r="D1214" s="366" t="s">
        <v>1605</v>
      </c>
      <c r="E1214" s="366"/>
      <c r="F1214" s="366"/>
      <c r="G1214" s="366"/>
      <c r="H1214" s="366"/>
      <c r="I1214" s="276"/>
      <c r="J1214" s="643">
        <v>0</v>
      </c>
      <c r="K1214" s="500">
        <f t="shared" si="52"/>
        <v>0</v>
      </c>
    </row>
    <row r="1215" spans="3:11" ht="15" customHeight="1">
      <c r="C1215" s="498" t="s">
        <v>954</v>
      </c>
      <c r="D1215" s="215"/>
      <c r="G1215" s="492" t="s">
        <v>1606</v>
      </c>
      <c r="H1215" s="493" t="s">
        <v>22</v>
      </c>
      <c r="I1215" s="535">
        <v>1250.5</v>
      </c>
      <c r="J1215" s="707">
        <v>272688</v>
      </c>
      <c r="K1215" s="500">
        <f t="shared" si="52"/>
        <v>340996344</v>
      </c>
    </row>
    <row r="1216" spans="3:11" ht="15" customHeight="1">
      <c r="C1216" s="498" t="s">
        <v>956</v>
      </c>
      <c r="D1216" s="215"/>
      <c r="G1216" s="492" t="s">
        <v>957</v>
      </c>
      <c r="H1216" s="493" t="s">
        <v>22</v>
      </c>
      <c r="I1216" s="535">
        <v>1250.5</v>
      </c>
      <c r="J1216" s="707">
        <v>80575</v>
      </c>
      <c r="K1216" s="500">
        <f t="shared" si="52"/>
        <v>100759038</v>
      </c>
    </row>
    <row r="1217" spans="3:11" ht="15" customHeight="1">
      <c r="C1217" s="498" t="s">
        <v>958</v>
      </c>
      <c r="D1217" s="215"/>
      <c r="G1217" s="492" t="s">
        <v>959</v>
      </c>
      <c r="H1217" s="493" t="s">
        <v>19</v>
      </c>
      <c r="I1217" s="535">
        <v>6</v>
      </c>
      <c r="J1217" s="707">
        <v>106665</v>
      </c>
      <c r="K1217" s="500">
        <f t="shared" si="52"/>
        <v>639990</v>
      </c>
    </row>
    <row r="1218" spans="3:11" ht="15" customHeight="1">
      <c r="C1218" s="221">
        <v>16.8</v>
      </c>
      <c r="D1218" s="366" t="s">
        <v>961</v>
      </c>
      <c r="E1218" s="366"/>
      <c r="F1218" s="366"/>
      <c r="G1218" s="366"/>
      <c r="H1218" s="366"/>
      <c r="I1218" s="276"/>
      <c r="J1218" s="643">
        <v>0</v>
      </c>
      <c r="K1218" s="500">
        <f t="shared" si="52"/>
        <v>0</v>
      </c>
    </row>
    <row r="1219" spans="3:11" ht="34.5" customHeight="1">
      <c r="C1219" s="498" t="s">
        <v>962</v>
      </c>
      <c r="D1219" s="215"/>
      <c r="G1219" s="296" t="s">
        <v>963</v>
      </c>
      <c r="H1219" s="487" t="s">
        <v>141</v>
      </c>
      <c r="I1219" s="489">
        <v>6</v>
      </c>
      <c r="J1219" s="707">
        <v>373632</v>
      </c>
      <c r="K1219" s="500">
        <f t="shared" si="52"/>
        <v>2241792</v>
      </c>
    </row>
    <row r="1220" spans="3:11" ht="34.5" customHeight="1">
      <c r="C1220" s="498" t="s">
        <v>964</v>
      </c>
      <c r="D1220" s="215"/>
      <c r="G1220" s="296" t="s">
        <v>965</v>
      </c>
      <c r="H1220" s="487" t="s">
        <v>141</v>
      </c>
      <c r="I1220" s="489">
        <v>12</v>
      </c>
      <c r="J1220" s="707">
        <v>263259</v>
      </c>
      <c r="K1220" s="500">
        <f t="shared" si="52"/>
        <v>3159108</v>
      </c>
    </row>
    <row r="1221" spans="3:11" ht="34.5" customHeight="1">
      <c r="C1221" s="498" t="s">
        <v>966</v>
      </c>
      <c r="D1221" s="215"/>
      <c r="G1221" s="296" t="s">
        <v>967</v>
      </c>
      <c r="H1221" s="487" t="s">
        <v>141</v>
      </c>
      <c r="I1221" s="489">
        <v>6</v>
      </c>
      <c r="J1221" s="707">
        <v>550727</v>
      </c>
      <c r="K1221" s="500">
        <f t="shared" si="52"/>
        <v>3304362</v>
      </c>
    </row>
    <row r="1222" spans="3:11" ht="34.5" customHeight="1">
      <c r="C1222" s="498" t="s">
        <v>968</v>
      </c>
      <c r="D1222" s="215"/>
      <c r="G1222" s="296" t="s">
        <v>969</v>
      </c>
      <c r="H1222" s="487" t="s">
        <v>141</v>
      </c>
      <c r="I1222" s="489">
        <v>30</v>
      </c>
      <c r="J1222" s="707">
        <v>454809</v>
      </c>
      <c r="K1222" s="500">
        <f t="shared" si="52"/>
        <v>13644270</v>
      </c>
    </row>
    <row r="1223" spans="3:11" ht="34.5" customHeight="1">
      <c r="C1223" s="498" t="s">
        <v>970</v>
      </c>
      <c r="D1223" s="215"/>
      <c r="G1223" s="296" t="s">
        <v>971</v>
      </c>
      <c r="H1223" s="487" t="s">
        <v>141</v>
      </c>
      <c r="I1223" s="489">
        <v>4</v>
      </c>
      <c r="J1223" s="707">
        <v>329576</v>
      </c>
      <c r="K1223" s="500">
        <f t="shared" si="52"/>
        <v>1318304</v>
      </c>
    </row>
    <row r="1224" spans="3:11" ht="34.5" customHeight="1">
      <c r="C1224" s="498" t="s">
        <v>972</v>
      </c>
      <c r="D1224" s="215"/>
      <c r="G1224" s="296" t="s">
        <v>973</v>
      </c>
      <c r="H1224" s="487" t="s">
        <v>141</v>
      </c>
      <c r="I1224" s="489">
        <v>1</v>
      </c>
      <c r="J1224" s="707">
        <v>204060</v>
      </c>
      <c r="K1224" s="500">
        <f t="shared" si="52"/>
        <v>204060</v>
      </c>
    </row>
    <row r="1225" spans="3:11" ht="34.5" customHeight="1">
      <c r="C1225" s="498" t="s">
        <v>974</v>
      </c>
      <c r="D1225" s="215"/>
      <c r="G1225" s="296" t="s">
        <v>975</v>
      </c>
      <c r="H1225" s="487" t="s">
        <v>141</v>
      </c>
      <c r="I1225" s="489">
        <v>2</v>
      </c>
      <c r="J1225" s="707">
        <v>1899829</v>
      </c>
      <c r="K1225" s="500">
        <f t="shared" si="52"/>
        <v>3799658</v>
      </c>
    </row>
    <row r="1226" spans="3:11" ht="15" customHeight="1">
      <c r="C1226" s="498" t="s">
        <v>976</v>
      </c>
      <c r="D1226" s="215"/>
      <c r="G1226" s="296" t="s">
        <v>977</v>
      </c>
      <c r="H1226" s="487" t="s">
        <v>141</v>
      </c>
      <c r="I1226" s="489">
        <v>3</v>
      </c>
      <c r="J1226" s="707">
        <v>780985</v>
      </c>
      <c r="K1226" s="500">
        <f t="shared" si="52"/>
        <v>2342955</v>
      </c>
    </row>
    <row r="1227" spans="3:11" ht="15" customHeight="1">
      <c r="C1227" s="498" t="s">
        <v>978</v>
      </c>
      <c r="D1227" s="215"/>
      <c r="G1227" s="296" t="s">
        <v>979</v>
      </c>
      <c r="H1227" s="487" t="s">
        <v>141</v>
      </c>
      <c r="I1227" s="489">
        <v>3</v>
      </c>
      <c r="J1227" s="707">
        <v>444280</v>
      </c>
      <c r="K1227" s="500">
        <f t="shared" si="52"/>
        <v>1332840</v>
      </c>
    </row>
    <row r="1228" spans="3:11" ht="15" customHeight="1">
      <c r="C1228" s="221">
        <v>16.899999999999999</v>
      </c>
      <c r="D1228" s="366" t="s">
        <v>1607</v>
      </c>
      <c r="E1228" s="366"/>
      <c r="F1228" s="366"/>
      <c r="G1228" s="366"/>
      <c r="H1228" s="366"/>
      <c r="I1228" s="276"/>
      <c r="J1228" s="643">
        <v>0</v>
      </c>
      <c r="K1228" s="500">
        <f t="shared" si="52"/>
        <v>0</v>
      </c>
    </row>
    <row r="1229" spans="3:11" ht="15" customHeight="1">
      <c r="C1229" s="498" t="s">
        <v>982</v>
      </c>
      <c r="D1229" s="215"/>
      <c r="G1229" s="492" t="s">
        <v>1608</v>
      </c>
      <c r="H1229" s="493" t="s">
        <v>141</v>
      </c>
      <c r="I1229" s="531">
        <v>4</v>
      </c>
      <c r="J1229" s="707">
        <v>689504</v>
      </c>
      <c r="K1229" s="500">
        <f t="shared" si="52"/>
        <v>2758016</v>
      </c>
    </row>
    <row r="1230" spans="3:11" ht="15" customHeight="1">
      <c r="C1230" s="498" t="s">
        <v>984</v>
      </c>
      <c r="D1230" s="215"/>
      <c r="G1230" s="492" t="s">
        <v>1609</v>
      </c>
      <c r="H1230" s="493" t="s">
        <v>141</v>
      </c>
      <c r="I1230" s="531">
        <v>5</v>
      </c>
      <c r="J1230" s="707">
        <v>1205950</v>
      </c>
      <c r="K1230" s="500">
        <f t="shared" ref="K1230:K1261" si="53">ROUND(I1230*J1230,0)</f>
        <v>6029750</v>
      </c>
    </row>
    <row r="1231" spans="3:11" ht="15" customHeight="1">
      <c r="C1231" s="294">
        <v>16.100000000000001</v>
      </c>
      <c r="D1231" s="366" t="s">
        <v>1610</v>
      </c>
      <c r="E1231" s="366"/>
      <c r="F1231" s="366"/>
      <c r="G1231" s="366"/>
      <c r="H1231" s="366"/>
      <c r="I1231" s="276"/>
      <c r="J1231" s="643">
        <v>0</v>
      </c>
      <c r="K1231" s="500">
        <f t="shared" si="53"/>
        <v>0</v>
      </c>
    </row>
    <row r="1232" spans="3:11" ht="37.5" customHeight="1">
      <c r="C1232" s="498" t="s">
        <v>988</v>
      </c>
      <c r="D1232" s="215"/>
      <c r="G1232" s="296" t="s">
        <v>989</v>
      </c>
      <c r="H1232" s="493" t="s">
        <v>141</v>
      </c>
      <c r="I1232" s="531">
        <v>2</v>
      </c>
      <c r="J1232" s="707">
        <v>1143761</v>
      </c>
      <c r="K1232" s="500">
        <f t="shared" si="53"/>
        <v>2287522</v>
      </c>
    </row>
    <row r="1233" spans="3:11" ht="37.5" customHeight="1">
      <c r="C1233" s="498" t="s">
        <v>990</v>
      </c>
      <c r="D1233" s="215"/>
      <c r="G1233" s="296" t="s">
        <v>991</v>
      </c>
      <c r="H1233" s="493" t="s">
        <v>141</v>
      </c>
      <c r="I1233" s="531">
        <v>1</v>
      </c>
      <c r="J1233" s="707">
        <v>5333055</v>
      </c>
      <c r="K1233" s="500">
        <f t="shared" si="53"/>
        <v>5333055</v>
      </c>
    </row>
    <row r="1234" spans="3:11" ht="37.5" customHeight="1">
      <c r="C1234" s="498" t="s">
        <v>992</v>
      </c>
      <c r="D1234" s="601"/>
      <c r="E1234" s="601"/>
      <c r="F1234" s="601"/>
      <c r="G1234" s="296" t="s">
        <v>993</v>
      </c>
      <c r="H1234" s="493" t="s">
        <v>141</v>
      </c>
      <c r="I1234" s="531">
        <v>1</v>
      </c>
      <c r="J1234" s="707">
        <v>2051652</v>
      </c>
      <c r="K1234" s="500">
        <f t="shared" si="53"/>
        <v>2051652</v>
      </c>
    </row>
    <row r="1235" spans="3:11" ht="37.5" customHeight="1">
      <c r="C1235" s="498" t="s">
        <v>994</v>
      </c>
      <c r="D1235" s="601"/>
      <c r="E1235" s="601"/>
      <c r="F1235" s="601"/>
      <c r="G1235" s="296" t="s">
        <v>995</v>
      </c>
      <c r="H1235" s="493" t="s">
        <v>141</v>
      </c>
      <c r="I1235" s="531">
        <v>1</v>
      </c>
      <c r="J1235" s="707">
        <v>5039532</v>
      </c>
      <c r="K1235" s="500">
        <f t="shared" si="53"/>
        <v>5039532</v>
      </c>
    </row>
    <row r="1236" spans="3:11" ht="37.5" customHeight="1">
      <c r="C1236" s="498" t="s">
        <v>996</v>
      </c>
      <c r="D1236" s="601"/>
      <c r="E1236" s="601"/>
      <c r="F1236" s="601"/>
      <c r="G1236" s="296" t="s">
        <v>997</v>
      </c>
      <c r="H1236" s="493" t="s">
        <v>141</v>
      </c>
      <c r="I1236" s="531">
        <v>1</v>
      </c>
      <c r="J1236" s="707">
        <v>3870017</v>
      </c>
      <c r="K1236" s="500">
        <f t="shared" si="53"/>
        <v>3870017</v>
      </c>
    </row>
    <row r="1237" spans="3:11" ht="37.5" customHeight="1">
      <c r="C1237" s="498" t="s">
        <v>998</v>
      </c>
      <c r="D1237" s="601"/>
      <c r="E1237" s="601"/>
      <c r="F1237" s="601"/>
      <c r="G1237" s="296" t="s">
        <v>999</v>
      </c>
      <c r="H1237" s="493" t="s">
        <v>141</v>
      </c>
      <c r="I1237" s="531">
        <v>1</v>
      </c>
      <c r="J1237" s="707">
        <v>2069087</v>
      </c>
      <c r="K1237" s="500">
        <f t="shared" si="53"/>
        <v>2069087</v>
      </c>
    </row>
    <row r="1238" spans="3:11" ht="37.5" customHeight="1">
      <c r="C1238" s="498" t="s">
        <v>1000</v>
      </c>
      <c r="D1238" s="601"/>
      <c r="E1238" s="601"/>
      <c r="F1238" s="601"/>
      <c r="G1238" s="296" t="s">
        <v>1001</v>
      </c>
      <c r="H1238" s="493" t="s">
        <v>141</v>
      </c>
      <c r="I1238" s="531">
        <v>1</v>
      </c>
      <c r="J1238" s="707">
        <v>1439503</v>
      </c>
      <c r="K1238" s="500">
        <f t="shared" si="53"/>
        <v>1439503</v>
      </c>
    </row>
    <row r="1239" spans="3:11" ht="37.5" customHeight="1">
      <c r="C1239" s="498" t="s">
        <v>1002</v>
      </c>
      <c r="D1239" s="601"/>
      <c r="E1239" s="601"/>
      <c r="F1239" s="601"/>
      <c r="G1239" s="296" t="s">
        <v>1003</v>
      </c>
      <c r="H1239" s="493" t="s">
        <v>141</v>
      </c>
      <c r="I1239" s="531">
        <v>1</v>
      </c>
      <c r="J1239" s="707">
        <v>1819752</v>
      </c>
      <c r="K1239" s="500">
        <f t="shared" si="53"/>
        <v>1819752</v>
      </c>
    </row>
    <row r="1240" spans="3:11" ht="37.5" customHeight="1">
      <c r="C1240" s="498" t="s">
        <v>1004</v>
      </c>
      <c r="D1240" s="601"/>
      <c r="E1240" s="601"/>
      <c r="F1240" s="601"/>
      <c r="G1240" s="296" t="s">
        <v>1005</v>
      </c>
      <c r="H1240" s="493" t="s">
        <v>141</v>
      </c>
      <c r="I1240" s="531">
        <v>1</v>
      </c>
      <c r="J1240" s="707">
        <v>1989346</v>
      </c>
      <c r="K1240" s="500">
        <f t="shared" si="53"/>
        <v>1989346</v>
      </c>
    </row>
    <row r="1241" spans="3:11" ht="37.5" customHeight="1">
      <c r="C1241" s="498" t="s">
        <v>1006</v>
      </c>
      <c r="D1241" s="601"/>
      <c r="E1241" s="601"/>
      <c r="F1241" s="601"/>
      <c r="G1241" s="296" t="s">
        <v>1007</v>
      </c>
      <c r="H1241" s="493" t="s">
        <v>141</v>
      </c>
      <c r="I1241" s="531">
        <v>1</v>
      </c>
      <c r="J1241" s="707">
        <v>2036597</v>
      </c>
      <c r="K1241" s="500">
        <f t="shared" si="53"/>
        <v>2036597</v>
      </c>
    </row>
    <row r="1242" spans="3:11" ht="37.5" customHeight="1">
      <c r="C1242" s="498" t="s">
        <v>1008</v>
      </c>
      <c r="D1242" s="601"/>
      <c r="E1242" s="601"/>
      <c r="F1242" s="601"/>
      <c r="G1242" s="296" t="s">
        <v>989</v>
      </c>
      <c r="H1242" s="493" t="s">
        <v>141</v>
      </c>
      <c r="I1242" s="531">
        <v>4</v>
      </c>
      <c r="J1242" s="707">
        <v>1304820</v>
      </c>
      <c r="K1242" s="500">
        <f t="shared" si="53"/>
        <v>5219280</v>
      </c>
    </row>
    <row r="1243" spans="3:11" ht="15" customHeight="1">
      <c r="C1243" s="271" t="s">
        <v>28</v>
      </c>
      <c r="D1243" s="601"/>
      <c r="E1243" s="601"/>
      <c r="F1243" s="601"/>
      <c r="G1243" s="601"/>
      <c r="H1243" s="601"/>
      <c r="I1243" s="558"/>
      <c r="J1243" s="602">
        <v>0</v>
      </c>
      <c r="K1243" s="517">
        <f>SUM(K1166:K1242)</f>
        <v>1374297984</v>
      </c>
    </row>
    <row r="1244" spans="3:11" ht="15" customHeight="1">
      <c r="C1244" s="610"/>
      <c r="D1244" s="611"/>
      <c r="E1244" s="611"/>
      <c r="F1244" s="611"/>
      <c r="G1244" s="611"/>
      <c r="H1244" s="611"/>
      <c r="I1244" s="684"/>
      <c r="J1244" s="648"/>
      <c r="K1244" s="612"/>
    </row>
    <row r="1245" spans="3:11" ht="15" customHeight="1">
      <c r="C1245" s="221">
        <v>17</v>
      </c>
      <c r="D1245" s="366" t="s">
        <v>1611</v>
      </c>
      <c r="E1245" s="366"/>
      <c r="F1245" s="366"/>
      <c r="G1245" s="366"/>
      <c r="H1245" s="366"/>
      <c r="I1245" s="276"/>
      <c r="J1245" s="643"/>
      <c r="K1245" s="367"/>
    </row>
    <row r="1246" spans="3:11" ht="15" customHeight="1">
      <c r="C1246" s="221">
        <v>17.100000000000001</v>
      </c>
      <c r="D1246" s="366" t="s">
        <v>1012</v>
      </c>
      <c r="E1246" s="366"/>
      <c r="F1246" s="366"/>
      <c r="G1246" s="366"/>
      <c r="H1246" s="366"/>
      <c r="I1246" s="276"/>
      <c r="J1246" s="643"/>
      <c r="K1246" s="367"/>
    </row>
    <row r="1247" spans="3:11" ht="15" customHeight="1">
      <c r="C1247" s="515" t="s">
        <v>1013</v>
      </c>
      <c r="D1247" s="215"/>
      <c r="G1247" s="296" t="s">
        <v>1014</v>
      </c>
      <c r="H1247" s="493" t="s">
        <v>19</v>
      </c>
      <c r="I1247" s="531">
        <v>120</v>
      </c>
      <c r="J1247" s="707">
        <v>220838</v>
      </c>
      <c r="K1247" s="536">
        <f t="shared" ref="K1247:K1294" si="54">ROUND(I1247*J1247,0)</f>
        <v>26500560</v>
      </c>
    </row>
    <row r="1248" spans="3:11" ht="15" customHeight="1">
      <c r="C1248" s="515" t="s">
        <v>1015</v>
      </c>
      <c r="D1248" s="215"/>
      <c r="G1248" s="296" t="s">
        <v>1016</v>
      </c>
      <c r="H1248" s="493" t="s">
        <v>19</v>
      </c>
      <c r="I1248" s="531">
        <v>270</v>
      </c>
      <c r="J1248" s="707">
        <v>317720</v>
      </c>
      <c r="K1248" s="536">
        <f t="shared" si="54"/>
        <v>85784400</v>
      </c>
    </row>
    <row r="1249" spans="3:11" ht="15" customHeight="1">
      <c r="C1249" s="515" t="s">
        <v>1017</v>
      </c>
      <c r="D1249" s="215"/>
      <c r="G1249" s="296" t="s">
        <v>1018</v>
      </c>
      <c r="H1249" s="493" t="s">
        <v>141</v>
      </c>
      <c r="I1249" s="531">
        <v>50</v>
      </c>
      <c r="J1249" s="707">
        <v>610064</v>
      </c>
      <c r="K1249" s="536">
        <f t="shared" si="54"/>
        <v>30503200</v>
      </c>
    </row>
    <row r="1250" spans="3:11" ht="15" customHeight="1">
      <c r="C1250" s="515" t="s">
        <v>1019</v>
      </c>
      <c r="D1250" s="215"/>
      <c r="G1250" s="296" t="s">
        <v>1020</v>
      </c>
      <c r="H1250" s="493" t="s">
        <v>141</v>
      </c>
      <c r="I1250" s="531">
        <v>8</v>
      </c>
      <c r="J1250" s="707">
        <v>213460</v>
      </c>
      <c r="K1250" s="536">
        <f t="shared" si="54"/>
        <v>1707680</v>
      </c>
    </row>
    <row r="1251" spans="3:11" ht="15" customHeight="1">
      <c r="C1251" s="515" t="s">
        <v>1021</v>
      </c>
      <c r="D1251" s="215"/>
      <c r="G1251" s="296" t="s">
        <v>1022</v>
      </c>
      <c r="H1251" s="493" t="s">
        <v>141</v>
      </c>
      <c r="I1251" s="531">
        <v>6</v>
      </c>
      <c r="J1251" s="707">
        <v>369668</v>
      </c>
      <c r="K1251" s="536">
        <f t="shared" si="54"/>
        <v>2218008</v>
      </c>
    </row>
    <row r="1252" spans="3:11" ht="15" customHeight="1">
      <c r="C1252" s="515" t="s">
        <v>1023</v>
      </c>
      <c r="D1252" s="215"/>
      <c r="G1252" s="296" t="s">
        <v>1024</v>
      </c>
      <c r="H1252" s="493" t="s">
        <v>141</v>
      </c>
      <c r="I1252" s="531">
        <v>6</v>
      </c>
      <c r="J1252" s="707">
        <v>351978</v>
      </c>
      <c r="K1252" s="536">
        <f t="shared" si="54"/>
        <v>2111868</v>
      </c>
    </row>
    <row r="1253" spans="3:11" ht="15" customHeight="1">
      <c r="C1253" s="515" t="s">
        <v>1025</v>
      </c>
      <c r="D1253" s="215"/>
      <c r="G1253" s="296" t="s">
        <v>1026</v>
      </c>
      <c r="H1253" s="493" t="s">
        <v>141</v>
      </c>
      <c r="I1253" s="531">
        <v>1</v>
      </c>
      <c r="J1253" s="707">
        <v>43541940</v>
      </c>
      <c r="K1253" s="536">
        <f t="shared" si="54"/>
        <v>43541940</v>
      </c>
    </row>
    <row r="1254" spans="3:11" ht="15" customHeight="1">
      <c r="C1254" s="221">
        <v>17.2</v>
      </c>
      <c r="D1254" s="366" t="s">
        <v>1028</v>
      </c>
      <c r="E1254" s="366"/>
      <c r="F1254" s="366"/>
      <c r="G1254" s="366"/>
      <c r="H1254" s="366"/>
      <c r="I1254" s="276"/>
      <c r="J1254" s="643">
        <v>0</v>
      </c>
      <c r="K1254" s="536">
        <f t="shared" si="54"/>
        <v>0</v>
      </c>
    </row>
    <row r="1255" spans="3:11" ht="15" customHeight="1">
      <c r="C1255" s="515" t="s">
        <v>1029</v>
      </c>
      <c r="D1255" s="295"/>
      <c r="E1255" s="295"/>
      <c r="F1255" s="295"/>
      <c r="G1255" s="296" t="s">
        <v>1612</v>
      </c>
      <c r="H1255" s="289" t="s">
        <v>19</v>
      </c>
      <c r="I1255" s="297">
        <v>130</v>
      </c>
      <c r="J1255" s="713">
        <v>220838</v>
      </c>
      <c r="K1255" s="536">
        <f t="shared" si="54"/>
        <v>28708940</v>
      </c>
    </row>
    <row r="1256" spans="3:11" ht="15" customHeight="1">
      <c r="C1256" s="515" t="s">
        <v>1030</v>
      </c>
      <c r="D1256" s="295"/>
      <c r="E1256" s="295"/>
      <c r="F1256" s="295"/>
      <c r="G1256" s="296" t="s">
        <v>1613</v>
      </c>
      <c r="H1256" s="289" t="s">
        <v>141</v>
      </c>
      <c r="I1256" s="297">
        <v>1</v>
      </c>
      <c r="J1256" s="713">
        <v>610064</v>
      </c>
      <c r="K1256" s="536">
        <f t="shared" si="54"/>
        <v>610064</v>
      </c>
    </row>
    <row r="1257" spans="3:11" ht="15" customHeight="1">
      <c r="C1257" s="515" t="s">
        <v>1032</v>
      </c>
      <c r="D1257" s="295"/>
      <c r="E1257" s="295"/>
      <c r="F1257" s="295"/>
      <c r="G1257" s="296" t="s">
        <v>1614</v>
      </c>
      <c r="H1257" s="289" t="s">
        <v>141</v>
      </c>
      <c r="I1257" s="297">
        <v>4</v>
      </c>
      <c r="J1257" s="713">
        <v>213460</v>
      </c>
      <c r="K1257" s="536">
        <f t="shared" si="54"/>
        <v>853840</v>
      </c>
    </row>
    <row r="1258" spans="3:11" ht="15" customHeight="1">
      <c r="C1258" s="515" t="s">
        <v>1033</v>
      </c>
      <c r="D1258" s="295"/>
      <c r="E1258" s="295"/>
      <c r="F1258" s="295"/>
      <c r="G1258" s="296" t="s">
        <v>1615</v>
      </c>
      <c r="H1258" s="289" t="s">
        <v>141</v>
      </c>
      <c r="I1258" s="297">
        <v>1</v>
      </c>
      <c r="J1258" s="713">
        <v>312978</v>
      </c>
      <c r="K1258" s="536">
        <f t="shared" si="54"/>
        <v>312978</v>
      </c>
    </row>
    <row r="1259" spans="3:11" ht="15" customHeight="1">
      <c r="C1259" s="515" t="s">
        <v>1035</v>
      </c>
      <c r="D1259" s="295"/>
      <c r="E1259" s="295"/>
      <c r="F1259" s="295"/>
      <c r="G1259" s="296" t="s">
        <v>1616</v>
      </c>
      <c r="H1259" s="289" t="s">
        <v>141</v>
      </c>
      <c r="I1259" s="297">
        <v>1</v>
      </c>
      <c r="J1259" s="713">
        <v>40455740</v>
      </c>
      <c r="K1259" s="536">
        <f t="shared" si="54"/>
        <v>40455740</v>
      </c>
    </row>
    <row r="1260" spans="3:11" ht="15" customHeight="1">
      <c r="C1260" s="515" t="s">
        <v>1037</v>
      </c>
      <c r="D1260" s="295"/>
      <c r="E1260" s="295"/>
      <c r="F1260" s="295"/>
      <c r="G1260" s="296" t="s">
        <v>1617</v>
      </c>
      <c r="H1260" s="289" t="s">
        <v>141</v>
      </c>
      <c r="I1260" s="297">
        <v>1</v>
      </c>
      <c r="J1260" s="713">
        <v>8990020</v>
      </c>
      <c r="K1260" s="536">
        <f t="shared" si="54"/>
        <v>8990020</v>
      </c>
    </row>
    <row r="1261" spans="3:11" ht="15" customHeight="1">
      <c r="C1261" s="221">
        <v>17.3</v>
      </c>
      <c r="D1261" s="366" t="s">
        <v>1040</v>
      </c>
      <c r="E1261" s="366"/>
      <c r="F1261" s="366"/>
      <c r="G1261" s="366"/>
      <c r="H1261" s="366"/>
      <c r="I1261" s="276"/>
      <c r="J1261" s="643">
        <v>0</v>
      </c>
      <c r="K1261" s="536">
        <f t="shared" si="54"/>
        <v>0</v>
      </c>
    </row>
    <row r="1262" spans="3:11" ht="15" customHeight="1">
      <c r="C1262" s="515" t="s">
        <v>1041</v>
      </c>
      <c r="D1262" s="295"/>
      <c r="E1262" s="295"/>
      <c r="F1262" s="295"/>
      <c r="G1262" s="288" t="s">
        <v>1014</v>
      </c>
      <c r="H1262" s="289" t="s">
        <v>19</v>
      </c>
      <c r="I1262" s="297">
        <v>80</v>
      </c>
      <c r="J1262" s="713">
        <v>220838</v>
      </c>
      <c r="K1262" s="536">
        <f t="shared" si="54"/>
        <v>17667040</v>
      </c>
    </row>
    <row r="1263" spans="3:11" ht="15" customHeight="1">
      <c r="C1263" s="515" t="s">
        <v>1042</v>
      </c>
      <c r="D1263" s="295"/>
      <c r="E1263" s="295"/>
      <c r="F1263" s="295"/>
      <c r="G1263" s="296" t="s">
        <v>1618</v>
      </c>
      <c r="H1263" s="289" t="s">
        <v>19</v>
      </c>
      <c r="I1263" s="297">
        <v>1</v>
      </c>
      <c r="J1263" s="713">
        <v>67817</v>
      </c>
      <c r="K1263" s="536">
        <f t="shared" si="54"/>
        <v>67817</v>
      </c>
    </row>
    <row r="1264" spans="3:11" ht="15" customHeight="1">
      <c r="C1264" s="515" t="s">
        <v>1044</v>
      </c>
      <c r="D1264" s="295"/>
      <c r="E1264" s="295"/>
      <c r="F1264" s="295"/>
      <c r="G1264" s="296" t="s">
        <v>1619</v>
      </c>
      <c r="H1264" s="289" t="s">
        <v>141</v>
      </c>
      <c r="I1264" s="297">
        <v>5</v>
      </c>
      <c r="J1264" s="713">
        <v>620360</v>
      </c>
      <c r="K1264" s="536">
        <f t="shared" si="54"/>
        <v>3101800</v>
      </c>
    </row>
    <row r="1265" spans="3:11" ht="15" customHeight="1">
      <c r="C1265" s="515" t="s">
        <v>1046</v>
      </c>
      <c r="D1265" s="295"/>
      <c r="E1265" s="295"/>
      <c r="F1265" s="295"/>
      <c r="G1265" s="296" t="s">
        <v>1620</v>
      </c>
      <c r="H1265" s="289" t="s">
        <v>141</v>
      </c>
      <c r="I1265" s="297">
        <v>2</v>
      </c>
      <c r="J1265" s="713">
        <v>2455198</v>
      </c>
      <c r="K1265" s="536">
        <f t="shared" si="54"/>
        <v>4910396</v>
      </c>
    </row>
    <row r="1266" spans="3:11" ht="15" customHeight="1">
      <c r="C1266" s="515" t="s">
        <v>1048</v>
      </c>
      <c r="D1266" s="295"/>
      <c r="E1266" s="295"/>
      <c r="F1266" s="295"/>
      <c r="G1266" s="296" t="s">
        <v>1614</v>
      </c>
      <c r="H1266" s="289" t="s">
        <v>141</v>
      </c>
      <c r="I1266" s="297">
        <v>1</v>
      </c>
      <c r="J1266" s="713">
        <v>213460</v>
      </c>
      <c r="K1266" s="536">
        <f t="shared" si="54"/>
        <v>213460</v>
      </c>
    </row>
    <row r="1267" spans="3:11" ht="15" customHeight="1">
      <c r="C1267" s="515" t="s">
        <v>1049</v>
      </c>
      <c r="D1267" s="295"/>
      <c r="E1267" s="295"/>
      <c r="F1267" s="295"/>
      <c r="G1267" s="296" t="s">
        <v>1621</v>
      </c>
      <c r="H1267" s="289" t="s">
        <v>141</v>
      </c>
      <c r="I1267" s="297">
        <v>1</v>
      </c>
      <c r="J1267" s="713">
        <v>25752815</v>
      </c>
      <c r="K1267" s="536">
        <f t="shared" si="54"/>
        <v>25752815</v>
      </c>
    </row>
    <row r="1268" spans="3:11" ht="15" customHeight="1">
      <c r="C1268" s="221">
        <v>17.399999999999999</v>
      </c>
      <c r="D1268" s="366" t="s">
        <v>1052</v>
      </c>
      <c r="E1268" s="366"/>
      <c r="F1268" s="366"/>
      <c r="G1268" s="366"/>
      <c r="H1268" s="366"/>
      <c r="I1268" s="276"/>
      <c r="J1268" s="643">
        <v>0</v>
      </c>
      <c r="K1268" s="536">
        <f t="shared" si="54"/>
        <v>0</v>
      </c>
    </row>
    <row r="1269" spans="3:11" ht="15" customHeight="1">
      <c r="C1269" s="515" t="s">
        <v>1053</v>
      </c>
      <c r="D1269" s="295"/>
      <c r="E1269" s="295"/>
      <c r="F1269" s="295"/>
      <c r="G1269" s="288" t="s">
        <v>1014</v>
      </c>
      <c r="H1269" s="289" t="s">
        <v>19</v>
      </c>
      <c r="I1269" s="297">
        <v>30</v>
      </c>
      <c r="J1269" s="713">
        <v>220838</v>
      </c>
      <c r="K1269" s="536">
        <f t="shared" si="54"/>
        <v>6625140</v>
      </c>
    </row>
    <row r="1270" spans="3:11" ht="15" customHeight="1">
      <c r="C1270" s="515" t="s">
        <v>1054</v>
      </c>
      <c r="D1270" s="295"/>
      <c r="E1270" s="295"/>
      <c r="F1270" s="295"/>
      <c r="G1270" s="296" t="s">
        <v>1612</v>
      </c>
      <c r="H1270" s="289" t="s">
        <v>19</v>
      </c>
      <c r="I1270" s="297">
        <v>30</v>
      </c>
      <c r="J1270" s="713">
        <v>317720</v>
      </c>
      <c r="K1270" s="536">
        <f t="shared" si="54"/>
        <v>9531600</v>
      </c>
    </row>
    <row r="1271" spans="3:11" ht="15" customHeight="1">
      <c r="C1271" s="515" t="s">
        <v>1055</v>
      </c>
      <c r="D1271" s="295"/>
      <c r="E1271" s="295"/>
      <c r="F1271" s="295"/>
      <c r="G1271" s="296" t="s">
        <v>1622</v>
      </c>
      <c r="H1271" s="289" t="s">
        <v>19</v>
      </c>
      <c r="I1271" s="297">
        <v>258</v>
      </c>
      <c r="J1271" s="713">
        <v>225836</v>
      </c>
      <c r="K1271" s="536">
        <f t="shared" si="54"/>
        <v>58265688</v>
      </c>
    </row>
    <row r="1272" spans="3:11" ht="15" customHeight="1">
      <c r="C1272" s="515" t="s">
        <v>1057</v>
      </c>
      <c r="D1272" s="295"/>
      <c r="E1272" s="295"/>
      <c r="F1272" s="295"/>
      <c r="G1272" s="296" t="s">
        <v>1623</v>
      </c>
      <c r="H1272" s="289" t="s">
        <v>19</v>
      </c>
      <c r="I1272" s="297">
        <v>30</v>
      </c>
      <c r="J1272" s="713">
        <v>301698</v>
      </c>
      <c r="K1272" s="536">
        <f t="shared" si="54"/>
        <v>9050940</v>
      </c>
    </row>
    <row r="1273" spans="3:11" ht="15" customHeight="1">
      <c r="C1273" s="515" t="s">
        <v>1059</v>
      </c>
      <c r="D1273" s="295"/>
      <c r="E1273" s="295"/>
      <c r="F1273" s="295"/>
      <c r="G1273" s="296" t="s">
        <v>1624</v>
      </c>
      <c r="H1273" s="289" t="s">
        <v>141</v>
      </c>
      <c r="I1273" s="297">
        <v>25</v>
      </c>
      <c r="J1273" s="713">
        <v>610064</v>
      </c>
      <c r="K1273" s="536">
        <f t="shared" si="54"/>
        <v>15251600</v>
      </c>
    </row>
    <row r="1274" spans="3:11" ht="15" customHeight="1">
      <c r="C1274" s="515" t="s">
        <v>1061</v>
      </c>
      <c r="D1274" s="295"/>
      <c r="E1274" s="295"/>
      <c r="F1274" s="295"/>
      <c r="G1274" s="296" t="s">
        <v>1614</v>
      </c>
      <c r="H1274" s="289" t="s">
        <v>141</v>
      </c>
      <c r="I1274" s="297">
        <v>6</v>
      </c>
      <c r="J1274" s="713">
        <v>213460</v>
      </c>
      <c r="K1274" s="536">
        <f t="shared" si="54"/>
        <v>1280760</v>
      </c>
    </row>
    <row r="1275" spans="3:11" ht="15" customHeight="1">
      <c r="C1275" s="515" t="s">
        <v>1062</v>
      </c>
      <c r="D1275" s="295"/>
      <c r="E1275" s="295"/>
      <c r="F1275" s="295"/>
      <c r="G1275" s="296" t="s">
        <v>1625</v>
      </c>
      <c r="H1275" s="289" t="s">
        <v>141</v>
      </c>
      <c r="I1275" s="297">
        <v>6</v>
      </c>
      <c r="J1275" s="713">
        <v>544440</v>
      </c>
      <c r="K1275" s="536">
        <f t="shared" si="54"/>
        <v>3266640</v>
      </c>
    </row>
    <row r="1276" spans="3:11" ht="15" customHeight="1">
      <c r="C1276" s="221">
        <v>17.5</v>
      </c>
      <c r="D1276" s="366" t="s">
        <v>1626</v>
      </c>
      <c r="E1276" s="366"/>
      <c r="F1276" s="366"/>
      <c r="G1276" s="366"/>
      <c r="H1276" s="366"/>
      <c r="I1276" s="276"/>
      <c r="J1276" s="643">
        <v>0</v>
      </c>
      <c r="K1276" s="536">
        <f t="shared" si="54"/>
        <v>0</v>
      </c>
    </row>
    <row r="1277" spans="3:11" ht="15" customHeight="1">
      <c r="C1277" s="515" t="s">
        <v>1066</v>
      </c>
      <c r="D1277" s="295"/>
      <c r="E1277" s="295"/>
      <c r="F1277" s="295"/>
      <c r="G1277" s="296" t="s">
        <v>1627</v>
      </c>
      <c r="H1277" s="289" t="s">
        <v>19</v>
      </c>
      <c r="I1277" s="297">
        <v>30</v>
      </c>
      <c r="J1277" s="713">
        <v>220838</v>
      </c>
      <c r="K1277" s="536">
        <f t="shared" si="54"/>
        <v>6625140</v>
      </c>
    </row>
    <row r="1278" spans="3:11" ht="15" customHeight="1">
      <c r="C1278" s="515" t="s">
        <v>1067</v>
      </c>
      <c r="D1278" s="295"/>
      <c r="E1278" s="295"/>
      <c r="F1278" s="295"/>
      <c r="G1278" s="296" t="s">
        <v>1628</v>
      </c>
      <c r="H1278" s="289" t="s">
        <v>19</v>
      </c>
      <c r="I1278" s="297">
        <v>30</v>
      </c>
      <c r="J1278" s="713">
        <v>67817</v>
      </c>
      <c r="K1278" s="536">
        <f t="shared" si="54"/>
        <v>2034510</v>
      </c>
    </row>
    <row r="1279" spans="3:11" ht="15" customHeight="1">
      <c r="C1279" s="515" t="s">
        <v>1069</v>
      </c>
      <c r="D1279" s="295"/>
      <c r="E1279" s="295"/>
      <c r="F1279" s="295"/>
      <c r="G1279" s="296" t="s">
        <v>1629</v>
      </c>
      <c r="H1279" s="289" t="s">
        <v>141</v>
      </c>
      <c r="I1279" s="297">
        <v>4</v>
      </c>
      <c r="J1279" s="713">
        <v>610064</v>
      </c>
      <c r="K1279" s="536">
        <f t="shared" si="54"/>
        <v>2440256</v>
      </c>
    </row>
    <row r="1280" spans="3:11" ht="15" customHeight="1">
      <c r="C1280" s="515" t="s">
        <v>1071</v>
      </c>
      <c r="D1280" s="295"/>
      <c r="E1280" s="295"/>
      <c r="F1280" s="295"/>
      <c r="G1280" s="296" t="s">
        <v>1614</v>
      </c>
      <c r="H1280" s="289" t="s">
        <v>141</v>
      </c>
      <c r="I1280" s="297">
        <v>4</v>
      </c>
      <c r="J1280" s="713">
        <v>213460</v>
      </c>
      <c r="K1280" s="536">
        <f t="shared" si="54"/>
        <v>853840</v>
      </c>
    </row>
    <row r="1281" spans="3:11" ht="15" customHeight="1">
      <c r="C1281" s="515" t="s">
        <v>1072</v>
      </c>
      <c r="D1281" s="295"/>
      <c r="E1281" s="295"/>
      <c r="F1281" s="295"/>
      <c r="G1281" s="296" t="s">
        <v>1630</v>
      </c>
      <c r="H1281" s="289" t="s">
        <v>141</v>
      </c>
      <c r="I1281" s="297">
        <v>1</v>
      </c>
      <c r="J1281" s="713">
        <v>25752815</v>
      </c>
      <c r="K1281" s="536">
        <f t="shared" si="54"/>
        <v>25752815</v>
      </c>
    </row>
    <row r="1282" spans="3:11" ht="15" customHeight="1">
      <c r="C1282" s="221">
        <v>17.600000000000001</v>
      </c>
      <c r="D1282" s="366" t="s">
        <v>1075</v>
      </c>
      <c r="E1282" s="366"/>
      <c r="F1282" s="366"/>
      <c r="G1282" s="366"/>
      <c r="H1282" s="366"/>
      <c r="I1282" s="276"/>
      <c r="J1282" s="643">
        <v>0</v>
      </c>
      <c r="K1282" s="536">
        <f t="shared" si="54"/>
        <v>0</v>
      </c>
    </row>
    <row r="1283" spans="3:11" ht="15" customHeight="1">
      <c r="C1283" s="511" t="s">
        <v>1076</v>
      </c>
      <c r="D1283" s="215"/>
      <c r="G1283" s="296" t="s">
        <v>1631</v>
      </c>
      <c r="H1283" s="289" t="s">
        <v>141</v>
      </c>
      <c r="I1283" s="297">
        <v>6</v>
      </c>
      <c r="J1283" s="713">
        <v>1565718</v>
      </c>
      <c r="K1283" s="536">
        <f t="shared" si="54"/>
        <v>9394308</v>
      </c>
    </row>
    <row r="1284" spans="3:11" ht="15" customHeight="1">
      <c r="C1284" s="511" t="s">
        <v>1078</v>
      </c>
      <c r="D1284" s="215"/>
      <c r="G1284" s="296" t="s">
        <v>1632</v>
      </c>
      <c r="H1284" s="289" t="s">
        <v>141</v>
      </c>
      <c r="I1284" s="297">
        <v>6</v>
      </c>
      <c r="J1284" s="713">
        <v>1980637</v>
      </c>
      <c r="K1284" s="536">
        <f t="shared" si="54"/>
        <v>11883822</v>
      </c>
    </row>
    <row r="1285" spans="3:11" ht="15" customHeight="1">
      <c r="C1285" s="511" t="s">
        <v>1080</v>
      </c>
      <c r="D1285" s="215"/>
      <c r="G1285" s="296" t="s">
        <v>1633</v>
      </c>
      <c r="H1285" s="289" t="s">
        <v>141</v>
      </c>
      <c r="I1285" s="297">
        <v>1</v>
      </c>
      <c r="J1285" s="713">
        <v>2439640</v>
      </c>
      <c r="K1285" s="536">
        <f t="shared" si="54"/>
        <v>2439640</v>
      </c>
    </row>
    <row r="1286" spans="3:11" ht="15" customHeight="1">
      <c r="C1286" s="511" t="s">
        <v>1082</v>
      </c>
      <c r="D1286" s="215"/>
      <c r="G1286" s="296" t="s">
        <v>1634</v>
      </c>
      <c r="H1286" s="289" t="s">
        <v>141</v>
      </c>
      <c r="I1286" s="297">
        <v>3</v>
      </c>
      <c r="J1286" s="713">
        <v>2522423</v>
      </c>
      <c r="K1286" s="536">
        <f t="shared" si="54"/>
        <v>7567269</v>
      </c>
    </row>
    <row r="1287" spans="3:11" ht="15" customHeight="1">
      <c r="C1287" s="511" t="s">
        <v>1084</v>
      </c>
      <c r="D1287" s="215"/>
      <c r="G1287" s="296" t="s">
        <v>1635</v>
      </c>
      <c r="H1287" s="289" t="s">
        <v>141</v>
      </c>
      <c r="I1287" s="297">
        <v>3</v>
      </c>
      <c r="J1287" s="713">
        <v>3214562</v>
      </c>
      <c r="K1287" s="536">
        <f t="shared" si="54"/>
        <v>9643686</v>
      </c>
    </row>
    <row r="1288" spans="3:11" ht="15" customHeight="1">
      <c r="C1288" s="221">
        <v>17.7</v>
      </c>
      <c r="D1288" s="366" t="s">
        <v>1087</v>
      </c>
      <c r="E1288" s="366"/>
      <c r="F1288" s="366"/>
      <c r="G1288" s="366"/>
      <c r="H1288" s="366"/>
      <c r="I1288" s="276"/>
      <c r="J1288" s="643">
        <v>0</v>
      </c>
      <c r="K1288" s="536">
        <f t="shared" si="54"/>
        <v>0</v>
      </c>
    </row>
    <row r="1289" spans="3:11" ht="15" customHeight="1">
      <c r="C1289" s="511" t="s">
        <v>1088</v>
      </c>
      <c r="D1289" s="215"/>
      <c r="G1289" s="296" t="s">
        <v>1636</v>
      </c>
      <c r="H1289" s="289" t="s">
        <v>141</v>
      </c>
      <c r="I1289" s="297">
        <v>1</v>
      </c>
      <c r="J1289" s="713">
        <v>6801059</v>
      </c>
      <c r="K1289" s="536">
        <f t="shared" si="54"/>
        <v>6801059</v>
      </c>
    </row>
    <row r="1290" spans="3:11" ht="15" customHeight="1">
      <c r="C1290" s="511" t="s">
        <v>1090</v>
      </c>
      <c r="D1290" s="215"/>
      <c r="G1290" s="296" t="s">
        <v>1637</v>
      </c>
      <c r="H1290" s="289" t="s">
        <v>141</v>
      </c>
      <c r="I1290" s="297">
        <v>1</v>
      </c>
      <c r="J1290" s="713">
        <v>8087718</v>
      </c>
      <c r="K1290" s="536">
        <f t="shared" si="54"/>
        <v>8087718</v>
      </c>
    </row>
    <row r="1291" spans="3:11" ht="15" customHeight="1">
      <c r="C1291" s="511" t="s">
        <v>1092</v>
      </c>
      <c r="D1291" s="215"/>
      <c r="G1291" s="296" t="s">
        <v>1638</v>
      </c>
      <c r="H1291" s="289" t="s">
        <v>141</v>
      </c>
      <c r="I1291" s="297">
        <v>1</v>
      </c>
      <c r="J1291" s="713">
        <v>9271675</v>
      </c>
      <c r="K1291" s="536">
        <f t="shared" si="54"/>
        <v>9271675</v>
      </c>
    </row>
    <row r="1292" spans="3:11" ht="15" customHeight="1">
      <c r="C1292" s="511" t="s">
        <v>1094</v>
      </c>
      <c r="D1292" s="215"/>
      <c r="G1292" s="296" t="s">
        <v>1639</v>
      </c>
      <c r="H1292" s="289" t="s">
        <v>141</v>
      </c>
      <c r="I1292" s="297">
        <v>1</v>
      </c>
      <c r="J1292" s="713">
        <v>6058874</v>
      </c>
      <c r="K1292" s="536">
        <f t="shared" si="54"/>
        <v>6058874</v>
      </c>
    </row>
    <row r="1293" spans="3:11" ht="15" customHeight="1">
      <c r="C1293" s="221">
        <v>17.8</v>
      </c>
      <c r="D1293" s="366" t="s">
        <v>1640</v>
      </c>
      <c r="E1293" s="366"/>
      <c r="F1293" s="366"/>
      <c r="G1293" s="366"/>
      <c r="H1293" s="366"/>
      <c r="I1293" s="276"/>
      <c r="J1293" s="643"/>
      <c r="K1293" s="536">
        <f t="shared" si="54"/>
        <v>0</v>
      </c>
    </row>
    <row r="1294" spans="3:11" ht="15" customHeight="1">
      <c r="C1294" s="511"/>
      <c r="D1294" s="215"/>
      <c r="G1294" s="296" t="s">
        <v>1641</v>
      </c>
      <c r="H1294" s="299" t="s">
        <v>141</v>
      </c>
      <c r="I1294" s="300">
        <v>1</v>
      </c>
      <c r="J1294" s="713">
        <v>5619978</v>
      </c>
      <c r="K1294" s="536">
        <f t="shared" si="54"/>
        <v>5619978</v>
      </c>
    </row>
    <row r="1295" spans="3:11" ht="15" customHeight="1">
      <c r="C1295" s="271" t="s">
        <v>28</v>
      </c>
      <c r="D1295" s="601"/>
      <c r="E1295" s="601"/>
      <c r="F1295" s="601"/>
      <c r="G1295" s="601"/>
      <c r="H1295" s="601"/>
      <c r="I1295" s="558"/>
      <c r="J1295" s="602">
        <v>0</v>
      </c>
      <c r="K1295" s="517">
        <f>SUM(K1247:K1294)</f>
        <v>541759524</v>
      </c>
    </row>
    <row r="1296" spans="3:11" ht="15" customHeight="1">
      <c r="C1296" s="610"/>
      <c r="D1296" s="611"/>
      <c r="E1296" s="611"/>
      <c r="F1296" s="611"/>
      <c r="G1296" s="611"/>
      <c r="H1296" s="611"/>
      <c r="I1296" s="684"/>
      <c r="J1296" s="648"/>
      <c r="K1296" s="612"/>
    </row>
    <row r="1297" spans="3:11" ht="15" customHeight="1">
      <c r="C1297" s="221">
        <v>18</v>
      </c>
      <c r="D1297" s="366" t="s">
        <v>1101</v>
      </c>
      <c r="E1297" s="366"/>
      <c r="F1297" s="366"/>
      <c r="G1297" s="366"/>
      <c r="H1297" s="366"/>
      <c r="I1297" s="276"/>
      <c r="J1297" s="643"/>
      <c r="K1297" s="367"/>
    </row>
    <row r="1298" spans="3:11" ht="27.75" customHeight="1">
      <c r="C1298" s="498">
        <v>18.100000000000001</v>
      </c>
      <c r="D1298" s="215"/>
      <c r="G1298" s="288" t="s">
        <v>1642</v>
      </c>
      <c r="H1298" s="302" t="s">
        <v>22</v>
      </c>
      <c r="I1298" s="303">
        <v>60</v>
      </c>
      <c r="J1298" s="713">
        <v>126186</v>
      </c>
      <c r="K1298" s="516">
        <f t="shared" ref="K1298:K1305" si="55">ROUND(I1298*J1298,0)</f>
        <v>7571160</v>
      </c>
    </row>
    <row r="1299" spans="3:11" ht="27.75" customHeight="1">
      <c r="C1299" s="498">
        <v>18.2</v>
      </c>
      <c r="D1299" s="215"/>
      <c r="G1299" s="288" t="s">
        <v>1105</v>
      </c>
      <c r="H1299" s="302" t="s">
        <v>19</v>
      </c>
      <c r="I1299" s="303">
        <v>573</v>
      </c>
      <c r="J1299" s="713">
        <v>114804</v>
      </c>
      <c r="K1299" s="516">
        <f t="shared" si="55"/>
        <v>65782692</v>
      </c>
    </row>
    <row r="1300" spans="3:11" ht="27.75" customHeight="1">
      <c r="C1300" s="501" t="s">
        <v>1106</v>
      </c>
      <c r="D1300" s="215"/>
      <c r="G1300" s="288" t="s">
        <v>1107</v>
      </c>
      <c r="H1300" s="302" t="s">
        <v>19</v>
      </c>
      <c r="I1300" s="303">
        <v>117</v>
      </c>
      <c r="J1300" s="713">
        <v>16372</v>
      </c>
      <c r="K1300" s="516">
        <f t="shared" si="55"/>
        <v>1915524</v>
      </c>
    </row>
    <row r="1301" spans="3:11" ht="27.75" customHeight="1">
      <c r="C1301" s="501" t="s">
        <v>1108</v>
      </c>
      <c r="D1301" s="215"/>
      <c r="G1301" s="288" t="s">
        <v>1643</v>
      </c>
      <c r="H1301" s="302" t="s">
        <v>141</v>
      </c>
      <c r="I1301" s="303">
        <v>8</v>
      </c>
      <c r="J1301" s="713">
        <v>197984</v>
      </c>
      <c r="K1301" s="516">
        <f t="shared" si="55"/>
        <v>1583872</v>
      </c>
    </row>
    <row r="1302" spans="3:11" ht="27.75" customHeight="1">
      <c r="C1302" s="498">
        <v>18.5</v>
      </c>
      <c r="D1302" s="215"/>
      <c r="G1302" s="288" t="s">
        <v>1644</v>
      </c>
      <c r="H1302" s="302" t="s">
        <v>22</v>
      </c>
      <c r="I1302" s="303">
        <v>877.37</v>
      </c>
      <c r="J1302" s="713">
        <v>181372</v>
      </c>
      <c r="K1302" s="516">
        <f t="shared" si="55"/>
        <v>159130352</v>
      </c>
    </row>
    <row r="1303" spans="3:11" ht="27.75" customHeight="1">
      <c r="C1303" s="498">
        <v>18.600000000000001</v>
      </c>
      <c r="D1303" s="215"/>
      <c r="G1303" s="288" t="s">
        <v>1645</v>
      </c>
      <c r="H1303" s="302" t="s">
        <v>22</v>
      </c>
      <c r="I1303" s="303">
        <v>1160.2</v>
      </c>
      <c r="J1303" s="713">
        <v>135467</v>
      </c>
      <c r="K1303" s="516">
        <f t="shared" si="55"/>
        <v>157168813</v>
      </c>
    </row>
    <row r="1304" spans="3:11" ht="27.75" customHeight="1">
      <c r="C1304" s="501" t="s">
        <v>1114</v>
      </c>
      <c r="D1304" s="215"/>
      <c r="G1304" s="288" t="s">
        <v>1646</v>
      </c>
      <c r="H1304" s="302" t="s">
        <v>22</v>
      </c>
      <c r="I1304" s="303">
        <v>1896.9</v>
      </c>
      <c r="J1304" s="713">
        <v>56745</v>
      </c>
      <c r="K1304" s="516">
        <f t="shared" si="55"/>
        <v>107639591</v>
      </c>
    </row>
    <row r="1305" spans="3:11" ht="27.75" customHeight="1">
      <c r="C1305" s="498">
        <v>18.8</v>
      </c>
      <c r="D1305" s="215"/>
      <c r="G1305" s="288" t="s">
        <v>1647</v>
      </c>
      <c r="H1305" s="302" t="s">
        <v>22</v>
      </c>
      <c r="I1305" s="303">
        <v>1474</v>
      </c>
      <c r="J1305" s="713">
        <v>274689</v>
      </c>
      <c r="K1305" s="516">
        <f t="shared" si="55"/>
        <v>404891586</v>
      </c>
    </row>
    <row r="1306" spans="3:11" ht="15" customHeight="1">
      <c r="C1306" s="271" t="s">
        <v>28</v>
      </c>
      <c r="D1306" s="601"/>
      <c r="E1306" s="601"/>
      <c r="F1306" s="601"/>
      <c r="G1306" s="601"/>
      <c r="H1306" s="601"/>
      <c r="I1306" s="558"/>
      <c r="J1306" s="602"/>
      <c r="K1306" s="517">
        <f>SUM(K1298:K1305)</f>
        <v>905683590</v>
      </c>
    </row>
    <row r="1307" spans="3:11" ht="15" customHeight="1">
      <c r="C1307" s="610"/>
      <c r="D1307" s="611"/>
      <c r="E1307" s="611"/>
      <c r="F1307" s="611"/>
      <c r="G1307" s="611"/>
      <c r="H1307" s="611"/>
      <c r="I1307" s="684"/>
      <c r="J1307" s="648"/>
      <c r="K1307" s="612"/>
    </row>
    <row r="1308" spans="3:11" ht="15" customHeight="1">
      <c r="C1308" s="221">
        <v>19</v>
      </c>
      <c r="D1308" s="366" t="s">
        <v>1648</v>
      </c>
      <c r="E1308" s="366"/>
      <c r="F1308" s="366"/>
      <c r="G1308" s="366"/>
      <c r="H1308" s="366"/>
      <c r="I1308" s="276"/>
      <c r="J1308" s="643"/>
      <c r="K1308" s="367"/>
    </row>
    <row r="1309" spans="3:11" ht="43.5" customHeight="1">
      <c r="C1309" s="511" t="s">
        <v>1120</v>
      </c>
      <c r="D1309" s="215"/>
      <c r="G1309" s="296" t="s">
        <v>1649</v>
      </c>
      <c r="H1309" s="496" t="s">
        <v>22</v>
      </c>
      <c r="I1309" s="537">
        <v>8650.6</v>
      </c>
      <c r="J1309" s="713">
        <v>2751</v>
      </c>
      <c r="K1309" s="538">
        <f>ROUND(I1309*J1309,0)</f>
        <v>23797801</v>
      </c>
    </row>
    <row r="1310" spans="3:11" ht="15" customHeight="1">
      <c r="C1310" s="271" t="s">
        <v>28</v>
      </c>
      <c r="D1310" s="601"/>
      <c r="E1310" s="601"/>
      <c r="F1310" s="601"/>
      <c r="G1310" s="601"/>
      <c r="H1310" s="601"/>
      <c r="I1310" s="558"/>
      <c r="J1310" s="602">
        <v>0</v>
      </c>
      <c r="K1310" s="517">
        <f>SUM(K1309)</f>
        <v>23797801</v>
      </c>
    </row>
    <row r="1311" spans="3:11" ht="15" customHeight="1">
      <c r="C1311" s="610"/>
      <c r="D1311" s="611"/>
      <c r="E1311" s="611"/>
      <c r="F1311" s="611"/>
      <c r="G1311" s="611"/>
      <c r="H1311" s="611"/>
      <c r="I1311" s="684"/>
      <c r="J1311" s="648"/>
      <c r="K1311" s="612"/>
    </row>
    <row r="1312" spans="3:11" ht="15" customHeight="1">
      <c r="C1312" s="613"/>
      <c r="D1312" s="614"/>
      <c r="E1312" s="614"/>
      <c r="F1312" s="614"/>
      <c r="G1312" s="614"/>
      <c r="H1312" s="614"/>
      <c r="I1312" s="685"/>
      <c r="J1312" s="649"/>
      <c r="K1312" s="615"/>
    </row>
    <row r="1313" spans="3:11" ht="15" customHeight="1">
      <c r="C1313" s="616"/>
      <c r="D1313" s="617" t="s">
        <v>1728</v>
      </c>
      <c r="E1313" s="618"/>
      <c r="F1313" s="618"/>
      <c r="G1313" s="619"/>
      <c r="H1313" s="620"/>
      <c r="I1313" s="686"/>
      <c r="J1313" s="621">
        <v>0</v>
      </c>
      <c r="K1313" s="622">
        <f>+K761+K770+K788+K811+K819+K846+K863+K877+K951+K959+K981+K991+K1009+K1132+K1162+K1243+K1295+K1306+K1310</f>
        <v>31343349250</v>
      </c>
    </row>
    <row r="1314" spans="3:11" ht="15" customHeight="1">
      <c r="C1314" s="623"/>
      <c r="D1314" s="624"/>
      <c r="E1314" s="624"/>
      <c r="F1314" s="624"/>
      <c r="G1314" s="624"/>
      <c r="H1314" s="624"/>
      <c r="I1314" s="685"/>
      <c r="J1314" s="649"/>
      <c r="K1314" s="625"/>
    </row>
    <row r="1315" spans="3:11" ht="15" customHeight="1">
      <c r="C1315" s="221">
        <v>20</v>
      </c>
      <c r="D1315" s="366" t="s">
        <v>1125</v>
      </c>
      <c r="E1315" s="366"/>
      <c r="F1315" s="366"/>
      <c r="G1315" s="366"/>
      <c r="H1315" s="366"/>
      <c r="I1315" s="276"/>
      <c r="J1315" s="643"/>
      <c r="K1315" s="367"/>
    </row>
    <row r="1316" spans="3:11" ht="19.5" customHeight="1">
      <c r="C1316" s="221">
        <v>20.100000000000001</v>
      </c>
      <c r="D1316" s="366" t="s">
        <v>1651</v>
      </c>
      <c r="E1316" s="366"/>
      <c r="F1316" s="366"/>
      <c r="G1316" s="366"/>
      <c r="H1316" s="366"/>
      <c r="I1316" s="276"/>
      <c r="J1316" s="643"/>
      <c r="K1316" s="367"/>
    </row>
    <row r="1317" spans="3:11" ht="46.5" customHeight="1">
      <c r="C1317" s="501" t="s">
        <v>1128</v>
      </c>
      <c r="D1317" s="215"/>
      <c r="G1317" s="296" t="s">
        <v>1652</v>
      </c>
      <c r="H1317" s="496" t="s">
        <v>141</v>
      </c>
      <c r="I1317" s="496">
        <v>1</v>
      </c>
      <c r="J1317" s="708">
        <v>60964681</v>
      </c>
      <c r="K1317" s="539">
        <f>ROUND(+I1317*J1317,0)</f>
        <v>60964681</v>
      </c>
    </row>
    <row r="1318" spans="3:11" ht="46.5" customHeight="1">
      <c r="C1318" s="501" t="s">
        <v>1130</v>
      </c>
      <c r="D1318" s="215"/>
      <c r="G1318" s="296" t="s">
        <v>1653</v>
      </c>
      <c r="H1318" s="496" t="s">
        <v>141</v>
      </c>
      <c r="I1318" s="496">
        <v>1</v>
      </c>
      <c r="J1318" s="708">
        <v>252216179</v>
      </c>
      <c r="K1318" s="539">
        <f>ROUND(+I1318*J1318,0)</f>
        <v>252216179</v>
      </c>
    </row>
    <row r="1319" spans="3:11" ht="46.5" customHeight="1">
      <c r="C1319" s="501" t="s">
        <v>1132</v>
      </c>
      <c r="D1319" s="215"/>
      <c r="G1319" s="296" t="s">
        <v>1133</v>
      </c>
      <c r="H1319" s="496" t="s">
        <v>141</v>
      </c>
      <c r="I1319" s="496">
        <v>2</v>
      </c>
      <c r="J1319" s="708">
        <v>9689213</v>
      </c>
      <c r="K1319" s="539">
        <f>ROUND(+I1319*J1319,0)</f>
        <v>19378426</v>
      </c>
    </row>
    <row r="1320" spans="3:11" ht="15" customHeight="1">
      <c r="C1320" s="498" t="s">
        <v>1134</v>
      </c>
      <c r="D1320" s="215"/>
      <c r="G1320" s="296" t="s">
        <v>1654</v>
      </c>
      <c r="H1320" s="487" t="s">
        <v>141</v>
      </c>
      <c r="I1320" s="530">
        <v>1</v>
      </c>
      <c r="J1320" s="708">
        <v>5854970</v>
      </c>
      <c r="K1320" s="539">
        <f>ROUND(+I1320*J1320,0)</f>
        <v>5854970</v>
      </c>
    </row>
    <row r="1321" spans="3:11" ht="15" customHeight="1">
      <c r="C1321" s="221">
        <v>20.2</v>
      </c>
      <c r="D1321" s="366" t="s">
        <v>1655</v>
      </c>
      <c r="E1321" s="366"/>
      <c r="F1321" s="366"/>
      <c r="G1321" s="366"/>
      <c r="H1321" s="366"/>
      <c r="I1321" s="276"/>
      <c r="J1321" s="643"/>
      <c r="K1321" s="367"/>
    </row>
    <row r="1322" spans="3:11" ht="24" customHeight="1">
      <c r="C1322" s="498" t="s">
        <v>1139</v>
      </c>
      <c r="D1322" s="215"/>
      <c r="G1322" s="288" t="s">
        <v>1656</v>
      </c>
      <c r="H1322" s="288" t="s">
        <v>141</v>
      </c>
      <c r="I1322" s="297">
        <v>2</v>
      </c>
      <c r="J1322" s="713">
        <v>61245155</v>
      </c>
      <c r="K1322" s="540">
        <f t="shared" ref="K1322:K1334" si="56">ROUND(+I1322*J1322,0)</f>
        <v>122490310</v>
      </c>
    </row>
    <row r="1323" spans="3:11" ht="24" customHeight="1">
      <c r="C1323" s="498" t="s">
        <v>1141</v>
      </c>
      <c r="D1323" s="215"/>
      <c r="G1323" s="288" t="s">
        <v>1657</v>
      </c>
      <c r="H1323" s="288" t="s">
        <v>141</v>
      </c>
      <c r="I1323" s="297">
        <v>3</v>
      </c>
      <c r="J1323" s="713">
        <v>29155466</v>
      </c>
      <c r="K1323" s="540">
        <f t="shared" si="56"/>
        <v>87466398</v>
      </c>
    </row>
    <row r="1324" spans="3:11" ht="24" customHeight="1">
      <c r="C1324" s="498" t="s">
        <v>1143</v>
      </c>
      <c r="D1324" s="215"/>
      <c r="G1324" s="296" t="s">
        <v>1658</v>
      </c>
      <c r="H1324" s="288" t="s">
        <v>141</v>
      </c>
      <c r="I1324" s="297">
        <v>2</v>
      </c>
      <c r="J1324" s="713">
        <v>116040575</v>
      </c>
      <c r="K1324" s="540">
        <f t="shared" si="56"/>
        <v>232081150</v>
      </c>
    </row>
    <row r="1325" spans="3:11" ht="24" customHeight="1">
      <c r="C1325" s="498" t="s">
        <v>1145</v>
      </c>
      <c r="D1325" s="215"/>
      <c r="G1325" s="296" t="s">
        <v>1659</v>
      </c>
      <c r="H1325" s="288" t="s">
        <v>141</v>
      </c>
      <c r="I1325" s="297">
        <v>2</v>
      </c>
      <c r="J1325" s="713">
        <v>102560406</v>
      </c>
      <c r="K1325" s="540">
        <f t="shared" si="56"/>
        <v>205120812</v>
      </c>
    </row>
    <row r="1326" spans="3:11" ht="24" customHeight="1">
      <c r="C1326" s="498" t="s">
        <v>1147</v>
      </c>
      <c r="D1326" s="215"/>
      <c r="G1326" s="296" t="s">
        <v>1660</v>
      </c>
      <c r="H1326" s="288" t="s">
        <v>141</v>
      </c>
      <c r="I1326" s="297">
        <v>2</v>
      </c>
      <c r="J1326" s="713">
        <v>85460712</v>
      </c>
      <c r="K1326" s="540">
        <f t="shared" si="56"/>
        <v>170921424</v>
      </c>
    </row>
    <row r="1327" spans="3:11" ht="24" customHeight="1">
      <c r="C1327" s="498" t="s">
        <v>1149</v>
      </c>
      <c r="D1327" s="215"/>
      <c r="G1327" s="288" t="s">
        <v>1148</v>
      </c>
      <c r="H1327" s="288" t="s">
        <v>141</v>
      </c>
      <c r="I1327" s="297">
        <v>4</v>
      </c>
      <c r="J1327" s="713">
        <v>50584565</v>
      </c>
      <c r="K1327" s="540">
        <f t="shared" si="56"/>
        <v>202338260</v>
      </c>
    </row>
    <row r="1328" spans="3:11" ht="24" customHeight="1">
      <c r="C1328" s="498" t="s">
        <v>1151</v>
      </c>
      <c r="D1328" s="215"/>
      <c r="G1328" s="288" t="s">
        <v>1661</v>
      </c>
      <c r="H1328" s="288" t="s">
        <v>141</v>
      </c>
      <c r="I1328" s="297">
        <v>2</v>
      </c>
      <c r="J1328" s="713">
        <v>64343591</v>
      </c>
      <c r="K1328" s="540">
        <f t="shared" si="56"/>
        <v>128687182</v>
      </c>
    </row>
    <row r="1329" spans="3:11" ht="24" customHeight="1">
      <c r="C1329" s="498" t="s">
        <v>1153</v>
      </c>
      <c r="D1329" s="215"/>
      <c r="G1329" s="288" t="s">
        <v>1662</v>
      </c>
      <c r="H1329" s="288" t="s">
        <v>141</v>
      </c>
      <c r="I1329" s="297">
        <v>4</v>
      </c>
      <c r="J1329" s="713">
        <v>12645057</v>
      </c>
      <c r="K1329" s="540">
        <f t="shared" si="56"/>
        <v>50580228</v>
      </c>
    </row>
    <row r="1330" spans="3:11" ht="24" customHeight="1">
      <c r="C1330" s="498" t="s">
        <v>1155</v>
      </c>
      <c r="D1330" s="215"/>
      <c r="G1330" s="288" t="s">
        <v>1663</v>
      </c>
      <c r="H1330" s="288" t="s">
        <v>141</v>
      </c>
      <c r="I1330" s="297">
        <v>2</v>
      </c>
      <c r="J1330" s="713">
        <v>37279491</v>
      </c>
      <c r="K1330" s="540">
        <f t="shared" si="56"/>
        <v>74558982</v>
      </c>
    </row>
    <row r="1331" spans="3:11" ht="24" customHeight="1">
      <c r="C1331" s="498" t="s">
        <v>1157</v>
      </c>
      <c r="D1331" s="215"/>
      <c r="G1331" s="288" t="s">
        <v>1664</v>
      </c>
      <c r="H1331" s="288" t="s">
        <v>141</v>
      </c>
      <c r="I1331" s="297">
        <v>2</v>
      </c>
      <c r="J1331" s="713">
        <v>53230214</v>
      </c>
      <c r="K1331" s="540">
        <f t="shared" si="56"/>
        <v>106460428</v>
      </c>
    </row>
    <row r="1332" spans="3:11" ht="24" customHeight="1">
      <c r="C1332" s="498" t="s">
        <v>1159</v>
      </c>
      <c r="D1332" s="215"/>
      <c r="G1332" s="288" t="s">
        <v>1665</v>
      </c>
      <c r="H1332" s="288" t="s">
        <v>141</v>
      </c>
      <c r="I1332" s="297">
        <v>2</v>
      </c>
      <c r="J1332" s="713">
        <v>20519632</v>
      </c>
      <c r="K1332" s="540">
        <f t="shared" si="56"/>
        <v>41039264</v>
      </c>
    </row>
    <row r="1333" spans="3:11" ht="24" customHeight="1">
      <c r="C1333" s="498" t="s">
        <v>1666</v>
      </c>
      <c r="D1333" s="215"/>
      <c r="G1333" s="288" t="s">
        <v>1667</v>
      </c>
      <c r="H1333" s="288" t="s">
        <v>141</v>
      </c>
      <c r="I1333" s="297">
        <v>5</v>
      </c>
      <c r="J1333" s="713">
        <v>15368147</v>
      </c>
      <c r="K1333" s="540">
        <f t="shared" si="56"/>
        <v>76840735</v>
      </c>
    </row>
    <row r="1334" spans="3:11" ht="24" customHeight="1">
      <c r="C1334" s="498" t="s">
        <v>1668</v>
      </c>
      <c r="D1334" s="215"/>
      <c r="G1334" s="288" t="s">
        <v>1669</v>
      </c>
      <c r="H1334" s="288" t="s">
        <v>141</v>
      </c>
      <c r="I1334" s="297">
        <v>3</v>
      </c>
      <c r="J1334" s="713">
        <v>11640737</v>
      </c>
      <c r="K1334" s="540">
        <f t="shared" si="56"/>
        <v>34922211</v>
      </c>
    </row>
    <row r="1335" spans="3:11" ht="15" customHeight="1">
      <c r="C1335" s="221">
        <v>20.3</v>
      </c>
      <c r="D1335" s="366" t="s">
        <v>1162</v>
      </c>
      <c r="E1335" s="366"/>
      <c r="F1335" s="366"/>
      <c r="G1335" s="366"/>
      <c r="H1335" s="366"/>
      <c r="I1335" s="276"/>
      <c r="J1335" s="643"/>
      <c r="K1335" s="367"/>
    </row>
    <row r="1336" spans="3:11" ht="38.25" customHeight="1">
      <c r="C1336" s="498" t="s">
        <v>1163</v>
      </c>
      <c r="D1336" s="215"/>
      <c r="G1336" s="288" t="s">
        <v>1670</v>
      </c>
      <c r="H1336" s="312" t="s">
        <v>1466</v>
      </c>
      <c r="I1336" s="300">
        <v>1</v>
      </c>
      <c r="J1336" s="713">
        <v>45924267</v>
      </c>
      <c r="K1336" s="540">
        <f t="shared" ref="K1336:K1352" si="57">ROUND(+I1336*J1336,0)</f>
        <v>45924267</v>
      </c>
    </row>
    <row r="1337" spans="3:11" ht="38.25" customHeight="1">
      <c r="C1337" s="498" t="s">
        <v>1165</v>
      </c>
      <c r="D1337" s="215"/>
      <c r="G1337" s="288" t="s">
        <v>1671</v>
      </c>
      <c r="H1337" s="315" t="s">
        <v>141</v>
      </c>
      <c r="I1337" s="297">
        <v>1</v>
      </c>
      <c r="J1337" s="713">
        <v>41657294</v>
      </c>
      <c r="K1337" s="540">
        <f t="shared" si="57"/>
        <v>41657294</v>
      </c>
    </row>
    <row r="1338" spans="3:11" ht="38.25" customHeight="1">
      <c r="C1338" s="498" t="s">
        <v>1167</v>
      </c>
      <c r="D1338" s="215"/>
      <c r="G1338" s="288" t="s">
        <v>1672</v>
      </c>
      <c r="H1338" s="315" t="s">
        <v>141</v>
      </c>
      <c r="I1338" s="297">
        <v>1</v>
      </c>
      <c r="J1338" s="713">
        <v>17461620</v>
      </c>
      <c r="K1338" s="540">
        <f t="shared" si="57"/>
        <v>17461620</v>
      </c>
    </row>
    <row r="1339" spans="3:11" ht="38.25" customHeight="1">
      <c r="C1339" s="498" t="s">
        <v>1169</v>
      </c>
      <c r="D1339" s="215"/>
      <c r="G1339" s="288" t="s">
        <v>1673</v>
      </c>
      <c r="H1339" s="315" t="s">
        <v>141</v>
      </c>
      <c r="I1339" s="297">
        <v>1</v>
      </c>
      <c r="J1339" s="713">
        <v>37732538</v>
      </c>
      <c r="K1339" s="540">
        <f t="shared" si="57"/>
        <v>37732538</v>
      </c>
    </row>
    <row r="1340" spans="3:11" ht="38.25" customHeight="1">
      <c r="C1340" s="498" t="s">
        <v>1171</v>
      </c>
      <c r="D1340" s="215"/>
      <c r="G1340" s="288" t="s">
        <v>1674</v>
      </c>
      <c r="H1340" s="312" t="s">
        <v>141</v>
      </c>
      <c r="I1340" s="300">
        <v>1</v>
      </c>
      <c r="J1340" s="713">
        <v>162897205</v>
      </c>
      <c r="K1340" s="540">
        <f t="shared" si="57"/>
        <v>162897205</v>
      </c>
    </row>
    <row r="1341" spans="3:11" ht="38.25" customHeight="1">
      <c r="C1341" s="498" t="s">
        <v>1173</v>
      </c>
      <c r="D1341" s="215"/>
      <c r="G1341" s="288" t="s">
        <v>1675</v>
      </c>
      <c r="H1341" s="315" t="s">
        <v>141</v>
      </c>
      <c r="I1341" s="297">
        <v>1</v>
      </c>
      <c r="J1341" s="713">
        <v>72636891</v>
      </c>
      <c r="K1341" s="540">
        <f t="shared" si="57"/>
        <v>72636891</v>
      </c>
    </row>
    <row r="1342" spans="3:11" ht="38.25" customHeight="1">
      <c r="C1342" s="498" t="s">
        <v>1175</v>
      </c>
      <c r="D1342" s="215"/>
      <c r="G1342" s="288" t="s">
        <v>1676</v>
      </c>
      <c r="H1342" s="315" t="s">
        <v>141</v>
      </c>
      <c r="I1342" s="297">
        <v>3</v>
      </c>
      <c r="J1342" s="713">
        <v>33153041</v>
      </c>
      <c r="K1342" s="540">
        <f t="shared" si="57"/>
        <v>99459123</v>
      </c>
    </row>
    <row r="1343" spans="3:11" ht="38.25" customHeight="1">
      <c r="C1343" s="498" t="s">
        <v>1177</v>
      </c>
      <c r="D1343" s="215"/>
      <c r="G1343" s="288" t="s">
        <v>1677</v>
      </c>
      <c r="H1343" s="312" t="s">
        <v>141</v>
      </c>
      <c r="I1343" s="300">
        <v>1</v>
      </c>
      <c r="J1343" s="713">
        <v>199849881</v>
      </c>
      <c r="K1343" s="540">
        <f t="shared" si="57"/>
        <v>199849881</v>
      </c>
    </row>
    <row r="1344" spans="3:11" ht="38.25" customHeight="1">
      <c r="C1344" s="498" t="s">
        <v>1179</v>
      </c>
      <c r="D1344" s="215"/>
      <c r="G1344" s="288" t="s">
        <v>1678</v>
      </c>
      <c r="H1344" s="315" t="s">
        <v>141</v>
      </c>
      <c r="I1344" s="297">
        <v>1</v>
      </c>
      <c r="J1344" s="713">
        <v>124056407</v>
      </c>
      <c r="K1344" s="540">
        <f t="shared" si="57"/>
        <v>124056407</v>
      </c>
    </row>
    <row r="1345" spans="3:11" ht="38.25" customHeight="1">
      <c r="C1345" s="498" t="s">
        <v>1181</v>
      </c>
      <c r="D1345" s="215"/>
      <c r="G1345" s="288" t="s">
        <v>1679</v>
      </c>
      <c r="H1345" s="315" t="s">
        <v>141</v>
      </c>
      <c r="I1345" s="297">
        <v>1</v>
      </c>
      <c r="J1345" s="713">
        <v>32739260</v>
      </c>
      <c r="K1345" s="540">
        <f t="shared" si="57"/>
        <v>32739260</v>
      </c>
    </row>
    <row r="1346" spans="3:11" ht="38.25" customHeight="1">
      <c r="C1346" s="498" t="s">
        <v>1183</v>
      </c>
      <c r="D1346" s="215"/>
      <c r="G1346" s="288" t="s">
        <v>1680</v>
      </c>
      <c r="H1346" s="312" t="s">
        <v>141</v>
      </c>
      <c r="I1346" s="297">
        <v>1</v>
      </c>
      <c r="J1346" s="713">
        <v>41262780</v>
      </c>
      <c r="K1346" s="540">
        <f t="shared" si="57"/>
        <v>41262780</v>
      </c>
    </row>
    <row r="1347" spans="3:11" ht="38.25" customHeight="1">
      <c r="C1347" s="498" t="s">
        <v>1185</v>
      </c>
      <c r="D1347" s="215"/>
      <c r="G1347" s="288" t="s">
        <v>1681</v>
      </c>
      <c r="H1347" s="312" t="s">
        <v>141</v>
      </c>
      <c r="I1347" s="300">
        <v>1</v>
      </c>
      <c r="J1347" s="713">
        <v>31129815</v>
      </c>
      <c r="K1347" s="540">
        <f t="shared" si="57"/>
        <v>31129815</v>
      </c>
    </row>
    <row r="1348" spans="3:11" ht="38.25" customHeight="1">
      <c r="C1348" s="498" t="s">
        <v>1187</v>
      </c>
      <c r="D1348" s="215"/>
      <c r="G1348" s="288" t="s">
        <v>1682</v>
      </c>
      <c r="H1348" s="312" t="s">
        <v>141</v>
      </c>
      <c r="I1348" s="300">
        <v>1</v>
      </c>
      <c r="J1348" s="713">
        <v>20072216</v>
      </c>
      <c r="K1348" s="540">
        <f t="shared" si="57"/>
        <v>20072216</v>
      </c>
    </row>
    <row r="1349" spans="3:11" ht="38.25" customHeight="1">
      <c r="C1349" s="498" t="s">
        <v>1189</v>
      </c>
      <c r="D1349" s="215"/>
      <c r="G1349" s="288" t="s">
        <v>1683</v>
      </c>
      <c r="H1349" s="312" t="s">
        <v>141</v>
      </c>
      <c r="I1349" s="300">
        <v>1</v>
      </c>
      <c r="J1349" s="713">
        <v>19527541</v>
      </c>
      <c r="K1349" s="540">
        <f t="shared" si="57"/>
        <v>19527541</v>
      </c>
    </row>
    <row r="1350" spans="3:11" ht="38.25" customHeight="1">
      <c r="C1350" s="498" t="s">
        <v>1191</v>
      </c>
      <c r="D1350" s="215"/>
      <c r="G1350" s="288" t="s">
        <v>1684</v>
      </c>
      <c r="H1350" s="312" t="s">
        <v>141</v>
      </c>
      <c r="I1350" s="300">
        <v>1</v>
      </c>
      <c r="J1350" s="713">
        <v>60779048</v>
      </c>
      <c r="K1350" s="540">
        <f t="shared" si="57"/>
        <v>60779048</v>
      </c>
    </row>
    <row r="1351" spans="3:11" ht="38.25" customHeight="1">
      <c r="C1351" s="498" t="s">
        <v>1193</v>
      </c>
      <c r="D1351" s="215"/>
      <c r="G1351" s="288" t="s">
        <v>1685</v>
      </c>
      <c r="H1351" s="312" t="s">
        <v>141</v>
      </c>
      <c r="I1351" s="300">
        <v>1</v>
      </c>
      <c r="J1351" s="713">
        <v>40583048</v>
      </c>
      <c r="K1351" s="540">
        <f t="shared" si="57"/>
        <v>40583048</v>
      </c>
    </row>
    <row r="1352" spans="3:11" ht="38.25" customHeight="1">
      <c r="C1352" s="498" t="s">
        <v>1195</v>
      </c>
      <c r="D1352" s="215"/>
      <c r="G1352" s="288" t="s">
        <v>1686</v>
      </c>
      <c r="H1352" s="312" t="s">
        <v>141</v>
      </c>
      <c r="I1352" s="300">
        <v>1</v>
      </c>
      <c r="J1352" s="713">
        <v>35646248</v>
      </c>
      <c r="K1352" s="540">
        <f t="shared" si="57"/>
        <v>35646248</v>
      </c>
    </row>
    <row r="1353" spans="3:11" ht="15" customHeight="1">
      <c r="C1353" s="221">
        <v>20.399999999999999</v>
      </c>
      <c r="D1353" s="366" t="s">
        <v>1210</v>
      </c>
      <c r="E1353" s="366"/>
      <c r="F1353" s="366"/>
      <c r="G1353" s="366"/>
      <c r="H1353" s="366"/>
      <c r="I1353" s="276"/>
      <c r="J1353" s="643"/>
      <c r="K1353" s="367"/>
    </row>
    <row r="1354" spans="3:11" ht="15" customHeight="1">
      <c r="C1354" s="511" t="s">
        <v>1211</v>
      </c>
      <c r="D1354" s="215"/>
      <c r="G1354" s="288" t="s">
        <v>1099</v>
      </c>
      <c r="H1354" s="312" t="s">
        <v>141</v>
      </c>
      <c r="I1354" s="300">
        <v>1</v>
      </c>
      <c r="J1354" s="713">
        <v>200100571</v>
      </c>
      <c r="K1354" s="539">
        <f>ROUND(+I1354*J1354,0)</f>
        <v>200100571</v>
      </c>
    </row>
    <row r="1355" spans="3:11" ht="15" customHeight="1">
      <c r="C1355" s="221">
        <v>20.5</v>
      </c>
      <c r="D1355" s="366" t="s">
        <v>1687</v>
      </c>
      <c r="E1355" s="366"/>
      <c r="F1355" s="366"/>
      <c r="G1355" s="366"/>
      <c r="H1355" s="366"/>
      <c r="I1355" s="276"/>
      <c r="J1355" s="643"/>
      <c r="K1355" s="367"/>
    </row>
    <row r="1356" spans="3:11" ht="15" customHeight="1">
      <c r="C1356" s="511" t="s">
        <v>1214</v>
      </c>
      <c r="D1356" s="215"/>
      <c r="G1356" s="316" t="s">
        <v>1688</v>
      </c>
      <c r="H1356" s="312" t="s">
        <v>141</v>
      </c>
      <c r="I1356" s="300">
        <v>1</v>
      </c>
      <c r="J1356" s="713">
        <v>13512080</v>
      </c>
      <c r="K1356" s="539">
        <f>ROUND(+I1356*J1356,0)</f>
        <v>13512080</v>
      </c>
    </row>
    <row r="1357" spans="3:11" ht="15" customHeight="1">
      <c r="C1357" s="221">
        <v>20.6</v>
      </c>
      <c r="D1357" s="366" t="s">
        <v>1217</v>
      </c>
      <c r="E1357" s="366"/>
      <c r="F1357" s="366"/>
      <c r="G1357" s="366"/>
      <c r="H1357" s="366"/>
      <c r="I1357" s="276"/>
      <c r="J1357" s="643"/>
      <c r="K1357" s="367"/>
    </row>
    <row r="1358" spans="3:11" ht="15" customHeight="1">
      <c r="C1358" s="498" t="s">
        <v>1218</v>
      </c>
      <c r="D1358" s="215"/>
      <c r="G1358" s="288" t="s">
        <v>1219</v>
      </c>
      <c r="H1358" s="315" t="s">
        <v>141</v>
      </c>
      <c r="I1358" s="297">
        <v>1</v>
      </c>
      <c r="J1358" s="713">
        <v>20658000</v>
      </c>
      <c r="K1358" s="536">
        <f t="shared" ref="K1358:K1363" si="58">ROUND(+I1358*J1358,0)</f>
        <v>20658000</v>
      </c>
    </row>
    <row r="1359" spans="3:11" ht="15" customHeight="1">
      <c r="C1359" s="498" t="s">
        <v>1220</v>
      </c>
      <c r="D1359" s="215"/>
      <c r="G1359" s="288" t="s">
        <v>1221</v>
      </c>
      <c r="H1359" s="315" t="s">
        <v>141</v>
      </c>
      <c r="I1359" s="297">
        <v>2</v>
      </c>
      <c r="J1359" s="713">
        <v>1367300</v>
      </c>
      <c r="K1359" s="536">
        <f t="shared" si="58"/>
        <v>2734600</v>
      </c>
    </row>
    <row r="1360" spans="3:11" ht="15" customHeight="1">
      <c r="C1360" s="498" t="s">
        <v>1222</v>
      </c>
      <c r="D1360" s="215"/>
      <c r="G1360" s="288" t="s">
        <v>1223</v>
      </c>
      <c r="H1360" s="315" t="s">
        <v>141</v>
      </c>
      <c r="I1360" s="297">
        <v>2</v>
      </c>
      <c r="J1360" s="713">
        <v>1120460</v>
      </c>
      <c r="K1360" s="536">
        <f t="shared" si="58"/>
        <v>2240920</v>
      </c>
    </row>
    <row r="1361" spans="3:11" ht="15" customHeight="1">
      <c r="C1361" s="498" t="s">
        <v>1224</v>
      </c>
      <c r="D1361" s="215"/>
      <c r="G1361" s="288" t="s">
        <v>1225</v>
      </c>
      <c r="H1361" s="315" t="s">
        <v>141</v>
      </c>
      <c r="I1361" s="297">
        <v>53</v>
      </c>
      <c r="J1361" s="713">
        <v>727980</v>
      </c>
      <c r="K1361" s="536">
        <f t="shared" si="58"/>
        <v>38582940</v>
      </c>
    </row>
    <row r="1362" spans="3:11" ht="15" customHeight="1">
      <c r="C1362" s="498" t="s">
        <v>1226</v>
      </c>
      <c r="D1362" s="215"/>
      <c r="G1362" s="288" t="s">
        <v>1227</v>
      </c>
      <c r="H1362" s="315" t="s">
        <v>141</v>
      </c>
      <c r="I1362" s="297">
        <v>3</v>
      </c>
      <c r="J1362" s="713">
        <v>380930</v>
      </c>
      <c r="K1362" s="536">
        <f t="shared" si="58"/>
        <v>1142790</v>
      </c>
    </row>
    <row r="1363" spans="3:11" ht="15" customHeight="1">
      <c r="C1363" s="498" t="s">
        <v>1228</v>
      </c>
      <c r="D1363" s="215"/>
      <c r="G1363" s="288" t="s">
        <v>1229</v>
      </c>
      <c r="H1363" s="315" t="s">
        <v>141</v>
      </c>
      <c r="I1363" s="297">
        <v>1</v>
      </c>
      <c r="J1363" s="713">
        <v>16585800</v>
      </c>
      <c r="K1363" s="536">
        <f t="shared" si="58"/>
        <v>16585800</v>
      </c>
    </row>
    <row r="1364" spans="3:11" ht="15" customHeight="1">
      <c r="C1364" s="221">
        <v>20.7</v>
      </c>
      <c r="D1364" s="366" t="s">
        <v>1231</v>
      </c>
      <c r="E1364" s="366"/>
      <c r="F1364" s="366"/>
      <c r="G1364" s="366"/>
      <c r="H1364" s="366"/>
      <c r="I1364" s="276"/>
      <c r="J1364" s="643"/>
      <c r="K1364" s="367"/>
    </row>
    <row r="1365" spans="3:11" ht="15" customHeight="1">
      <c r="C1365" s="498" t="s">
        <v>1232</v>
      </c>
      <c r="D1365" s="215"/>
      <c r="G1365" s="288" t="s">
        <v>1233</v>
      </c>
      <c r="H1365" s="315" t="s">
        <v>141</v>
      </c>
      <c r="I1365" s="297">
        <v>12</v>
      </c>
      <c r="J1365" s="713">
        <v>668140</v>
      </c>
      <c r="K1365" s="500">
        <f t="shared" ref="K1365:K1370" si="59">ROUND(+I1365*J1365,0)</f>
        <v>8017680</v>
      </c>
    </row>
    <row r="1366" spans="3:11" ht="15" customHeight="1">
      <c r="C1366" s="498" t="s">
        <v>1234</v>
      </c>
      <c r="D1366" s="215"/>
      <c r="G1366" s="288" t="s">
        <v>1235</v>
      </c>
      <c r="H1366" s="315" t="s">
        <v>141</v>
      </c>
      <c r="I1366" s="297">
        <v>20</v>
      </c>
      <c r="J1366" s="713">
        <v>675994</v>
      </c>
      <c r="K1366" s="500">
        <f t="shared" si="59"/>
        <v>13519880</v>
      </c>
    </row>
    <row r="1367" spans="3:11" ht="30" customHeight="1">
      <c r="C1367" s="498" t="s">
        <v>1236</v>
      </c>
      <c r="D1367" s="215"/>
      <c r="G1367" s="288" t="s">
        <v>1689</v>
      </c>
      <c r="H1367" s="315" t="s">
        <v>141</v>
      </c>
      <c r="I1367" s="297">
        <v>2</v>
      </c>
      <c r="J1367" s="713">
        <v>21601800</v>
      </c>
      <c r="K1367" s="500">
        <f t="shared" si="59"/>
        <v>43203600</v>
      </c>
    </row>
    <row r="1368" spans="3:11" ht="15" customHeight="1">
      <c r="C1368" s="498" t="s">
        <v>1238</v>
      </c>
      <c r="D1368" s="215"/>
      <c r="G1368" s="288" t="s">
        <v>1690</v>
      </c>
      <c r="H1368" s="315" t="s">
        <v>141</v>
      </c>
      <c r="I1368" s="297">
        <v>1</v>
      </c>
      <c r="J1368" s="713">
        <v>24410650</v>
      </c>
      <c r="K1368" s="500">
        <f t="shared" si="59"/>
        <v>24410650</v>
      </c>
    </row>
    <row r="1369" spans="3:11" ht="15" customHeight="1">
      <c r="C1369" s="498" t="s">
        <v>1240</v>
      </c>
      <c r="D1369" s="215"/>
      <c r="G1369" s="288" t="s">
        <v>1241</v>
      </c>
      <c r="H1369" s="315" t="s">
        <v>141</v>
      </c>
      <c r="I1369" s="297">
        <v>4</v>
      </c>
      <c r="J1369" s="713">
        <v>4208930</v>
      </c>
      <c r="K1369" s="500">
        <f t="shared" si="59"/>
        <v>16835720</v>
      </c>
    </row>
    <row r="1370" spans="3:11" ht="15" customHeight="1">
      <c r="C1370" s="498" t="s">
        <v>1242</v>
      </c>
      <c r="D1370" s="215"/>
      <c r="G1370" s="288" t="s">
        <v>1243</v>
      </c>
      <c r="H1370" s="289" t="s">
        <v>141</v>
      </c>
      <c r="I1370" s="297">
        <v>2</v>
      </c>
      <c r="J1370" s="713">
        <v>438020</v>
      </c>
      <c r="K1370" s="500">
        <f t="shared" si="59"/>
        <v>876040</v>
      </c>
    </row>
    <row r="1371" spans="3:11" ht="15" customHeight="1">
      <c r="C1371" s="221">
        <v>20.8</v>
      </c>
      <c r="D1371" s="366" t="s">
        <v>1245</v>
      </c>
      <c r="E1371" s="366"/>
      <c r="F1371" s="366"/>
      <c r="G1371" s="366"/>
      <c r="H1371" s="366"/>
      <c r="I1371" s="276"/>
      <c r="J1371" s="643"/>
      <c r="K1371" s="367"/>
    </row>
    <row r="1372" spans="3:11" ht="15" customHeight="1">
      <c r="C1372" s="511" t="s">
        <v>1246</v>
      </c>
      <c r="D1372" s="215"/>
      <c r="G1372" s="288" t="s">
        <v>1734</v>
      </c>
      <c r="H1372" s="299" t="s">
        <v>141</v>
      </c>
      <c r="I1372" s="300">
        <v>3</v>
      </c>
      <c r="J1372" s="713">
        <v>8591550</v>
      </c>
      <c r="K1372" s="538">
        <f>ROUND(+I1372*J1372,0)</f>
        <v>25774650</v>
      </c>
    </row>
    <row r="1373" spans="3:11" ht="15" customHeight="1">
      <c r="C1373" s="511" t="s">
        <v>1248</v>
      </c>
      <c r="D1373" s="215"/>
      <c r="G1373" s="288" t="s">
        <v>1735</v>
      </c>
      <c r="H1373" s="299" t="s">
        <v>141</v>
      </c>
      <c r="I1373" s="300">
        <v>1</v>
      </c>
      <c r="J1373" s="713">
        <v>14975400</v>
      </c>
      <c r="K1373" s="538">
        <f>ROUND(+I1373*J1373,0)</f>
        <v>14975400</v>
      </c>
    </row>
    <row r="1374" spans="3:11" ht="69.75" customHeight="1">
      <c r="C1374" s="511" t="s">
        <v>1250</v>
      </c>
      <c r="D1374" s="215"/>
      <c r="G1374" s="288" t="s">
        <v>1736</v>
      </c>
      <c r="H1374" s="299" t="s">
        <v>141</v>
      </c>
      <c r="I1374" s="300">
        <v>70</v>
      </c>
      <c r="J1374" s="713">
        <v>741510</v>
      </c>
      <c r="K1374" s="538">
        <f>ROUND(+I1374*J1374,0)</f>
        <v>51905700</v>
      </c>
    </row>
    <row r="1375" spans="3:11" ht="66.75" customHeight="1">
      <c r="C1375" s="511" t="s">
        <v>1252</v>
      </c>
      <c r="D1375" s="215"/>
      <c r="G1375" s="296" t="s">
        <v>1737</v>
      </c>
      <c r="H1375" s="299" t="s">
        <v>141</v>
      </c>
      <c r="I1375" s="300">
        <v>50</v>
      </c>
      <c r="J1375" s="713">
        <v>483230</v>
      </c>
      <c r="K1375" s="538">
        <f>ROUND(+I1375*J1375,0)</f>
        <v>24161500</v>
      </c>
    </row>
    <row r="1376" spans="3:11" ht="15" customHeight="1">
      <c r="C1376" s="221">
        <v>20.100000000000001</v>
      </c>
      <c r="D1376" s="366" t="s">
        <v>1255</v>
      </c>
      <c r="E1376" s="366"/>
      <c r="F1376" s="366"/>
      <c r="G1376" s="366"/>
      <c r="H1376" s="366"/>
      <c r="I1376" s="276"/>
      <c r="J1376" s="643"/>
      <c r="K1376" s="367"/>
    </row>
    <row r="1377" spans="3:11" ht="34.5" customHeight="1">
      <c r="C1377" s="511" t="s">
        <v>1691</v>
      </c>
      <c r="D1377" s="215"/>
      <c r="G1377" s="296" t="s">
        <v>1692</v>
      </c>
      <c r="H1377" s="289" t="s">
        <v>141</v>
      </c>
      <c r="I1377" s="297">
        <v>480</v>
      </c>
      <c r="J1377" s="713">
        <v>2180291</v>
      </c>
      <c r="K1377" s="538">
        <f t="shared" ref="K1377:K1385" si="60">ROUND(+I1377*J1377,0)</f>
        <v>1046539680</v>
      </c>
    </row>
    <row r="1378" spans="3:11" ht="34.5" customHeight="1">
      <c r="C1378" s="511" t="s">
        <v>1693</v>
      </c>
      <c r="D1378" s="215"/>
      <c r="G1378" s="288" t="s">
        <v>1694</v>
      </c>
      <c r="H1378" s="289" t="s">
        <v>141</v>
      </c>
      <c r="I1378" s="297">
        <v>5</v>
      </c>
      <c r="J1378" s="713">
        <v>36502233</v>
      </c>
      <c r="K1378" s="538">
        <f t="shared" si="60"/>
        <v>182511165</v>
      </c>
    </row>
    <row r="1379" spans="3:11" ht="34.5" customHeight="1">
      <c r="C1379" s="511" t="s">
        <v>1695</v>
      </c>
      <c r="D1379" s="215"/>
      <c r="G1379" s="288" t="s">
        <v>1696</v>
      </c>
      <c r="H1379" s="289" t="s">
        <v>141</v>
      </c>
      <c r="I1379" s="297">
        <v>1</v>
      </c>
      <c r="J1379" s="713">
        <v>7623098</v>
      </c>
      <c r="K1379" s="538">
        <f t="shared" si="60"/>
        <v>7623098</v>
      </c>
    </row>
    <row r="1380" spans="3:11" ht="34.5" customHeight="1">
      <c r="C1380" s="511" t="s">
        <v>1697</v>
      </c>
      <c r="D1380" s="215"/>
      <c r="G1380" s="288" t="s">
        <v>1263</v>
      </c>
      <c r="H1380" s="289" t="s">
        <v>141</v>
      </c>
      <c r="I1380" s="297">
        <v>3</v>
      </c>
      <c r="J1380" s="713">
        <v>4816569</v>
      </c>
      <c r="K1380" s="538">
        <f t="shared" si="60"/>
        <v>14449707</v>
      </c>
    </row>
    <row r="1381" spans="3:11" ht="34.5" customHeight="1">
      <c r="C1381" s="511" t="s">
        <v>1698</v>
      </c>
      <c r="D1381" s="215"/>
      <c r="G1381" s="288" t="s">
        <v>1699</v>
      </c>
      <c r="H1381" s="299" t="s">
        <v>19</v>
      </c>
      <c r="I1381" s="300">
        <v>110</v>
      </c>
      <c r="J1381" s="713">
        <v>4160659</v>
      </c>
      <c r="K1381" s="538">
        <f t="shared" si="60"/>
        <v>457672490</v>
      </c>
    </row>
    <row r="1382" spans="3:11" ht="34.5" customHeight="1">
      <c r="C1382" s="511" t="s">
        <v>1700</v>
      </c>
      <c r="D1382" s="215"/>
      <c r="G1382" s="288" t="s">
        <v>1701</v>
      </c>
      <c r="H1382" s="289" t="s">
        <v>141</v>
      </c>
      <c r="I1382" s="297">
        <v>1</v>
      </c>
      <c r="J1382" s="713">
        <v>55332229</v>
      </c>
      <c r="K1382" s="538">
        <f t="shared" si="60"/>
        <v>55332229</v>
      </c>
    </row>
    <row r="1383" spans="3:11" ht="34.5" customHeight="1">
      <c r="C1383" s="511" t="s">
        <v>1702</v>
      </c>
      <c r="D1383" s="215"/>
      <c r="G1383" s="288" t="s">
        <v>1703</v>
      </c>
      <c r="H1383" s="289" t="s">
        <v>141</v>
      </c>
      <c r="I1383" s="297">
        <v>480</v>
      </c>
      <c r="J1383" s="713">
        <v>451799</v>
      </c>
      <c r="K1383" s="538">
        <f t="shared" si="60"/>
        <v>216863520</v>
      </c>
    </row>
    <row r="1384" spans="3:11" ht="34.5" customHeight="1">
      <c r="C1384" s="511" t="s">
        <v>1704</v>
      </c>
      <c r="D1384" s="215"/>
      <c r="G1384" s="288" t="s">
        <v>1705</v>
      </c>
      <c r="H1384" s="289" t="s">
        <v>141</v>
      </c>
      <c r="I1384" s="297">
        <v>1</v>
      </c>
      <c r="J1384" s="713">
        <v>2339131</v>
      </c>
      <c r="K1384" s="538">
        <f t="shared" si="60"/>
        <v>2339131</v>
      </c>
    </row>
    <row r="1385" spans="3:11" ht="34.5" customHeight="1">
      <c r="C1385" s="511" t="s">
        <v>1706</v>
      </c>
      <c r="D1385" s="215"/>
      <c r="G1385" s="288" t="s">
        <v>1273</v>
      </c>
      <c r="H1385" s="289" t="s">
        <v>141</v>
      </c>
      <c r="I1385" s="297">
        <v>6</v>
      </c>
      <c r="J1385" s="713">
        <v>6081997</v>
      </c>
      <c r="K1385" s="538">
        <f t="shared" si="60"/>
        <v>36491982</v>
      </c>
    </row>
    <row r="1386" spans="3:11" ht="15" customHeight="1" thickBot="1">
      <c r="C1386" s="265" t="s">
        <v>28</v>
      </c>
      <c r="D1386" s="605"/>
      <c r="E1386" s="605"/>
      <c r="F1386" s="605"/>
      <c r="G1386" s="605"/>
      <c r="H1386" s="605"/>
      <c r="I1386" s="678"/>
      <c r="J1386" s="606"/>
      <c r="K1386" s="512">
        <f>SUM(K1317:K1385)</f>
        <v>5494398345</v>
      </c>
    </row>
    <row r="1387" spans="3:11" ht="15" customHeight="1" thickBot="1">
      <c r="C1387" s="541"/>
      <c r="D1387" s="541"/>
      <c r="E1387" s="541"/>
      <c r="F1387" s="541"/>
      <c r="G1387" s="541"/>
      <c r="I1387" s="687"/>
      <c r="K1387" s="542"/>
    </row>
    <row r="1388" spans="3:11" ht="15" customHeight="1" thickBot="1">
      <c r="C1388" s="626" t="s">
        <v>1729</v>
      </c>
      <c r="D1388" s="627"/>
      <c r="E1388" s="627"/>
      <c r="F1388" s="627"/>
      <c r="G1388" s="627"/>
      <c r="H1388" s="628"/>
      <c r="I1388" s="688"/>
      <c r="J1388" s="629"/>
      <c r="K1388" s="630">
        <f>+K1386</f>
        <v>5494398345</v>
      </c>
    </row>
    <row r="1389" spans="3:11" ht="15" customHeight="1">
      <c r="C1389" s="541"/>
      <c r="D1389" s="541"/>
      <c r="E1389" s="541"/>
      <c r="F1389" s="541"/>
      <c r="G1389" s="541"/>
      <c r="I1389" s="687"/>
      <c r="K1389" s="542"/>
    </row>
    <row r="1390" spans="3:11" ht="15" customHeight="1" thickBot="1">
      <c r="C1390" s="560"/>
      <c r="D1390" s="561"/>
      <c r="E1390" s="561"/>
      <c r="F1390" s="561"/>
      <c r="G1390" s="561"/>
      <c r="H1390" s="561"/>
      <c r="I1390" s="663"/>
      <c r="J1390" s="562"/>
      <c r="K1390" s="600"/>
    </row>
    <row r="1391" spans="3:11" ht="15" customHeight="1">
      <c r="C1391" s="221">
        <v>21</v>
      </c>
      <c r="D1391" s="362" t="s">
        <v>1707</v>
      </c>
      <c r="E1391" s="363"/>
      <c r="F1391" s="363"/>
      <c r="G1391" s="363"/>
      <c r="H1391" s="363"/>
      <c r="I1391" s="679"/>
      <c r="J1391" s="641"/>
      <c r="K1391" s="364"/>
    </row>
    <row r="1392" spans="3:11" ht="15" customHeight="1">
      <c r="C1392" s="493">
        <v>21.1</v>
      </c>
      <c r="D1392" s="215"/>
      <c r="G1392" s="492" t="s">
        <v>1277</v>
      </c>
      <c r="H1392" s="493" t="s">
        <v>141</v>
      </c>
      <c r="I1392" s="531">
        <v>1</v>
      </c>
      <c r="J1392" s="713">
        <v>4000000</v>
      </c>
      <c r="K1392" s="495">
        <f t="shared" ref="K1392:K1398" si="61">ROUND(+I1392*J1392,0)</f>
        <v>4000000</v>
      </c>
    </row>
    <row r="1393" spans="3:11" ht="15" customHeight="1">
      <c r="C1393" s="493">
        <v>21.2</v>
      </c>
      <c r="D1393" s="215"/>
      <c r="G1393" s="492" t="s">
        <v>1279</v>
      </c>
      <c r="H1393" s="493" t="s">
        <v>141</v>
      </c>
      <c r="I1393" s="531">
        <v>1</v>
      </c>
      <c r="J1393" s="713">
        <v>6000000</v>
      </c>
      <c r="K1393" s="495">
        <f t="shared" si="61"/>
        <v>6000000</v>
      </c>
    </row>
    <row r="1394" spans="3:11" ht="15" customHeight="1">
      <c r="C1394" s="493">
        <v>21.3</v>
      </c>
      <c r="D1394" s="215"/>
      <c r="G1394" s="492" t="s">
        <v>1281</v>
      </c>
      <c r="H1394" s="493" t="s">
        <v>141</v>
      </c>
      <c r="I1394" s="531">
        <v>1</v>
      </c>
      <c r="J1394" s="713">
        <v>7000000</v>
      </c>
      <c r="K1394" s="495">
        <f t="shared" si="61"/>
        <v>7000000</v>
      </c>
    </row>
    <row r="1395" spans="3:11" ht="15" customHeight="1">
      <c r="C1395" s="493">
        <v>21.4</v>
      </c>
      <c r="D1395" s="215"/>
      <c r="G1395" s="492" t="s">
        <v>1283</v>
      </c>
      <c r="H1395" s="493" t="s">
        <v>141</v>
      </c>
      <c r="I1395" s="531">
        <v>1</v>
      </c>
      <c r="J1395" s="713">
        <v>20000000</v>
      </c>
      <c r="K1395" s="495">
        <f t="shared" si="61"/>
        <v>20000000</v>
      </c>
    </row>
    <row r="1396" spans="3:11" ht="15" customHeight="1">
      <c r="C1396" s="493">
        <v>21.5</v>
      </c>
      <c r="D1396" s="215"/>
      <c r="G1396" s="492" t="s">
        <v>1285</v>
      </c>
      <c r="H1396" s="493" t="s">
        <v>141</v>
      </c>
      <c r="I1396" s="531">
        <v>1</v>
      </c>
      <c r="J1396" s="713">
        <v>22000000</v>
      </c>
      <c r="K1396" s="495">
        <f t="shared" si="61"/>
        <v>22000000</v>
      </c>
    </row>
    <row r="1397" spans="3:11" ht="15" customHeight="1">
      <c r="C1397" s="493">
        <v>21.6</v>
      </c>
      <c r="D1397" s="215"/>
      <c r="G1397" s="492" t="s">
        <v>1708</v>
      </c>
      <c r="H1397" s="493" t="s">
        <v>141</v>
      </c>
      <c r="I1397" s="531">
        <v>1</v>
      </c>
      <c r="J1397" s="713">
        <v>5000000</v>
      </c>
      <c r="K1397" s="495">
        <f t="shared" si="61"/>
        <v>5000000</v>
      </c>
    </row>
    <row r="1398" spans="3:11" ht="15" customHeight="1">
      <c r="C1398" s="493">
        <v>21.7</v>
      </c>
      <c r="D1398" s="215"/>
      <c r="G1398" s="492" t="s">
        <v>1289</v>
      </c>
      <c r="H1398" s="493" t="s">
        <v>141</v>
      </c>
      <c r="I1398" s="531">
        <v>1</v>
      </c>
      <c r="J1398" s="713">
        <v>12000000</v>
      </c>
      <c r="K1398" s="495">
        <f t="shared" si="61"/>
        <v>12000000</v>
      </c>
    </row>
    <row r="1399" spans="3:11" ht="15" customHeight="1">
      <c r="C1399" s="169" t="s">
        <v>28</v>
      </c>
      <c r="D1399" s="601"/>
      <c r="E1399" s="601"/>
      <c r="F1399" s="601"/>
      <c r="G1399" s="601"/>
      <c r="H1399" s="601"/>
      <c r="I1399" s="558"/>
      <c r="J1399" s="602"/>
      <c r="K1399" s="527">
        <f>SUM(K1392:K1398)</f>
        <v>76000000</v>
      </c>
    </row>
    <row r="1400" spans="3:11" ht="15" customHeight="1" thickBot="1">
      <c r="C1400" s="560"/>
      <c r="D1400" s="561"/>
      <c r="E1400" s="561"/>
      <c r="F1400" s="561"/>
      <c r="G1400" s="561"/>
      <c r="H1400" s="561"/>
      <c r="I1400" s="663"/>
      <c r="J1400" s="562"/>
      <c r="K1400" s="600"/>
    </row>
    <row r="1401" spans="3:11" ht="15" customHeight="1">
      <c r="C1401" s="221">
        <v>22</v>
      </c>
      <c r="D1401" s="362" t="s">
        <v>1709</v>
      </c>
      <c r="E1401" s="363"/>
      <c r="F1401" s="363"/>
      <c r="G1401" s="363"/>
      <c r="H1401" s="363"/>
      <c r="I1401" s="679"/>
      <c r="J1401" s="641"/>
      <c r="K1401" s="364"/>
    </row>
    <row r="1402" spans="3:11" ht="15" customHeight="1">
      <c r="C1402" s="543">
        <v>22.1</v>
      </c>
      <c r="E1402" s="1"/>
      <c r="F1402" s="1"/>
      <c r="G1402" s="544" t="s">
        <v>1293</v>
      </c>
      <c r="H1402" s="543" t="s">
        <v>1294</v>
      </c>
      <c r="I1402" s="545">
        <v>21</v>
      </c>
      <c r="J1402" s="714">
        <v>10920000</v>
      </c>
      <c r="K1402" s="546">
        <f>ROUND(+I1402*J1402,0)</f>
        <v>229320000</v>
      </c>
    </row>
    <row r="1403" spans="3:11" ht="15" customHeight="1">
      <c r="C1403" s="543">
        <v>22.2</v>
      </c>
      <c r="E1403" s="1"/>
      <c r="F1403" s="1"/>
      <c r="G1403" s="544" t="s">
        <v>1296</v>
      </c>
      <c r="H1403" s="543" t="s">
        <v>141</v>
      </c>
      <c r="I1403" s="545">
        <v>1</v>
      </c>
      <c r="J1403" s="714">
        <v>228690395</v>
      </c>
      <c r="K1403" s="546">
        <f>ROUND(+I1403*J1403,0)</f>
        <v>228690395</v>
      </c>
    </row>
    <row r="1404" spans="3:11" ht="15" customHeight="1">
      <c r="C1404" s="169" t="s">
        <v>28</v>
      </c>
      <c r="D1404" s="597"/>
      <c r="E1404" s="598"/>
      <c r="F1404" s="598"/>
      <c r="G1404" s="598"/>
      <c r="H1404" s="598"/>
      <c r="I1404" s="673"/>
      <c r="J1404" s="599"/>
      <c r="K1404" s="527">
        <f>+K1402+K1403</f>
        <v>458010395</v>
      </c>
    </row>
    <row r="1405" spans="3:11" ht="15" customHeight="1" thickBot="1">
      <c r="C1405" s="560"/>
      <c r="D1405" s="561"/>
      <c r="E1405" s="561"/>
      <c r="F1405" s="561"/>
      <c r="G1405" s="561"/>
      <c r="H1405" s="561"/>
      <c r="I1405" s="663"/>
      <c r="J1405" s="562"/>
      <c r="K1405" s="600"/>
    </row>
    <row r="1406" spans="3:11" ht="15" customHeight="1">
      <c r="C1406" s="221">
        <v>23</v>
      </c>
      <c r="D1406" s="362" t="s">
        <v>1298</v>
      </c>
      <c r="E1406" s="363"/>
      <c r="F1406" s="363"/>
      <c r="G1406" s="363"/>
      <c r="H1406" s="363"/>
      <c r="I1406" s="679"/>
      <c r="J1406" s="641"/>
      <c r="K1406" s="364"/>
    </row>
    <row r="1407" spans="3:11" ht="15" customHeight="1">
      <c r="C1407" s="543">
        <v>23.1</v>
      </c>
      <c r="E1407" s="1"/>
      <c r="F1407" s="1"/>
      <c r="G1407" s="544" t="s">
        <v>1298</v>
      </c>
      <c r="H1407" s="543" t="s">
        <v>1294</v>
      </c>
      <c r="I1407" s="545">
        <v>21</v>
      </c>
      <c r="J1407" s="714">
        <v>12300000</v>
      </c>
      <c r="K1407" s="546">
        <f>ROUND(+I1407*J1407,0)</f>
        <v>258300000</v>
      </c>
    </row>
    <row r="1408" spans="3:11" ht="15" customHeight="1">
      <c r="C1408" s="169" t="s">
        <v>28</v>
      </c>
      <c r="D1408" s="597"/>
      <c r="E1408" s="598"/>
      <c r="F1408" s="598"/>
      <c r="G1408" s="598"/>
      <c r="H1408" s="598"/>
      <c r="I1408" s="673"/>
      <c r="J1408" s="599"/>
      <c r="K1408" s="527">
        <f>+K1407</f>
        <v>258300000</v>
      </c>
    </row>
    <row r="1409" spans="3:11" ht="15" customHeight="1" thickBot="1">
      <c r="C1409" s="631"/>
      <c r="D1409" s="632"/>
      <c r="E1409" s="632"/>
      <c r="F1409" s="632"/>
      <c r="G1409" s="632"/>
      <c r="H1409" s="632"/>
      <c r="I1409" s="632"/>
      <c r="J1409" s="632"/>
      <c r="K1409" s="633"/>
    </row>
    <row r="1410" spans="3:11" ht="15" customHeight="1" thickBot="1">
      <c r="C1410" s="634"/>
      <c r="D1410" s="634"/>
      <c r="E1410" s="634"/>
      <c r="F1410" s="634"/>
      <c r="G1410" s="634"/>
      <c r="H1410" s="634"/>
      <c r="I1410" s="689"/>
      <c r="J1410" s="715"/>
      <c r="K1410" s="635"/>
    </row>
    <row r="1411" spans="3:11" ht="15" customHeight="1" thickBot="1">
      <c r="E1411" s="1"/>
      <c r="F1411" s="1"/>
      <c r="G1411" s="563" t="s">
        <v>1650</v>
      </c>
      <c r="H1411" s="564"/>
      <c r="I1411" s="668"/>
      <c r="J1411" s="565"/>
      <c r="K1411" s="566">
        <f>+K1313</f>
        <v>31343349250</v>
      </c>
    </row>
    <row r="1412" spans="3:11" ht="15" customHeight="1" thickBot="1">
      <c r="E1412" s="1"/>
      <c r="F1412" s="1"/>
      <c r="G1412" s="567" t="s">
        <v>1710</v>
      </c>
      <c r="H1412" s="568"/>
      <c r="I1412" s="669"/>
      <c r="J1412" s="569"/>
      <c r="K1412" s="570">
        <f>+K1411+K1408+K1404+K1399+K1388</f>
        <v>37630057990</v>
      </c>
    </row>
    <row r="1413" spans="3:11" ht="15" customHeight="1" thickBot="1">
      <c r="E1413" s="1"/>
      <c r="F1413" s="1"/>
      <c r="K1413" s="571"/>
    </row>
    <row r="1414" spans="3:11" ht="15" customHeight="1">
      <c r="C1414" s="572"/>
      <c r="D1414" s="573"/>
      <c r="E1414" s="573"/>
      <c r="F1414" s="573"/>
      <c r="G1414" s="573"/>
      <c r="H1414" s="573"/>
      <c r="I1414" s="671"/>
      <c r="J1414" s="574"/>
      <c r="K1414" s="575"/>
    </row>
    <row r="1415" spans="3:11" ht="40.5" customHeight="1">
      <c r="C1415" s="576" t="s">
        <v>1738</v>
      </c>
      <c r="D1415" s="577"/>
      <c r="E1415" s="577"/>
      <c r="F1415" s="577"/>
      <c r="G1415" s="578"/>
      <c r="H1415" s="579" t="s">
        <v>1712</v>
      </c>
      <c r="I1415" s="580"/>
      <c r="J1415" s="581"/>
      <c r="K1415" s="582" t="s">
        <v>1713</v>
      </c>
    </row>
    <row r="1416" spans="3:11" ht="40.5" customHeight="1">
      <c r="C1416" s="576" t="s">
        <v>1739</v>
      </c>
      <c r="D1416" s="577"/>
      <c r="E1416" s="577"/>
      <c r="F1416" s="577"/>
      <c r="G1416" s="578"/>
      <c r="H1416" s="583" t="s">
        <v>1715</v>
      </c>
      <c r="I1416" s="584"/>
      <c r="J1416" s="706" t="s">
        <v>1716</v>
      </c>
      <c r="K1416" s="585">
        <v>0.23</v>
      </c>
    </row>
    <row r="1417" spans="3:11" ht="40.5" customHeight="1">
      <c r="C1417" s="576" t="s">
        <v>1740</v>
      </c>
      <c r="D1417" s="577"/>
      <c r="E1417" s="577"/>
      <c r="F1417" s="577"/>
      <c r="G1417" s="578"/>
      <c r="H1417" s="586" t="s">
        <v>1718</v>
      </c>
      <c r="I1417" s="587"/>
      <c r="J1417" s="706" t="s">
        <v>1719</v>
      </c>
      <c r="K1417" s="585">
        <v>0.02</v>
      </c>
    </row>
    <row r="1418" spans="3:11" ht="24.75" customHeight="1">
      <c r="C1418" s="588"/>
      <c r="D1418" s="571"/>
      <c r="E1418" s="589"/>
      <c r="F1418" s="589"/>
      <c r="G1418" s="590"/>
      <c r="H1418" s="579" t="s">
        <v>1720</v>
      </c>
      <c r="I1418" s="581"/>
      <c r="J1418" s="706" t="s">
        <v>1721</v>
      </c>
      <c r="K1418" s="585">
        <v>0.05</v>
      </c>
    </row>
    <row r="1419" spans="3:11" ht="24.75" customHeight="1">
      <c r="C1419" s="591"/>
      <c r="D1419" s="592"/>
      <c r="E1419" s="592"/>
      <c r="F1419" s="592"/>
      <c r="G1419" s="593"/>
      <c r="H1419" s="583" t="s">
        <v>1722</v>
      </c>
      <c r="I1419" s="584"/>
      <c r="J1419" s="706" t="s">
        <v>1723</v>
      </c>
      <c r="K1419" s="585">
        <v>0.3</v>
      </c>
    </row>
    <row r="1420" spans="3:11" ht="31.5" customHeight="1" thickBot="1">
      <c r="C1420" s="594"/>
      <c r="D1420" s="595"/>
      <c r="E1420" s="595"/>
      <c r="F1420" s="595"/>
      <c r="G1420" s="596"/>
      <c r="H1420" s="579" t="s">
        <v>1725</v>
      </c>
      <c r="I1420" s="581"/>
      <c r="J1420" s="706" t="s">
        <v>1726</v>
      </c>
      <c r="K1420" s="585">
        <v>0.1</v>
      </c>
    </row>
    <row r="1421" spans="3:11" ht="15" customHeight="1">
      <c r="E1421"/>
      <c r="F1421"/>
    </row>
    <row r="1422" spans="3:11" ht="15" customHeight="1" thickBot="1">
      <c r="E1422"/>
      <c r="F1422"/>
    </row>
    <row r="1423" spans="3:11" ht="23.25" customHeight="1" thickBot="1">
      <c r="C1423" s="428" t="s">
        <v>1731</v>
      </c>
      <c r="D1423" s="429"/>
      <c r="E1423" s="429"/>
      <c r="F1423" s="429"/>
      <c r="G1423" s="429"/>
      <c r="H1423" s="429"/>
      <c r="I1423" s="430"/>
      <c r="J1423" s="650"/>
      <c r="K1423" s="427">
        <f>+K1412+K745</f>
        <v>76361861362</v>
      </c>
    </row>
    <row r="1424" spans="3:11" ht="15" customHeight="1">
      <c r="E1424"/>
      <c r="F1424"/>
    </row>
    <row r="1425" spans="5:11" ht="15" customHeight="1">
      <c r="E1425"/>
      <c r="F1425"/>
    </row>
    <row r="1426" spans="5:11" ht="15" customHeight="1">
      <c r="E1426"/>
      <c r="F1426"/>
    </row>
    <row r="1427" spans="5:11" ht="15" customHeight="1">
      <c r="E1427"/>
      <c r="F1427"/>
      <c r="K1427" s="425"/>
    </row>
    <row r="1428" spans="5:11" ht="15" customHeight="1">
      <c r="E1428"/>
      <c r="F1428"/>
    </row>
    <row r="1429" spans="5:11" ht="15" customHeight="1">
      <c r="E1429"/>
      <c r="F1429"/>
    </row>
    <row r="1430" spans="5:11" ht="15" customHeight="1">
      <c r="E1430"/>
      <c r="F1430"/>
    </row>
    <row r="1431" spans="5:11" ht="15" customHeight="1">
      <c r="E1431"/>
      <c r="F1431"/>
    </row>
    <row r="1432" spans="5:11" ht="15" customHeight="1">
      <c r="E1432"/>
      <c r="F1432"/>
    </row>
    <row r="1433" spans="5:11" ht="15" customHeight="1">
      <c r="E1433"/>
      <c r="F1433"/>
    </row>
    <row r="1434" spans="5:11" ht="15" customHeight="1">
      <c r="E1434"/>
      <c r="F1434"/>
    </row>
    <row r="1435" spans="5:11" ht="15" customHeight="1">
      <c r="E1435"/>
      <c r="F1435"/>
    </row>
    <row r="1436" spans="5:11" ht="15" customHeight="1">
      <c r="E1436"/>
      <c r="F1436"/>
    </row>
    <row r="1437" spans="5:11" ht="15" customHeight="1">
      <c r="E1437"/>
      <c r="F1437"/>
    </row>
    <row r="1438" spans="5:11" ht="15" customHeight="1">
      <c r="E1438"/>
      <c r="F1438"/>
    </row>
    <row r="1439" spans="5:11" ht="15" customHeight="1">
      <c r="E1439"/>
      <c r="F1439"/>
    </row>
    <row r="1440" spans="5:11" ht="15" customHeight="1">
      <c r="E1440"/>
      <c r="F1440"/>
    </row>
    <row r="1441" spans="5:6" ht="15" customHeight="1">
      <c r="E1441"/>
      <c r="F1441"/>
    </row>
    <row r="1442" spans="5:6" ht="15" customHeight="1">
      <c r="E1442"/>
      <c r="F1442"/>
    </row>
    <row r="1443" spans="5:6" ht="15" customHeight="1">
      <c r="E1443"/>
      <c r="F1443"/>
    </row>
    <row r="1444" spans="5:6" ht="15" customHeight="1">
      <c r="E1444"/>
      <c r="F1444"/>
    </row>
    <row r="1445" spans="5:6" ht="15" customHeight="1">
      <c r="E1445"/>
      <c r="F1445"/>
    </row>
    <row r="1446" spans="5:6" ht="15" customHeight="1">
      <c r="E1446"/>
      <c r="F1446"/>
    </row>
    <row r="1447" spans="5:6" ht="15" customHeight="1">
      <c r="E1447"/>
      <c r="F1447"/>
    </row>
    <row r="1448" spans="5:6" ht="15" customHeight="1">
      <c r="E1448"/>
      <c r="F1448"/>
    </row>
    <row r="1449" spans="5:6" ht="15" customHeight="1">
      <c r="E1449"/>
      <c r="F1449"/>
    </row>
    <row r="1450" spans="5:6" ht="15" customHeight="1">
      <c r="E1450"/>
      <c r="F1450"/>
    </row>
    <row r="1451" spans="5:6" ht="15" customHeight="1">
      <c r="E1451"/>
      <c r="F1451"/>
    </row>
    <row r="1452" spans="5:6" ht="15" customHeight="1">
      <c r="E1452"/>
      <c r="F1452"/>
    </row>
    <row r="1453" spans="5:6" ht="15" customHeight="1">
      <c r="E1453"/>
      <c r="F1453"/>
    </row>
    <row r="1454" spans="5:6" ht="15" customHeight="1">
      <c r="E1454"/>
      <c r="F1454"/>
    </row>
    <row r="1455" spans="5:6" ht="15" customHeight="1">
      <c r="E1455"/>
      <c r="F1455"/>
    </row>
    <row r="1456" spans="5:6" ht="15" customHeight="1">
      <c r="E1456"/>
      <c r="F1456"/>
    </row>
    <row r="1457" spans="5:6" ht="15" customHeight="1">
      <c r="E1457"/>
      <c r="F1457"/>
    </row>
    <row r="1458" spans="5:6" ht="15" customHeight="1">
      <c r="E1458"/>
      <c r="F1458"/>
    </row>
    <row r="1459" spans="5:6" ht="15" customHeight="1">
      <c r="E1459"/>
      <c r="F1459"/>
    </row>
    <row r="1460" spans="5:6" ht="15" customHeight="1">
      <c r="E1460"/>
      <c r="F1460"/>
    </row>
    <row r="1461" spans="5:6" ht="15" customHeight="1">
      <c r="E1461"/>
      <c r="F1461"/>
    </row>
    <row r="1462" spans="5:6" ht="15" customHeight="1">
      <c r="E1462"/>
      <c r="F1462"/>
    </row>
    <row r="1463" spans="5:6" ht="15" customHeight="1">
      <c r="E1463"/>
      <c r="F1463"/>
    </row>
    <row r="1464" spans="5:6" ht="15" customHeight="1">
      <c r="E1464"/>
      <c r="F1464"/>
    </row>
    <row r="1465" spans="5:6" ht="15" customHeight="1">
      <c r="E1465"/>
      <c r="F1465"/>
    </row>
    <row r="1466" spans="5:6" ht="15" customHeight="1">
      <c r="E1466"/>
      <c r="F1466"/>
    </row>
    <row r="1467" spans="5:6" ht="15" customHeight="1">
      <c r="E1467"/>
      <c r="F1467"/>
    </row>
    <row r="1468" spans="5:6" ht="15" customHeight="1">
      <c r="E1468"/>
      <c r="F1468"/>
    </row>
    <row r="1469" spans="5:6" ht="15" customHeight="1">
      <c r="E1469"/>
      <c r="F1469"/>
    </row>
    <row r="1470" spans="5:6" ht="15" customHeight="1">
      <c r="E1470"/>
      <c r="F1470"/>
    </row>
    <row r="1471" spans="5:6" ht="15" customHeight="1">
      <c r="E1471"/>
      <c r="F1471"/>
    </row>
    <row r="1472" spans="5:6" ht="15" customHeight="1">
      <c r="E1472"/>
      <c r="F1472"/>
    </row>
    <row r="1473" spans="5:6" ht="15" customHeight="1">
      <c r="E1473"/>
      <c r="F1473"/>
    </row>
    <row r="1474" spans="5:6" ht="15" customHeight="1">
      <c r="E1474"/>
      <c r="F1474"/>
    </row>
    <row r="1475" spans="5:6" ht="15" customHeight="1">
      <c r="E1475"/>
      <c r="F1475"/>
    </row>
    <row r="1476" spans="5:6" ht="15" customHeight="1">
      <c r="E1476"/>
      <c r="F1476"/>
    </row>
    <row r="1477" spans="5:6" ht="15" customHeight="1">
      <c r="E1477"/>
      <c r="F1477"/>
    </row>
    <row r="1478" spans="5:6" ht="15" customHeight="1">
      <c r="E1478"/>
      <c r="F1478"/>
    </row>
    <row r="1479" spans="5:6" ht="15" customHeight="1">
      <c r="E1479"/>
      <c r="F1479"/>
    </row>
    <row r="1480" spans="5:6" ht="15" customHeight="1">
      <c r="E1480"/>
      <c r="F1480"/>
    </row>
    <row r="1481" spans="5:6" ht="15" customHeight="1">
      <c r="E1481"/>
      <c r="F1481"/>
    </row>
    <row r="1482" spans="5:6" ht="15" customHeight="1">
      <c r="E1482"/>
      <c r="F1482"/>
    </row>
    <row r="1483" spans="5:6" ht="15" customHeight="1">
      <c r="E1483"/>
      <c r="F1483"/>
    </row>
    <row r="1484" spans="5:6" ht="15" customHeight="1">
      <c r="E1484"/>
      <c r="F1484"/>
    </row>
    <row r="1485" spans="5:6" ht="15" customHeight="1">
      <c r="E1485"/>
      <c r="F1485"/>
    </row>
    <row r="1486" spans="5:6" ht="15" customHeight="1">
      <c r="E1486"/>
      <c r="F1486"/>
    </row>
    <row r="1487" spans="5:6" ht="15" customHeight="1">
      <c r="E1487"/>
      <c r="F1487"/>
    </row>
    <row r="1488" spans="5:6" ht="15" customHeight="1">
      <c r="E1488"/>
      <c r="F1488"/>
    </row>
    <row r="1489" spans="5:6" ht="15" customHeight="1">
      <c r="E1489"/>
      <c r="F1489"/>
    </row>
    <row r="1490" spans="5:6" ht="15" customHeight="1">
      <c r="E1490"/>
      <c r="F1490"/>
    </row>
    <row r="1491" spans="5:6" ht="15" customHeight="1">
      <c r="E1491"/>
      <c r="F1491"/>
    </row>
    <row r="1492" spans="5:6" ht="15" customHeight="1">
      <c r="E1492"/>
      <c r="F1492"/>
    </row>
    <row r="1493" spans="5:6" ht="15" customHeight="1">
      <c r="E1493"/>
      <c r="F1493"/>
    </row>
    <row r="1494" spans="5:6" ht="15" customHeight="1">
      <c r="E1494"/>
      <c r="F1494"/>
    </row>
    <row r="1495" spans="5:6" ht="15" customHeight="1">
      <c r="E1495"/>
      <c r="F1495"/>
    </row>
    <row r="1496" spans="5:6" ht="15" customHeight="1">
      <c r="E1496"/>
      <c r="F1496"/>
    </row>
    <row r="1497" spans="5:6" ht="15" customHeight="1">
      <c r="E1497"/>
      <c r="F1497"/>
    </row>
    <row r="1498" spans="5:6" ht="15" customHeight="1">
      <c r="E1498"/>
      <c r="F1498"/>
    </row>
    <row r="1499" spans="5:6" ht="15" customHeight="1">
      <c r="E1499"/>
      <c r="F1499"/>
    </row>
    <row r="1500" spans="5:6" ht="15" customHeight="1">
      <c r="E1500"/>
      <c r="F1500"/>
    </row>
    <row r="1501" spans="5:6" ht="15" customHeight="1">
      <c r="E1501"/>
      <c r="F1501"/>
    </row>
    <row r="1502" spans="5:6" ht="15" customHeight="1">
      <c r="E1502"/>
      <c r="F1502"/>
    </row>
    <row r="1503" spans="5:6" ht="15" customHeight="1">
      <c r="E1503"/>
      <c r="F1503"/>
    </row>
    <row r="1504" spans="5:6" ht="15" customHeight="1">
      <c r="E1504"/>
      <c r="F1504"/>
    </row>
    <row r="1505" spans="5:6" ht="15" customHeight="1">
      <c r="E1505"/>
      <c r="F1505"/>
    </row>
    <row r="1506" spans="5:6" ht="15" customHeight="1">
      <c r="E1506"/>
      <c r="F1506"/>
    </row>
    <row r="1507" spans="5:6" ht="15" customHeight="1">
      <c r="E1507"/>
      <c r="F1507"/>
    </row>
    <row r="1508" spans="5:6" ht="15" customHeight="1">
      <c r="E1508"/>
      <c r="F1508"/>
    </row>
    <row r="1509" spans="5:6" ht="15" customHeight="1">
      <c r="E1509"/>
      <c r="F1509"/>
    </row>
    <row r="1510" spans="5:6" ht="15" customHeight="1">
      <c r="E1510"/>
      <c r="F1510"/>
    </row>
    <row r="1511" spans="5:6" ht="15" customHeight="1">
      <c r="E1511"/>
      <c r="F1511"/>
    </row>
    <row r="1512" spans="5:6" ht="15" customHeight="1">
      <c r="E1512"/>
      <c r="F1512"/>
    </row>
    <row r="1513" spans="5:6" ht="15" customHeight="1">
      <c r="E1513"/>
      <c r="F1513"/>
    </row>
    <row r="1514" spans="5:6" ht="15" customHeight="1">
      <c r="E1514"/>
      <c r="F1514"/>
    </row>
    <row r="1515" spans="5:6" ht="15" customHeight="1">
      <c r="E1515"/>
      <c r="F1515"/>
    </row>
    <row r="1516" spans="5:6" ht="15" customHeight="1">
      <c r="E1516"/>
      <c r="F1516"/>
    </row>
    <row r="1517" spans="5:6" ht="15" customHeight="1">
      <c r="E1517"/>
      <c r="F1517"/>
    </row>
    <row r="1518" spans="5:6" ht="15" customHeight="1">
      <c r="E1518"/>
      <c r="F1518"/>
    </row>
    <row r="1519" spans="5:6" ht="15" customHeight="1">
      <c r="E1519"/>
      <c r="F1519"/>
    </row>
    <row r="1520" spans="5:6" ht="15" customHeight="1">
      <c r="E1520"/>
      <c r="F1520"/>
    </row>
    <row r="1521" spans="5:6" ht="15" customHeight="1">
      <c r="E1521"/>
      <c r="F1521"/>
    </row>
    <row r="1522" spans="5:6" ht="15" customHeight="1">
      <c r="E1522"/>
      <c r="F1522"/>
    </row>
    <row r="1523" spans="5:6" ht="15" customHeight="1">
      <c r="E1523"/>
      <c r="F1523"/>
    </row>
    <row r="1524" spans="5:6" ht="15" customHeight="1">
      <c r="E1524"/>
      <c r="F1524"/>
    </row>
    <row r="1525" spans="5:6" ht="15" customHeight="1">
      <c r="E1525"/>
      <c r="F1525"/>
    </row>
    <row r="1526" spans="5:6" ht="15" customHeight="1">
      <c r="E1526"/>
      <c r="F1526"/>
    </row>
    <row r="1527" spans="5:6" ht="15" customHeight="1">
      <c r="E1527"/>
      <c r="F1527"/>
    </row>
    <row r="1528" spans="5:6" ht="15" customHeight="1">
      <c r="E1528"/>
      <c r="F1528"/>
    </row>
    <row r="1529" spans="5:6" ht="15" customHeight="1">
      <c r="E1529"/>
      <c r="F1529"/>
    </row>
    <row r="1530" spans="5:6" ht="15" customHeight="1">
      <c r="E1530"/>
      <c r="F1530"/>
    </row>
    <row r="1531" spans="5:6" ht="15" customHeight="1">
      <c r="E1531"/>
      <c r="F1531"/>
    </row>
    <row r="1532" spans="5:6" ht="15" customHeight="1">
      <c r="E1532"/>
      <c r="F1532"/>
    </row>
    <row r="1533" spans="5:6" ht="15" customHeight="1">
      <c r="E1533"/>
      <c r="F1533"/>
    </row>
    <row r="1534" spans="5:6" ht="15" customHeight="1">
      <c r="E1534"/>
      <c r="F1534"/>
    </row>
    <row r="1535" spans="5:6" ht="15" customHeight="1">
      <c r="E1535"/>
      <c r="F1535"/>
    </row>
    <row r="1536" spans="5:6" ht="15" customHeight="1">
      <c r="E1536"/>
      <c r="F1536"/>
    </row>
    <row r="1537" spans="5:6" ht="15" customHeight="1">
      <c r="E1537"/>
      <c r="F1537"/>
    </row>
    <row r="1538" spans="5:6" ht="15" customHeight="1">
      <c r="E1538"/>
      <c r="F1538"/>
    </row>
    <row r="1539" spans="5:6" ht="15" customHeight="1">
      <c r="E1539"/>
      <c r="F1539"/>
    </row>
    <row r="1540" spans="5:6" ht="15" customHeight="1">
      <c r="E1540"/>
      <c r="F1540"/>
    </row>
    <row r="1541" spans="5:6" ht="15" customHeight="1">
      <c r="E1541"/>
      <c r="F1541"/>
    </row>
    <row r="1542" spans="5:6" ht="15" customHeight="1">
      <c r="E1542"/>
      <c r="F1542"/>
    </row>
    <row r="1543" spans="5:6" ht="15" customHeight="1">
      <c r="E1543"/>
      <c r="F1543"/>
    </row>
    <row r="1544" spans="5:6" ht="15" customHeight="1">
      <c r="E1544"/>
      <c r="F1544"/>
    </row>
    <row r="1545" spans="5:6" ht="15" customHeight="1">
      <c r="E1545"/>
      <c r="F1545"/>
    </row>
    <row r="1546" spans="5:6" ht="15" customHeight="1">
      <c r="E1546"/>
      <c r="F1546"/>
    </row>
    <row r="1547" spans="5:6" ht="15" customHeight="1">
      <c r="E1547"/>
      <c r="F1547"/>
    </row>
    <row r="1548" spans="5:6" ht="15" customHeight="1">
      <c r="E1548"/>
      <c r="F1548"/>
    </row>
    <row r="1549" spans="5:6" ht="15" customHeight="1">
      <c r="E1549"/>
      <c r="F1549"/>
    </row>
    <row r="1550" spans="5:6" ht="15" customHeight="1">
      <c r="E1550"/>
      <c r="F1550"/>
    </row>
    <row r="1551" spans="5:6" ht="15" customHeight="1">
      <c r="E1551"/>
      <c r="F1551"/>
    </row>
    <row r="1552" spans="5:6" ht="15" customHeight="1">
      <c r="E1552"/>
      <c r="F1552"/>
    </row>
    <row r="1553" spans="5:6" ht="15" customHeight="1">
      <c r="E1553"/>
      <c r="F1553"/>
    </row>
    <row r="1554" spans="5:6" ht="15" customHeight="1">
      <c r="E1554"/>
      <c r="F1554"/>
    </row>
    <row r="1555" spans="5:6" ht="15" customHeight="1">
      <c r="E1555"/>
      <c r="F1555"/>
    </row>
    <row r="1556" spans="5:6" ht="15" customHeight="1">
      <c r="E1556"/>
      <c r="F1556"/>
    </row>
    <row r="1557" spans="5:6" ht="15" customHeight="1">
      <c r="E1557"/>
      <c r="F1557"/>
    </row>
    <row r="1558" spans="5:6" ht="15" customHeight="1">
      <c r="E1558"/>
      <c r="F1558"/>
    </row>
    <row r="1559" spans="5:6" ht="15" customHeight="1">
      <c r="E1559"/>
      <c r="F1559"/>
    </row>
    <row r="1560" spans="5:6" ht="15" customHeight="1">
      <c r="E1560"/>
      <c r="F1560"/>
    </row>
    <row r="1561" spans="5:6" ht="15" customHeight="1">
      <c r="E1561"/>
      <c r="F1561"/>
    </row>
    <row r="1562" spans="5:6" ht="15" customHeight="1">
      <c r="E1562"/>
      <c r="F1562"/>
    </row>
    <row r="1563" spans="5:6" ht="15" customHeight="1">
      <c r="E1563"/>
      <c r="F1563"/>
    </row>
    <row r="1564" spans="5:6" ht="15" customHeight="1">
      <c r="E1564"/>
      <c r="F1564"/>
    </row>
    <row r="1565" spans="5:6" ht="15" customHeight="1">
      <c r="E1565"/>
      <c r="F1565"/>
    </row>
    <row r="1566" spans="5:6" ht="15" customHeight="1">
      <c r="E1566"/>
      <c r="F1566"/>
    </row>
    <row r="1567" spans="5:6" ht="15" customHeight="1">
      <c r="E1567"/>
      <c r="F1567"/>
    </row>
    <row r="1568" spans="5:6" ht="15" customHeight="1">
      <c r="E1568"/>
      <c r="F1568"/>
    </row>
    <row r="1569" spans="5:6" ht="15" customHeight="1">
      <c r="E1569"/>
      <c r="F1569"/>
    </row>
    <row r="1570" spans="5:6" ht="15" customHeight="1">
      <c r="E1570"/>
      <c r="F1570"/>
    </row>
    <row r="1571" spans="5:6" ht="15" customHeight="1">
      <c r="E1571"/>
      <c r="F1571"/>
    </row>
    <row r="1572" spans="5:6" ht="15" customHeight="1">
      <c r="E1572"/>
      <c r="F1572"/>
    </row>
    <row r="1573" spans="5:6" ht="15" customHeight="1">
      <c r="E1573"/>
      <c r="F1573"/>
    </row>
    <row r="1574" spans="5:6" ht="15" customHeight="1">
      <c r="E1574"/>
      <c r="F1574"/>
    </row>
    <row r="1575" spans="5:6" ht="15" customHeight="1">
      <c r="E1575"/>
      <c r="F1575"/>
    </row>
    <row r="1576" spans="5:6" ht="15" customHeight="1">
      <c r="E1576"/>
      <c r="F1576"/>
    </row>
    <row r="1577" spans="5:6" ht="15" customHeight="1">
      <c r="E1577"/>
      <c r="F1577"/>
    </row>
    <row r="1578" spans="5:6" ht="15" customHeight="1">
      <c r="E1578"/>
      <c r="F1578"/>
    </row>
    <row r="1579" spans="5:6" ht="15" customHeight="1">
      <c r="E1579"/>
      <c r="F1579"/>
    </row>
    <row r="1580" spans="5:6" ht="15" customHeight="1">
      <c r="E1580"/>
      <c r="F1580"/>
    </row>
    <row r="1581" spans="5:6" ht="15" customHeight="1">
      <c r="E1581"/>
      <c r="F1581"/>
    </row>
    <row r="1582" spans="5:6" ht="15" customHeight="1">
      <c r="E1582"/>
      <c r="F1582"/>
    </row>
    <row r="1583" spans="5:6" ht="15" customHeight="1">
      <c r="E1583"/>
      <c r="F1583"/>
    </row>
    <row r="1584" spans="5:6" ht="15" customHeight="1">
      <c r="E1584"/>
      <c r="F1584"/>
    </row>
    <row r="1585" spans="5:6" ht="15" customHeight="1">
      <c r="E1585"/>
      <c r="F1585"/>
    </row>
    <row r="1586" spans="5:6" ht="15" customHeight="1">
      <c r="E1586"/>
      <c r="F1586"/>
    </row>
    <row r="1587" spans="5:6" ht="15" customHeight="1">
      <c r="E1587"/>
      <c r="F1587"/>
    </row>
    <row r="1588" spans="5:6" ht="15" customHeight="1">
      <c r="E1588"/>
      <c r="F1588"/>
    </row>
    <row r="1589" spans="5:6" ht="15" customHeight="1">
      <c r="E1589"/>
      <c r="F1589"/>
    </row>
    <row r="1590" spans="5:6" ht="15" customHeight="1">
      <c r="E1590"/>
      <c r="F1590"/>
    </row>
    <row r="1591" spans="5:6" ht="15" customHeight="1">
      <c r="E1591"/>
      <c r="F1591"/>
    </row>
    <row r="1592" spans="5:6" ht="15" customHeight="1">
      <c r="E1592"/>
      <c r="F1592"/>
    </row>
    <row r="1593" spans="5:6" ht="15" customHeight="1">
      <c r="E1593"/>
      <c r="F1593"/>
    </row>
    <row r="1594" spans="5:6" ht="15" customHeight="1">
      <c r="E1594"/>
      <c r="F1594"/>
    </row>
    <row r="1595" spans="5:6" ht="15" customHeight="1">
      <c r="E1595"/>
      <c r="F1595"/>
    </row>
    <row r="1596" spans="5:6" ht="15" customHeight="1">
      <c r="E1596"/>
      <c r="F1596"/>
    </row>
    <row r="1597" spans="5:6" ht="15" customHeight="1">
      <c r="E1597"/>
      <c r="F1597"/>
    </row>
    <row r="1598" spans="5:6" ht="15" customHeight="1">
      <c r="E1598"/>
      <c r="F1598"/>
    </row>
    <row r="1599" spans="5:6" ht="15" customHeight="1">
      <c r="E1599"/>
      <c r="F1599"/>
    </row>
    <row r="1600" spans="5:6" ht="15" customHeight="1">
      <c r="E1600"/>
      <c r="F1600"/>
    </row>
    <row r="1601" spans="5:6" ht="15" customHeight="1">
      <c r="E1601"/>
      <c r="F1601"/>
    </row>
    <row r="1602" spans="5:6" ht="15" customHeight="1">
      <c r="E1602"/>
      <c r="F1602"/>
    </row>
    <row r="1603" spans="5:6" ht="15" customHeight="1">
      <c r="E1603"/>
      <c r="F1603"/>
    </row>
    <row r="1604" spans="5:6" ht="15" customHeight="1">
      <c r="E1604"/>
      <c r="F1604"/>
    </row>
    <row r="1605" spans="5:6" ht="15" customHeight="1">
      <c r="E1605"/>
      <c r="F1605"/>
    </row>
    <row r="1606" spans="5:6" ht="15" customHeight="1">
      <c r="E1606"/>
      <c r="F1606"/>
    </row>
    <row r="1607" spans="5:6" ht="15" customHeight="1">
      <c r="E1607"/>
      <c r="F1607"/>
    </row>
    <row r="1608" spans="5:6" ht="15" customHeight="1">
      <c r="E1608"/>
      <c r="F1608"/>
    </row>
    <row r="1609" spans="5:6" ht="15" customHeight="1">
      <c r="E1609"/>
      <c r="F1609"/>
    </row>
    <row r="1610" spans="5:6" ht="15" customHeight="1">
      <c r="E1610"/>
      <c r="F1610"/>
    </row>
    <row r="1611" spans="5:6" ht="15" customHeight="1">
      <c r="E1611"/>
      <c r="F1611"/>
    </row>
    <row r="1612" spans="5:6" ht="15" customHeight="1">
      <c r="E1612"/>
      <c r="F1612"/>
    </row>
    <row r="1613" spans="5:6" ht="15" customHeight="1">
      <c r="E1613"/>
      <c r="F1613"/>
    </row>
    <row r="1614" spans="5:6" ht="15" customHeight="1">
      <c r="E1614"/>
      <c r="F1614"/>
    </row>
    <row r="1615" spans="5:6" ht="15" customHeight="1">
      <c r="E1615"/>
      <c r="F1615"/>
    </row>
    <row r="1616" spans="5:6" ht="15" customHeight="1">
      <c r="E1616"/>
      <c r="F1616"/>
    </row>
    <row r="1617" spans="5:6" ht="15" customHeight="1">
      <c r="E1617"/>
      <c r="F1617"/>
    </row>
    <row r="1618" spans="5:6" ht="15" customHeight="1">
      <c r="E1618"/>
      <c r="F1618"/>
    </row>
    <row r="1619" spans="5:6" ht="15" customHeight="1">
      <c r="E1619"/>
      <c r="F1619"/>
    </row>
    <row r="1620" spans="5:6" ht="15" customHeight="1">
      <c r="E1620"/>
      <c r="F1620"/>
    </row>
    <row r="1621" spans="5:6" ht="15" customHeight="1">
      <c r="E1621"/>
      <c r="F1621"/>
    </row>
    <row r="1622" spans="5:6" ht="15" customHeight="1">
      <c r="E1622"/>
      <c r="F1622"/>
    </row>
    <row r="1623" spans="5:6" ht="15" customHeight="1">
      <c r="E1623"/>
      <c r="F1623"/>
    </row>
    <row r="1624" spans="5:6" ht="15" customHeight="1">
      <c r="E1624"/>
      <c r="F1624"/>
    </row>
    <row r="1625" spans="5:6" ht="15" customHeight="1">
      <c r="E1625"/>
      <c r="F1625"/>
    </row>
    <row r="1626" spans="5:6" ht="15" customHeight="1">
      <c r="E1626"/>
      <c r="F1626"/>
    </row>
    <row r="1627" spans="5:6" ht="15" customHeight="1">
      <c r="E1627"/>
      <c r="F1627"/>
    </row>
    <row r="1628" spans="5:6" ht="15" customHeight="1">
      <c r="E1628"/>
      <c r="F1628"/>
    </row>
    <row r="1629" spans="5:6" ht="15" customHeight="1">
      <c r="E1629"/>
      <c r="F1629"/>
    </row>
    <row r="1630" spans="5:6" ht="15" customHeight="1">
      <c r="E1630"/>
      <c r="F1630"/>
    </row>
    <row r="1631" spans="5:6" ht="15" customHeight="1">
      <c r="E1631"/>
      <c r="F1631"/>
    </row>
    <row r="1632" spans="5:6" ht="15" customHeight="1">
      <c r="E1632"/>
      <c r="F1632"/>
    </row>
    <row r="1633" spans="5:6" ht="15" customHeight="1">
      <c r="E1633"/>
      <c r="F1633"/>
    </row>
    <row r="1634" spans="5:6" ht="15" customHeight="1">
      <c r="E1634"/>
      <c r="F1634"/>
    </row>
    <row r="1635" spans="5:6" ht="15" customHeight="1">
      <c r="E1635"/>
      <c r="F1635"/>
    </row>
    <row r="1636" spans="5:6" ht="15" customHeight="1">
      <c r="E1636"/>
      <c r="F1636"/>
    </row>
    <row r="1637" spans="5:6" ht="15" customHeight="1">
      <c r="E1637"/>
      <c r="F1637"/>
    </row>
    <row r="1638" spans="5:6" ht="15" customHeight="1">
      <c r="E1638"/>
      <c r="F1638"/>
    </row>
    <row r="1639" spans="5:6" ht="15" customHeight="1">
      <c r="E1639"/>
      <c r="F1639"/>
    </row>
    <row r="1640" spans="5:6" ht="15" customHeight="1">
      <c r="E1640"/>
      <c r="F1640"/>
    </row>
    <row r="1641" spans="5:6" ht="15" customHeight="1">
      <c r="E1641"/>
      <c r="F1641"/>
    </row>
    <row r="1642" spans="5:6" ht="15" customHeight="1">
      <c r="E1642"/>
      <c r="F1642"/>
    </row>
    <row r="1643" spans="5:6" ht="15" customHeight="1">
      <c r="E1643"/>
      <c r="F1643"/>
    </row>
    <row r="1644" spans="5:6" ht="15" customHeight="1">
      <c r="E1644"/>
      <c r="F1644"/>
    </row>
    <row r="1645" spans="5:6" ht="15" customHeight="1">
      <c r="E1645"/>
      <c r="F1645"/>
    </row>
    <row r="1646" spans="5:6" ht="15" customHeight="1">
      <c r="E1646"/>
      <c r="F1646"/>
    </row>
    <row r="1647" spans="5:6" ht="15" customHeight="1">
      <c r="E1647"/>
      <c r="F1647"/>
    </row>
    <row r="1648" spans="5:6" ht="15" customHeight="1">
      <c r="E1648"/>
      <c r="F1648"/>
    </row>
    <row r="1649" spans="5:6" ht="15" customHeight="1">
      <c r="E1649"/>
      <c r="F1649"/>
    </row>
    <row r="1650" spans="5:6" ht="15" customHeight="1">
      <c r="E1650"/>
      <c r="F1650"/>
    </row>
    <row r="1651" spans="5:6" ht="15" customHeight="1">
      <c r="E1651"/>
      <c r="F1651"/>
    </row>
    <row r="1652" spans="5:6" ht="15" customHeight="1">
      <c r="E1652"/>
      <c r="F1652"/>
    </row>
    <row r="1653" spans="5:6" ht="15" customHeight="1">
      <c r="E1653"/>
      <c r="F1653"/>
    </row>
    <row r="1654" spans="5:6" ht="15" customHeight="1">
      <c r="E1654"/>
      <c r="F1654"/>
    </row>
    <row r="1655" spans="5:6" ht="15" customHeight="1">
      <c r="E1655"/>
      <c r="F1655"/>
    </row>
    <row r="1656" spans="5:6" ht="15" customHeight="1">
      <c r="E1656"/>
      <c r="F1656"/>
    </row>
    <row r="1657" spans="5:6" ht="15" customHeight="1">
      <c r="E1657"/>
      <c r="F1657"/>
    </row>
    <row r="1658" spans="5:6" ht="15" customHeight="1">
      <c r="E1658"/>
      <c r="F1658"/>
    </row>
    <row r="1659" spans="5:6" ht="15" customHeight="1">
      <c r="E1659"/>
      <c r="F1659"/>
    </row>
    <row r="1660" spans="5:6" ht="15" customHeight="1">
      <c r="E1660"/>
      <c r="F1660"/>
    </row>
    <row r="1661" spans="5:6" ht="15" customHeight="1">
      <c r="E1661"/>
      <c r="F1661"/>
    </row>
    <row r="1662" spans="5:6" ht="15" customHeight="1">
      <c r="E1662"/>
      <c r="F1662"/>
    </row>
    <row r="1663" spans="5:6" ht="15" customHeight="1">
      <c r="E1663"/>
      <c r="F1663"/>
    </row>
    <row r="1664" spans="5:6" ht="15" customHeight="1">
      <c r="E1664"/>
      <c r="F1664"/>
    </row>
    <row r="1665" spans="5:6" ht="15" customHeight="1">
      <c r="E1665"/>
      <c r="F1665"/>
    </row>
    <row r="1666" spans="5:6" ht="15" customHeight="1">
      <c r="E1666"/>
      <c r="F1666"/>
    </row>
    <row r="1667" spans="5:6" ht="15" customHeight="1">
      <c r="E1667"/>
      <c r="F1667"/>
    </row>
    <row r="1668" spans="5:6" ht="15" customHeight="1">
      <c r="E1668"/>
      <c r="F1668"/>
    </row>
    <row r="1669" spans="5:6" ht="15" customHeight="1">
      <c r="E1669"/>
      <c r="F1669"/>
    </row>
    <row r="1670" spans="5:6" ht="15" customHeight="1">
      <c r="E1670"/>
      <c r="F1670"/>
    </row>
    <row r="1671" spans="5:6" ht="15" customHeight="1">
      <c r="E1671"/>
      <c r="F1671"/>
    </row>
    <row r="1672" spans="5:6" ht="15" customHeight="1">
      <c r="E1672"/>
      <c r="F1672"/>
    </row>
    <row r="1673" spans="5:6" ht="15" customHeight="1">
      <c r="E1673"/>
      <c r="F1673"/>
    </row>
    <row r="1674" spans="5:6" ht="15" customHeight="1">
      <c r="E1674"/>
      <c r="F1674"/>
    </row>
    <row r="1675" spans="5:6" ht="15" customHeight="1">
      <c r="E1675"/>
      <c r="F1675"/>
    </row>
    <row r="1676" spans="5:6" ht="15" customHeight="1">
      <c r="E1676"/>
      <c r="F1676"/>
    </row>
    <row r="1677" spans="5:6" ht="15" customHeight="1">
      <c r="E1677"/>
      <c r="F1677"/>
    </row>
    <row r="1678" spans="5:6" ht="15" customHeight="1">
      <c r="E1678"/>
      <c r="F1678"/>
    </row>
    <row r="1679" spans="5:6" ht="15" customHeight="1">
      <c r="E1679"/>
      <c r="F1679"/>
    </row>
    <row r="1680" spans="5:6" ht="15" customHeight="1">
      <c r="E1680"/>
      <c r="F1680"/>
    </row>
    <row r="1681" spans="5:6" ht="15" customHeight="1">
      <c r="E1681"/>
      <c r="F1681"/>
    </row>
    <row r="1682" spans="5:6" ht="15" customHeight="1">
      <c r="E1682"/>
      <c r="F1682"/>
    </row>
    <row r="1683" spans="5:6" ht="15" customHeight="1">
      <c r="E1683"/>
      <c r="F1683"/>
    </row>
    <row r="1684" spans="5:6" ht="15" customHeight="1">
      <c r="E1684"/>
      <c r="F1684"/>
    </row>
    <row r="1685" spans="5:6" ht="15" customHeight="1">
      <c r="E1685"/>
      <c r="F1685"/>
    </row>
    <row r="1686" spans="5:6" ht="15" customHeight="1">
      <c r="E1686"/>
      <c r="F1686"/>
    </row>
    <row r="1687" spans="5:6" ht="15" customHeight="1">
      <c r="E1687"/>
      <c r="F1687"/>
    </row>
    <row r="1688" spans="5:6" ht="15" customHeight="1">
      <c r="E1688"/>
      <c r="F1688"/>
    </row>
    <row r="1689" spans="5:6" ht="15" customHeight="1">
      <c r="E1689"/>
      <c r="F1689"/>
    </row>
    <row r="1690" spans="5:6" ht="15" customHeight="1">
      <c r="E1690"/>
      <c r="F1690"/>
    </row>
    <row r="1691" spans="5:6" ht="15" customHeight="1">
      <c r="E1691"/>
      <c r="F1691"/>
    </row>
    <row r="1692" spans="5:6" ht="15" customHeight="1">
      <c r="E1692"/>
      <c r="F1692"/>
    </row>
    <row r="1693" spans="5:6" ht="15" customHeight="1">
      <c r="E1693"/>
      <c r="F1693"/>
    </row>
    <row r="1694" spans="5:6" ht="15" customHeight="1">
      <c r="E1694"/>
      <c r="F1694"/>
    </row>
    <row r="1695" spans="5:6" ht="15" customHeight="1">
      <c r="E1695"/>
      <c r="F1695"/>
    </row>
    <row r="1696" spans="5:6" ht="15" customHeight="1">
      <c r="E1696"/>
      <c r="F1696"/>
    </row>
    <row r="1697" spans="5:6" ht="15" customHeight="1">
      <c r="E1697"/>
      <c r="F1697"/>
    </row>
    <row r="1698" spans="5:6" ht="15" customHeight="1">
      <c r="E1698"/>
      <c r="F1698"/>
    </row>
    <row r="1699" spans="5:6" ht="15" customHeight="1">
      <c r="E1699"/>
      <c r="F1699"/>
    </row>
    <row r="1700" spans="5:6" ht="15" customHeight="1">
      <c r="E1700"/>
      <c r="F1700"/>
    </row>
    <row r="1701" spans="5:6" ht="15" customHeight="1">
      <c r="E1701"/>
      <c r="F1701"/>
    </row>
    <row r="1702" spans="5:6" ht="15" customHeight="1">
      <c r="E1702"/>
      <c r="F1702"/>
    </row>
    <row r="1703" spans="5:6" ht="15" customHeight="1">
      <c r="E1703"/>
      <c r="F1703"/>
    </row>
    <row r="1704" spans="5:6" ht="15" customHeight="1">
      <c r="E1704"/>
      <c r="F1704"/>
    </row>
    <row r="1705" spans="5:6" ht="15" customHeight="1">
      <c r="E1705"/>
      <c r="F1705"/>
    </row>
    <row r="1706" spans="5:6" ht="15" customHeight="1">
      <c r="E1706"/>
      <c r="F1706"/>
    </row>
    <row r="1707" spans="5:6" ht="15" customHeight="1">
      <c r="E1707"/>
      <c r="F1707"/>
    </row>
    <row r="1708" spans="5:6" ht="15" customHeight="1">
      <c r="E1708"/>
      <c r="F1708"/>
    </row>
    <row r="1709" spans="5:6" ht="15" customHeight="1">
      <c r="E1709"/>
      <c r="F1709"/>
    </row>
    <row r="1710" spans="5:6" ht="15" customHeight="1">
      <c r="E1710"/>
      <c r="F1710"/>
    </row>
    <row r="1711" spans="5:6" ht="15" customHeight="1">
      <c r="E1711"/>
      <c r="F1711"/>
    </row>
    <row r="1712" spans="5:6" ht="15" customHeight="1">
      <c r="E1712"/>
      <c r="F1712"/>
    </row>
    <row r="1713" spans="5:6" ht="15" customHeight="1">
      <c r="E1713"/>
      <c r="F1713"/>
    </row>
    <row r="1714" spans="5:6" ht="15" customHeight="1">
      <c r="E1714"/>
      <c r="F1714"/>
    </row>
    <row r="1715" spans="5:6" ht="15" customHeight="1">
      <c r="E1715"/>
      <c r="F1715"/>
    </row>
    <row r="1716" spans="5:6" ht="15" customHeight="1">
      <c r="E1716"/>
      <c r="F1716"/>
    </row>
    <row r="1717" spans="5:6" ht="15" customHeight="1">
      <c r="E1717"/>
      <c r="F1717"/>
    </row>
    <row r="1718" spans="5:6" ht="15" customHeight="1">
      <c r="E1718"/>
      <c r="F1718"/>
    </row>
    <row r="1719" spans="5:6" ht="15" customHeight="1">
      <c r="E1719"/>
      <c r="F1719"/>
    </row>
    <row r="1720" spans="5:6" ht="15" customHeight="1">
      <c r="E1720"/>
      <c r="F1720"/>
    </row>
    <row r="1721" spans="5:6" ht="15" customHeight="1">
      <c r="E1721"/>
      <c r="F1721"/>
    </row>
    <row r="1722" spans="5:6" ht="15" customHeight="1">
      <c r="E1722"/>
      <c r="F1722"/>
    </row>
    <row r="1723" spans="5:6" ht="15" customHeight="1">
      <c r="E1723"/>
      <c r="F1723"/>
    </row>
    <row r="1724" spans="5:6" ht="15" customHeight="1">
      <c r="E1724"/>
      <c r="F1724"/>
    </row>
    <row r="1725" spans="5:6" ht="15" customHeight="1">
      <c r="E1725"/>
      <c r="F1725"/>
    </row>
    <row r="1726" spans="5:6" ht="15" customHeight="1">
      <c r="E1726"/>
      <c r="F1726"/>
    </row>
    <row r="1727" spans="5:6" ht="15" customHeight="1">
      <c r="E1727"/>
      <c r="F1727"/>
    </row>
    <row r="1728" spans="5:6" ht="15" customHeight="1">
      <c r="E1728"/>
      <c r="F1728"/>
    </row>
    <row r="1729" spans="5:6" ht="15" customHeight="1">
      <c r="E1729"/>
      <c r="F1729"/>
    </row>
    <row r="1730" spans="5:6" ht="15" customHeight="1">
      <c r="E1730"/>
      <c r="F1730"/>
    </row>
    <row r="1731" spans="5:6" ht="15" customHeight="1">
      <c r="E1731"/>
      <c r="F1731"/>
    </row>
    <row r="1732" spans="5:6" ht="15" customHeight="1">
      <c r="E1732"/>
      <c r="F1732"/>
    </row>
    <row r="1733" spans="5:6" ht="15" customHeight="1">
      <c r="E1733"/>
      <c r="F1733"/>
    </row>
    <row r="1734" spans="5:6" ht="15" customHeight="1">
      <c r="E1734"/>
      <c r="F1734"/>
    </row>
    <row r="1735" spans="5:6" ht="15" customHeight="1">
      <c r="E1735"/>
      <c r="F1735"/>
    </row>
    <row r="1736" spans="5:6" ht="15" customHeight="1">
      <c r="E1736"/>
      <c r="F1736"/>
    </row>
    <row r="1737" spans="5:6" ht="15" customHeight="1">
      <c r="E1737"/>
      <c r="F1737"/>
    </row>
    <row r="1738" spans="5:6" ht="15" customHeight="1">
      <c r="E1738"/>
      <c r="F1738"/>
    </row>
    <row r="1739" spans="5:6" ht="15" customHeight="1">
      <c r="E1739"/>
      <c r="F1739"/>
    </row>
    <row r="1740" spans="5:6" ht="15" customHeight="1">
      <c r="E1740"/>
      <c r="F1740"/>
    </row>
    <row r="1741" spans="5:6" ht="15" customHeight="1">
      <c r="E1741"/>
      <c r="F1741"/>
    </row>
    <row r="1742" spans="5:6" ht="15" customHeight="1">
      <c r="E1742"/>
      <c r="F1742"/>
    </row>
    <row r="1743" spans="5:6" ht="15" customHeight="1">
      <c r="E1743"/>
      <c r="F1743"/>
    </row>
    <row r="1744" spans="5:6" ht="15" customHeight="1">
      <c r="E1744"/>
      <c r="F1744"/>
    </row>
    <row r="1745" spans="5:6" ht="15" customHeight="1">
      <c r="E1745"/>
      <c r="F1745"/>
    </row>
    <row r="1746" spans="5:6" ht="15" customHeight="1">
      <c r="E1746"/>
      <c r="F1746"/>
    </row>
    <row r="1747" spans="5:6" ht="15" customHeight="1">
      <c r="E1747"/>
      <c r="F1747"/>
    </row>
    <row r="1748" spans="5:6" ht="15" customHeight="1">
      <c r="E1748"/>
      <c r="F1748"/>
    </row>
    <row r="1749" spans="5:6" ht="15" customHeight="1">
      <c r="E1749"/>
      <c r="F1749"/>
    </row>
    <row r="1750" spans="5:6" ht="15" customHeight="1">
      <c r="E1750"/>
      <c r="F1750"/>
    </row>
    <row r="1751" spans="5:6" ht="15" customHeight="1">
      <c r="E1751"/>
      <c r="F1751"/>
    </row>
    <row r="1752" spans="5:6" ht="15" customHeight="1">
      <c r="E1752"/>
      <c r="F1752"/>
    </row>
    <row r="1753" spans="5:6" ht="15" customHeight="1">
      <c r="E1753"/>
      <c r="F1753"/>
    </row>
    <row r="1754" spans="5:6" ht="15" customHeight="1">
      <c r="E1754"/>
      <c r="F1754"/>
    </row>
    <row r="1755" spans="5:6" ht="15" customHeight="1">
      <c r="E1755"/>
      <c r="F1755"/>
    </row>
    <row r="1756" spans="5:6" ht="15" customHeight="1">
      <c r="E1756"/>
      <c r="F1756"/>
    </row>
    <row r="1757" spans="5:6" ht="15" customHeight="1">
      <c r="E1757"/>
      <c r="F1757"/>
    </row>
    <row r="1758" spans="5:6" ht="15" customHeight="1">
      <c r="E1758"/>
      <c r="F1758"/>
    </row>
    <row r="1759" spans="5:6" ht="15" customHeight="1">
      <c r="E1759"/>
      <c r="F1759"/>
    </row>
    <row r="1760" spans="5:6" ht="15" customHeight="1">
      <c r="E1760"/>
      <c r="F1760"/>
    </row>
    <row r="1761" spans="5:6" ht="15" customHeight="1">
      <c r="E1761"/>
      <c r="F1761"/>
    </row>
    <row r="1762" spans="5:6" ht="15" customHeight="1">
      <c r="E1762"/>
      <c r="F1762"/>
    </row>
    <row r="1763" spans="5:6" ht="15" customHeight="1">
      <c r="E1763"/>
      <c r="F1763"/>
    </row>
    <row r="1764" spans="5:6" ht="15" customHeight="1">
      <c r="E1764"/>
      <c r="F1764"/>
    </row>
    <row r="1765" spans="5:6" ht="15" customHeight="1">
      <c r="E1765"/>
      <c r="F1765"/>
    </row>
    <row r="1766" spans="5:6" ht="15" customHeight="1">
      <c r="E1766"/>
      <c r="F1766"/>
    </row>
    <row r="1767" spans="5:6" ht="15" customHeight="1">
      <c r="E1767"/>
      <c r="F1767"/>
    </row>
    <row r="1768" spans="5:6" ht="15" customHeight="1">
      <c r="E1768"/>
      <c r="F1768"/>
    </row>
    <row r="1769" spans="5:6" ht="15" customHeight="1">
      <c r="E1769"/>
      <c r="F1769"/>
    </row>
    <row r="1770" spans="5:6" ht="15" customHeight="1">
      <c r="E1770"/>
      <c r="F1770"/>
    </row>
    <row r="1771" spans="5:6" ht="15" customHeight="1">
      <c r="E1771"/>
      <c r="F1771"/>
    </row>
    <row r="1772" spans="5:6" ht="15" customHeight="1">
      <c r="E1772"/>
      <c r="F1772"/>
    </row>
    <row r="1773" spans="5:6" ht="15" customHeight="1">
      <c r="E1773"/>
      <c r="F1773"/>
    </row>
    <row r="1774" spans="5:6" ht="15" customHeight="1">
      <c r="E1774"/>
      <c r="F1774"/>
    </row>
    <row r="1775" spans="5:6" ht="15" customHeight="1">
      <c r="E1775"/>
      <c r="F1775"/>
    </row>
    <row r="1776" spans="5:6" ht="15" customHeight="1">
      <c r="E1776"/>
      <c r="F1776"/>
    </row>
    <row r="1777" spans="5:6" ht="15" customHeight="1">
      <c r="E1777"/>
      <c r="F1777"/>
    </row>
    <row r="1778" spans="5:6" ht="15" customHeight="1">
      <c r="E1778"/>
      <c r="F1778"/>
    </row>
    <row r="1779" spans="5:6" ht="15" customHeight="1">
      <c r="E1779"/>
      <c r="F1779"/>
    </row>
    <row r="1780" spans="5:6" ht="15" customHeight="1">
      <c r="E1780"/>
      <c r="F1780"/>
    </row>
    <row r="1781" spans="5:6" ht="15" customHeight="1">
      <c r="E1781"/>
      <c r="F1781"/>
    </row>
    <row r="1782" spans="5:6" ht="15" customHeight="1">
      <c r="E1782"/>
      <c r="F1782"/>
    </row>
    <row r="1783" spans="5:6" ht="15" customHeight="1">
      <c r="E1783"/>
      <c r="F1783"/>
    </row>
    <row r="1784" spans="5:6" ht="15" customHeight="1">
      <c r="E1784"/>
      <c r="F1784"/>
    </row>
    <row r="1785" spans="5:6" ht="15" customHeight="1">
      <c r="E1785"/>
      <c r="F1785"/>
    </row>
    <row r="1786" spans="5:6" ht="15" customHeight="1">
      <c r="E1786"/>
      <c r="F1786"/>
    </row>
    <row r="1787" spans="5:6" ht="15" customHeight="1">
      <c r="E1787"/>
      <c r="F1787"/>
    </row>
    <row r="1788" spans="5:6" ht="15" customHeight="1">
      <c r="E1788"/>
      <c r="F1788"/>
    </row>
    <row r="1789" spans="5:6" ht="15" customHeight="1">
      <c r="E1789"/>
      <c r="F1789"/>
    </row>
    <row r="1790" spans="5:6" ht="15" customHeight="1">
      <c r="E1790"/>
      <c r="F1790"/>
    </row>
    <row r="1791" spans="5:6" ht="15" customHeight="1">
      <c r="E1791"/>
      <c r="F1791"/>
    </row>
    <row r="1792" spans="5:6" ht="15" customHeight="1">
      <c r="E1792"/>
      <c r="F1792"/>
    </row>
    <row r="1793" spans="5:6" ht="15" customHeight="1">
      <c r="E1793"/>
      <c r="F1793"/>
    </row>
    <row r="1794" spans="5:6" ht="15" customHeight="1">
      <c r="E1794"/>
      <c r="F1794"/>
    </row>
    <row r="1795" spans="5:6" ht="15" customHeight="1">
      <c r="E1795"/>
      <c r="F1795"/>
    </row>
    <row r="1796" spans="5:6" ht="15" customHeight="1">
      <c r="E1796"/>
      <c r="F1796"/>
    </row>
    <row r="1797" spans="5:6" ht="15" customHeight="1">
      <c r="E1797"/>
      <c r="F1797"/>
    </row>
    <row r="1798" spans="5:6" ht="15" customHeight="1">
      <c r="E1798"/>
      <c r="F1798"/>
    </row>
    <row r="1799" spans="5:6" ht="15" customHeight="1">
      <c r="E1799"/>
      <c r="F1799"/>
    </row>
    <row r="1800" spans="5:6" ht="15" customHeight="1">
      <c r="E1800"/>
      <c r="F1800"/>
    </row>
    <row r="1801" spans="5:6" ht="15" customHeight="1">
      <c r="E1801"/>
      <c r="F1801"/>
    </row>
    <row r="1802" spans="5:6" ht="15" customHeight="1">
      <c r="E1802"/>
      <c r="F1802"/>
    </row>
    <row r="1803" spans="5:6" ht="15" customHeight="1">
      <c r="E1803"/>
      <c r="F1803"/>
    </row>
    <row r="1804" spans="5:6" ht="15" customHeight="1">
      <c r="E1804"/>
      <c r="F1804"/>
    </row>
    <row r="1805" spans="5:6" ht="15" customHeight="1">
      <c r="E1805"/>
      <c r="F1805"/>
    </row>
    <row r="1806" spans="5:6" ht="15" customHeight="1">
      <c r="E1806"/>
      <c r="F1806"/>
    </row>
    <row r="1807" spans="5:6" ht="15" customHeight="1">
      <c r="E1807"/>
      <c r="F1807"/>
    </row>
    <row r="1808" spans="5:6" ht="15" customHeight="1">
      <c r="E1808"/>
      <c r="F1808"/>
    </row>
    <row r="1809" spans="5:6" ht="15" customHeight="1">
      <c r="E1809"/>
      <c r="F1809"/>
    </row>
    <row r="1810" spans="5:6" ht="15" customHeight="1">
      <c r="E1810"/>
      <c r="F1810"/>
    </row>
    <row r="1811" spans="5:6" ht="15" customHeight="1">
      <c r="E1811"/>
      <c r="F1811"/>
    </row>
    <row r="1812" spans="5:6" ht="15" customHeight="1">
      <c r="E1812"/>
      <c r="F1812"/>
    </row>
    <row r="1813" spans="5:6" ht="15" customHeight="1">
      <c r="E1813"/>
      <c r="F1813"/>
    </row>
    <row r="1814" spans="5:6" ht="15" customHeight="1">
      <c r="E1814"/>
      <c r="F1814"/>
    </row>
    <row r="1815" spans="5:6" ht="15" customHeight="1">
      <c r="E1815"/>
      <c r="F1815"/>
    </row>
    <row r="1816" spans="5:6" ht="15" customHeight="1">
      <c r="E1816"/>
      <c r="F1816"/>
    </row>
    <row r="1817" spans="5:6" ht="15" customHeight="1">
      <c r="E1817"/>
      <c r="F1817"/>
    </row>
    <row r="1818" spans="5:6" ht="15" customHeight="1">
      <c r="E1818"/>
      <c r="F1818"/>
    </row>
    <row r="1819" spans="5:6" ht="15" customHeight="1">
      <c r="E1819"/>
      <c r="F1819"/>
    </row>
    <row r="1820" spans="5:6" ht="15" customHeight="1">
      <c r="E1820"/>
      <c r="F1820"/>
    </row>
    <row r="1821" spans="5:6" ht="15" customHeight="1">
      <c r="E1821"/>
      <c r="F1821"/>
    </row>
    <row r="1822" spans="5:6" ht="15" customHeight="1">
      <c r="E1822"/>
      <c r="F1822"/>
    </row>
    <row r="1823" spans="5:6" ht="15" customHeight="1">
      <c r="E1823"/>
      <c r="F1823"/>
    </row>
    <row r="1824" spans="5:6" ht="15" customHeight="1">
      <c r="E1824"/>
      <c r="F1824"/>
    </row>
    <row r="1825" spans="5:6" ht="15" customHeight="1">
      <c r="E1825"/>
      <c r="F1825"/>
    </row>
    <row r="1826" spans="5:6" ht="15" customHeight="1">
      <c r="E1826"/>
      <c r="F1826"/>
    </row>
    <row r="1827" spans="5:6" ht="15" customHeight="1">
      <c r="E1827"/>
      <c r="F1827"/>
    </row>
    <row r="1828" spans="5:6" ht="15" customHeight="1">
      <c r="E1828"/>
      <c r="F1828"/>
    </row>
    <row r="1829" spans="5:6" ht="15" customHeight="1">
      <c r="E1829"/>
      <c r="F1829"/>
    </row>
    <row r="1830" spans="5:6" ht="15" customHeight="1">
      <c r="E1830"/>
      <c r="F1830"/>
    </row>
    <row r="1831" spans="5:6" ht="15" customHeight="1">
      <c r="E1831"/>
      <c r="F1831"/>
    </row>
    <row r="1832" spans="5:6" ht="15" customHeight="1">
      <c r="E1832"/>
      <c r="F1832"/>
    </row>
    <row r="1833" spans="5:6" ht="15" customHeight="1">
      <c r="E1833"/>
      <c r="F1833"/>
    </row>
    <row r="1834" spans="5:6" ht="15" customHeight="1">
      <c r="E1834"/>
      <c r="F1834"/>
    </row>
    <row r="1835" spans="5:6" ht="15" customHeight="1">
      <c r="E1835"/>
      <c r="F1835"/>
    </row>
    <row r="1836" spans="5:6" ht="15" customHeight="1">
      <c r="E1836"/>
      <c r="F1836"/>
    </row>
    <row r="1837" spans="5:6" ht="15" customHeight="1">
      <c r="E1837"/>
      <c r="F1837"/>
    </row>
    <row r="1838" spans="5:6" ht="15" customHeight="1">
      <c r="E1838"/>
      <c r="F1838"/>
    </row>
    <row r="1839" spans="5:6" ht="15" customHeight="1">
      <c r="E1839"/>
      <c r="F1839"/>
    </row>
    <row r="1840" spans="5:6" ht="15" customHeight="1">
      <c r="E1840"/>
      <c r="F1840"/>
    </row>
    <row r="1841" spans="5:6" ht="15" customHeight="1">
      <c r="E1841"/>
      <c r="F1841"/>
    </row>
    <row r="1842" spans="5:6" ht="15" customHeight="1">
      <c r="E1842"/>
      <c r="F1842"/>
    </row>
    <row r="1843" spans="5:6" ht="15" customHeight="1">
      <c r="E1843"/>
      <c r="F1843"/>
    </row>
    <row r="1844" spans="5:6" ht="15" customHeight="1">
      <c r="E1844"/>
      <c r="F1844"/>
    </row>
    <row r="1845" spans="5:6" ht="15" customHeight="1">
      <c r="E1845"/>
      <c r="F1845"/>
    </row>
    <row r="1846" spans="5:6" ht="15" customHeight="1">
      <c r="E1846"/>
      <c r="F1846"/>
    </row>
    <row r="1847" spans="5:6" ht="15" customHeight="1">
      <c r="E1847"/>
      <c r="F1847"/>
    </row>
    <row r="1848" spans="5:6" ht="15" customHeight="1">
      <c r="E1848"/>
      <c r="F1848"/>
    </row>
    <row r="1849" spans="5:6" ht="15" customHeight="1">
      <c r="E1849"/>
      <c r="F1849"/>
    </row>
    <row r="1850" spans="5:6" ht="15" customHeight="1">
      <c r="E1850"/>
      <c r="F1850"/>
    </row>
    <row r="1851" spans="5:6" ht="15" customHeight="1">
      <c r="E1851"/>
      <c r="F1851"/>
    </row>
    <row r="1852" spans="5:6" ht="15" customHeight="1">
      <c r="E1852"/>
      <c r="F1852"/>
    </row>
    <row r="1853" spans="5:6" ht="15" customHeight="1">
      <c r="E1853"/>
      <c r="F1853"/>
    </row>
    <row r="1854" spans="5:6" ht="15" customHeight="1">
      <c r="E1854"/>
      <c r="F1854"/>
    </row>
    <row r="1855" spans="5:6" ht="15" customHeight="1">
      <c r="E1855"/>
      <c r="F1855"/>
    </row>
    <row r="1856" spans="5:6" ht="15" customHeight="1">
      <c r="E1856"/>
      <c r="F1856"/>
    </row>
    <row r="1857" spans="5:6" ht="15" customHeight="1">
      <c r="E1857"/>
      <c r="F1857"/>
    </row>
    <row r="1858" spans="5:6" ht="15" customHeight="1">
      <c r="E1858"/>
      <c r="F1858"/>
    </row>
    <row r="1859" spans="5:6" ht="15" customHeight="1">
      <c r="E1859"/>
      <c r="F1859"/>
    </row>
    <row r="1860" spans="5:6" ht="15" customHeight="1">
      <c r="E1860"/>
      <c r="F1860"/>
    </row>
    <row r="1861" spans="5:6" ht="15" customHeight="1">
      <c r="E1861"/>
      <c r="F1861"/>
    </row>
    <row r="1862" spans="5:6" ht="15" customHeight="1">
      <c r="E1862"/>
      <c r="F1862"/>
    </row>
    <row r="1863" spans="5:6" ht="15" customHeight="1">
      <c r="E1863"/>
      <c r="F1863"/>
    </row>
    <row r="1864" spans="5:6" ht="15" customHeight="1">
      <c r="E1864"/>
      <c r="F1864"/>
    </row>
    <row r="1865" spans="5:6" ht="15" customHeight="1">
      <c r="E1865"/>
      <c r="F1865"/>
    </row>
    <row r="1866" spans="5:6" ht="15" customHeight="1">
      <c r="E1866"/>
      <c r="F1866"/>
    </row>
    <row r="1867" spans="5:6" ht="15" customHeight="1">
      <c r="E1867"/>
      <c r="F1867"/>
    </row>
    <row r="1868" spans="5:6" ht="15" customHeight="1">
      <c r="E1868"/>
      <c r="F1868"/>
    </row>
    <row r="1869" spans="5:6" ht="15" customHeight="1">
      <c r="E1869"/>
      <c r="F1869"/>
    </row>
    <row r="1870" spans="5:6" ht="15" customHeight="1">
      <c r="E1870"/>
      <c r="F1870"/>
    </row>
    <row r="1871" spans="5:6" ht="15" customHeight="1">
      <c r="E1871"/>
      <c r="F1871"/>
    </row>
    <row r="1872" spans="5:6" ht="15" customHeight="1">
      <c r="E1872"/>
      <c r="F1872"/>
    </row>
    <row r="1873" spans="5:6" ht="15" customHeight="1">
      <c r="E1873"/>
      <c r="F1873"/>
    </row>
    <row r="1874" spans="5:6" ht="15" customHeight="1">
      <c r="E1874"/>
      <c r="F1874"/>
    </row>
    <row r="1875" spans="5:6" ht="15" customHeight="1">
      <c r="E1875"/>
      <c r="F1875"/>
    </row>
    <row r="1876" spans="5:6" ht="15" customHeight="1">
      <c r="E1876"/>
      <c r="F1876"/>
    </row>
    <row r="1877" spans="5:6" ht="15" customHeight="1">
      <c r="E1877"/>
      <c r="F1877"/>
    </row>
    <row r="1878" spans="5:6" ht="15" customHeight="1">
      <c r="E1878"/>
      <c r="F1878"/>
    </row>
    <row r="1879" spans="5:6" ht="15" customHeight="1">
      <c r="E1879"/>
      <c r="F1879"/>
    </row>
    <row r="1880" spans="5:6" ht="15" customHeight="1">
      <c r="E1880"/>
      <c r="F1880"/>
    </row>
    <row r="1881" spans="5:6" ht="15" customHeight="1">
      <c r="E1881"/>
      <c r="F1881"/>
    </row>
    <row r="1882" spans="5:6" ht="15" customHeight="1">
      <c r="E1882"/>
      <c r="F1882"/>
    </row>
    <row r="1883" spans="5:6" ht="15" customHeight="1">
      <c r="E1883"/>
      <c r="F1883"/>
    </row>
    <row r="1884" spans="5:6" ht="15" customHeight="1">
      <c r="E1884"/>
      <c r="F1884"/>
    </row>
    <row r="1885" spans="5:6" ht="15" customHeight="1">
      <c r="E1885"/>
      <c r="F1885"/>
    </row>
    <row r="1886" spans="5:6" ht="15" customHeight="1">
      <c r="E1886"/>
      <c r="F1886"/>
    </row>
    <row r="1887" spans="5:6" ht="15" customHeight="1">
      <c r="E1887"/>
      <c r="F1887"/>
    </row>
    <row r="1888" spans="5:6" ht="15" customHeight="1">
      <c r="E1888"/>
      <c r="F1888"/>
    </row>
    <row r="1889" spans="5:6" ht="15" customHeight="1">
      <c r="E1889"/>
      <c r="F1889"/>
    </row>
    <row r="1890" spans="5:6" ht="15" customHeight="1">
      <c r="E1890"/>
      <c r="F1890"/>
    </row>
    <row r="1891" spans="5:6" ht="15" customHeight="1">
      <c r="E1891"/>
      <c r="F1891"/>
    </row>
    <row r="1892" spans="5:6" ht="15" customHeight="1">
      <c r="E1892"/>
      <c r="F1892"/>
    </row>
    <row r="1893" spans="5:6" ht="15" customHeight="1">
      <c r="E1893"/>
      <c r="F1893"/>
    </row>
    <row r="1894" spans="5:6" ht="15" customHeight="1">
      <c r="E1894"/>
      <c r="F1894"/>
    </row>
    <row r="1895" spans="5:6" ht="15" customHeight="1">
      <c r="E1895"/>
      <c r="F1895"/>
    </row>
    <row r="1896" spans="5:6" ht="15" customHeight="1">
      <c r="E1896"/>
      <c r="F1896"/>
    </row>
    <row r="1897" spans="5:6" ht="15" customHeight="1">
      <c r="E1897"/>
      <c r="F1897"/>
    </row>
    <row r="1898" spans="5:6" ht="15" customHeight="1">
      <c r="E1898"/>
      <c r="F1898"/>
    </row>
    <row r="1899" spans="5:6" ht="15" customHeight="1">
      <c r="E1899"/>
      <c r="F1899"/>
    </row>
    <row r="1900" spans="5:6" ht="15" customHeight="1">
      <c r="E1900"/>
      <c r="F1900"/>
    </row>
    <row r="1901" spans="5:6" ht="15" customHeight="1">
      <c r="E1901"/>
      <c r="F1901"/>
    </row>
    <row r="1902" spans="5:6" ht="15" customHeight="1">
      <c r="E1902"/>
      <c r="F1902"/>
    </row>
    <row r="1903" spans="5:6" ht="15" customHeight="1">
      <c r="E1903"/>
      <c r="F1903"/>
    </row>
    <row r="1904" spans="5:6" ht="15" customHeight="1">
      <c r="E1904"/>
      <c r="F1904"/>
    </row>
    <row r="1905" spans="5:6" ht="15" customHeight="1">
      <c r="E1905"/>
      <c r="F1905"/>
    </row>
    <row r="1906" spans="5:6" ht="15" customHeight="1">
      <c r="E1906"/>
      <c r="F1906"/>
    </row>
    <row r="1907" spans="5:6" ht="15" customHeight="1">
      <c r="E1907"/>
      <c r="F1907"/>
    </row>
    <row r="1908" spans="5:6" ht="15" customHeight="1">
      <c r="E1908"/>
      <c r="F1908"/>
    </row>
    <row r="1909" spans="5:6" ht="15" customHeight="1">
      <c r="E1909"/>
      <c r="F1909"/>
    </row>
    <row r="1910" spans="5:6" ht="15" customHeight="1">
      <c r="E1910"/>
      <c r="F1910"/>
    </row>
    <row r="1911" spans="5:6" ht="15" customHeight="1">
      <c r="E1911"/>
      <c r="F1911"/>
    </row>
    <row r="1912" spans="5:6" ht="15" customHeight="1">
      <c r="E1912"/>
      <c r="F1912"/>
    </row>
    <row r="1913" spans="5:6" ht="15" customHeight="1">
      <c r="E1913"/>
      <c r="F1913"/>
    </row>
    <row r="1914" spans="5:6" ht="15" customHeight="1">
      <c r="E1914"/>
      <c r="F1914"/>
    </row>
    <row r="1915" spans="5:6" ht="15" customHeight="1">
      <c r="E1915"/>
      <c r="F1915"/>
    </row>
    <row r="1916" spans="5:6" ht="15" customHeight="1">
      <c r="E1916"/>
      <c r="F1916"/>
    </row>
    <row r="1917" spans="5:6" ht="15" customHeight="1">
      <c r="E1917"/>
      <c r="F1917"/>
    </row>
    <row r="1918" spans="5:6" ht="15" customHeight="1">
      <c r="E1918"/>
      <c r="F1918"/>
    </row>
    <row r="1919" spans="5:6" ht="15" customHeight="1">
      <c r="E1919"/>
      <c r="F1919"/>
    </row>
    <row r="1920" spans="5:6" ht="15" customHeight="1">
      <c r="E1920"/>
      <c r="F1920"/>
    </row>
    <row r="1921" spans="5:6" ht="15" customHeight="1">
      <c r="E1921"/>
      <c r="F1921"/>
    </row>
    <row r="1922" spans="5:6" ht="15" customHeight="1">
      <c r="E1922"/>
      <c r="F1922"/>
    </row>
    <row r="1923" spans="5:6" ht="15" customHeight="1">
      <c r="E1923"/>
      <c r="F1923"/>
    </row>
    <row r="1924" spans="5:6" ht="15" customHeight="1">
      <c r="E1924"/>
      <c r="F1924"/>
    </row>
    <row r="1925" spans="5:6" ht="15" customHeight="1">
      <c r="E1925"/>
      <c r="F1925"/>
    </row>
    <row r="1926" spans="5:6" ht="15" customHeight="1">
      <c r="E1926"/>
      <c r="F1926"/>
    </row>
    <row r="1927" spans="5:6" ht="15" customHeight="1">
      <c r="E1927"/>
      <c r="F1927"/>
    </row>
    <row r="1928" spans="5:6" ht="15" customHeight="1">
      <c r="E1928"/>
      <c r="F1928"/>
    </row>
    <row r="1929" spans="5:6" ht="15" customHeight="1">
      <c r="E1929"/>
      <c r="F1929"/>
    </row>
    <row r="1930" spans="5:6" ht="15" customHeight="1">
      <c r="E1930"/>
      <c r="F1930"/>
    </row>
    <row r="1931" spans="5:6" ht="15" customHeight="1">
      <c r="E1931"/>
      <c r="F1931"/>
    </row>
    <row r="1932" spans="5:6" ht="15" customHeight="1">
      <c r="E1932"/>
      <c r="F1932"/>
    </row>
    <row r="1933" spans="5:6" ht="15" customHeight="1">
      <c r="E1933"/>
      <c r="F1933"/>
    </row>
    <row r="1934" spans="5:6" ht="15" customHeight="1">
      <c r="E1934"/>
      <c r="F1934"/>
    </row>
    <row r="1935" spans="5:6" ht="15" customHeight="1">
      <c r="E1935"/>
      <c r="F1935"/>
    </row>
    <row r="1936" spans="5:6" ht="15" customHeight="1">
      <c r="E1936"/>
      <c r="F1936"/>
    </row>
    <row r="1937" spans="5:6" ht="15" customHeight="1">
      <c r="E1937"/>
      <c r="F1937"/>
    </row>
    <row r="1938" spans="5:6" ht="15" customHeight="1">
      <c r="E1938"/>
      <c r="F1938"/>
    </row>
    <row r="1939" spans="5:6" ht="15" customHeight="1">
      <c r="E1939"/>
      <c r="F1939"/>
    </row>
    <row r="1940" spans="5:6" ht="15" customHeight="1">
      <c r="E1940"/>
      <c r="F1940"/>
    </row>
    <row r="1941" spans="5:6" ht="15" customHeight="1">
      <c r="E1941"/>
      <c r="F1941"/>
    </row>
    <row r="1942" spans="5:6" ht="15" customHeight="1">
      <c r="E1942"/>
      <c r="F1942"/>
    </row>
    <row r="1943" spans="5:6" ht="15" customHeight="1">
      <c r="E1943"/>
      <c r="F1943"/>
    </row>
    <row r="1944" spans="5:6" ht="15" customHeight="1">
      <c r="E1944"/>
      <c r="F1944"/>
    </row>
    <row r="1945" spans="5:6" ht="15" customHeight="1">
      <c r="E1945"/>
      <c r="F1945"/>
    </row>
    <row r="1946" spans="5:6" ht="15" customHeight="1">
      <c r="E1946"/>
      <c r="F1946"/>
    </row>
    <row r="1947" spans="5:6" ht="15" customHeight="1">
      <c r="E1947"/>
      <c r="F1947"/>
    </row>
    <row r="1948" spans="5:6" ht="15" customHeight="1">
      <c r="E1948"/>
      <c r="F1948"/>
    </row>
    <row r="1949" spans="5:6" ht="15" customHeight="1">
      <c r="E1949"/>
      <c r="F1949"/>
    </row>
    <row r="1950" spans="5:6" ht="15" customHeight="1">
      <c r="E1950"/>
      <c r="F1950"/>
    </row>
    <row r="1951" spans="5:6" ht="15" customHeight="1">
      <c r="E1951"/>
      <c r="F1951"/>
    </row>
    <row r="1952" spans="5:6" ht="15" customHeight="1">
      <c r="E1952"/>
      <c r="F1952"/>
    </row>
    <row r="1953" spans="5:6" ht="15" customHeight="1">
      <c r="E1953"/>
      <c r="F1953"/>
    </row>
    <row r="1954" spans="5:6" ht="15" customHeight="1">
      <c r="E1954"/>
      <c r="F1954"/>
    </row>
    <row r="1955" spans="5:6" ht="15" customHeight="1">
      <c r="E1955"/>
      <c r="F1955"/>
    </row>
    <row r="1956" spans="5:6" ht="15" customHeight="1">
      <c r="E1956"/>
      <c r="F1956"/>
    </row>
    <row r="1957" spans="5:6" ht="15" customHeight="1">
      <c r="E1957"/>
      <c r="F1957"/>
    </row>
    <row r="1958" spans="5:6" ht="15" customHeight="1">
      <c r="E1958"/>
      <c r="F1958"/>
    </row>
    <row r="1959" spans="5:6" ht="15" customHeight="1">
      <c r="E1959"/>
      <c r="F1959"/>
    </row>
    <row r="1960" spans="5:6" ht="15" customHeight="1">
      <c r="E1960"/>
      <c r="F1960"/>
    </row>
    <row r="1961" spans="5:6" ht="15" customHeight="1">
      <c r="E1961"/>
      <c r="F1961"/>
    </row>
    <row r="1962" spans="5:6" ht="15" customHeight="1">
      <c r="E1962"/>
      <c r="F1962"/>
    </row>
    <row r="1963" spans="5:6" ht="15" customHeight="1">
      <c r="E1963"/>
      <c r="F1963"/>
    </row>
    <row r="1964" spans="5:6" ht="15" customHeight="1">
      <c r="E1964"/>
      <c r="F1964"/>
    </row>
    <row r="1965" spans="5:6" ht="15" customHeight="1">
      <c r="E1965"/>
      <c r="F1965"/>
    </row>
    <row r="1966" spans="5:6" ht="15" customHeight="1">
      <c r="E1966"/>
      <c r="F1966"/>
    </row>
    <row r="1967" spans="5:6" ht="15" customHeight="1">
      <c r="E1967"/>
      <c r="F1967"/>
    </row>
    <row r="1968" spans="5:6" ht="15" customHeight="1">
      <c r="E1968"/>
      <c r="F1968"/>
    </row>
    <row r="1969" spans="5:6" ht="15" customHeight="1">
      <c r="E1969"/>
      <c r="F1969"/>
    </row>
    <row r="1970" spans="5:6" ht="15" customHeight="1">
      <c r="E1970"/>
      <c r="F1970"/>
    </row>
    <row r="1971" spans="5:6" ht="15" customHeight="1">
      <c r="E1971"/>
      <c r="F1971"/>
    </row>
    <row r="1972" spans="5:6" ht="15" customHeight="1">
      <c r="E1972"/>
      <c r="F1972"/>
    </row>
    <row r="1973" spans="5:6" ht="15" customHeight="1">
      <c r="E1973"/>
      <c r="F1973"/>
    </row>
    <row r="1974" spans="5:6" ht="15" customHeight="1">
      <c r="E1974"/>
      <c r="F1974"/>
    </row>
    <row r="1975" spans="5:6" ht="15" customHeight="1">
      <c r="E1975"/>
      <c r="F1975"/>
    </row>
    <row r="1976" spans="5:6" ht="15" customHeight="1">
      <c r="E1976"/>
      <c r="F1976"/>
    </row>
    <row r="1977" spans="5:6" ht="15" customHeight="1">
      <c r="E1977"/>
      <c r="F1977"/>
    </row>
    <row r="1978" spans="5:6" ht="15" customHeight="1">
      <c r="E1978"/>
      <c r="F1978"/>
    </row>
    <row r="1979" spans="5:6" ht="15" customHeight="1">
      <c r="E1979"/>
      <c r="F1979"/>
    </row>
    <row r="1980" spans="5:6" ht="15" customHeight="1">
      <c r="E1980"/>
      <c r="F1980"/>
    </row>
    <row r="1981" spans="5:6" ht="15" customHeight="1">
      <c r="E1981"/>
      <c r="F1981"/>
    </row>
    <row r="1982" spans="5:6" ht="15" customHeight="1">
      <c r="E1982"/>
      <c r="F1982"/>
    </row>
    <row r="1983" spans="5:6" ht="15" customHeight="1">
      <c r="E1983"/>
      <c r="F1983"/>
    </row>
    <row r="1984" spans="5:6" ht="15" customHeight="1">
      <c r="E1984"/>
      <c r="F1984"/>
    </row>
    <row r="1985" spans="5:6" ht="15" customHeight="1">
      <c r="E1985"/>
      <c r="F1985"/>
    </row>
    <row r="1986" spans="5:6" ht="15" customHeight="1">
      <c r="E1986"/>
      <c r="F1986"/>
    </row>
    <row r="1987" spans="5:6" ht="15" customHeight="1">
      <c r="E1987"/>
      <c r="F1987"/>
    </row>
    <row r="1988" spans="5:6" ht="15" customHeight="1">
      <c r="E1988"/>
      <c r="F1988"/>
    </row>
    <row r="1989" spans="5:6" ht="15" customHeight="1">
      <c r="E1989"/>
      <c r="F1989"/>
    </row>
    <row r="1990" spans="5:6" ht="15" customHeight="1">
      <c r="E1990"/>
      <c r="F1990"/>
    </row>
    <row r="1991" spans="5:6" ht="15" customHeight="1">
      <c r="E1991"/>
      <c r="F1991"/>
    </row>
    <row r="1992" spans="5:6" ht="15" customHeight="1">
      <c r="E1992"/>
      <c r="F1992"/>
    </row>
    <row r="1993" spans="5:6" ht="15" customHeight="1">
      <c r="E1993"/>
      <c r="F1993"/>
    </row>
    <row r="1994" spans="5:6" ht="15" customHeight="1">
      <c r="E1994"/>
      <c r="F1994"/>
    </row>
    <row r="1995" spans="5:6" ht="15" customHeight="1">
      <c r="E1995"/>
      <c r="F1995"/>
    </row>
    <row r="1996" spans="5:6" ht="15" customHeight="1">
      <c r="E1996"/>
      <c r="F1996"/>
    </row>
    <row r="1997" spans="5:6" ht="15" customHeight="1">
      <c r="E1997"/>
      <c r="F1997"/>
    </row>
    <row r="1998" spans="5:6" ht="15" customHeight="1">
      <c r="E1998"/>
      <c r="F1998"/>
    </row>
    <row r="1999" spans="5:6" ht="15" customHeight="1">
      <c r="E1999"/>
      <c r="F1999"/>
    </row>
    <row r="2000" spans="5:6" ht="15" customHeight="1">
      <c r="E2000"/>
      <c r="F2000"/>
    </row>
    <row r="2001" spans="5:6" ht="15" customHeight="1">
      <c r="E2001"/>
      <c r="F2001"/>
    </row>
    <row r="2002" spans="5:6" ht="15" customHeight="1">
      <c r="E2002"/>
      <c r="F2002"/>
    </row>
    <row r="2003" spans="5:6" ht="15" customHeight="1">
      <c r="E2003"/>
      <c r="F2003"/>
    </row>
    <row r="2004" spans="5:6" ht="15" customHeight="1">
      <c r="E2004"/>
      <c r="F2004"/>
    </row>
    <row r="2005" spans="5:6" ht="15" customHeight="1">
      <c r="E2005"/>
      <c r="F2005"/>
    </row>
    <row r="2006" spans="5:6" ht="15" customHeight="1">
      <c r="E2006"/>
      <c r="F2006"/>
    </row>
    <row r="2007" spans="5:6" ht="15" customHeight="1">
      <c r="E2007"/>
      <c r="F2007"/>
    </row>
    <row r="2008" spans="5:6" ht="15" customHeight="1">
      <c r="E2008"/>
      <c r="F2008"/>
    </row>
    <row r="2009" spans="5:6" ht="15" customHeight="1">
      <c r="E2009"/>
      <c r="F2009"/>
    </row>
    <row r="2010" spans="5:6" ht="15" customHeight="1">
      <c r="E2010"/>
      <c r="F2010"/>
    </row>
    <row r="2011" spans="5:6" ht="15" customHeight="1">
      <c r="E2011"/>
      <c r="F2011"/>
    </row>
    <row r="2012" spans="5:6" ht="15" customHeight="1">
      <c r="E2012"/>
      <c r="F2012"/>
    </row>
    <row r="2013" spans="5:6" ht="15" customHeight="1">
      <c r="E2013"/>
      <c r="F2013"/>
    </row>
    <row r="2014" spans="5:6" ht="15" customHeight="1">
      <c r="E2014"/>
      <c r="F2014"/>
    </row>
    <row r="2015" spans="5:6" ht="15" customHeight="1">
      <c r="E2015"/>
      <c r="F2015"/>
    </row>
    <row r="2016" spans="5:6" ht="15" customHeight="1">
      <c r="E2016"/>
      <c r="F2016"/>
    </row>
    <row r="2017" spans="5:6" ht="15" customHeight="1">
      <c r="E2017"/>
      <c r="F2017"/>
    </row>
    <row r="2018" spans="5:6" ht="15" customHeight="1">
      <c r="E2018"/>
      <c r="F2018"/>
    </row>
    <row r="2019" spans="5:6" ht="15" customHeight="1">
      <c r="E2019"/>
      <c r="F2019"/>
    </row>
    <row r="2020" spans="5:6" ht="15" customHeight="1">
      <c r="E2020"/>
      <c r="F2020"/>
    </row>
    <row r="2021" spans="5:6" ht="15" customHeight="1">
      <c r="E2021"/>
      <c r="F2021"/>
    </row>
    <row r="2022" spans="5:6" ht="15" customHeight="1">
      <c r="E2022"/>
      <c r="F2022"/>
    </row>
    <row r="2023" spans="5:6" ht="15" customHeight="1">
      <c r="E2023"/>
      <c r="F2023"/>
    </row>
    <row r="2024" spans="5:6" ht="15" customHeight="1">
      <c r="E2024"/>
      <c r="F2024"/>
    </row>
    <row r="2025" spans="5:6" ht="15" customHeight="1">
      <c r="E2025"/>
      <c r="F2025"/>
    </row>
    <row r="2026" spans="5:6" ht="15" customHeight="1">
      <c r="E2026"/>
      <c r="F2026"/>
    </row>
    <row r="2027" spans="5:6" ht="15" customHeight="1">
      <c r="E2027"/>
      <c r="F2027"/>
    </row>
    <row r="2028" spans="5:6" ht="15" customHeight="1">
      <c r="E2028"/>
      <c r="F2028"/>
    </row>
    <row r="2029" spans="5:6" ht="15" customHeight="1">
      <c r="E2029"/>
      <c r="F2029"/>
    </row>
    <row r="2030" spans="5:6" ht="15" customHeight="1">
      <c r="E2030"/>
      <c r="F2030"/>
    </row>
    <row r="2031" spans="5:6" ht="15" customHeight="1">
      <c r="E2031"/>
      <c r="F2031"/>
    </row>
    <row r="2032" spans="5:6" ht="15" customHeight="1">
      <c r="E2032"/>
      <c r="F2032"/>
    </row>
    <row r="2033" spans="5:6" ht="15" customHeight="1">
      <c r="E2033"/>
      <c r="F2033"/>
    </row>
    <row r="2034" spans="5:6" ht="15" customHeight="1">
      <c r="E2034"/>
      <c r="F2034"/>
    </row>
    <row r="2035" spans="5:6" ht="15" customHeight="1">
      <c r="E2035"/>
      <c r="F2035"/>
    </row>
    <row r="2036" spans="5:6" ht="15" customHeight="1">
      <c r="E2036"/>
      <c r="F2036"/>
    </row>
    <row r="2037" spans="5:6" ht="15" customHeight="1">
      <c r="E2037"/>
      <c r="F2037"/>
    </row>
    <row r="2038" spans="5:6" ht="15" customHeight="1">
      <c r="E2038"/>
      <c r="F2038"/>
    </row>
    <row r="2039" spans="5:6" ht="15" customHeight="1">
      <c r="E2039"/>
      <c r="F2039"/>
    </row>
    <row r="2040" spans="5:6" ht="15" customHeight="1">
      <c r="E2040"/>
      <c r="F2040"/>
    </row>
    <row r="2041" spans="5:6" ht="15" customHeight="1">
      <c r="E2041"/>
      <c r="F2041"/>
    </row>
    <row r="2042" spans="5:6" ht="15" customHeight="1">
      <c r="E2042"/>
      <c r="F2042"/>
    </row>
    <row r="2043" spans="5:6" ht="15" customHeight="1">
      <c r="E2043"/>
      <c r="F2043"/>
    </row>
    <row r="2044" spans="5:6" ht="15" customHeight="1">
      <c r="E2044"/>
      <c r="F2044"/>
    </row>
    <row r="2045" spans="5:6" ht="15" customHeight="1">
      <c r="E2045"/>
      <c r="F2045"/>
    </row>
    <row r="2046" spans="5:6" ht="15" customHeight="1">
      <c r="E2046"/>
      <c r="F2046"/>
    </row>
    <row r="2047" spans="5:6" ht="15" customHeight="1">
      <c r="E2047"/>
      <c r="F2047"/>
    </row>
    <row r="2048" spans="5:6" ht="15" customHeight="1">
      <c r="E2048"/>
      <c r="F2048"/>
    </row>
    <row r="2049" spans="5:6" ht="15" customHeight="1">
      <c r="E2049"/>
      <c r="F2049"/>
    </row>
    <row r="2050" spans="5:6" ht="15" customHeight="1">
      <c r="E2050"/>
      <c r="F2050"/>
    </row>
    <row r="2051" spans="5:6" ht="15" customHeight="1">
      <c r="E2051"/>
      <c r="F2051"/>
    </row>
    <row r="2052" spans="5:6" ht="15" customHeight="1">
      <c r="E2052"/>
      <c r="F2052"/>
    </row>
    <row r="2053" spans="5:6" ht="15" customHeight="1">
      <c r="E2053"/>
      <c r="F2053"/>
    </row>
    <row r="2054" spans="5:6" ht="15" customHeight="1">
      <c r="E2054"/>
      <c r="F2054"/>
    </row>
    <row r="2055" spans="5:6" ht="15" customHeight="1">
      <c r="E2055"/>
      <c r="F2055"/>
    </row>
    <row r="2056" spans="5:6" ht="15" customHeight="1">
      <c r="E2056"/>
      <c r="F2056"/>
    </row>
    <row r="2057" spans="5:6" ht="15" customHeight="1">
      <c r="E2057"/>
      <c r="F2057"/>
    </row>
    <row r="2058" spans="5:6" ht="15" customHeight="1">
      <c r="E2058"/>
      <c r="F2058"/>
    </row>
    <row r="2059" spans="5:6" ht="15" customHeight="1">
      <c r="E2059"/>
      <c r="F2059"/>
    </row>
    <row r="2060" spans="5:6" ht="15" customHeight="1">
      <c r="E2060"/>
      <c r="F2060"/>
    </row>
    <row r="2061" spans="5:6" ht="15" customHeight="1">
      <c r="E2061"/>
      <c r="F2061"/>
    </row>
    <row r="2062" spans="5:6" ht="15" customHeight="1">
      <c r="E2062"/>
      <c r="F2062"/>
    </row>
    <row r="2063" spans="5:6" ht="15" customHeight="1">
      <c r="E2063"/>
      <c r="F2063"/>
    </row>
    <row r="2064" spans="5:6" ht="15" customHeight="1">
      <c r="E2064"/>
      <c r="F2064"/>
    </row>
    <row r="2065" spans="5:6" ht="15" customHeight="1">
      <c r="E2065"/>
      <c r="F2065"/>
    </row>
    <row r="2066" spans="5:6" ht="15" customHeight="1">
      <c r="E2066"/>
      <c r="F2066"/>
    </row>
    <row r="2067" spans="5:6" ht="15" customHeight="1">
      <c r="E2067"/>
      <c r="F2067"/>
    </row>
    <row r="2068" spans="5:6" ht="15" customHeight="1">
      <c r="E2068"/>
      <c r="F2068"/>
    </row>
    <row r="2069" spans="5:6" ht="15" customHeight="1">
      <c r="E2069"/>
      <c r="F2069"/>
    </row>
    <row r="2070" spans="5:6" ht="15" customHeight="1">
      <c r="E2070"/>
      <c r="F2070"/>
    </row>
    <row r="2071" spans="5:6" ht="15" customHeight="1">
      <c r="E2071"/>
      <c r="F2071"/>
    </row>
    <row r="2072" spans="5:6" ht="15" customHeight="1">
      <c r="E2072"/>
      <c r="F2072"/>
    </row>
    <row r="2073" spans="5:6" ht="15" customHeight="1">
      <c r="E2073"/>
      <c r="F2073"/>
    </row>
    <row r="2074" spans="5:6" ht="15" customHeight="1">
      <c r="E2074"/>
      <c r="F2074"/>
    </row>
    <row r="2075" spans="5:6" ht="15" customHeight="1">
      <c r="E2075"/>
      <c r="F2075"/>
    </row>
    <row r="2076" spans="5:6" ht="15" customHeight="1">
      <c r="E2076"/>
      <c r="F2076"/>
    </row>
    <row r="2077" spans="5:6" ht="15" customHeight="1">
      <c r="E2077"/>
      <c r="F2077"/>
    </row>
    <row r="2078" spans="5:6" ht="15" customHeight="1">
      <c r="E2078"/>
      <c r="F2078"/>
    </row>
    <row r="2079" spans="5:6" ht="15" customHeight="1">
      <c r="E2079"/>
      <c r="F2079"/>
    </row>
    <row r="2080" spans="5:6" ht="15" customHeight="1">
      <c r="E2080"/>
      <c r="F2080"/>
    </row>
    <row r="2081" spans="5:6" ht="15" customHeight="1">
      <c r="E2081"/>
      <c r="F2081"/>
    </row>
    <row r="2082" spans="5:6" ht="15" customHeight="1">
      <c r="E2082"/>
      <c r="F2082"/>
    </row>
    <row r="2083" spans="5:6" ht="15" customHeight="1">
      <c r="E2083"/>
      <c r="F2083"/>
    </row>
    <row r="2084" spans="5:6" ht="15" customHeight="1">
      <c r="E2084"/>
      <c r="F2084"/>
    </row>
    <row r="2085" spans="5:6" ht="15" customHeight="1">
      <c r="E2085"/>
      <c r="F2085"/>
    </row>
    <row r="2086" spans="5:6" ht="15" customHeight="1">
      <c r="E2086"/>
      <c r="F2086"/>
    </row>
    <row r="2087" spans="5:6" ht="15" customHeight="1">
      <c r="E2087"/>
      <c r="F2087"/>
    </row>
    <row r="2088" spans="5:6" ht="15" customHeight="1">
      <c r="E2088"/>
      <c r="F2088"/>
    </row>
    <row r="2089" spans="5:6" ht="15" customHeight="1">
      <c r="E2089"/>
      <c r="F2089"/>
    </row>
    <row r="2090" spans="5:6" ht="15" customHeight="1">
      <c r="E2090"/>
      <c r="F2090"/>
    </row>
    <row r="2091" spans="5:6" ht="15" customHeight="1">
      <c r="E2091"/>
      <c r="F2091"/>
    </row>
    <row r="2092" spans="5:6" ht="15" customHeight="1">
      <c r="E2092"/>
      <c r="F2092"/>
    </row>
    <row r="2093" spans="5:6" ht="15" customHeight="1">
      <c r="E2093"/>
      <c r="F2093"/>
    </row>
    <row r="2094" spans="5:6" ht="15" customHeight="1">
      <c r="E2094"/>
      <c r="F2094"/>
    </row>
    <row r="2095" spans="5:6" ht="15" customHeight="1">
      <c r="E2095"/>
      <c r="F2095"/>
    </row>
    <row r="2096" spans="5:6" ht="15" customHeight="1">
      <c r="E2096"/>
      <c r="F2096"/>
    </row>
    <row r="2097" spans="5:6" ht="15" customHeight="1">
      <c r="E2097"/>
      <c r="F2097"/>
    </row>
    <row r="2098" spans="5:6" ht="15" customHeight="1">
      <c r="E2098"/>
      <c r="F2098"/>
    </row>
    <row r="2099" spans="5:6" ht="15" customHeight="1">
      <c r="E2099"/>
      <c r="F2099"/>
    </row>
    <row r="2100" spans="5:6" ht="15" customHeight="1">
      <c r="E2100"/>
      <c r="F2100"/>
    </row>
    <row r="2101" spans="5:6" ht="15" customHeight="1">
      <c r="E2101"/>
      <c r="F2101"/>
    </row>
    <row r="2102" spans="5:6" ht="15" customHeight="1">
      <c r="E2102"/>
      <c r="F2102"/>
    </row>
    <row r="2103" spans="5:6" ht="15" customHeight="1">
      <c r="E2103"/>
      <c r="F2103"/>
    </row>
    <row r="2104" spans="5:6" ht="15" customHeight="1">
      <c r="E2104"/>
      <c r="F2104"/>
    </row>
    <row r="2105" spans="5:6" ht="15" customHeight="1">
      <c r="E2105"/>
      <c r="F2105"/>
    </row>
    <row r="2106" spans="5:6" ht="15" customHeight="1">
      <c r="E2106"/>
      <c r="F2106"/>
    </row>
    <row r="2107" spans="5:6" ht="15" customHeight="1">
      <c r="E2107"/>
      <c r="F2107"/>
    </row>
    <row r="2108" spans="5:6" ht="15" customHeight="1">
      <c r="E2108"/>
      <c r="F2108"/>
    </row>
    <row r="2109" spans="5:6" ht="15" customHeight="1">
      <c r="E2109"/>
      <c r="F2109"/>
    </row>
    <row r="2110" spans="5:6" ht="15" customHeight="1">
      <c r="E2110"/>
      <c r="F2110"/>
    </row>
    <row r="2111" spans="5:6" ht="15" customHeight="1">
      <c r="E2111"/>
      <c r="F2111"/>
    </row>
    <row r="2112" spans="5:6" ht="15" customHeight="1">
      <c r="E2112"/>
      <c r="F2112"/>
    </row>
    <row r="2113" spans="5:6" ht="15" customHeight="1">
      <c r="E2113"/>
      <c r="F2113"/>
    </row>
    <row r="2114" spans="5:6" ht="15" customHeight="1">
      <c r="E2114"/>
      <c r="F2114"/>
    </row>
    <row r="2115" spans="5:6" ht="15" customHeight="1">
      <c r="E2115"/>
      <c r="F2115"/>
    </row>
    <row r="2116" spans="5:6" ht="15" customHeight="1">
      <c r="E2116"/>
      <c r="F2116"/>
    </row>
    <row r="2117" spans="5:6" ht="15" customHeight="1">
      <c r="E2117"/>
      <c r="F2117"/>
    </row>
    <row r="2118" spans="5:6" ht="15" customHeight="1">
      <c r="E2118"/>
      <c r="F2118"/>
    </row>
    <row r="2119" spans="5:6" ht="15" customHeight="1">
      <c r="E2119"/>
      <c r="F2119"/>
    </row>
    <row r="2120" spans="5:6" ht="15" customHeight="1">
      <c r="E2120"/>
      <c r="F2120"/>
    </row>
    <row r="2121" spans="5:6" ht="15" customHeight="1">
      <c r="E2121"/>
      <c r="F2121"/>
    </row>
    <row r="2122" spans="5:6" ht="15" customHeight="1">
      <c r="E2122"/>
      <c r="F2122"/>
    </row>
    <row r="2123" spans="5:6" ht="15" customHeight="1">
      <c r="E2123"/>
      <c r="F2123"/>
    </row>
    <row r="2124" spans="5:6" ht="15" customHeight="1">
      <c r="E2124"/>
      <c r="F2124"/>
    </row>
    <row r="2125" spans="5:6" ht="15" customHeight="1">
      <c r="E2125"/>
      <c r="F2125"/>
    </row>
    <row r="2126" spans="5:6" ht="15" customHeight="1">
      <c r="E2126"/>
      <c r="F2126"/>
    </row>
    <row r="2127" spans="5:6" ht="15" customHeight="1">
      <c r="E2127"/>
      <c r="F2127"/>
    </row>
    <row r="2128" spans="5:6" ht="15" customHeight="1">
      <c r="E2128"/>
      <c r="F2128"/>
    </row>
    <row r="2129" spans="5:6" ht="15" customHeight="1">
      <c r="E2129"/>
      <c r="F2129"/>
    </row>
    <row r="2130" spans="5:6" ht="15" customHeight="1">
      <c r="E2130"/>
      <c r="F2130"/>
    </row>
    <row r="2131" spans="5:6" ht="15" customHeight="1">
      <c r="E2131"/>
      <c r="F2131"/>
    </row>
    <row r="2132" spans="5:6" ht="15" customHeight="1">
      <c r="E2132"/>
      <c r="F2132"/>
    </row>
    <row r="2133" spans="5:6" ht="15" customHeight="1">
      <c r="E2133"/>
      <c r="F2133"/>
    </row>
    <row r="2134" spans="5:6" ht="15" customHeight="1">
      <c r="E2134"/>
      <c r="F2134"/>
    </row>
    <row r="2135" spans="5:6" ht="15" customHeight="1">
      <c r="E2135"/>
      <c r="F2135"/>
    </row>
    <row r="2136" spans="5:6" ht="15" customHeight="1">
      <c r="E2136"/>
      <c r="F2136"/>
    </row>
    <row r="2137" spans="5:6" ht="15" customHeight="1">
      <c r="E2137"/>
      <c r="F2137"/>
    </row>
    <row r="2138" spans="5:6" ht="15" customHeight="1">
      <c r="E2138"/>
      <c r="F2138"/>
    </row>
    <row r="2139" spans="5:6" ht="15" customHeight="1">
      <c r="E2139"/>
      <c r="F2139"/>
    </row>
    <row r="2140" spans="5:6" ht="15" customHeight="1">
      <c r="E2140"/>
      <c r="F2140"/>
    </row>
    <row r="2141" spans="5:6" ht="15" customHeight="1">
      <c r="E2141"/>
      <c r="F2141"/>
    </row>
    <row r="2142" spans="5:6" ht="15" customHeight="1">
      <c r="E2142"/>
      <c r="F2142"/>
    </row>
    <row r="2143" spans="5:6" ht="15" customHeight="1">
      <c r="E2143"/>
      <c r="F2143"/>
    </row>
    <row r="2144" spans="5:6" ht="15" customHeight="1">
      <c r="E2144"/>
      <c r="F2144"/>
    </row>
    <row r="2145" spans="5:6" ht="15" customHeight="1">
      <c r="E2145"/>
      <c r="F2145"/>
    </row>
    <row r="2146" spans="5:6" ht="15" customHeight="1">
      <c r="E2146"/>
      <c r="F2146"/>
    </row>
    <row r="2147" spans="5:6" ht="15" customHeight="1">
      <c r="E2147"/>
      <c r="F2147"/>
    </row>
    <row r="2148" spans="5:6" ht="15" customHeight="1">
      <c r="E2148"/>
      <c r="F2148"/>
    </row>
    <row r="2149" spans="5:6" ht="15" customHeight="1">
      <c r="E2149"/>
      <c r="F2149"/>
    </row>
    <row r="2150" spans="5:6" ht="15" customHeight="1">
      <c r="E2150"/>
      <c r="F2150"/>
    </row>
    <row r="2151" spans="5:6" ht="15" customHeight="1">
      <c r="E2151"/>
      <c r="F2151"/>
    </row>
    <row r="2152" spans="5:6" ht="15" customHeight="1">
      <c r="E2152"/>
      <c r="F2152"/>
    </row>
    <row r="2153" spans="5:6" ht="15" customHeight="1">
      <c r="E2153"/>
      <c r="F2153"/>
    </row>
    <row r="2154" spans="5:6" ht="15" customHeight="1">
      <c r="E2154"/>
      <c r="F2154"/>
    </row>
    <row r="2155" spans="5:6" ht="15" customHeight="1">
      <c r="E2155"/>
      <c r="F2155"/>
    </row>
    <row r="2156" spans="5:6" ht="15" customHeight="1">
      <c r="E2156"/>
      <c r="F2156"/>
    </row>
    <row r="2157" spans="5:6" ht="15" customHeight="1">
      <c r="E2157"/>
      <c r="F2157"/>
    </row>
    <row r="2158" spans="5:6" ht="15" customHeight="1">
      <c r="E2158"/>
      <c r="F2158"/>
    </row>
    <row r="2159" spans="5:6" ht="15" customHeight="1">
      <c r="E2159"/>
      <c r="F2159"/>
    </row>
    <row r="2160" spans="5:6" ht="15" customHeight="1">
      <c r="E2160"/>
      <c r="F2160"/>
    </row>
    <row r="2161" spans="5:6" ht="15" customHeight="1">
      <c r="E2161"/>
      <c r="F2161"/>
    </row>
    <row r="2162" spans="5:6" ht="15" customHeight="1">
      <c r="E2162"/>
      <c r="F2162"/>
    </row>
    <row r="2163" spans="5:6" ht="15" customHeight="1">
      <c r="E2163"/>
      <c r="F2163"/>
    </row>
    <row r="2164" spans="5:6" ht="15" customHeight="1">
      <c r="E2164"/>
      <c r="F2164"/>
    </row>
    <row r="2165" spans="5:6" ht="15" customHeight="1">
      <c r="E2165"/>
      <c r="F2165"/>
    </row>
    <row r="2166" spans="5:6" ht="15" customHeight="1">
      <c r="E2166"/>
      <c r="F2166"/>
    </row>
    <row r="2167" spans="5:6" ht="15" customHeight="1">
      <c r="E2167"/>
      <c r="F2167"/>
    </row>
    <row r="2168" spans="5:6" ht="15" customHeight="1">
      <c r="E2168"/>
      <c r="F2168"/>
    </row>
    <row r="2169" spans="5:6" ht="15" customHeight="1">
      <c r="E2169"/>
      <c r="F2169"/>
    </row>
    <row r="2170" spans="5:6" ht="15" customHeight="1">
      <c r="E2170"/>
      <c r="F2170"/>
    </row>
    <row r="2171" spans="5:6" ht="15" customHeight="1">
      <c r="E2171"/>
      <c r="F2171"/>
    </row>
    <row r="2172" spans="5:6" ht="15" customHeight="1">
      <c r="E2172"/>
      <c r="F2172"/>
    </row>
    <row r="2173" spans="5:6" ht="15" customHeight="1">
      <c r="E2173"/>
      <c r="F2173"/>
    </row>
    <row r="2174" spans="5:6" ht="15" customHeight="1">
      <c r="E2174"/>
      <c r="F2174"/>
    </row>
    <row r="2175" spans="5:6" ht="15" customHeight="1">
      <c r="E2175"/>
      <c r="F2175"/>
    </row>
    <row r="2176" spans="5:6" ht="15" customHeight="1">
      <c r="E2176"/>
      <c r="F2176"/>
    </row>
    <row r="2177" spans="5:6" ht="15" customHeight="1">
      <c r="E2177"/>
      <c r="F2177"/>
    </row>
    <row r="2178" spans="5:6" ht="15" customHeight="1">
      <c r="E2178"/>
      <c r="F2178"/>
    </row>
    <row r="2179" spans="5:6" ht="15" customHeight="1">
      <c r="E2179"/>
      <c r="F2179"/>
    </row>
    <row r="2180" spans="5:6" ht="15" customHeight="1">
      <c r="E2180"/>
      <c r="F2180"/>
    </row>
    <row r="2181" spans="5:6" ht="15" customHeight="1">
      <c r="E2181"/>
      <c r="F2181"/>
    </row>
    <row r="2182" spans="5:6" ht="15" customHeight="1">
      <c r="E2182"/>
      <c r="F2182"/>
    </row>
    <row r="2183" spans="5:6" ht="15" customHeight="1">
      <c r="E2183"/>
      <c r="F2183"/>
    </row>
    <row r="2184" spans="5:6" ht="15" customHeight="1">
      <c r="E2184"/>
      <c r="F2184"/>
    </row>
    <row r="2185" spans="5:6" ht="15" customHeight="1">
      <c r="E2185"/>
      <c r="F2185"/>
    </row>
    <row r="2186" spans="5:6" ht="15" customHeight="1">
      <c r="E2186"/>
      <c r="F2186"/>
    </row>
    <row r="2187" spans="5:6" ht="15" customHeight="1">
      <c r="E2187"/>
      <c r="F2187"/>
    </row>
    <row r="2188" spans="5:6" ht="15" customHeight="1">
      <c r="E2188"/>
      <c r="F2188"/>
    </row>
    <row r="2189" spans="5:6" ht="15" customHeight="1">
      <c r="E2189"/>
      <c r="F2189"/>
    </row>
    <row r="2190" spans="5:6" ht="15" customHeight="1">
      <c r="E2190"/>
      <c r="F2190"/>
    </row>
    <row r="2191" spans="5:6" ht="15" customHeight="1">
      <c r="E2191"/>
      <c r="F2191"/>
    </row>
    <row r="2192" spans="5:6" ht="15" customHeight="1">
      <c r="E2192"/>
      <c r="F2192"/>
    </row>
    <row r="2193" spans="5:6" ht="15" customHeight="1">
      <c r="E2193"/>
      <c r="F2193"/>
    </row>
    <row r="2194" spans="5:6" ht="15" customHeight="1">
      <c r="E2194"/>
      <c r="F2194"/>
    </row>
    <row r="2195" spans="5:6" ht="15" customHeight="1">
      <c r="E2195"/>
      <c r="F2195"/>
    </row>
    <row r="2196" spans="5:6" ht="15" customHeight="1">
      <c r="E2196"/>
      <c r="F2196"/>
    </row>
    <row r="2197" spans="5:6" ht="15" customHeight="1">
      <c r="E2197"/>
      <c r="F2197"/>
    </row>
    <row r="2198" spans="5:6" ht="15" customHeight="1">
      <c r="E2198"/>
      <c r="F2198"/>
    </row>
    <row r="2199" spans="5:6" ht="15" customHeight="1">
      <c r="E2199"/>
      <c r="F2199"/>
    </row>
    <row r="2200" spans="5:6" ht="15" customHeight="1">
      <c r="E2200"/>
      <c r="F2200"/>
    </row>
    <row r="2201" spans="5:6" ht="15" customHeight="1">
      <c r="E2201"/>
      <c r="F2201"/>
    </row>
    <row r="2202" spans="5:6" ht="15" customHeight="1">
      <c r="E2202"/>
      <c r="F2202"/>
    </row>
    <row r="2203" spans="5:6" ht="15" customHeight="1">
      <c r="E2203"/>
      <c r="F2203"/>
    </row>
    <row r="2204" spans="5:6" ht="15" customHeight="1">
      <c r="E2204"/>
      <c r="F2204"/>
    </row>
    <row r="2205" spans="5:6" ht="15" customHeight="1">
      <c r="E2205"/>
      <c r="F2205"/>
    </row>
    <row r="2206" spans="5:6" ht="15" customHeight="1">
      <c r="E2206"/>
      <c r="F2206"/>
    </row>
    <row r="2207" spans="5:6" ht="15" customHeight="1">
      <c r="E2207"/>
      <c r="F2207"/>
    </row>
    <row r="2208" spans="5:6" ht="15" customHeight="1">
      <c r="E2208"/>
      <c r="F2208"/>
    </row>
    <row r="2209" spans="5:6" ht="15" customHeight="1">
      <c r="E2209"/>
      <c r="F2209"/>
    </row>
    <row r="2210" spans="5:6" ht="15" customHeight="1">
      <c r="E2210"/>
      <c r="F2210"/>
    </row>
    <row r="2211" spans="5:6" ht="15" customHeight="1">
      <c r="E2211"/>
      <c r="F2211"/>
    </row>
    <row r="2212" spans="5:6" ht="15" customHeight="1">
      <c r="E2212"/>
      <c r="F2212"/>
    </row>
    <row r="2213" spans="5:6" ht="15" customHeight="1">
      <c r="E2213"/>
      <c r="F2213"/>
    </row>
    <row r="2214" spans="5:6" ht="15" customHeight="1">
      <c r="E2214"/>
      <c r="F2214"/>
    </row>
    <row r="2215" spans="5:6" ht="15" customHeight="1">
      <c r="E2215"/>
      <c r="F2215"/>
    </row>
    <row r="2216" spans="5:6" ht="15" customHeight="1">
      <c r="E2216"/>
      <c r="F2216"/>
    </row>
    <row r="2217" spans="5:6" ht="15" customHeight="1">
      <c r="E2217"/>
      <c r="F2217"/>
    </row>
    <row r="2218" spans="5:6" ht="15" customHeight="1">
      <c r="E2218"/>
      <c r="F2218"/>
    </row>
    <row r="2219" spans="5:6" ht="15" customHeight="1">
      <c r="E2219"/>
      <c r="F2219"/>
    </row>
    <row r="2220" spans="5:6" ht="15" customHeight="1">
      <c r="E2220"/>
      <c r="F2220"/>
    </row>
    <row r="2221" spans="5:6" ht="15" customHeight="1">
      <c r="E2221"/>
      <c r="F2221"/>
    </row>
    <row r="2222" spans="5:6" ht="15" customHeight="1">
      <c r="E2222"/>
      <c r="F2222"/>
    </row>
    <row r="2223" spans="5:6" ht="15" customHeight="1">
      <c r="E2223"/>
      <c r="F2223"/>
    </row>
    <row r="2224" spans="5:6" ht="15" customHeight="1">
      <c r="E2224"/>
      <c r="F2224"/>
    </row>
    <row r="2225" spans="5:6" ht="15" customHeight="1">
      <c r="E2225"/>
      <c r="F2225"/>
    </row>
    <row r="2226" spans="5:6" ht="15" customHeight="1">
      <c r="E2226"/>
      <c r="F2226"/>
    </row>
    <row r="2227" spans="5:6" ht="15" customHeight="1">
      <c r="E2227"/>
      <c r="F2227"/>
    </row>
    <row r="2228" spans="5:6" ht="15" customHeight="1">
      <c r="E2228"/>
      <c r="F2228"/>
    </row>
    <row r="2229" spans="5:6" ht="15" customHeight="1">
      <c r="E2229"/>
      <c r="F2229"/>
    </row>
    <row r="2230" spans="5:6" ht="15" customHeight="1">
      <c r="E2230"/>
      <c r="F2230"/>
    </row>
    <row r="2231" spans="5:6" ht="15" customHeight="1">
      <c r="E2231"/>
      <c r="F2231"/>
    </row>
    <row r="2232" spans="5:6" ht="15" customHeight="1">
      <c r="E2232"/>
      <c r="F2232"/>
    </row>
    <row r="2233" spans="5:6" ht="15" customHeight="1">
      <c r="E2233"/>
      <c r="F2233"/>
    </row>
    <row r="2234" spans="5:6" ht="15" customHeight="1">
      <c r="E2234"/>
      <c r="F2234"/>
    </row>
    <row r="2235" spans="5:6" ht="15" customHeight="1">
      <c r="E2235"/>
      <c r="F2235"/>
    </row>
    <row r="2236" spans="5:6" ht="15" customHeight="1">
      <c r="E2236"/>
      <c r="F2236"/>
    </row>
    <row r="2237" spans="5:6" ht="15" customHeight="1">
      <c r="E2237"/>
      <c r="F2237"/>
    </row>
    <row r="2238" spans="5:6" ht="15" customHeight="1">
      <c r="E2238"/>
      <c r="F2238"/>
    </row>
    <row r="2239" spans="5:6" ht="15" customHeight="1">
      <c r="E2239"/>
      <c r="F2239"/>
    </row>
    <row r="2240" spans="5:6" ht="15" customHeight="1">
      <c r="E2240"/>
      <c r="F2240"/>
    </row>
    <row r="2241" spans="5:6" ht="15" customHeight="1">
      <c r="E2241"/>
      <c r="F2241"/>
    </row>
    <row r="2242" spans="5:6" ht="15" customHeight="1">
      <c r="E2242"/>
      <c r="F2242"/>
    </row>
    <row r="2243" spans="5:6" ht="15" customHeight="1">
      <c r="E2243"/>
      <c r="F2243"/>
    </row>
    <row r="2244" spans="5:6" ht="15" customHeight="1">
      <c r="E2244"/>
      <c r="F2244"/>
    </row>
    <row r="2245" spans="5:6" ht="15" customHeight="1">
      <c r="E2245"/>
      <c r="F2245"/>
    </row>
    <row r="2246" spans="5:6" ht="15" customHeight="1">
      <c r="E2246"/>
      <c r="F2246"/>
    </row>
    <row r="2247" spans="5:6" ht="15" customHeight="1">
      <c r="E2247"/>
      <c r="F2247"/>
    </row>
    <row r="2248" spans="5:6" ht="15" customHeight="1">
      <c r="E2248"/>
      <c r="F2248"/>
    </row>
    <row r="2249" spans="5:6" ht="15" customHeight="1">
      <c r="E2249"/>
      <c r="F2249"/>
    </row>
    <row r="2250" spans="5:6" ht="15" customHeight="1">
      <c r="E2250"/>
      <c r="F2250"/>
    </row>
    <row r="2251" spans="5:6" ht="15" customHeight="1">
      <c r="E2251"/>
      <c r="F2251"/>
    </row>
    <row r="2252" spans="5:6" ht="15" customHeight="1">
      <c r="E2252"/>
      <c r="F2252"/>
    </row>
    <row r="2253" spans="5:6" ht="15" customHeight="1">
      <c r="E2253"/>
      <c r="F2253"/>
    </row>
    <row r="2254" spans="5:6" ht="15" customHeight="1">
      <c r="E2254"/>
      <c r="F2254"/>
    </row>
    <row r="2255" spans="5:6" ht="15" customHeight="1">
      <c r="E2255"/>
      <c r="F2255"/>
    </row>
    <row r="2256" spans="5:6" ht="15" customHeight="1">
      <c r="E2256"/>
      <c r="F2256"/>
    </row>
    <row r="2257" spans="5:6" ht="15" customHeight="1">
      <c r="E2257"/>
      <c r="F2257"/>
    </row>
    <row r="2258" spans="5:6" ht="15" customHeight="1">
      <c r="E2258"/>
      <c r="F2258"/>
    </row>
    <row r="2259" spans="5:6" ht="15" customHeight="1">
      <c r="E2259"/>
      <c r="F2259"/>
    </row>
    <row r="2260" spans="5:6" ht="15" customHeight="1">
      <c r="E2260"/>
      <c r="F2260"/>
    </row>
    <row r="2261" spans="5:6" ht="15" customHeight="1">
      <c r="E2261"/>
      <c r="F2261"/>
    </row>
    <row r="2262" spans="5:6" ht="15" customHeight="1">
      <c r="E2262"/>
      <c r="F2262"/>
    </row>
    <row r="2263" spans="5:6" ht="15" customHeight="1">
      <c r="E2263"/>
      <c r="F2263"/>
    </row>
    <row r="2264" spans="5:6" ht="15" customHeight="1">
      <c r="E2264"/>
      <c r="F2264"/>
    </row>
    <row r="2265" spans="5:6" ht="15" customHeight="1">
      <c r="E2265"/>
      <c r="F2265"/>
    </row>
    <row r="2266" spans="5:6" ht="15" customHeight="1">
      <c r="E2266"/>
      <c r="F2266"/>
    </row>
    <row r="2267" spans="5:6" ht="15" customHeight="1">
      <c r="E2267"/>
      <c r="F2267"/>
    </row>
    <row r="2268" spans="5:6" ht="15" customHeight="1">
      <c r="E2268"/>
      <c r="F2268"/>
    </row>
    <row r="2269" spans="5:6" ht="15" customHeight="1">
      <c r="E2269"/>
      <c r="F2269"/>
    </row>
    <row r="2270" spans="5:6" ht="15" customHeight="1">
      <c r="E2270"/>
      <c r="F2270"/>
    </row>
    <row r="2271" spans="5:6" ht="15" customHeight="1">
      <c r="E2271"/>
      <c r="F2271"/>
    </row>
    <row r="2272" spans="5:6" ht="15" customHeight="1">
      <c r="E2272"/>
      <c r="F2272"/>
    </row>
    <row r="2273" spans="5:6" ht="15" customHeight="1">
      <c r="E2273"/>
      <c r="F2273"/>
    </row>
    <row r="2274" spans="5:6" ht="15" customHeight="1">
      <c r="E2274"/>
      <c r="F2274"/>
    </row>
    <row r="2275" spans="5:6" ht="15" customHeight="1">
      <c r="E2275"/>
      <c r="F2275"/>
    </row>
    <row r="2276" spans="5:6" ht="15" customHeight="1">
      <c r="E2276"/>
      <c r="F2276"/>
    </row>
    <row r="2277" spans="5:6" ht="15" customHeight="1">
      <c r="E2277"/>
      <c r="F2277"/>
    </row>
    <row r="2278" spans="5:6" ht="15" customHeight="1">
      <c r="E2278"/>
      <c r="F2278"/>
    </row>
    <row r="2279" spans="5:6" ht="15" customHeight="1">
      <c r="E2279"/>
      <c r="F2279"/>
    </row>
    <row r="2280" spans="5:6" ht="15" customHeight="1">
      <c r="E2280"/>
      <c r="F2280"/>
    </row>
    <row r="2281" spans="5:6" ht="15" customHeight="1">
      <c r="E2281"/>
      <c r="F2281"/>
    </row>
    <row r="2282" spans="5:6" ht="15" customHeight="1">
      <c r="E2282"/>
      <c r="F2282"/>
    </row>
    <row r="2283" spans="5:6" ht="15" customHeight="1">
      <c r="E2283"/>
      <c r="F2283"/>
    </row>
    <row r="2284" spans="5:6" ht="15" customHeight="1">
      <c r="E2284"/>
      <c r="F2284"/>
    </row>
    <row r="2285" spans="5:6" ht="15" customHeight="1">
      <c r="E2285"/>
      <c r="F2285"/>
    </row>
    <row r="2286" spans="5:6" ht="15" customHeight="1">
      <c r="E2286"/>
      <c r="F2286"/>
    </row>
    <row r="2287" spans="5:6" ht="15" customHeight="1">
      <c r="E2287"/>
      <c r="F2287"/>
    </row>
    <row r="2288" spans="5:6" ht="15" customHeight="1">
      <c r="E2288"/>
      <c r="F2288"/>
    </row>
    <row r="2289" spans="5:6" ht="15" customHeight="1">
      <c r="E2289"/>
      <c r="F2289"/>
    </row>
    <row r="2290" spans="5:6" ht="15" customHeight="1">
      <c r="E2290"/>
      <c r="F2290"/>
    </row>
    <row r="2291" spans="5:6" ht="15" customHeight="1">
      <c r="E2291"/>
      <c r="F2291"/>
    </row>
    <row r="2292" spans="5:6" ht="15" customHeight="1">
      <c r="E2292"/>
      <c r="F2292"/>
    </row>
    <row r="2293" spans="5:6" ht="15" customHeight="1">
      <c r="E2293"/>
      <c r="F2293"/>
    </row>
    <row r="2294" spans="5:6" ht="15" customHeight="1">
      <c r="E2294"/>
      <c r="F2294"/>
    </row>
    <row r="2295" spans="5:6" ht="15" customHeight="1">
      <c r="E2295"/>
      <c r="F2295"/>
    </row>
    <row r="2296" spans="5:6" ht="15" customHeight="1">
      <c r="E2296"/>
      <c r="F2296"/>
    </row>
    <row r="2297" spans="5:6" ht="15" customHeight="1">
      <c r="E2297"/>
      <c r="F2297"/>
    </row>
    <row r="2298" spans="5:6" ht="15" customHeight="1">
      <c r="E2298"/>
      <c r="F2298"/>
    </row>
    <row r="2299" spans="5:6" ht="15" customHeight="1">
      <c r="E2299"/>
      <c r="F2299"/>
    </row>
    <row r="2300" spans="5:6" ht="15" customHeight="1">
      <c r="E2300"/>
      <c r="F2300"/>
    </row>
    <row r="2301" spans="5:6" ht="15" customHeight="1">
      <c r="E2301"/>
      <c r="F2301"/>
    </row>
    <row r="2302" spans="5:6" ht="15" customHeight="1">
      <c r="E2302"/>
      <c r="F2302"/>
    </row>
    <row r="2303" spans="5:6" ht="15" customHeight="1">
      <c r="E2303"/>
      <c r="F2303"/>
    </row>
    <row r="2304" spans="5:6" ht="15" customHeight="1">
      <c r="E2304"/>
      <c r="F2304"/>
    </row>
    <row r="2305" spans="5:6" ht="15" customHeight="1">
      <c r="E2305"/>
      <c r="F2305"/>
    </row>
    <row r="2306" spans="5:6" ht="15" customHeight="1">
      <c r="E2306"/>
      <c r="F2306"/>
    </row>
    <row r="2307" spans="5:6" ht="15" customHeight="1">
      <c r="E2307"/>
      <c r="F2307"/>
    </row>
    <row r="2308" spans="5:6" ht="15" customHeight="1">
      <c r="E2308"/>
      <c r="F2308"/>
    </row>
    <row r="2309" spans="5:6" ht="15" customHeight="1">
      <c r="E2309"/>
      <c r="F2309"/>
    </row>
    <row r="2310" spans="5:6" ht="15" customHeight="1">
      <c r="E2310"/>
      <c r="F2310"/>
    </row>
    <row r="2311" spans="5:6" ht="15" customHeight="1">
      <c r="E2311"/>
      <c r="F2311"/>
    </row>
    <row r="2312" spans="5:6" ht="15" customHeight="1">
      <c r="E2312"/>
      <c r="F2312"/>
    </row>
    <row r="2313" spans="5:6" ht="15" customHeight="1">
      <c r="E2313"/>
      <c r="F2313"/>
    </row>
    <row r="2314" spans="5:6" ht="15" customHeight="1">
      <c r="E2314"/>
      <c r="F2314"/>
    </row>
    <row r="2315" spans="5:6" ht="15" customHeight="1">
      <c r="E2315"/>
      <c r="F2315"/>
    </row>
    <row r="2316" spans="5:6" ht="15" customHeight="1">
      <c r="E2316"/>
      <c r="F2316"/>
    </row>
    <row r="2317" spans="5:6" ht="15" customHeight="1">
      <c r="E2317"/>
      <c r="F2317"/>
    </row>
    <row r="2318" spans="5:6" ht="15" customHeight="1">
      <c r="E2318"/>
      <c r="F2318"/>
    </row>
    <row r="2319" spans="5:6" ht="15" customHeight="1">
      <c r="E2319"/>
      <c r="F2319"/>
    </row>
    <row r="2320" spans="5:6" ht="15" customHeight="1">
      <c r="E2320"/>
      <c r="F2320"/>
    </row>
    <row r="2321" spans="5:6" ht="15" customHeight="1">
      <c r="E2321"/>
      <c r="F2321"/>
    </row>
    <row r="2322" spans="5:6" ht="15" customHeight="1">
      <c r="E2322"/>
      <c r="F2322"/>
    </row>
    <row r="2323" spans="5:6" ht="15" customHeight="1">
      <c r="E2323"/>
      <c r="F2323"/>
    </row>
    <row r="2324" spans="5:6" ht="15" customHeight="1">
      <c r="E2324"/>
      <c r="F2324"/>
    </row>
    <row r="2325" spans="5:6" ht="15" customHeight="1">
      <c r="E2325"/>
      <c r="F2325"/>
    </row>
    <row r="2326" spans="5:6" ht="15" customHeight="1">
      <c r="E2326"/>
      <c r="F2326"/>
    </row>
    <row r="2327" spans="5:6" ht="15" customHeight="1">
      <c r="E2327"/>
      <c r="F2327"/>
    </row>
    <row r="2328" spans="5:6" ht="15" customHeight="1">
      <c r="E2328"/>
      <c r="F2328"/>
    </row>
    <row r="2329" spans="5:6" ht="15" customHeight="1">
      <c r="E2329"/>
      <c r="F2329"/>
    </row>
    <row r="2330" spans="5:6" ht="15" customHeight="1">
      <c r="E2330"/>
      <c r="F2330"/>
    </row>
    <row r="2331" spans="5:6" ht="15" customHeight="1">
      <c r="E2331"/>
      <c r="F2331"/>
    </row>
    <row r="2332" spans="5:6" ht="15" customHeight="1">
      <c r="E2332"/>
      <c r="F2332"/>
    </row>
    <row r="2333" spans="5:6" ht="15" customHeight="1">
      <c r="E2333"/>
      <c r="F2333"/>
    </row>
    <row r="2334" spans="5:6" ht="15" customHeight="1">
      <c r="E2334"/>
      <c r="F2334"/>
    </row>
    <row r="2335" spans="5:6" ht="15" customHeight="1">
      <c r="E2335"/>
      <c r="F2335"/>
    </row>
    <row r="2336" spans="5:6" ht="15" customHeight="1">
      <c r="E2336"/>
      <c r="F2336"/>
    </row>
    <row r="2337" spans="5:6" ht="15" customHeight="1">
      <c r="E2337"/>
      <c r="F2337"/>
    </row>
    <row r="2338" spans="5:6" ht="15" customHeight="1">
      <c r="E2338"/>
      <c r="F2338"/>
    </row>
    <row r="2339" spans="5:6" ht="15" customHeight="1">
      <c r="E2339"/>
      <c r="F2339"/>
    </row>
    <row r="2340" spans="5:6" ht="15" customHeight="1">
      <c r="E2340"/>
      <c r="F2340"/>
    </row>
    <row r="2341" spans="5:6" ht="15" customHeight="1">
      <c r="E2341"/>
      <c r="F2341"/>
    </row>
    <row r="2342" spans="5:6" ht="15" customHeight="1">
      <c r="E2342"/>
      <c r="F2342"/>
    </row>
    <row r="2343" spans="5:6" ht="15" customHeight="1">
      <c r="E2343"/>
      <c r="F2343"/>
    </row>
    <row r="2344" spans="5:6" ht="15" customHeight="1">
      <c r="E2344"/>
      <c r="F2344"/>
    </row>
    <row r="2345" spans="5:6" ht="15" customHeight="1">
      <c r="E2345"/>
      <c r="F2345"/>
    </row>
    <row r="2346" spans="5:6" ht="15" customHeight="1">
      <c r="E2346"/>
      <c r="F2346"/>
    </row>
    <row r="2347" spans="5:6" ht="15" customHeight="1">
      <c r="E2347"/>
      <c r="F2347"/>
    </row>
    <row r="2348" spans="5:6" ht="15" customHeight="1">
      <c r="E2348"/>
      <c r="F2348"/>
    </row>
    <row r="2349" spans="5:6" ht="15" customHeight="1">
      <c r="E2349"/>
      <c r="F2349"/>
    </row>
    <row r="2350" spans="5:6" ht="15" customHeight="1">
      <c r="E2350"/>
      <c r="F2350"/>
    </row>
    <row r="2351" spans="5:6" ht="15" customHeight="1">
      <c r="E2351"/>
      <c r="F2351"/>
    </row>
    <row r="2352" spans="5:6" ht="15" customHeight="1">
      <c r="E2352"/>
      <c r="F2352"/>
    </row>
    <row r="2353" spans="5:6" ht="15" customHeight="1">
      <c r="E2353"/>
      <c r="F2353"/>
    </row>
    <row r="2354" spans="5:6" ht="15" customHeight="1">
      <c r="E2354"/>
      <c r="F2354"/>
    </row>
    <row r="2355" spans="5:6" ht="15" customHeight="1">
      <c r="E2355"/>
      <c r="F2355"/>
    </row>
    <row r="2356" spans="5:6" ht="15" customHeight="1">
      <c r="E2356"/>
      <c r="F2356"/>
    </row>
    <row r="2357" spans="5:6" ht="15" customHeight="1">
      <c r="E2357"/>
      <c r="F2357"/>
    </row>
    <row r="2358" spans="5:6" ht="15" customHeight="1">
      <c r="E2358"/>
      <c r="F2358"/>
    </row>
    <row r="2359" spans="5:6" ht="15" customHeight="1">
      <c r="E2359"/>
      <c r="F2359"/>
    </row>
    <row r="2360" spans="5:6" ht="15" customHeight="1">
      <c r="E2360"/>
      <c r="F2360"/>
    </row>
    <row r="2361" spans="5:6" ht="15" customHeight="1">
      <c r="E2361"/>
      <c r="F2361"/>
    </row>
    <row r="2362" spans="5:6" ht="15" customHeight="1">
      <c r="E2362"/>
      <c r="F2362"/>
    </row>
    <row r="2363" spans="5:6" ht="15" customHeight="1">
      <c r="E2363"/>
      <c r="F2363"/>
    </row>
    <row r="2364" spans="5:6" ht="15" customHeight="1">
      <c r="E2364"/>
      <c r="F2364"/>
    </row>
    <row r="2365" spans="5:6" ht="15" customHeight="1">
      <c r="E2365"/>
      <c r="F2365"/>
    </row>
    <row r="2366" spans="5:6" ht="15" customHeight="1">
      <c r="E2366"/>
      <c r="F2366"/>
    </row>
    <row r="2367" spans="5:6" ht="15" customHeight="1">
      <c r="E2367"/>
      <c r="F2367"/>
    </row>
    <row r="2368" spans="5:6" ht="15" customHeight="1">
      <c r="E2368"/>
      <c r="F2368"/>
    </row>
    <row r="2369" spans="5:6" ht="15" customHeight="1">
      <c r="E2369"/>
      <c r="F2369"/>
    </row>
    <row r="2370" spans="5:6" ht="15" customHeight="1">
      <c r="E2370"/>
      <c r="F2370"/>
    </row>
    <row r="2371" spans="5:6" ht="15" customHeight="1">
      <c r="E2371"/>
      <c r="F2371"/>
    </row>
    <row r="2372" spans="5:6" ht="15" customHeight="1">
      <c r="E2372"/>
      <c r="F2372"/>
    </row>
    <row r="2373" spans="5:6" ht="15" customHeight="1">
      <c r="E2373"/>
      <c r="F2373"/>
    </row>
    <row r="2374" spans="5:6" ht="15" customHeight="1">
      <c r="E2374"/>
      <c r="F2374"/>
    </row>
    <row r="2375" spans="5:6" ht="15" customHeight="1">
      <c r="E2375"/>
      <c r="F2375"/>
    </row>
    <row r="2376" spans="5:6" ht="15" customHeight="1">
      <c r="E2376"/>
      <c r="F2376"/>
    </row>
    <row r="2377" spans="5:6" ht="15" customHeight="1">
      <c r="E2377"/>
      <c r="F2377"/>
    </row>
    <row r="2378" spans="5:6" ht="15" customHeight="1">
      <c r="E2378"/>
      <c r="F2378"/>
    </row>
    <row r="2379" spans="5:6" ht="15" customHeight="1">
      <c r="E2379"/>
      <c r="F2379"/>
    </row>
    <row r="2380" spans="5:6" ht="15" customHeight="1">
      <c r="E2380"/>
      <c r="F2380"/>
    </row>
    <row r="2381" spans="5:6" ht="15" customHeight="1">
      <c r="E2381"/>
      <c r="F2381"/>
    </row>
    <row r="2382" spans="5:6" ht="15" customHeight="1">
      <c r="E2382"/>
      <c r="F2382"/>
    </row>
    <row r="2383" spans="5:6" ht="15" customHeight="1">
      <c r="E2383"/>
      <c r="F2383"/>
    </row>
    <row r="2384" spans="5:6" ht="15" customHeight="1">
      <c r="E2384"/>
      <c r="F2384"/>
    </row>
    <row r="2385" spans="5:6" ht="15" customHeight="1">
      <c r="E2385"/>
      <c r="F2385"/>
    </row>
    <row r="2386" spans="5:6" ht="15" customHeight="1">
      <c r="E2386"/>
      <c r="F2386"/>
    </row>
    <row r="2387" spans="5:6" ht="15" customHeight="1">
      <c r="E2387"/>
      <c r="F2387"/>
    </row>
    <row r="2388" spans="5:6" ht="15" customHeight="1">
      <c r="E2388"/>
      <c r="F2388"/>
    </row>
    <row r="2389" spans="5:6" ht="15" customHeight="1">
      <c r="E2389"/>
      <c r="F2389"/>
    </row>
    <row r="2390" spans="5:6" ht="15" customHeight="1">
      <c r="E2390"/>
      <c r="F2390"/>
    </row>
    <row r="2391" spans="5:6" ht="15" customHeight="1">
      <c r="E2391"/>
      <c r="F2391"/>
    </row>
    <row r="2392" spans="5:6" ht="15" customHeight="1">
      <c r="E2392"/>
      <c r="F2392"/>
    </row>
    <row r="2393" spans="5:6" ht="15" customHeight="1">
      <c r="E2393"/>
      <c r="F2393"/>
    </row>
    <row r="2394" spans="5:6" ht="15" customHeight="1">
      <c r="E2394"/>
      <c r="F2394"/>
    </row>
    <row r="2395" spans="5:6" ht="15" customHeight="1">
      <c r="E2395"/>
      <c r="F2395"/>
    </row>
    <row r="2396" spans="5:6" ht="15" customHeight="1">
      <c r="E2396"/>
      <c r="F2396"/>
    </row>
    <row r="2397" spans="5:6" ht="15" customHeight="1">
      <c r="E2397"/>
      <c r="F2397"/>
    </row>
    <row r="2398" spans="5:6" ht="15" customHeight="1">
      <c r="E2398"/>
      <c r="F2398"/>
    </row>
    <row r="2399" spans="5:6" ht="15" customHeight="1">
      <c r="E2399"/>
      <c r="F2399"/>
    </row>
    <row r="2400" spans="5:6" ht="15" customHeight="1">
      <c r="E2400"/>
      <c r="F2400"/>
    </row>
    <row r="2401" spans="5:6" ht="15" customHeight="1">
      <c r="E2401"/>
      <c r="F2401"/>
    </row>
    <row r="2402" spans="5:6" ht="15" customHeight="1">
      <c r="E2402"/>
      <c r="F2402"/>
    </row>
    <row r="2403" spans="5:6" ht="15" customHeight="1">
      <c r="E2403"/>
      <c r="F2403"/>
    </row>
    <row r="2404" spans="5:6" ht="15" customHeight="1">
      <c r="E2404"/>
      <c r="F2404"/>
    </row>
    <row r="2405" spans="5:6" ht="15" customHeight="1">
      <c r="E2405"/>
      <c r="F2405"/>
    </row>
    <row r="2406" spans="5:6" ht="15" customHeight="1">
      <c r="E2406"/>
      <c r="F2406"/>
    </row>
    <row r="2407" spans="5:6" ht="15" customHeight="1">
      <c r="E2407"/>
      <c r="F2407"/>
    </row>
    <row r="2408" spans="5:6" ht="15" customHeight="1">
      <c r="E2408"/>
      <c r="F2408"/>
    </row>
    <row r="2409" spans="5:6" ht="15" customHeight="1">
      <c r="E2409"/>
      <c r="F2409"/>
    </row>
    <row r="2410" spans="5:6" ht="15" customHeight="1">
      <c r="E2410"/>
      <c r="F2410"/>
    </row>
    <row r="2411" spans="5:6" ht="15" customHeight="1">
      <c r="E2411"/>
      <c r="F2411"/>
    </row>
    <row r="2412" spans="5:6" ht="15" customHeight="1">
      <c r="E2412"/>
      <c r="F2412"/>
    </row>
    <row r="2413" spans="5:6" ht="15" customHeight="1">
      <c r="E2413"/>
      <c r="F2413"/>
    </row>
    <row r="2414" spans="5:6" ht="15" customHeight="1">
      <c r="E2414"/>
      <c r="F2414"/>
    </row>
    <row r="2415" spans="5:6" ht="15" customHeight="1">
      <c r="E2415"/>
      <c r="F2415"/>
    </row>
    <row r="2416" spans="5:6" ht="15" customHeight="1">
      <c r="E2416"/>
      <c r="F2416"/>
    </row>
    <row r="2417" spans="5:6" ht="15" customHeight="1">
      <c r="E2417"/>
      <c r="F2417"/>
    </row>
    <row r="2418" spans="5:6" ht="15" customHeight="1">
      <c r="E2418"/>
      <c r="F2418"/>
    </row>
    <row r="2419" spans="5:6" ht="15" customHeight="1">
      <c r="E2419"/>
      <c r="F2419"/>
    </row>
    <row r="2420" spans="5:6" ht="15" customHeight="1">
      <c r="E2420"/>
      <c r="F2420"/>
    </row>
    <row r="2421" spans="5:6" ht="15" customHeight="1">
      <c r="E2421"/>
      <c r="F2421"/>
    </row>
    <row r="2422" spans="5:6" ht="15" customHeight="1">
      <c r="E2422"/>
      <c r="F2422"/>
    </row>
    <row r="2423" spans="5:6" ht="15" customHeight="1">
      <c r="E2423"/>
      <c r="F2423"/>
    </row>
    <row r="2424" spans="5:6" ht="15" customHeight="1">
      <c r="E2424"/>
      <c r="F2424"/>
    </row>
    <row r="2425" spans="5:6" ht="15" customHeight="1">
      <c r="E2425"/>
      <c r="F2425"/>
    </row>
    <row r="2426" spans="5:6" ht="15" customHeight="1">
      <c r="E2426"/>
      <c r="F2426"/>
    </row>
    <row r="2427" spans="5:6" ht="15" customHeight="1">
      <c r="E2427"/>
      <c r="F2427"/>
    </row>
    <row r="2428" spans="5:6" ht="15" customHeight="1">
      <c r="E2428"/>
      <c r="F2428"/>
    </row>
    <row r="2429" spans="5:6" ht="15" customHeight="1">
      <c r="E2429"/>
      <c r="F2429"/>
    </row>
    <row r="2430" spans="5:6" ht="15" customHeight="1">
      <c r="E2430"/>
      <c r="F2430"/>
    </row>
    <row r="2431" spans="5:6" ht="15" customHeight="1">
      <c r="E2431"/>
      <c r="F2431"/>
    </row>
    <row r="2432" spans="5:6" ht="15" customHeight="1">
      <c r="E2432"/>
      <c r="F2432"/>
    </row>
    <row r="2433" spans="5:6" ht="15" customHeight="1">
      <c r="E2433"/>
      <c r="F2433"/>
    </row>
    <row r="2434" spans="5:6" ht="15" customHeight="1">
      <c r="E2434"/>
      <c r="F2434"/>
    </row>
    <row r="2435" spans="5:6" ht="15" customHeight="1">
      <c r="E2435"/>
      <c r="F2435"/>
    </row>
    <row r="2436" spans="5:6" ht="15" customHeight="1">
      <c r="E2436"/>
      <c r="F2436"/>
    </row>
    <row r="2437" spans="5:6" ht="15" customHeight="1">
      <c r="E2437"/>
      <c r="F2437"/>
    </row>
    <row r="2438" spans="5:6" ht="15" customHeight="1">
      <c r="E2438"/>
      <c r="F2438"/>
    </row>
    <row r="2439" spans="5:6" ht="15" customHeight="1">
      <c r="E2439"/>
      <c r="F2439"/>
    </row>
    <row r="2440" spans="5:6" ht="15" customHeight="1">
      <c r="E2440"/>
      <c r="F2440"/>
    </row>
    <row r="2441" spans="5:6" ht="15" customHeight="1">
      <c r="E2441"/>
      <c r="F2441"/>
    </row>
    <row r="2442" spans="5:6" ht="15" customHeight="1">
      <c r="E2442"/>
      <c r="F2442"/>
    </row>
    <row r="2443" spans="5:6" ht="15" customHeight="1">
      <c r="E2443"/>
      <c r="F2443"/>
    </row>
    <row r="2444" spans="5:6" ht="15" customHeight="1">
      <c r="E2444"/>
      <c r="F2444"/>
    </row>
    <row r="2445" spans="5:6" ht="15" customHeight="1">
      <c r="E2445"/>
      <c r="F2445"/>
    </row>
    <row r="2446" spans="5:6" ht="15" customHeight="1">
      <c r="E2446"/>
      <c r="F2446"/>
    </row>
    <row r="2447" spans="5:6" ht="15" customHeight="1">
      <c r="E2447"/>
      <c r="F2447"/>
    </row>
    <row r="2448" spans="5:6" ht="15" customHeight="1">
      <c r="E2448"/>
      <c r="F2448"/>
    </row>
    <row r="2449" spans="5:6" ht="15" customHeight="1">
      <c r="E2449"/>
      <c r="F2449"/>
    </row>
    <row r="2450" spans="5:6" ht="15" customHeight="1">
      <c r="E2450"/>
      <c r="F2450"/>
    </row>
    <row r="2451" spans="5:6" ht="15" customHeight="1">
      <c r="E2451"/>
      <c r="F2451"/>
    </row>
    <row r="2452" spans="5:6" ht="15" customHeight="1">
      <c r="E2452"/>
      <c r="F2452"/>
    </row>
    <row r="2453" spans="5:6" ht="15" customHeight="1">
      <c r="E2453"/>
      <c r="F2453"/>
    </row>
    <row r="2454" spans="5:6" ht="15" customHeight="1">
      <c r="E2454"/>
      <c r="F2454"/>
    </row>
    <row r="2455" spans="5:6" ht="15" customHeight="1">
      <c r="E2455"/>
      <c r="F2455"/>
    </row>
    <row r="2456" spans="5:6" ht="15" customHeight="1">
      <c r="E2456"/>
      <c r="F2456"/>
    </row>
    <row r="2457" spans="5:6" ht="15" customHeight="1">
      <c r="E2457"/>
      <c r="F2457"/>
    </row>
    <row r="2458" spans="5:6" ht="15" customHeight="1">
      <c r="E2458"/>
      <c r="F2458"/>
    </row>
    <row r="2459" spans="5:6" ht="15" customHeight="1">
      <c r="E2459"/>
      <c r="F2459"/>
    </row>
    <row r="2460" spans="5:6" ht="15" customHeight="1">
      <c r="E2460"/>
      <c r="F2460"/>
    </row>
    <row r="2461" spans="5:6" ht="15" customHeight="1">
      <c r="E2461"/>
      <c r="F2461"/>
    </row>
    <row r="2462" spans="5:6" ht="15" customHeight="1">
      <c r="E2462"/>
      <c r="F2462"/>
    </row>
    <row r="2463" spans="5:6" ht="15" customHeight="1">
      <c r="E2463"/>
      <c r="F2463"/>
    </row>
    <row r="2464" spans="5:6" ht="15" customHeight="1">
      <c r="E2464"/>
      <c r="F2464"/>
    </row>
    <row r="2465" spans="5:6" ht="15" customHeight="1">
      <c r="E2465"/>
      <c r="F2465"/>
    </row>
    <row r="2466" spans="5:6" ht="15" customHeight="1">
      <c r="E2466"/>
      <c r="F2466"/>
    </row>
    <row r="2467" spans="5:6" ht="15" customHeight="1">
      <c r="E2467"/>
      <c r="F2467"/>
    </row>
    <row r="2468" spans="5:6" ht="15" customHeight="1">
      <c r="E2468"/>
      <c r="F2468"/>
    </row>
    <row r="2469" spans="5:6" ht="15" customHeight="1">
      <c r="E2469"/>
      <c r="F2469"/>
    </row>
    <row r="2470" spans="5:6" ht="15" customHeight="1">
      <c r="E2470"/>
      <c r="F2470"/>
    </row>
    <row r="2471" spans="5:6" ht="15" customHeight="1">
      <c r="E2471"/>
      <c r="F2471"/>
    </row>
    <row r="2472" spans="5:6" ht="15" customHeight="1">
      <c r="E2472"/>
      <c r="F2472"/>
    </row>
    <row r="2473" spans="5:6" ht="15" customHeight="1">
      <c r="E2473"/>
      <c r="F2473"/>
    </row>
    <row r="2474" spans="5:6" ht="15" customHeight="1">
      <c r="E2474"/>
      <c r="F2474"/>
    </row>
    <row r="2475" spans="5:6" ht="15" customHeight="1">
      <c r="E2475"/>
      <c r="F2475"/>
    </row>
    <row r="2476" spans="5:6" ht="15" customHeight="1">
      <c r="E2476"/>
      <c r="F2476"/>
    </row>
    <row r="2477" spans="5:6" ht="15" customHeight="1">
      <c r="E2477"/>
      <c r="F2477"/>
    </row>
    <row r="2478" spans="5:6" ht="15" customHeight="1">
      <c r="E2478"/>
      <c r="F2478"/>
    </row>
    <row r="2479" spans="5:6" ht="15" customHeight="1">
      <c r="E2479"/>
      <c r="F2479"/>
    </row>
    <row r="2480" spans="5:6" ht="15" customHeight="1">
      <c r="E2480"/>
      <c r="F2480"/>
    </row>
    <row r="2481" spans="5:6" ht="15" customHeight="1">
      <c r="E2481"/>
      <c r="F2481"/>
    </row>
    <row r="2482" spans="5:6" ht="15" customHeight="1">
      <c r="E2482"/>
      <c r="F2482"/>
    </row>
    <row r="2483" spans="5:6" ht="15" customHeight="1">
      <c r="E2483"/>
      <c r="F2483"/>
    </row>
    <row r="2484" spans="5:6" ht="15" customHeight="1">
      <c r="E2484"/>
      <c r="F2484"/>
    </row>
    <row r="2485" spans="5:6" ht="15" customHeight="1">
      <c r="E2485"/>
      <c r="F2485"/>
    </row>
    <row r="2486" spans="5:6" ht="15" customHeight="1">
      <c r="E2486"/>
      <c r="F2486"/>
    </row>
    <row r="2487" spans="5:6" ht="15" customHeight="1">
      <c r="E2487"/>
      <c r="F2487"/>
    </row>
    <row r="2488" spans="5:6" ht="15" customHeight="1">
      <c r="E2488"/>
      <c r="F2488"/>
    </row>
    <row r="2489" spans="5:6" ht="15" customHeight="1">
      <c r="E2489"/>
      <c r="F2489"/>
    </row>
    <row r="2490" spans="5:6" ht="15" customHeight="1">
      <c r="E2490"/>
      <c r="F2490"/>
    </row>
    <row r="2491" spans="5:6" ht="15" customHeight="1">
      <c r="E2491"/>
      <c r="F2491"/>
    </row>
    <row r="2492" spans="5:6" ht="15" customHeight="1">
      <c r="E2492"/>
      <c r="F2492"/>
    </row>
    <row r="2493" spans="5:6" ht="15" customHeight="1">
      <c r="E2493"/>
      <c r="F2493"/>
    </row>
    <row r="2494" spans="5:6" ht="15" customHeight="1">
      <c r="E2494"/>
      <c r="F2494"/>
    </row>
    <row r="2495" spans="5:6" ht="15" customHeight="1">
      <c r="E2495"/>
      <c r="F2495"/>
    </row>
    <row r="2496" spans="5:6" ht="15" customHeight="1">
      <c r="E2496"/>
      <c r="F2496"/>
    </row>
    <row r="2497" spans="5:6" ht="15" customHeight="1">
      <c r="E2497"/>
      <c r="F2497"/>
    </row>
    <row r="2498" spans="5:6" ht="15" customHeight="1">
      <c r="E2498"/>
      <c r="F2498"/>
    </row>
    <row r="2499" spans="5:6" ht="15" customHeight="1">
      <c r="E2499"/>
      <c r="F2499"/>
    </row>
    <row r="2500" spans="5:6" ht="15" customHeight="1">
      <c r="E2500"/>
      <c r="F2500"/>
    </row>
    <row r="2501" spans="5:6" ht="15" customHeight="1">
      <c r="E2501"/>
      <c r="F2501"/>
    </row>
    <row r="2502" spans="5:6" ht="15" customHeight="1">
      <c r="E2502"/>
      <c r="F2502"/>
    </row>
    <row r="2503" spans="5:6" ht="15" customHeight="1">
      <c r="E2503"/>
      <c r="F2503"/>
    </row>
    <row r="2504" spans="5:6" ht="15" customHeight="1">
      <c r="E2504"/>
      <c r="F2504"/>
    </row>
    <row r="2505" spans="5:6" ht="15" customHeight="1">
      <c r="E2505"/>
      <c r="F2505"/>
    </row>
    <row r="2506" spans="5:6" ht="15" customHeight="1">
      <c r="E2506"/>
      <c r="F2506"/>
    </row>
    <row r="2507" spans="5:6" ht="15" customHeight="1">
      <c r="E2507"/>
      <c r="F2507"/>
    </row>
    <row r="2508" spans="5:6" ht="15" customHeight="1">
      <c r="E2508"/>
      <c r="F2508"/>
    </row>
    <row r="2509" spans="5:6" ht="15" customHeight="1">
      <c r="E2509"/>
      <c r="F2509"/>
    </row>
    <row r="2510" spans="5:6" ht="15" customHeight="1">
      <c r="E2510"/>
      <c r="F2510"/>
    </row>
    <row r="2511" spans="5:6" ht="15" customHeight="1">
      <c r="E2511"/>
      <c r="F2511"/>
    </row>
    <row r="2512" spans="5:6" ht="15" customHeight="1">
      <c r="E2512"/>
      <c r="F2512"/>
    </row>
    <row r="2513" spans="5:6" ht="15" customHeight="1">
      <c r="E2513"/>
      <c r="F2513"/>
    </row>
    <row r="2514" spans="5:6" ht="15" customHeight="1">
      <c r="E2514"/>
      <c r="F2514"/>
    </row>
    <row r="2515" spans="5:6" ht="15" customHeight="1">
      <c r="E2515"/>
      <c r="F2515"/>
    </row>
    <row r="2516" spans="5:6" ht="15" customHeight="1">
      <c r="E2516"/>
      <c r="F2516"/>
    </row>
    <row r="2517" spans="5:6" ht="15" customHeight="1">
      <c r="E2517"/>
      <c r="F2517"/>
    </row>
    <row r="2518" spans="5:6" ht="15" customHeight="1">
      <c r="E2518"/>
      <c r="F2518"/>
    </row>
    <row r="2519" spans="5:6" ht="15" customHeight="1">
      <c r="E2519"/>
      <c r="F2519"/>
    </row>
    <row r="2520" spans="5:6" ht="15" customHeight="1">
      <c r="E2520"/>
      <c r="F2520"/>
    </row>
    <row r="2521" spans="5:6" ht="15" customHeight="1">
      <c r="E2521"/>
      <c r="F2521"/>
    </row>
    <row r="2522" spans="5:6" ht="15" customHeight="1">
      <c r="E2522"/>
      <c r="F2522"/>
    </row>
    <row r="2523" spans="5:6" ht="15" customHeight="1">
      <c r="E2523"/>
      <c r="F2523"/>
    </row>
    <row r="2524" spans="5:6" ht="15" customHeight="1">
      <c r="E2524"/>
      <c r="F2524"/>
    </row>
    <row r="2525" spans="5:6" ht="15" customHeight="1">
      <c r="E2525"/>
      <c r="F2525"/>
    </row>
    <row r="2526" spans="5:6" ht="15" customHeight="1">
      <c r="E2526"/>
      <c r="F2526"/>
    </row>
    <row r="2527" spans="5:6" ht="15" customHeight="1">
      <c r="E2527"/>
      <c r="F2527"/>
    </row>
    <row r="2528" spans="5:6" ht="15" customHeight="1">
      <c r="E2528"/>
      <c r="F2528"/>
    </row>
    <row r="2529" spans="5:6" ht="15" customHeight="1">
      <c r="E2529"/>
      <c r="F2529"/>
    </row>
    <row r="2530" spans="5:6" ht="15" customHeight="1">
      <c r="E2530"/>
      <c r="F2530"/>
    </row>
    <row r="2531" spans="5:6" ht="15" customHeight="1">
      <c r="E2531"/>
      <c r="F2531"/>
    </row>
    <row r="2532" spans="5:6" ht="15" customHeight="1">
      <c r="E2532"/>
      <c r="F2532"/>
    </row>
    <row r="2533" spans="5:6" ht="15" customHeight="1">
      <c r="E2533"/>
      <c r="F2533"/>
    </row>
    <row r="2534" spans="5:6" ht="15" customHeight="1">
      <c r="E2534"/>
      <c r="F2534"/>
    </row>
    <row r="2535" spans="5:6" ht="15" customHeight="1">
      <c r="E2535"/>
      <c r="F2535"/>
    </row>
    <row r="2536" spans="5:6" ht="15" customHeight="1">
      <c r="E2536"/>
      <c r="F2536"/>
    </row>
    <row r="2537" spans="5:6" ht="15" customHeight="1">
      <c r="E2537"/>
      <c r="F2537"/>
    </row>
    <row r="2538" spans="5:6" ht="15" customHeight="1">
      <c r="E2538"/>
      <c r="F2538"/>
    </row>
    <row r="2539" spans="5:6" ht="15" customHeight="1">
      <c r="E2539"/>
      <c r="F2539"/>
    </row>
    <row r="2540" spans="5:6" ht="15" customHeight="1">
      <c r="E2540"/>
      <c r="F2540"/>
    </row>
    <row r="2541" spans="5:6" ht="15" customHeight="1">
      <c r="E2541"/>
      <c r="F2541"/>
    </row>
    <row r="2542" spans="5:6" ht="15" customHeight="1">
      <c r="E2542"/>
      <c r="F2542"/>
    </row>
    <row r="2543" spans="5:6" ht="15" customHeight="1">
      <c r="E2543"/>
      <c r="F2543"/>
    </row>
    <row r="2544" spans="5:6" ht="15" customHeight="1">
      <c r="E2544"/>
      <c r="F2544"/>
    </row>
    <row r="2545" spans="5:6" ht="15" customHeight="1">
      <c r="E2545"/>
      <c r="F2545"/>
    </row>
    <row r="2546" spans="5:6" ht="15" customHeight="1">
      <c r="E2546"/>
      <c r="F2546"/>
    </row>
    <row r="2547" spans="5:6" ht="15" customHeight="1">
      <c r="E2547"/>
      <c r="F2547"/>
    </row>
    <row r="2548" spans="5:6" ht="15" customHeight="1">
      <c r="E2548"/>
      <c r="F2548"/>
    </row>
    <row r="2549" spans="5:6" ht="15" customHeight="1">
      <c r="E2549"/>
      <c r="F2549"/>
    </row>
    <row r="2550" spans="5:6" ht="15" customHeight="1">
      <c r="E2550"/>
      <c r="F2550"/>
    </row>
    <row r="2551" spans="5:6" ht="15" customHeight="1">
      <c r="E2551"/>
      <c r="F2551"/>
    </row>
    <row r="2552" spans="5:6" ht="15" customHeight="1">
      <c r="E2552"/>
      <c r="F2552"/>
    </row>
    <row r="2553" spans="5:6" ht="15" customHeight="1">
      <c r="E2553"/>
      <c r="F2553"/>
    </row>
    <row r="2554" spans="5:6" ht="15" customHeight="1">
      <c r="E2554"/>
      <c r="F2554"/>
    </row>
    <row r="2555" spans="5:6" ht="15" customHeight="1">
      <c r="E2555"/>
      <c r="F2555"/>
    </row>
    <row r="2556" spans="5:6" ht="15" customHeight="1">
      <c r="E2556"/>
      <c r="F2556"/>
    </row>
    <row r="2557" spans="5:6" ht="15" customHeight="1">
      <c r="E2557"/>
      <c r="F2557"/>
    </row>
    <row r="2558" spans="5:6" ht="15" customHeight="1">
      <c r="E2558"/>
      <c r="F2558"/>
    </row>
    <row r="2559" spans="5:6" ht="15" customHeight="1">
      <c r="E2559"/>
      <c r="F2559"/>
    </row>
    <row r="2560" spans="5:6" ht="15" customHeight="1">
      <c r="E2560"/>
      <c r="F2560"/>
    </row>
    <row r="2561" spans="5:6" ht="15" customHeight="1">
      <c r="E2561"/>
      <c r="F2561"/>
    </row>
    <row r="2562" spans="5:6" ht="15" customHeight="1">
      <c r="E2562"/>
      <c r="F2562"/>
    </row>
    <row r="2563" spans="5:6" ht="15" customHeight="1">
      <c r="E2563"/>
      <c r="F2563"/>
    </row>
    <row r="2564" spans="5:6" ht="15" customHeight="1">
      <c r="E2564"/>
      <c r="F2564"/>
    </row>
    <row r="2565" spans="5:6" ht="15" customHeight="1">
      <c r="E2565"/>
      <c r="F2565"/>
    </row>
    <row r="2566" spans="5:6" ht="15" customHeight="1">
      <c r="E2566"/>
      <c r="F2566"/>
    </row>
    <row r="2567" spans="5:6" ht="15" customHeight="1">
      <c r="E2567"/>
      <c r="F2567"/>
    </row>
    <row r="2568" spans="5:6" ht="15" customHeight="1">
      <c r="E2568"/>
      <c r="F2568"/>
    </row>
    <row r="2569" spans="5:6" ht="15" customHeight="1">
      <c r="E2569"/>
      <c r="F2569"/>
    </row>
    <row r="2570" spans="5:6" ht="15" customHeight="1">
      <c r="E2570"/>
      <c r="F2570"/>
    </row>
    <row r="2571" spans="5:6" ht="15" customHeight="1">
      <c r="E2571"/>
      <c r="F2571"/>
    </row>
    <row r="2572" spans="5:6" ht="15" customHeight="1">
      <c r="E2572"/>
      <c r="F2572"/>
    </row>
    <row r="2573" spans="5:6" ht="15" customHeight="1">
      <c r="E2573"/>
      <c r="F2573"/>
    </row>
    <row r="2574" spans="5:6" ht="15" customHeight="1">
      <c r="E2574"/>
      <c r="F2574"/>
    </row>
    <row r="2575" spans="5:6" ht="15" customHeight="1">
      <c r="E2575"/>
      <c r="F2575"/>
    </row>
    <row r="2576" spans="5:6" ht="15" customHeight="1">
      <c r="E2576"/>
      <c r="F2576"/>
    </row>
    <row r="2577" spans="5:6" ht="15" customHeight="1">
      <c r="E2577"/>
      <c r="F2577"/>
    </row>
    <row r="2578" spans="5:6" ht="15" customHeight="1">
      <c r="E2578"/>
      <c r="F2578"/>
    </row>
    <row r="2579" spans="5:6" ht="15" customHeight="1">
      <c r="E2579"/>
      <c r="F2579"/>
    </row>
    <row r="2580" spans="5:6" ht="15" customHeight="1">
      <c r="E2580"/>
      <c r="F2580"/>
    </row>
    <row r="2581" spans="5:6" ht="15" customHeight="1">
      <c r="E2581"/>
      <c r="F2581"/>
    </row>
    <row r="2582" spans="5:6" ht="15" customHeight="1">
      <c r="E2582"/>
      <c r="F2582"/>
    </row>
    <row r="2583" spans="5:6" ht="15" customHeight="1">
      <c r="E2583"/>
      <c r="F2583"/>
    </row>
    <row r="2584" spans="5:6" ht="15" customHeight="1">
      <c r="E2584"/>
      <c r="F2584"/>
    </row>
    <row r="2585" spans="5:6" ht="15" customHeight="1">
      <c r="E2585"/>
      <c r="F2585"/>
    </row>
    <row r="2586" spans="5:6" ht="15" customHeight="1">
      <c r="E2586"/>
      <c r="F2586"/>
    </row>
    <row r="2587" spans="5:6" ht="15" customHeight="1">
      <c r="E2587"/>
      <c r="F2587"/>
    </row>
    <row r="2588" spans="5:6" ht="15" customHeight="1">
      <c r="E2588"/>
      <c r="F2588"/>
    </row>
    <row r="2589" spans="5:6" ht="15" customHeight="1">
      <c r="E2589"/>
      <c r="F2589"/>
    </row>
    <row r="2590" spans="5:6" ht="15" customHeight="1">
      <c r="E2590"/>
      <c r="F2590"/>
    </row>
    <row r="2591" spans="5:6" ht="15" customHeight="1">
      <c r="E2591"/>
      <c r="F2591"/>
    </row>
    <row r="2592" spans="5:6" ht="15" customHeight="1">
      <c r="E2592"/>
      <c r="F2592"/>
    </row>
    <row r="2593" spans="5:6" ht="15" customHeight="1">
      <c r="E2593"/>
      <c r="F2593"/>
    </row>
    <row r="2594" spans="5:6" ht="15" customHeight="1">
      <c r="E2594"/>
      <c r="F2594"/>
    </row>
    <row r="2595" spans="5:6" ht="15" customHeight="1">
      <c r="E2595"/>
      <c r="F2595"/>
    </row>
    <row r="2596" spans="5:6" ht="15" customHeight="1">
      <c r="E2596"/>
      <c r="F2596"/>
    </row>
    <row r="2597" spans="5:6" ht="15" customHeight="1">
      <c r="E2597"/>
      <c r="F2597"/>
    </row>
    <row r="2598" spans="5:6" ht="15" customHeight="1">
      <c r="E2598"/>
      <c r="F2598"/>
    </row>
    <row r="2599" spans="5:6" ht="15" customHeight="1">
      <c r="E2599"/>
      <c r="F2599"/>
    </row>
    <row r="2600" spans="5:6" ht="15" customHeight="1">
      <c r="E2600"/>
      <c r="F2600"/>
    </row>
    <row r="2601" spans="5:6" ht="15" customHeight="1">
      <c r="E2601"/>
      <c r="F2601"/>
    </row>
    <row r="2602" spans="5:6" ht="15" customHeight="1">
      <c r="E2602"/>
      <c r="F2602"/>
    </row>
    <row r="2603" spans="5:6" ht="15" customHeight="1">
      <c r="E2603"/>
      <c r="F2603"/>
    </row>
    <row r="2604" spans="5:6" ht="15" customHeight="1">
      <c r="E2604"/>
      <c r="F2604"/>
    </row>
    <row r="2605" spans="5:6" ht="15" customHeight="1">
      <c r="E2605"/>
      <c r="F2605"/>
    </row>
    <row r="2606" spans="5:6" ht="15" customHeight="1">
      <c r="E2606"/>
      <c r="F2606"/>
    </row>
    <row r="2607" spans="5:6" ht="15" customHeight="1">
      <c r="E2607"/>
      <c r="F2607"/>
    </row>
    <row r="2608" spans="5:6" ht="15" customHeight="1">
      <c r="E2608"/>
      <c r="F2608"/>
    </row>
    <row r="2609" spans="5:6" ht="15" customHeight="1">
      <c r="E2609"/>
      <c r="F2609"/>
    </row>
    <row r="2610" spans="5:6" ht="15" customHeight="1">
      <c r="E2610"/>
      <c r="F2610"/>
    </row>
    <row r="2611" spans="5:6" ht="15" customHeight="1">
      <c r="E2611"/>
      <c r="F2611"/>
    </row>
    <row r="2612" spans="5:6" ht="15" customHeight="1">
      <c r="E2612"/>
      <c r="F2612"/>
    </row>
    <row r="2613" spans="5:6" ht="15" customHeight="1">
      <c r="E2613"/>
      <c r="F2613"/>
    </row>
    <row r="2614" spans="5:6" ht="15" customHeight="1">
      <c r="E2614"/>
      <c r="F2614"/>
    </row>
    <row r="2615" spans="5:6" ht="15" customHeight="1">
      <c r="E2615"/>
      <c r="F2615"/>
    </row>
    <row r="2616" spans="5:6" ht="15" customHeight="1">
      <c r="E2616"/>
      <c r="F2616"/>
    </row>
    <row r="2617" spans="5:6" ht="15" customHeight="1">
      <c r="E2617"/>
      <c r="F2617"/>
    </row>
    <row r="2618" spans="5:6" ht="15" customHeight="1">
      <c r="E2618"/>
      <c r="F2618"/>
    </row>
    <row r="2619" spans="5:6" ht="15" customHeight="1">
      <c r="E2619"/>
      <c r="F2619"/>
    </row>
    <row r="2620" spans="5:6" ht="15" customHeight="1">
      <c r="E2620"/>
      <c r="F2620"/>
    </row>
    <row r="2621" spans="5:6" ht="15" customHeight="1">
      <c r="E2621"/>
      <c r="F2621"/>
    </row>
    <row r="2622" spans="5:6" ht="15" customHeight="1">
      <c r="E2622"/>
      <c r="F2622"/>
    </row>
    <row r="2623" spans="5:6" ht="15" customHeight="1">
      <c r="E2623"/>
      <c r="F2623"/>
    </row>
    <row r="2624" spans="5:6" ht="15" customHeight="1">
      <c r="E2624"/>
      <c r="F2624"/>
    </row>
    <row r="2625" spans="5:6" ht="15" customHeight="1">
      <c r="E2625"/>
      <c r="F2625"/>
    </row>
    <row r="2626" spans="5:6" ht="15" customHeight="1">
      <c r="E2626"/>
      <c r="F2626"/>
    </row>
    <row r="2627" spans="5:6" ht="15" customHeight="1">
      <c r="E2627"/>
      <c r="F2627"/>
    </row>
    <row r="2628" spans="5:6" ht="15" customHeight="1">
      <c r="E2628"/>
      <c r="F2628"/>
    </row>
    <row r="2629" spans="5:6" ht="15" customHeight="1">
      <c r="E2629"/>
      <c r="F2629"/>
    </row>
    <row r="2630" spans="5:6" ht="15" customHeight="1">
      <c r="E2630"/>
      <c r="F2630"/>
    </row>
    <row r="2631" spans="5:6" ht="15" customHeight="1">
      <c r="E2631"/>
      <c r="F2631"/>
    </row>
    <row r="2632" spans="5:6" ht="15" customHeight="1">
      <c r="E2632"/>
      <c r="F2632"/>
    </row>
    <row r="2633" spans="5:6" ht="15" customHeight="1">
      <c r="E2633"/>
      <c r="F2633"/>
    </row>
    <row r="2634" spans="5:6" ht="15" customHeight="1">
      <c r="E2634"/>
      <c r="F2634"/>
    </row>
    <row r="2635" spans="5:6" ht="15" customHeight="1">
      <c r="E2635"/>
      <c r="F2635"/>
    </row>
    <row r="2636" spans="5:6" ht="15" customHeight="1">
      <c r="E2636"/>
      <c r="F2636"/>
    </row>
    <row r="2637" spans="5:6" ht="15" customHeight="1">
      <c r="E2637"/>
      <c r="F2637"/>
    </row>
    <row r="2638" spans="5:6" ht="15" customHeight="1">
      <c r="E2638"/>
      <c r="F2638"/>
    </row>
    <row r="2639" spans="5:6" ht="15" customHeight="1">
      <c r="E2639"/>
      <c r="F2639"/>
    </row>
    <row r="2640" spans="5:6" ht="15" customHeight="1">
      <c r="E2640"/>
      <c r="F2640"/>
    </row>
    <row r="2641" spans="5:6" ht="15" customHeight="1">
      <c r="E2641"/>
      <c r="F2641"/>
    </row>
    <row r="2642" spans="5:6" ht="15" customHeight="1">
      <c r="E2642"/>
      <c r="F2642"/>
    </row>
    <row r="2643" spans="5:6" ht="15" customHeight="1">
      <c r="E2643"/>
      <c r="F2643"/>
    </row>
    <row r="2644" spans="5:6" ht="15" customHeight="1">
      <c r="E2644"/>
      <c r="F2644"/>
    </row>
    <row r="2645" spans="5:6" ht="15" customHeight="1">
      <c r="E2645"/>
      <c r="F2645"/>
    </row>
    <row r="2646" spans="5:6" ht="15" customHeight="1">
      <c r="E2646"/>
      <c r="F2646"/>
    </row>
    <row r="2647" spans="5:6" ht="15" customHeight="1">
      <c r="E2647"/>
      <c r="F2647"/>
    </row>
    <row r="2648" spans="5:6" ht="15" customHeight="1">
      <c r="E2648"/>
      <c r="F2648"/>
    </row>
    <row r="2649" spans="5:6" ht="15" customHeight="1">
      <c r="E2649"/>
      <c r="F2649"/>
    </row>
    <row r="2650" spans="5:6" ht="15" customHeight="1">
      <c r="E2650"/>
      <c r="F2650"/>
    </row>
    <row r="2651" spans="5:6" ht="15" customHeight="1">
      <c r="E2651"/>
      <c r="F2651"/>
    </row>
    <row r="2652" spans="5:6" ht="15" customHeight="1">
      <c r="E2652"/>
      <c r="F2652"/>
    </row>
    <row r="2653" spans="5:6" ht="15" customHeight="1">
      <c r="E2653"/>
      <c r="F2653"/>
    </row>
    <row r="2654" spans="5:6" ht="15" customHeight="1">
      <c r="E2654"/>
      <c r="F2654"/>
    </row>
    <row r="2655" spans="5:6" ht="15" customHeight="1">
      <c r="E2655"/>
      <c r="F2655"/>
    </row>
    <row r="2656" spans="5:6" ht="15" customHeight="1">
      <c r="E2656"/>
      <c r="F2656"/>
    </row>
    <row r="2657" spans="5:6" ht="15" customHeight="1">
      <c r="E2657"/>
      <c r="F2657"/>
    </row>
    <row r="2658" spans="5:6" ht="15" customHeight="1">
      <c r="E2658"/>
      <c r="F2658"/>
    </row>
    <row r="2659" spans="5:6" ht="15" customHeight="1">
      <c r="E2659"/>
      <c r="F2659"/>
    </row>
    <row r="2660" spans="5:6" ht="15" customHeight="1">
      <c r="E2660"/>
      <c r="F2660"/>
    </row>
    <row r="2661" spans="5:6" ht="15" customHeight="1">
      <c r="E2661"/>
      <c r="F2661"/>
    </row>
    <row r="2662" spans="5:6" ht="15" customHeight="1">
      <c r="E2662"/>
      <c r="F2662"/>
    </row>
    <row r="2663" spans="5:6" ht="15" customHeight="1">
      <c r="E2663"/>
      <c r="F2663"/>
    </row>
    <row r="2664" spans="5:6" ht="15" customHeight="1">
      <c r="E2664"/>
      <c r="F2664"/>
    </row>
    <row r="2665" spans="5:6" ht="15" customHeight="1">
      <c r="E2665"/>
      <c r="F2665"/>
    </row>
    <row r="2666" spans="5:6" ht="15" customHeight="1">
      <c r="E2666"/>
      <c r="F2666"/>
    </row>
    <row r="2667" spans="5:6" ht="15" customHeight="1">
      <c r="E2667"/>
      <c r="F2667"/>
    </row>
    <row r="2668" spans="5:6" ht="15" customHeight="1">
      <c r="E2668"/>
      <c r="F2668"/>
    </row>
    <row r="2669" spans="5:6" ht="15" customHeight="1">
      <c r="E2669"/>
      <c r="F2669"/>
    </row>
    <row r="2670" spans="5:6" ht="15" customHeight="1">
      <c r="E2670"/>
      <c r="F2670"/>
    </row>
    <row r="2671" spans="5:6" ht="15" customHeight="1">
      <c r="E2671"/>
      <c r="F2671"/>
    </row>
    <row r="2672" spans="5:6" ht="15" customHeight="1">
      <c r="E2672"/>
      <c r="F2672"/>
    </row>
    <row r="2673" spans="5:6" ht="15" customHeight="1">
      <c r="E2673"/>
      <c r="F2673"/>
    </row>
    <row r="2674" spans="5:6" ht="15" customHeight="1">
      <c r="E2674"/>
      <c r="F2674"/>
    </row>
    <row r="2675" spans="5:6" ht="15" customHeight="1">
      <c r="E2675"/>
      <c r="F2675"/>
    </row>
    <row r="2676" spans="5:6" ht="15" customHeight="1">
      <c r="E2676"/>
      <c r="F2676"/>
    </row>
    <row r="2677" spans="5:6" ht="15" customHeight="1">
      <c r="E2677"/>
      <c r="F2677"/>
    </row>
    <row r="2678" spans="5:6" ht="15" customHeight="1">
      <c r="E2678"/>
      <c r="F2678"/>
    </row>
    <row r="2679" spans="5:6" ht="15" customHeight="1">
      <c r="E2679"/>
      <c r="F2679"/>
    </row>
    <row r="2680" spans="5:6" ht="15" customHeight="1">
      <c r="E2680"/>
      <c r="F2680"/>
    </row>
    <row r="2681" spans="5:6" ht="15" customHeight="1">
      <c r="E2681"/>
      <c r="F2681"/>
    </row>
    <row r="2682" spans="5:6" ht="15" customHeight="1">
      <c r="E2682"/>
      <c r="F2682"/>
    </row>
    <row r="2683" spans="5:6" ht="15" customHeight="1">
      <c r="E2683"/>
      <c r="F2683"/>
    </row>
    <row r="2684" spans="5:6" ht="15" customHeight="1">
      <c r="E2684"/>
      <c r="F2684"/>
    </row>
    <row r="2685" spans="5:6" ht="15" customHeight="1">
      <c r="E2685"/>
      <c r="F2685"/>
    </row>
    <row r="2686" spans="5:6" ht="15" customHeight="1">
      <c r="E2686"/>
      <c r="F2686"/>
    </row>
    <row r="2687" spans="5:6" ht="15" customHeight="1">
      <c r="E2687"/>
      <c r="F2687"/>
    </row>
    <row r="2688" spans="5:6" ht="15" customHeight="1">
      <c r="E2688"/>
      <c r="F2688"/>
    </row>
    <row r="2689" spans="5:6" ht="15" customHeight="1">
      <c r="E2689"/>
      <c r="F2689"/>
    </row>
    <row r="2690" spans="5:6" ht="15" customHeight="1">
      <c r="E2690"/>
      <c r="F2690"/>
    </row>
    <row r="2691" spans="5:6" ht="15" customHeight="1">
      <c r="E2691"/>
      <c r="F2691"/>
    </row>
    <row r="2692" spans="5:6" ht="15" customHeight="1">
      <c r="E2692"/>
      <c r="F2692"/>
    </row>
    <row r="2693" spans="5:6" ht="15" customHeight="1">
      <c r="E2693"/>
      <c r="F2693"/>
    </row>
    <row r="2694" spans="5:6" ht="15" customHeight="1">
      <c r="E2694"/>
      <c r="F2694"/>
    </row>
    <row r="2695" spans="5:6" ht="15" customHeight="1">
      <c r="E2695"/>
      <c r="F2695"/>
    </row>
    <row r="2696" spans="5:6" ht="15" customHeight="1">
      <c r="E2696"/>
      <c r="F2696"/>
    </row>
    <row r="2697" spans="5:6" ht="15" customHeight="1">
      <c r="E2697"/>
      <c r="F2697"/>
    </row>
    <row r="2698" spans="5:6" ht="15" customHeight="1">
      <c r="E2698"/>
      <c r="F2698"/>
    </row>
    <row r="2699" spans="5:6" ht="15" customHeight="1">
      <c r="E2699"/>
      <c r="F2699"/>
    </row>
    <row r="2700" spans="5:6" ht="15" customHeight="1">
      <c r="E2700"/>
      <c r="F2700"/>
    </row>
    <row r="2701" spans="5:6" ht="15" customHeight="1">
      <c r="E2701"/>
      <c r="F2701"/>
    </row>
    <row r="2702" spans="5:6" ht="15" customHeight="1">
      <c r="E2702"/>
      <c r="F2702"/>
    </row>
    <row r="2703" spans="5:6" ht="15" customHeight="1">
      <c r="E2703"/>
      <c r="F2703"/>
    </row>
    <row r="2704" spans="5:6" ht="15" customHeight="1">
      <c r="E2704"/>
      <c r="F2704"/>
    </row>
    <row r="2705" spans="5:6" ht="15" customHeight="1">
      <c r="E2705"/>
      <c r="F2705"/>
    </row>
    <row r="2706" spans="5:6" ht="15" customHeight="1">
      <c r="E2706"/>
      <c r="F2706"/>
    </row>
    <row r="2707" spans="5:6" ht="15" customHeight="1">
      <c r="E2707"/>
      <c r="F2707"/>
    </row>
    <row r="2708" spans="5:6" ht="15" customHeight="1">
      <c r="E2708"/>
      <c r="F2708"/>
    </row>
    <row r="2709" spans="5:6" ht="15" customHeight="1">
      <c r="E2709"/>
      <c r="F2709"/>
    </row>
    <row r="2710" spans="5:6" ht="15" customHeight="1">
      <c r="E2710"/>
      <c r="F2710"/>
    </row>
    <row r="2711" spans="5:6" ht="15" customHeight="1">
      <c r="E2711"/>
      <c r="F2711"/>
    </row>
    <row r="2712" spans="5:6" ht="15" customHeight="1">
      <c r="E2712"/>
      <c r="F2712"/>
    </row>
    <row r="2713" spans="5:6" ht="15" customHeight="1">
      <c r="E2713"/>
      <c r="F2713"/>
    </row>
    <row r="2714" spans="5:6" ht="15" customHeight="1">
      <c r="E2714"/>
      <c r="F2714"/>
    </row>
    <row r="2715" spans="5:6" ht="15" customHeight="1">
      <c r="E2715"/>
      <c r="F2715"/>
    </row>
    <row r="2716" spans="5:6" ht="15" customHeight="1">
      <c r="E2716"/>
      <c r="F2716"/>
    </row>
    <row r="2717" spans="5:6" ht="15" customHeight="1">
      <c r="E2717"/>
      <c r="F2717"/>
    </row>
    <row r="2718" spans="5:6" ht="15" customHeight="1">
      <c r="E2718"/>
      <c r="F2718"/>
    </row>
    <row r="2719" spans="5:6" ht="15" customHeight="1">
      <c r="E2719"/>
      <c r="F2719"/>
    </row>
    <row r="2720" spans="5:6" ht="15" customHeight="1">
      <c r="E2720"/>
      <c r="F2720"/>
    </row>
    <row r="2721" spans="5:6" ht="15" customHeight="1">
      <c r="E2721"/>
      <c r="F2721"/>
    </row>
    <row r="2722" spans="5:6" ht="15" customHeight="1">
      <c r="E2722"/>
      <c r="F2722"/>
    </row>
    <row r="2723" spans="5:6" ht="15" customHeight="1">
      <c r="E2723"/>
      <c r="F2723"/>
    </row>
    <row r="2724" spans="5:6" ht="15" customHeight="1">
      <c r="E2724"/>
      <c r="F2724"/>
    </row>
    <row r="2725" spans="5:6" ht="15" customHeight="1">
      <c r="E2725"/>
      <c r="F2725"/>
    </row>
    <row r="2726" spans="5:6" ht="15" customHeight="1">
      <c r="E2726"/>
      <c r="F2726"/>
    </row>
    <row r="2727" spans="5:6" ht="15" customHeight="1">
      <c r="E2727"/>
      <c r="F2727"/>
    </row>
    <row r="2728" spans="5:6" ht="15" customHeight="1">
      <c r="E2728"/>
      <c r="F2728"/>
    </row>
    <row r="2729" spans="5:6" ht="15" customHeight="1">
      <c r="E2729"/>
      <c r="F2729"/>
    </row>
    <row r="2730" spans="5:6" ht="15" customHeight="1">
      <c r="E2730"/>
      <c r="F2730"/>
    </row>
    <row r="2731" spans="5:6" ht="15" customHeight="1">
      <c r="E2731"/>
      <c r="F2731"/>
    </row>
    <row r="2732" spans="5:6" ht="15" customHeight="1">
      <c r="E2732"/>
      <c r="F2732"/>
    </row>
    <row r="2733" spans="5:6" ht="15" customHeight="1">
      <c r="E2733"/>
      <c r="F2733"/>
    </row>
    <row r="2734" spans="5:6" ht="15" customHeight="1">
      <c r="E2734"/>
      <c r="F2734"/>
    </row>
    <row r="2735" spans="5:6" ht="15" customHeight="1">
      <c r="E2735"/>
      <c r="F2735"/>
    </row>
    <row r="2736" spans="5:6" ht="15" customHeight="1">
      <c r="E2736"/>
      <c r="F2736"/>
    </row>
    <row r="2737" spans="5:6" ht="15" customHeight="1">
      <c r="E2737"/>
      <c r="F2737"/>
    </row>
    <row r="2738" spans="5:6" ht="15" customHeight="1">
      <c r="E2738"/>
      <c r="F2738"/>
    </row>
    <row r="2739" spans="5:6" ht="15" customHeight="1">
      <c r="E2739"/>
      <c r="F2739"/>
    </row>
    <row r="2740" spans="5:6" ht="15" customHeight="1">
      <c r="E2740"/>
      <c r="F2740"/>
    </row>
    <row r="2741" spans="5:6" ht="15" customHeight="1">
      <c r="E2741"/>
      <c r="F2741"/>
    </row>
    <row r="2742" spans="5:6" ht="15" customHeight="1">
      <c r="E2742"/>
      <c r="F2742"/>
    </row>
    <row r="2743" spans="5:6" ht="15" customHeight="1">
      <c r="E2743"/>
      <c r="F2743"/>
    </row>
    <row r="2744" spans="5:6" ht="15" customHeight="1">
      <c r="E2744"/>
      <c r="F2744"/>
    </row>
    <row r="2745" spans="5:6" ht="15" customHeight="1">
      <c r="E2745"/>
      <c r="F2745"/>
    </row>
    <row r="2746" spans="5:6" ht="15" customHeight="1">
      <c r="E2746"/>
      <c r="F2746"/>
    </row>
    <row r="2747" spans="5:6" ht="15" customHeight="1">
      <c r="E2747"/>
      <c r="F2747"/>
    </row>
    <row r="2748" spans="5:6" ht="15" customHeight="1">
      <c r="E2748"/>
      <c r="F2748"/>
    </row>
    <row r="2749" spans="5:6" ht="15" customHeight="1">
      <c r="E2749"/>
      <c r="F2749"/>
    </row>
    <row r="2750" spans="5:6" ht="15" customHeight="1">
      <c r="E2750"/>
      <c r="F2750"/>
    </row>
    <row r="2751" spans="5:6" ht="15" customHeight="1">
      <c r="E2751"/>
      <c r="F2751"/>
    </row>
    <row r="2752" spans="5:6" ht="15" customHeight="1">
      <c r="E2752"/>
      <c r="F2752"/>
    </row>
    <row r="2753" spans="5:6" ht="15" customHeight="1">
      <c r="E2753"/>
      <c r="F2753"/>
    </row>
    <row r="2754" spans="5:6" ht="15" customHeight="1">
      <c r="E2754"/>
      <c r="F2754"/>
    </row>
    <row r="2755" spans="5:6" ht="15" customHeight="1">
      <c r="E2755"/>
      <c r="F2755"/>
    </row>
    <row r="2756" spans="5:6" ht="15" customHeight="1">
      <c r="E2756"/>
      <c r="F2756"/>
    </row>
    <row r="2757" spans="5:6" ht="15" customHeight="1">
      <c r="E2757"/>
      <c r="F2757"/>
    </row>
    <row r="2758" spans="5:6" ht="15" customHeight="1">
      <c r="E2758"/>
      <c r="F2758"/>
    </row>
    <row r="2759" spans="5:6" ht="15" customHeight="1">
      <c r="E2759"/>
      <c r="F2759"/>
    </row>
    <row r="2760" spans="5:6" ht="15" customHeight="1">
      <c r="E2760"/>
      <c r="F2760"/>
    </row>
    <row r="2761" spans="5:6" ht="15" customHeight="1">
      <c r="E2761"/>
      <c r="F2761"/>
    </row>
    <row r="2762" spans="5:6" ht="15" customHeight="1">
      <c r="E2762"/>
      <c r="F2762"/>
    </row>
    <row r="2763" spans="5:6" ht="15" customHeight="1">
      <c r="E2763"/>
      <c r="F2763"/>
    </row>
    <row r="2764" spans="5:6" ht="15" customHeight="1">
      <c r="E2764"/>
      <c r="F2764"/>
    </row>
    <row r="2765" spans="5:6" ht="15" customHeight="1">
      <c r="E2765"/>
      <c r="F2765"/>
    </row>
    <row r="2766" spans="5:6" ht="15" customHeight="1">
      <c r="E2766"/>
      <c r="F2766"/>
    </row>
    <row r="2767" spans="5:6" ht="15" customHeight="1">
      <c r="E2767"/>
      <c r="F2767"/>
    </row>
    <row r="2768" spans="5:6" ht="15" customHeight="1">
      <c r="E2768"/>
      <c r="F2768"/>
    </row>
    <row r="2769" spans="5:6" ht="15" customHeight="1">
      <c r="E2769"/>
      <c r="F2769"/>
    </row>
    <row r="2770" spans="5:6" ht="15" customHeight="1">
      <c r="E2770"/>
      <c r="F2770"/>
    </row>
    <row r="2771" spans="5:6" ht="15" customHeight="1">
      <c r="E2771"/>
      <c r="F2771"/>
    </row>
    <row r="2772" spans="5:6" ht="15" customHeight="1">
      <c r="E2772"/>
      <c r="F2772"/>
    </row>
    <row r="2773" spans="5:6" ht="15" customHeight="1">
      <c r="E2773"/>
      <c r="F2773"/>
    </row>
    <row r="2774" spans="5:6" ht="15" customHeight="1">
      <c r="E2774"/>
      <c r="F2774"/>
    </row>
    <row r="2775" spans="5:6" ht="15" customHeight="1">
      <c r="E2775"/>
      <c r="F2775"/>
    </row>
    <row r="2776" spans="5:6" ht="15" customHeight="1">
      <c r="E2776"/>
      <c r="F2776"/>
    </row>
    <row r="2777" spans="5:6" ht="15" customHeight="1">
      <c r="E2777"/>
      <c r="F2777"/>
    </row>
    <row r="2778" spans="5:6" ht="15" customHeight="1">
      <c r="E2778"/>
      <c r="F2778"/>
    </row>
    <row r="2779" spans="5:6" ht="15" customHeight="1">
      <c r="E2779"/>
      <c r="F2779"/>
    </row>
    <row r="2780" spans="5:6" ht="15" customHeight="1">
      <c r="E2780"/>
      <c r="F2780"/>
    </row>
    <row r="2781" spans="5:6" ht="15" customHeight="1">
      <c r="E2781"/>
      <c r="F2781"/>
    </row>
    <row r="2782" spans="5:6" ht="15" customHeight="1">
      <c r="E2782"/>
      <c r="F2782"/>
    </row>
    <row r="2783" spans="5:6" ht="15" customHeight="1">
      <c r="E2783"/>
      <c r="F2783"/>
    </row>
    <row r="2784" spans="5:6" ht="15" customHeight="1">
      <c r="E2784"/>
      <c r="F2784"/>
    </row>
    <row r="2785" spans="5:6" ht="15" customHeight="1">
      <c r="E2785"/>
      <c r="F2785"/>
    </row>
    <row r="2786" spans="5:6" ht="15" customHeight="1">
      <c r="E2786"/>
      <c r="F2786"/>
    </row>
    <row r="2787" spans="5:6" ht="15" customHeight="1">
      <c r="E2787"/>
      <c r="F2787"/>
    </row>
    <row r="2788" spans="5:6" ht="15" customHeight="1">
      <c r="E2788"/>
      <c r="F2788"/>
    </row>
    <row r="2789" spans="5:6" ht="15" customHeight="1">
      <c r="E2789"/>
      <c r="F2789"/>
    </row>
    <row r="2790" spans="5:6" ht="15" customHeight="1">
      <c r="E2790"/>
      <c r="F2790"/>
    </row>
    <row r="2791" spans="5:6" ht="15" customHeight="1">
      <c r="E2791"/>
      <c r="F2791"/>
    </row>
    <row r="2792" spans="5:6" ht="15" customHeight="1">
      <c r="E2792"/>
      <c r="F2792"/>
    </row>
    <row r="2793" spans="5:6" ht="15" customHeight="1">
      <c r="E2793"/>
      <c r="F2793"/>
    </row>
    <row r="2794" spans="5:6" ht="15" customHeight="1">
      <c r="E2794"/>
      <c r="F2794"/>
    </row>
    <row r="2795" spans="5:6" ht="15" customHeight="1">
      <c r="E2795"/>
      <c r="F2795"/>
    </row>
    <row r="2796" spans="5:6" ht="15" customHeight="1">
      <c r="E2796"/>
      <c r="F2796"/>
    </row>
    <row r="2797" spans="5:6" ht="15" customHeight="1">
      <c r="E2797"/>
      <c r="F2797"/>
    </row>
    <row r="2798" spans="5:6" ht="15" customHeight="1">
      <c r="E2798"/>
      <c r="F2798"/>
    </row>
    <row r="2799" spans="5:6" ht="15" customHeight="1">
      <c r="E2799"/>
      <c r="F2799"/>
    </row>
    <row r="2800" spans="5:6" ht="15" customHeight="1">
      <c r="E2800"/>
      <c r="F2800"/>
    </row>
    <row r="2801" spans="5:6" ht="15" customHeight="1">
      <c r="E2801"/>
      <c r="F2801"/>
    </row>
    <row r="2802" spans="5:6" ht="15" customHeight="1">
      <c r="E2802"/>
      <c r="F2802"/>
    </row>
    <row r="2803" spans="5:6" ht="15" customHeight="1">
      <c r="E2803"/>
      <c r="F2803"/>
    </row>
    <row r="2804" spans="5:6" ht="15" customHeight="1">
      <c r="E2804"/>
      <c r="F2804"/>
    </row>
    <row r="2805" spans="5:6" ht="15" customHeight="1">
      <c r="E2805"/>
      <c r="F2805"/>
    </row>
    <row r="2806" spans="5:6" ht="15" customHeight="1">
      <c r="E2806"/>
      <c r="F2806"/>
    </row>
    <row r="2807" spans="5:6" ht="15" customHeight="1">
      <c r="E2807"/>
      <c r="F2807"/>
    </row>
    <row r="2808" spans="5:6" ht="15" customHeight="1">
      <c r="E2808"/>
      <c r="F2808"/>
    </row>
    <row r="2809" spans="5:6" ht="15" customHeight="1">
      <c r="E2809"/>
      <c r="F2809"/>
    </row>
    <row r="2810" spans="5:6" ht="15" customHeight="1">
      <c r="E2810"/>
      <c r="F2810"/>
    </row>
    <row r="2811" spans="5:6" ht="15" customHeight="1">
      <c r="E2811"/>
      <c r="F2811"/>
    </row>
    <row r="2812" spans="5:6" ht="15" customHeight="1">
      <c r="E2812"/>
      <c r="F2812"/>
    </row>
    <row r="2813" spans="5:6" ht="15" customHeight="1">
      <c r="E2813"/>
      <c r="F2813"/>
    </row>
    <row r="2814" spans="5:6" ht="15" customHeight="1">
      <c r="E2814"/>
      <c r="F2814"/>
    </row>
    <row r="2815" spans="5:6" ht="15" customHeight="1">
      <c r="E2815"/>
      <c r="F2815"/>
    </row>
    <row r="2816" spans="5:6" ht="15" customHeight="1">
      <c r="E2816"/>
      <c r="F2816"/>
    </row>
    <row r="2817" spans="5:6" ht="15" customHeight="1">
      <c r="E2817"/>
      <c r="F2817"/>
    </row>
    <row r="2818" spans="5:6" ht="15" customHeight="1">
      <c r="E2818"/>
      <c r="F2818"/>
    </row>
    <row r="2819" spans="5:6" ht="15" customHeight="1">
      <c r="E2819"/>
      <c r="F2819"/>
    </row>
    <row r="2820" spans="5:6" ht="15" customHeight="1">
      <c r="E2820"/>
      <c r="F2820"/>
    </row>
    <row r="2821" spans="5:6" ht="15" customHeight="1">
      <c r="E2821"/>
      <c r="F2821"/>
    </row>
    <row r="2822" spans="5:6" ht="15" customHeight="1">
      <c r="E2822"/>
      <c r="F2822"/>
    </row>
    <row r="2823" spans="5:6" ht="15" customHeight="1">
      <c r="E2823"/>
      <c r="F2823"/>
    </row>
    <row r="2824" spans="5:6" ht="15" customHeight="1">
      <c r="E2824"/>
      <c r="F2824"/>
    </row>
    <row r="2825" spans="5:6" ht="15" customHeight="1">
      <c r="E2825"/>
      <c r="F2825"/>
    </row>
    <row r="2826" spans="5:6" ht="15" customHeight="1">
      <c r="E2826"/>
      <c r="F2826"/>
    </row>
    <row r="2827" spans="5:6" ht="15" customHeight="1">
      <c r="E2827"/>
      <c r="F2827"/>
    </row>
    <row r="2828" spans="5:6" ht="15" customHeight="1">
      <c r="E2828"/>
      <c r="F2828"/>
    </row>
    <row r="2829" spans="5:6" ht="15" customHeight="1">
      <c r="E2829"/>
      <c r="F2829"/>
    </row>
    <row r="2830" spans="5:6" ht="15" customHeight="1">
      <c r="E2830"/>
      <c r="F2830"/>
    </row>
    <row r="2831" spans="5:6" ht="15" customHeight="1">
      <c r="E2831"/>
      <c r="F2831"/>
    </row>
    <row r="2832" spans="5:6" ht="15" customHeight="1">
      <c r="E2832"/>
      <c r="F2832"/>
    </row>
    <row r="2833" spans="5:6" ht="15" customHeight="1">
      <c r="E2833"/>
      <c r="F2833"/>
    </row>
    <row r="2834" spans="5:6" ht="15" customHeight="1">
      <c r="E2834"/>
      <c r="F2834"/>
    </row>
    <row r="2835" spans="5:6" ht="15" customHeight="1">
      <c r="E2835"/>
      <c r="F2835"/>
    </row>
    <row r="2836" spans="5:6" ht="15" customHeight="1">
      <c r="E2836"/>
      <c r="F2836"/>
    </row>
    <row r="2837" spans="5:6" ht="15" customHeight="1">
      <c r="E2837"/>
      <c r="F2837"/>
    </row>
    <row r="2838" spans="5:6" ht="15" customHeight="1">
      <c r="E2838"/>
      <c r="F2838"/>
    </row>
    <row r="2839" spans="5:6" ht="15" customHeight="1">
      <c r="E2839"/>
      <c r="F2839"/>
    </row>
    <row r="2840" spans="5:6" ht="15" customHeight="1">
      <c r="E2840"/>
      <c r="F2840"/>
    </row>
    <row r="2841" spans="5:6" ht="15" customHeight="1">
      <c r="E2841"/>
      <c r="F2841"/>
    </row>
    <row r="2842" spans="5:6" ht="15" customHeight="1">
      <c r="E2842"/>
      <c r="F2842"/>
    </row>
    <row r="2843" spans="5:6" ht="15" customHeight="1">
      <c r="E2843"/>
      <c r="F2843"/>
    </row>
    <row r="2844" spans="5:6" ht="15" customHeight="1">
      <c r="E2844"/>
      <c r="F2844"/>
    </row>
    <row r="2845" spans="5:6" ht="15" customHeight="1">
      <c r="E2845"/>
      <c r="F2845"/>
    </row>
    <row r="2846" spans="5:6" ht="15" customHeight="1">
      <c r="E2846"/>
      <c r="F2846"/>
    </row>
    <row r="2847" spans="5:6" ht="15" customHeight="1">
      <c r="E2847"/>
      <c r="F2847"/>
    </row>
    <row r="2848" spans="5:6" ht="15" customHeight="1">
      <c r="E2848"/>
      <c r="F2848"/>
    </row>
    <row r="2849" spans="5:6" ht="15" customHeight="1">
      <c r="E2849"/>
      <c r="F2849"/>
    </row>
    <row r="2850" spans="5:6" ht="15" customHeight="1">
      <c r="E2850"/>
      <c r="F2850"/>
    </row>
    <row r="2851" spans="5:6" ht="15" customHeight="1">
      <c r="E2851"/>
      <c r="F2851"/>
    </row>
    <row r="2852" spans="5:6" ht="15" customHeight="1">
      <c r="E2852"/>
      <c r="F2852"/>
    </row>
    <row r="2853" spans="5:6" ht="15" customHeight="1">
      <c r="E2853"/>
      <c r="F2853"/>
    </row>
    <row r="2854" spans="5:6" ht="15" customHeight="1">
      <c r="E2854"/>
      <c r="F2854"/>
    </row>
    <row r="2855" spans="5:6" ht="15" customHeight="1">
      <c r="E2855"/>
      <c r="F2855"/>
    </row>
    <row r="2856" spans="5:6" ht="15" customHeight="1">
      <c r="E2856"/>
      <c r="F2856"/>
    </row>
    <row r="2857" spans="5:6" ht="15" customHeight="1">
      <c r="E2857"/>
      <c r="F2857"/>
    </row>
    <row r="2858" spans="5:6" ht="15" customHeight="1">
      <c r="E2858"/>
      <c r="F2858"/>
    </row>
    <row r="2859" spans="5:6" ht="15" customHeight="1">
      <c r="E2859"/>
      <c r="F2859"/>
    </row>
    <row r="2860" spans="5:6" ht="15" customHeight="1">
      <c r="E2860"/>
      <c r="F2860"/>
    </row>
    <row r="2861" spans="5:6" ht="15" customHeight="1">
      <c r="E2861"/>
      <c r="F2861"/>
    </row>
    <row r="2862" spans="5:6" ht="15" customHeight="1">
      <c r="E2862"/>
      <c r="F2862"/>
    </row>
    <row r="2863" spans="5:6" ht="15" customHeight="1">
      <c r="E2863"/>
      <c r="F2863"/>
    </row>
    <row r="2864" spans="5:6" ht="15" customHeight="1">
      <c r="E2864"/>
      <c r="F2864"/>
    </row>
    <row r="2865" spans="5:6" ht="15" customHeight="1">
      <c r="E2865"/>
      <c r="F2865"/>
    </row>
    <row r="2866" spans="5:6" ht="15" customHeight="1">
      <c r="E2866"/>
      <c r="F2866"/>
    </row>
    <row r="2867" spans="5:6" ht="15" customHeight="1">
      <c r="E2867"/>
      <c r="F2867"/>
    </row>
    <row r="2868" spans="5:6" ht="15" customHeight="1">
      <c r="E2868"/>
      <c r="F2868"/>
    </row>
    <row r="2869" spans="5:6" ht="15" customHeight="1">
      <c r="E2869"/>
      <c r="F2869"/>
    </row>
    <row r="2870" spans="5:6" ht="15" customHeight="1">
      <c r="E2870"/>
      <c r="F2870"/>
    </row>
    <row r="2871" spans="5:6" ht="15" customHeight="1">
      <c r="E2871"/>
      <c r="F2871"/>
    </row>
    <row r="2872" spans="5:6" ht="15" customHeight="1">
      <c r="E2872"/>
      <c r="F2872"/>
    </row>
    <row r="2873" spans="5:6" ht="15" customHeight="1">
      <c r="E2873"/>
      <c r="F2873"/>
    </row>
    <row r="2874" spans="5:6" ht="15" customHeight="1">
      <c r="E2874"/>
      <c r="F2874"/>
    </row>
    <row r="2875" spans="5:6" ht="15" customHeight="1">
      <c r="E2875"/>
      <c r="F2875"/>
    </row>
    <row r="2876" spans="5:6" ht="15" customHeight="1">
      <c r="E2876"/>
      <c r="F2876"/>
    </row>
    <row r="2877" spans="5:6" ht="15" customHeight="1">
      <c r="E2877"/>
      <c r="F2877"/>
    </row>
    <row r="2878" spans="5:6" ht="15" customHeight="1">
      <c r="E2878"/>
      <c r="F2878"/>
    </row>
    <row r="2879" spans="5:6" ht="15" customHeight="1">
      <c r="E2879"/>
      <c r="F2879"/>
    </row>
    <row r="2880" spans="5:6" ht="15" customHeight="1">
      <c r="E2880"/>
      <c r="F2880"/>
    </row>
    <row r="2881" spans="5:6" ht="15" customHeight="1">
      <c r="E2881"/>
      <c r="F2881"/>
    </row>
    <row r="2882" spans="5:6" ht="15" customHeight="1">
      <c r="E2882"/>
      <c r="F2882"/>
    </row>
    <row r="2883" spans="5:6" ht="15" customHeight="1">
      <c r="E2883"/>
      <c r="F2883"/>
    </row>
    <row r="2884" spans="5:6" ht="15" customHeight="1">
      <c r="E2884"/>
      <c r="F2884"/>
    </row>
    <row r="2885" spans="5:6" ht="15" customHeight="1">
      <c r="E2885"/>
      <c r="F2885"/>
    </row>
    <row r="2886" spans="5:6" ht="15" customHeight="1">
      <c r="E2886"/>
      <c r="F2886"/>
    </row>
    <row r="2887" spans="5:6" ht="15" customHeight="1">
      <c r="E2887"/>
      <c r="F2887"/>
    </row>
    <row r="2888" spans="5:6" ht="15" customHeight="1">
      <c r="E2888"/>
      <c r="F2888"/>
    </row>
    <row r="2889" spans="5:6" ht="15" customHeight="1">
      <c r="E2889"/>
      <c r="F2889"/>
    </row>
    <row r="2890" spans="5:6" ht="15" customHeight="1">
      <c r="E2890"/>
      <c r="F2890"/>
    </row>
    <row r="2891" spans="5:6" ht="15" customHeight="1">
      <c r="E2891"/>
      <c r="F2891"/>
    </row>
    <row r="2892" spans="5:6" ht="15" customHeight="1">
      <c r="E2892"/>
      <c r="F2892"/>
    </row>
    <row r="2893" spans="5:6" ht="15" customHeight="1">
      <c r="E2893"/>
      <c r="F2893"/>
    </row>
    <row r="2894" spans="5:6" ht="15" customHeight="1">
      <c r="E2894"/>
      <c r="F2894"/>
    </row>
    <row r="2895" spans="5:6" ht="15" customHeight="1">
      <c r="E2895"/>
      <c r="F2895"/>
    </row>
    <row r="2896" spans="5:6" ht="15" customHeight="1">
      <c r="E2896"/>
      <c r="F2896"/>
    </row>
    <row r="2897" spans="5:6" ht="15" customHeight="1">
      <c r="E2897"/>
      <c r="F2897"/>
    </row>
    <row r="2898" spans="5:6" ht="15" customHeight="1">
      <c r="E2898"/>
      <c r="F2898"/>
    </row>
    <row r="2899" spans="5:6" ht="15" customHeight="1">
      <c r="E2899"/>
      <c r="F2899"/>
    </row>
    <row r="2900" spans="5:6" ht="15" customHeight="1">
      <c r="E2900"/>
      <c r="F2900"/>
    </row>
    <row r="2901" spans="5:6" ht="15" customHeight="1">
      <c r="E2901"/>
      <c r="F2901"/>
    </row>
    <row r="2902" spans="5:6" ht="15" customHeight="1">
      <c r="E2902"/>
      <c r="F2902"/>
    </row>
    <row r="2903" spans="5:6" ht="15" customHeight="1">
      <c r="E2903"/>
      <c r="F2903"/>
    </row>
    <row r="2904" spans="5:6" ht="15" customHeight="1">
      <c r="E2904"/>
      <c r="F2904"/>
    </row>
    <row r="2905" spans="5:6" ht="15" customHeight="1">
      <c r="E2905"/>
      <c r="F2905"/>
    </row>
    <row r="2906" spans="5:6" ht="15" customHeight="1">
      <c r="E2906"/>
      <c r="F2906"/>
    </row>
    <row r="2907" spans="5:6" ht="15" customHeight="1">
      <c r="E2907"/>
      <c r="F2907"/>
    </row>
    <row r="2908" spans="5:6" ht="15" customHeight="1">
      <c r="E2908"/>
      <c r="F2908"/>
    </row>
    <row r="2909" spans="5:6" ht="15" customHeight="1">
      <c r="E2909"/>
      <c r="F2909"/>
    </row>
    <row r="2910" spans="5:6" ht="15" customHeight="1">
      <c r="E2910"/>
      <c r="F2910"/>
    </row>
    <row r="2911" spans="5:6" ht="15" customHeight="1">
      <c r="E2911"/>
      <c r="F2911"/>
    </row>
    <row r="2912" spans="5:6" ht="15" customHeight="1">
      <c r="E2912"/>
      <c r="F2912"/>
    </row>
    <row r="2913" spans="5:6" ht="15" customHeight="1">
      <c r="E2913"/>
      <c r="F2913"/>
    </row>
    <row r="2914" spans="5:6" ht="15" customHeight="1">
      <c r="E2914"/>
      <c r="F2914"/>
    </row>
    <row r="2915" spans="5:6" ht="15" customHeight="1">
      <c r="E2915"/>
      <c r="F2915"/>
    </row>
    <row r="2916" spans="5:6" ht="15" customHeight="1">
      <c r="E2916"/>
      <c r="F2916"/>
    </row>
    <row r="2917" spans="5:6" ht="15" customHeight="1">
      <c r="E2917"/>
      <c r="F2917"/>
    </row>
    <row r="2918" spans="5:6" ht="15" customHeight="1">
      <c r="E2918"/>
      <c r="F2918"/>
    </row>
    <row r="2919" spans="5:6" ht="15" customHeight="1">
      <c r="E2919"/>
      <c r="F2919"/>
    </row>
    <row r="2920" spans="5:6" ht="15" customHeight="1">
      <c r="E2920"/>
      <c r="F2920"/>
    </row>
    <row r="2921" spans="5:6" ht="15" customHeight="1">
      <c r="E2921"/>
      <c r="F2921"/>
    </row>
    <row r="2922" spans="5:6" ht="15" customHeight="1">
      <c r="E2922"/>
      <c r="F2922"/>
    </row>
    <row r="2923" spans="5:6" ht="15" customHeight="1">
      <c r="E2923"/>
      <c r="F2923"/>
    </row>
    <row r="2924" spans="5:6" ht="15" customHeight="1">
      <c r="E2924"/>
      <c r="F2924"/>
    </row>
    <row r="2925" spans="5:6" ht="15" customHeight="1">
      <c r="E2925"/>
      <c r="F2925"/>
    </row>
    <row r="2926" spans="5:6" ht="15" customHeight="1">
      <c r="E2926"/>
      <c r="F2926"/>
    </row>
    <row r="2927" spans="5:6" ht="15" customHeight="1">
      <c r="E2927"/>
      <c r="F2927"/>
    </row>
    <row r="2928" spans="5:6" ht="15" customHeight="1">
      <c r="E2928"/>
      <c r="F2928"/>
    </row>
    <row r="2929" spans="5:6" ht="15" customHeight="1">
      <c r="E2929"/>
      <c r="F2929"/>
    </row>
    <row r="2930" spans="5:6" ht="15" customHeight="1">
      <c r="E2930"/>
      <c r="F2930"/>
    </row>
    <row r="2931" spans="5:6" ht="15" customHeight="1">
      <c r="E2931"/>
      <c r="F2931"/>
    </row>
    <row r="2932" spans="5:6" ht="15" customHeight="1">
      <c r="E2932"/>
      <c r="F2932"/>
    </row>
    <row r="2933" spans="5:6" ht="15" customHeight="1">
      <c r="E2933"/>
      <c r="F2933"/>
    </row>
    <row r="2934" spans="5:6" ht="15" customHeight="1">
      <c r="E2934"/>
      <c r="F2934"/>
    </row>
    <row r="2935" spans="5:6" ht="15" customHeight="1">
      <c r="E2935"/>
      <c r="F2935"/>
    </row>
    <row r="2936" spans="5:6" ht="15" customHeight="1">
      <c r="E2936"/>
      <c r="F2936"/>
    </row>
    <row r="2937" spans="5:6" ht="15" customHeight="1">
      <c r="E2937"/>
      <c r="F2937"/>
    </row>
    <row r="2938" spans="5:6" ht="15" customHeight="1">
      <c r="E2938"/>
      <c r="F2938"/>
    </row>
    <row r="2939" spans="5:6" ht="15" customHeight="1">
      <c r="E2939"/>
      <c r="F2939"/>
    </row>
    <row r="2940" spans="5:6" ht="15" customHeight="1">
      <c r="E2940"/>
      <c r="F2940"/>
    </row>
    <row r="2941" spans="5:6" ht="15" customHeight="1">
      <c r="E2941"/>
      <c r="F2941"/>
    </row>
    <row r="2942" spans="5:6" ht="15" customHeight="1">
      <c r="E2942"/>
      <c r="F2942"/>
    </row>
    <row r="2943" spans="5:6" ht="15" customHeight="1">
      <c r="E2943"/>
      <c r="F2943"/>
    </row>
    <row r="2944" spans="5:6" ht="15" customHeight="1">
      <c r="E2944"/>
      <c r="F2944"/>
    </row>
    <row r="2945" spans="5:6" ht="15" customHeight="1">
      <c r="E2945"/>
      <c r="F2945"/>
    </row>
    <row r="2946" spans="5:6" ht="15" customHeight="1">
      <c r="E2946"/>
      <c r="F2946"/>
    </row>
    <row r="2947" spans="5:6" ht="15" customHeight="1">
      <c r="E2947"/>
      <c r="F2947"/>
    </row>
    <row r="2948" spans="5:6" ht="15" customHeight="1">
      <c r="E2948"/>
      <c r="F2948"/>
    </row>
    <row r="2949" spans="5:6" ht="15" customHeight="1">
      <c r="E2949"/>
      <c r="F2949"/>
    </row>
    <row r="2950" spans="5:6" ht="15" customHeight="1">
      <c r="E2950"/>
      <c r="F2950"/>
    </row>
    <row r="2951" spans="5:6" ht="15" customHeight="1">
      <c r="E2951"/>
      <c r="F2951"/>
    </row>
    <row r="2952" spans="5:6" ht="15" customHeight="1">
      <c r="E2952"/>
      <c r="F2952"/>
    </row>
    <row r="2953" spans="5:6" ht="15" customHeight="1">
      <c r="E2953"/>
      <c r="F2953"/>
    </row>
    <row r="2954" spans="5:6" ht="15" customHeight="1">
      <c r="E2954"/>
      <c r="F2954"/>
    </row>
    <row r="2955" spans="5:6" ht="15" customHeight="1">
      <c r="E2955"/>
      <c r="F2955"/>
    </row>
    <row r="2956" spans="5:6" ht="15" customHeight="1">
      <c r="E2956"/>
      <c r="F2956"/>
    </row>
    <row r="2957" spans="5:6" ht="15" customHeight="1">
      <c r="E2957"/>
      <c r="F2957"/>
    </row>
    <row r="2958" spans="5:6" ht="15" customHeight="1">
      <c r="E2958"/>
      <c r="F2958"/>
    </row>
    <row r="2959" spans="5:6" ht="15" customHeight="1">
      <c r="E2959"/>
      <c r="F2959"/>
    </row>
    <row r="2960" spans="5:6" ht="15" customHeight="1">
      <c r="E2960"/>
      <c r="F2960"/>
    </row>
    <row r="2961" spans="5:6" ht="15" customHeight="1">
      <c r="E2961"/>
      <c r="F2961"/>
    </row>
    <row r="2962" spans="5:6" ht="15" customHeight="1">
      <c r="E2962"/>
      <c r="F2962"/>
    </row>
    <row r="2963" spans="5:6" ht="15" customHeight="1">
      <c r="E2963"/>
      <c r="F2963"/>
    </row>
    <row r="2964" spans="5:6" ht="15" customHeight="1">
      <c r="E2964"/>
      <c r="F2964"/>
    </row>
    <row r="2965" spans="5:6" ht="15" customHeight="1">
      <c r="E2965"/>
      <c r="F2965"/>
    </row>
    <row r="2966" spans="5:6" ht="15" customHeight="1">
      <c r="E2966"/>
      <c r="F2966"/>
    </row>
    <row r="2967" spans="5:6" ht="15" customHeight="1">
      <c r="E2967"/>
      <c r="F2967"/>
    </row>
    <row r="2968" spans="5:6" ht="15" customHeight="1">
      <c r="E2968"/>
      <c r="F2968"/>
    </row>
    <row r="2969" spans="5:6" ht="15" customHeight="1">
      <c r="E2969"/>
      <c r="F2969"/>
    </row>
    <row r="2970" spans="5:6" ht="15" customHeight="1">
      <c r="E2970"/>
      <c r="F2970"/>
    </row>
    <row r="2971" spans="5:6" ht="15" customHeight="1">
      <c r="E2971"/>
      <c r="F2971"/>
    </row>
    <row r="2972" spans="5:6" ht="15" customHeight="1">
      <c r="E2972"/>
      <c r="F2972"/>
    </row>
    <row r="2973" spans="5:6" ht="15" customHeight="1">
      <c r="E2973"/>
      <c r="F2973"/>
    </row>
    <row r="2974" spans="5:6" ht="15" customHeight="1">
      <c r="E2974"/>
      <c r="F2974"/>
    </row>
    <row r="2975" spans="5:6" ht="15" customHeight="1">
      <c r="E2975"/>
      <c r="F2975"/>
    </row>
    <row r="2976" spans="5:6" ht="15" customHeight="1">
      <c r="E2976"/>
      <c r="F2976"/>
    </row>
    <row r="2977" spans="5:6" ht="15" customHeight="1">
      <c r="E2977"/>
      <c r="F2977"/>
    </row>
    <row r="2978" spans="5:6" ht="15" customHeight="1">
      <c r="E2978"/>
      <c r="F2978"/>
    </row>
    <row r="2979" spans="5:6" ht="15" customHeight="1">
      <c r="E2979"/>
      <c r="F2979"/>
    </row>
    <row r="2980" spans="5:6" ht="15" customHeight="1">
      <c r="E2980"/>
      <c r="F2980"/>
    </row>
    <row r="2981" spans="5:6" ht="15" customHeight="1">
      <c r="E2981"/>
      <c r="F2981"/>
    </row>
    <row r="2982" spans="5:6" ht="15" customHeight="1">
      <c r="E2982"/>
      <c r="F2982"/>
    </row>
    <row r="2983" spans="5:6" ht="15" customHeight="1">
      <c r="E2983"/>
      <c r="F2983"/>
    </row>
    <row r="2984" spans="5:6" ht="15" customHeight="1">
      <c r="E2984"/>
      <c r="F2984"/>
    </row>
    <row r="2985" spans="5:6" ht="15" customHeight="1">
      <c r="E2985"/>
      <c r="F2985"/>
    </row>
    <row r="2986" spans="5:6" ht="15" customHeight="1">
      <c r="E2986"/>
      <c r="F2986"/>
    </row>
    <row r="2987" spans="5:6" ht="15" customHeight="1">
      <c r="E2987"/>
      <c r="F2987"/>
    </row>
    <row r="2988" spans="5:6" ht="15" customHeight="1">
      <c r="E2988"/>
      <c r="F2988"/>
    </row>
    <row r="2989" spans="5:6" ht="15" customHeight="1">
      <c r="E2989"/>
      <c r="F2989"/>
    </row>
    <row r="2990" spans="5:6" ht="15" customHeight="1">
      <c r="E2990"/>
      <c r="F2990"/>
    </row>
    <row r="2991" spans="5:6" ht="15" customHeight="1">
      <c r="E2991"/>
      <c r="F2991"/>
    </row>
    <row r="2992" spans="5:6" ht="15" customHeight="1">
      <c r="E2992"/>
      <c r="F2992"/>
    </row>
    <row r="2993" spans="5:6" ht="15" customHeight="1">
      <c r="E2993"/>
      <c r="F2993"/>
    </row>
    <row r="2994" spans="5:6" ht="15" customHeight="1">
      <c r="E2994"/>
      <c r="F2994"/>
    </row>
    <row r="2995" spans="5:6" ht="15" customHeight="1">
      <c r="E2995"/>
      <c r="F2995"/>
    </row>
    <row r="2996" spans="5:6" ht="15" customHeight="1">
      <c r="E2996"/>
      <c r="F2996"/>
    </row>
    <row r="2997" spans="5:6" ht="15" customHeight="1">
      <c r="E2997"/>
      <c r="F2997"/>
    </row>
    <row r="2998" spans="5:6" ht="15" customHeight="1">
      <c r="E2998"/>
      <c r="F2998"/>
    </row>
    <row r="2999" spans="5:6" ht="15" customHeight="1">
      <c r="E2999"/>
      <c r="F2999"/>
    </row>
    <row r="3000" spans="5:6" ht="15" customHeight="1">
      <c r="E3000"/>
      <c r="F3000"/>
    </row>
    <row r="3001" spans="5:6" ht="15" customHeight="1">
      <c r="E3001"/>
      <c r="F3001"/>
    </row>
    <row r="3002" spans="5:6" ht="15" customHeight="1">
      <c r="E3002"/>
      <c r="F3002"/>
    </row>
    <row r="3003" spans="5:6" ht="15" customHeight="1">
      <c r="E3003"/>
      <c r="F3003"/>
    </row>
    <row r="3004" spans="5:6" ht="15" customHeight="1">
      <c r="E3004"/>
      <c r="F3004"/>
    </row>
    <row r="3005" spans="5:6" ht="15" customHeight="1">
      <c r="E3005"/>
      <c r="F3005"/>
    </row>
    <row r="3006" spans="5:6" ht="15" customHeight="1">
      <c r="E3006"/>
      <c r="F3006"/>
    </row>
    <row r="3007" spans="5:6" ht="15" customHeight="1">
      <c r="E3007"/>
      <c r="F3007"/>
    </row>
    <row r="3008" spans="5:6" ht="15" customHeight="1">
      <c r="E3008"/>
      <c r="F3008"/>
    </row>
    <row r="3009" spans="5:6" ht="15" customHeight="1">
      <c r="E3009"/>
      <c r="F3009"/>
    </row>
    <row r="3010" spans="5:6" ht="15" customHeight="1">
      <c r="E3010"/>
      <c r="F3010"/>
    </row>
    <row r="3011" spans="5:6" ht="15" customHeight="1">
      <c r="E3011"/>
      <c r="F3011"/>
    </row>
    <row r="3012" spans="5:6" ht="15" customHeight="1">
      <c r="E3012"/>
      <c r="F3012"/>
    </row>
    <row r="3013" spans="5:6" ht="15" customHeight="1">
      <c r="E3013"/>
      <c r="F3013"/>
    </row>
    <row r="3014" spans="5:6" ht="15" customHeight="1">
      <c r="E3014"/>
      <c r="F3014"/>
    </row>
    <row r="3015" spans="5:6" ht="15" customHeight="1">
      <c r="E3015"/>
      <c r="F3015"/>
    </row>
    <row r="3016" spans="5:6" ht="15" customHeight="1">
      <c r="E3016"/>
      <c r="F3016"/>
    </row>
    <row r="3017" spans="5:6" ht="15" customHeight="1">
      <c r="E3017"/>
      <c r="F3017"/>
    </row>
    <row r="3018" spans="5:6" ht="15" customHeight="1">
      <c r="E3018"/>
      <c r="F3018"/>
    </row>
    <row r="3019" spans="5:6" ht="15" customHeight="1">
      <c r="E3019"/>
      <c r="F3019"/>
    </row>
    <row r="3020" spans="5:6" ht="15" customHeight="1">
      <c r="E3020"/>
      <c r="F3020"/>
    </row>
    <row r="3021" spans="5:6" ht="15" customHeight="1">
      <c r="E3021"/>
      <c r="F3021"/>
    </row>
    <row r="3022" spans="5:6" ht="15" customHeight="1">
      <c r="E3022"/>
      <c r="F3022"/>
    </row>
    <row r="3023" spans="5:6" ht="15" customHeight="1">
      <c r="E3023"/>
      <c r="F3023"/>
    </row>
    <row r="3024" spans="5:6" ht="15" customHeight="1">
      <c r="E3024"/>
      <c r="F3024"/>
    </row>
    <row r="3025" spans="5:6" ht="15" customHeight="1">
      <c r="E3025"/>
      <c r="F3025"/>
    </row>
    <row r="3026" spans="5:6" ht="15" customHeight="1">
      <c r="E3026"/>
      <c r="F3026"/>
    </row>
    <row r="3027" spans="5:6" ht="15" customHeight="1">
      <c r="E3027"/>
      <c r="F3027"/>
    </row>
    <row r="3028" spans="5:6" ht="15" customHeight="1">
      <c r="E3028"/>
      <c r="F3028"/>
    </row>
    <row r="3029" spans="5:6" ht="15" customHeight="1">
      <c r="E3029"/>
      <c r="F3029"/>
    </row>
    <row r="3030" spans="5:6" ht="15" customHeight="1">
      <c r="E3030"/>
      <c r="F3030"/>
    </row>
    <row r="3031" spans="5:6" ht="15" customHeight="1">
      <c r="E3031"/>
      <c r="F3031"/>
    </row>
    <row r="3032" spans="5:6" ht="15" customHeight="1">
      <c r="E3032"/>
      <c r="F3032"/>
    </row>
    <row r="3033" spans="5:6" ht="15" customHeight="1">
      <c r="E3033"/>
      <c r="F3033"/>
    </row>
    <row r="3034" spans="5:6" ht="15" customHeight="1">
      <c r="E3034"/>
      <c r="F3034"/>
    </row>
    <row r="3035" spans="5:6" ht="15" customHeight="1">
      <c r="E3035"/>
      <c r="F3035"/>
    </row>
    <row r="3036" spans="5:6" ht="15" customHeight="1">
      <c r="E3036"/>
      <c r="F3036"/>
    </row>
    <row r="3037" spans="5:6" ht="15" customHeight="1">
      <c r="E3037"/>
      <c r="F3037"/>
    </row>
    <row r="3038" spans="5:6" ht="15" customHeight="1">
      <c r="E3038"/>
      <c r="F3038"/>
    </row>
    <row r="3039" spans="5:6" ht="15" customHeight="1">
      <c r="E3039"/>
      <c r="F3039"/>
    </row>
    <row r="3040" spans="5:6" ht="15" customHeight="1">
      <c r="E3040"/>
      <c r="F3040"/>
    </row>
    <row r="3041" spans="5:6" ht="15" customHeight="1">
      <c r="E3041"/>
      <c r="F3041"/>
    </row>
    <row r="3042" spans="5:6" ht="15" customHeight="1">
      <c r="E3042"/>
      <c r="F3042"/>
    </row>
    <row r="3043" spans="5:6" ht="15" customHeight="1">
      <c r="E3043"/>
      <c r="F3043"/>
    </row>
    <row r="3044" spans="5:6" ht="15" customHeight="1">
      <c r="E3044"/>
      <c r="F3044"/>
    </row>
    <row r="3045" spans="5:6" ht="15" customHeight="1">
      <c r="E3045"/>
      <c r="F3045"/>
    </row>
    <row r="3046" spans="5:6" ht="15" customHeight="1">
      <c r="E3046"/>
      <c r="F3046"/>
    </row>
    <row r="3047" spans="5:6" ht="15" customHeight="1">
      <c r="E3047"/>
      <c r="F3047"/>
    </row>
    <row r="3048" spans="5:6" ht="15" customHeight="1">
      <c r="E3048"/>
      <c r="F3048"/>
    </row>
    <row r="3049" spans="5:6" ht="15" customHeight="1">
      <c r="E3049"/>
      <c r="F3049"/>
    </row>
    <row r="3050" spans="5:6" ht="15" customHeight="1">
      <c r="E3050"/>
      <c r="F3050"/>
    </row>
    <row r="3051" spans="5:6" ht="15" customHeight="1">
      <c r="E3051"/>
      <c r="F3051"/>
    </row>
    <row r="3052" spans="5:6" ht="15" customHeight="1">
      <c r="E3052"/>
      <c r="F3052"/>
    </row>
    <row r="3053" spans="5:6" ht="15" customHeight="1">
      <c r="E3053"/>
      <c r="F3053"/>
    </row>
    <row r="3054" spans="5:6" ht="15" customHeight="1">
      <c r="E3054"/>
      <c r="F3054"/>
    </row>
    <row r="3055" spans="5:6" ht="15" customHeight="1">
      <c r="E3055"/>
      <c r="F3055"/>
    </row>
    <row r="3056" spans="5:6" ht="15" customHeight="1">
      <c r="E3056"/>
      <c r="F3056"/>
    </row>
    <row r="3057" spans="5:6" ht="15" customHeight="1">
      <c r="E3057"/>
      <c r="F3057"/>
    </row>
    <row r="3058" spans="5:6" ht="15" customHeight="1">
      <c r="E3058"/>
      <c r="F3058"/>
    </row>
    <row r="3059" spans="5:6" ht="15" customHeight="1">
      <c r="E3059"/>
      <c r="F3059"/>
    </row>
    <row r="3060" spans="5:6" ht="15" customHeight="1">
      <c r="E3060"/>
      <c r="F3060"/>
    </row>
    <row r="3061" spans="5:6" ht="15" customHeight="1">
      <c r="E3061"/>
      <c r="F3061"/>
    </row>
    <row r="3062" spans="5:6" ht="15" customHeight="1">
      <c r="E3062"/>
      <c r="F3062"/>
    </row>
    <row r="3063" spans="5:6" ht="15" customHeight="1">
      <c r="E3063"/>
      <c r="F3063"/>
    </row>
    <row r="3064" spans="5:6" ht="15" customHeight="1">
      <c r="E3064"/>
      <c r="F3064"/>
    </row>
    <row r="3065" spans="5:6" ht="15" customHeight="1">
      <c r="E3065"/>
      <c r="F3065"/>
    </row>
    <row r="3066" spans="5:6" ht="15" customHeight="1">
      <c r="E3066"/>
      <c r="F3066"/>
    </row>
    <row r="3067" spans="5:6" ht="15" customHeight="1">
      <c r="E3067"/>
      <c r="F3067"/>
    </row>
    <row r="3068" spans="5:6" ht="15" customHeight="1">
      <c r="E3068"/>
      <c r="F3068"/>
    </row>
    <row r="3069" spans="5:6" ht="15" customHeight="1">
      <c r="E3069"/>
      <c r="F3069"/>
    </row>
    <row r="3070" spans="5:6" ht="15" customHeight="1">
      <c r="E3070"/>
      <c r="F3070"/>
    </row>
    <row r="3071" spans="5:6" ht="15" customHeight="1">
      <c r="E3071"/>
      <c r="F3071"/>
    </row>
    <row r="3072" spans="5:6" ht="15" customHeight="1">
      <c r="E3072"/>
      <c r="F3072"/>
    </row>
    <row r="3073" spans="5:6" ht="15" customHeight="1">
      <c r="E3073"/>
      <c r="F3073"/>
    </row>
    <row r="3074" spans="5:6" ht="15" customHeight="1">
      <c r="E3074"/>
      <c r="F3074"/>
    </row>
    <row r="3075" spans="5:6" ht="15" customHeight="1">
      <c r="E3075"/>
      <c r="F3075"/>
    </row>
    <row r="3076" spans="5:6" ht="15" customHeight="1">
      <c r="E3076"/>
      <c r="F3076"/>
    </row>
    <row r="3077" spans="5:6" ht="15" customHeight="1">
      <c r="E3077"/>
      <c r="F3077"/>
    </row>
    <row r="3078" spans="5:6" ht="15" customHeight="1">
      <c r="E3078"/>
      <c r="F3078"/>
    </row>
    <row r="3079" spans="5:6" ht="15" customHeight="1">
      <c r="E3079"/>
      <c r="F3079"/>
    </row>
    <row r="3080" spans="5:6" ht="15" customHeight="1">
      <c r="E3080"/>
      <c r="F3080"/>
    </row>
    <row r="3081" spans="5:6" ht="15" customHeight="1">
      <c r="E3081"/>
      <c r="F3081"/>
    </row>
    <row r="3082" spans="5:6" ht="15" customHeight="1">
      <c r="E3082"/>
      <c r="F3082"/>
    </row>
    <row r="3083" spans="5:6" ht="15" customHeight="1">
      <c r="E3083"/>
      <c r="F3083"/>
    </row>
    <row r="3084" spans="5:6" ht="15" customHeight="1">
      <c r="E3084"/>
      <c r="F3084"/>
    </row>
    <row r="3085" spans="5:6" ht="15" customHeight="1">
      <c r="E3085"/>
      <c r="F3085"/>
    </row>
    <row r="3086" spans="5:6" ht="15" customHeight="1">
      <c r="E3086"/>
      <c r="F3086"/>
    </row>
    <row r="3087" spans="5:6" ht="15" customHeight="1">
      <c r="E3087"/>
      <c r="F3087"/>
    </row>
    <row r="3088" spans="5:6" ht="15" customHeight="1">
      <c r="E3088"/>
      <c r="F3088"/>
    </row>
    <row r="3089" spans="5:6" ht="15" customHeight="1">
      <c r="E3089"/>
      <c r="F3089"/>
    </row>
    <row r="3090" spans="5:6" ht="15" customHeight="1">
      <c r="E3090"/>
      <c r="F3090"/>
    </row>
    <row r="3091" spans="5:6" ht="15" customHeight="1">
      <c r="E3091"/>
      <c r="F3091"/>
    </row>
    <row r="3092" spans="5:6" ht="15" customHeight="1">
      <c r="E3092"/>
      <c r="F3092"/>
    </row>
    <row r="3093" spans="5:6" ht="15" customHeight="1">
      <c r="E3093"/>
      <c r="F3093"/>
    </row>
    <row r="3094" spans="5:6" ht="15" customHeight="1">
      <c r="E3094"/>
      <c r="F3094"/>
    </row>
    <row r="3095" spans="5:6" ht="15" customHeight="1">
      <c r="E3095"/>
      <c r="F3095"/>
    </row>
    <row r="3096" spans="5:6" ht="15" customHeight="1">
      <c r="E3096"/>
      <c r="F3096"/>
    </row>
    <row r="3097" spans="5:6" ht="15" customHeight="1">
      <c r="E3097"/>
      <c r="F3097"/>
    </row>
    <row r="3098" spans="5:6" ht="15" customHeight="1">
      <c r="E3098"/>
      <c r="F3098"/>
    </row>
    <row r="3099" spans="5:6" ht="15" customHeight="1">
      <c r="E3099"/>
      <c r="F3099"/>
    </row>
    <row r="3100" spans="5:6" ht="15" customHeight="1">
      <c r="E3100"/>
      <c r="F3100"/>
    </row>
    <row r="3101" spans="5:6" ht="15" customHeight="1">
      <c r="E3101"/>
      <c r="F3101"/>
    </row>
    <row r="3102" spans="5:6" ht="15" customHeight="1">
      <c r="E3102"/>
      <c r="F3102"/>
    </row>
    <row r="3103" spans="5:6" ht="15" customHeight="1">
      <c r="E3103"/>
      <c r="F3103"/>
    </row>
    <row r="3104" spans="5:6" ht="15" customHeight="1">
      <c r="E3104"/>
      <c r="F3104"/>
    </row>
    <row r="3105" spans="5:6" ht="15" customHeight="1">
      <c r="E3105"/>
      <c r="F3105"/>
    </row>
    <row r="3106" spans="5:6" ht="15" customHeight="1">
      <c r="E3106"/>
      <c r="F3106"/>
    </row>
    <row r="3107" spans="5:6" ht="15" customHeight="1">
      <c r="E3107"/>
      <c r="F3107"/>
    </row>
    <row r="3108" spans="5:6" ht="15" customHeight="1">
      <c r="E3108"/>
      <c r="F3108"/>
    </row>
    <row r="3109" spans="5:6" ht="15" customHeight="1">
      <c r="E3109"/>
      <c r="F3109"/>
    </row>
    <row r="3110" spans="5:6" ht="15" customHeight="1">
      <c r="E3110"/>
      <c r="F3110"/>
    </row>
    <row r="3111" spans="5:6" ht="15" customHeight="1">
      <c r="E3111"/>
      <c r="F3111"/>
    </row>
    <row r="3112" spans="5:6" ht="15" customHeight="1">
      <c r="E3112"/>
      <c r="F3112"/>
    </row>
    <row r="3113" spans="5:6" ht="15" customHeight="1">
      <c r="E3113"/>
      <c r="F3113"/>
    </row>
    <row r="3114" spans="5:6" ht="15" customHeight="1">
      <c r="E3114"/>
      <c r="F3114"/>
    </row>
    <row r="3115" spans="5:6" ht="15" customHeight="1">
      <c r="E3115"/>
      <c r="F3115"/>
    </row>
    <row r="3116" spans="5:6" ht="15" customHeight="1">
      <c r="E3116"/>
      <c r="F3116"/>
    </row>
    <row r="3117" spans="5:6" ht="15" customHeight="1">
      <c r="E3117"/>
      <c r="F3117"/>
    </row>
    <row r="3118" spans="5:6" ht="15" customHeight="1">
      <c r="E3118"/>
      <c r="F3118"/>
    </row>
    <row r="3119" spans="5:6" ht="15" customHeight="1">
      <c r="E3119"/>
      <c r="F3119"/>
    </row>
    <row r="3120" spans="5:6" ht="15" customHeight="1">
      <c r="E3120"/>
      <c r="F3120"/>
    </row>
    <row r="3121" spans="5:6" ht="15" customHeight="1">
      <c r="E3121"/>
      <c r="F3121"/>
    </row>
    <row r="3122" spans="5:6" ht="15" customHeight="1">
      <c r="E3122"/>
      <c r="F3122"/>
    </row>
    <row r="3123" spans="5:6" ht="15" customHeight="1">
      <c r="E3123"/>
      <c r="F3123"/>
    </row>
    <row r="3124" spans="5:6" ht="15" customHeight="1">
      <c r="E3124"/>
      <c r="F3124"/>
    </row>
    <row r="3125" spans="5:6" ht="15" customHeight="1">
      <c r="E3125"/>
      <c r="F3125"/>
    </row>
    <row r="3126" spans="5:6" ht="15" customHeight="1">
      <c r="E3126"/>
      <c r="F3126"/>
    </row>
    <row r="3127" spans="5:6" ht="15" customHeight="1">
      <c r="E3127"/>
      <c r="F3127"/>
    </row>
    <row r="3128" spans="5:6" ht="15" customHeight="1">
      <c r="E3128"/>
      <c r="F3128"/>
    </row>
    <row r="3129" spans="5:6" ht="15" customHeight="1">
      <c r="E3129"/>
      <c r="F3129"/>
    </row>
    <row r="3130" spans="5:6" ht="15" customHeight="1">
      <c r="E3130"/>
      <c r="F3130"/>
    </row>
    <row r="3131" spans="5:6" ht="15" customHeight="1">
      <c r="E3131"/>
      <c r="F3131"/>
    </row>
    <row r="3132" spans="5:6" ht="15" customHeight="1">
      <c r="E3132"/>
      <c r="F3132"/>
    </row>
    <row r="3133" spans="5:6" ht="15" customHeight="1">
      <c r="E3133"/>
      <c r="F3133"/>
    </row>
    <row r="3134" spans="5:6" ht="15" customHeight="1">
      <c r="E3134"/>
      <c r="F3134"/>
    </row>
    <row r="3135" spans="5:6" ht="15" customHeight="1">
      <c r="E3135"/>
      <c r="F3135"/>
    </row>
    <row r="3136" spans="5:6" ht="15" customHeight="1">
      <c r="E3136"/>
      <c r="F3136"/>
    </row>
    <row r="3137" spans="5:6" ht="15" customHeight="1">
      <c r="E3137"/>
      <c r="F3137"/>
    </row>
    <row r="3138" spans="5:6" ht="15" customHeight="1">
      <c r="E3138"/>
      <c r="F3138"/>
    </row>
    <row r="3139" spans="5:6" ht="15" customHeight="1">
      <c r="E3139"/>
      <c r="F3139"/>
    </row>
    <row r="3140" spans="5:6" ht="15" customHeight="1">
      <c r="E3140"/>
      <c r="F3140"/>
    </row>
    <row r="3141" spans="5:6" ht="15" customHeight="1">
      <c r="E3141"/>
      <c r="F3141"/>
    </row>
    <row r="3142" spans="5:6" ht="15" customHeight="1">
      <c r="E3142"/>
      <c r="F3142"/>
    </row>
    <row r="3143" spans="5:6" ht="15" customHeight="1">
      <c r="E3143"/>
      <c r="F3143"/>
    </row>
    <row r="3144" spans="5:6" ht="15" customHeight="1">
      <c r="E3144"/>
      <c r="F3144"/>
    </row>
    <row r="3145" spans="5:6" ht="15" customHeight="1">
      <c r="E3145"/>
      <c r="F3145"/>
    </row>
    <row r="3146" spans="5:6" ht="15" customHeight="1">
      <c r="E3146"/>
      <c r="F3146"/>
    </row>
    <row r="3147" spans="5:6" ht="15" customHeight="1">
      <c r="E3147"/>
      <c r="F3147"/>
    </row>
    <row r="3148" spans="5:6" ht="15" customHeight="1">
      <c r="E3148"/>
      <c r="F3148"/>
    </row>
    <row r="3149" spans="5:6" ht="15" customHeight="1">
      <c r="E3149"/>
      <c r="F3149"/>
    </row>
    <row r="3150" spans="5:6" ht="15" customHeight="1">
      <c r="E3150"/>
      <c r="F3150"/>
    </row>
    <row r="3151" spans="5:6" ht="15" customHeight="1">
      <c r="E3151"/>
      <c r="F3151"/>
    </row>
    <row r="3152" spans="5:6" ht="15" customHeight="1">
      <c r="E3152"/>
      <c r="F3152"/>
    </row>
    <row r="3153" spans="5:6" ht="15" customHeight="1">
      <c r="E3153"/>
      <c r="F3153"/>
    </row>
    <row r="3154" spans="5:6" ht="15" customHeight="1">
      <c r="E3154"/>
      <c r="F3154"/>
    </row>
    <row r="3155" spans="5:6" ht="15" customHeight="1">
      <c r="E3155"/>
      <c r="F3155"/>
    </row>
    <row r="3156" spans="5:6" ht="15" customHeight="1">
      <c r="E3156"/>
      <c r="F3156"/>
    </row>
    <row r="3157" spans="5:6" ht="15" customHeight="1">
      <c r="E3157"/>
      <c r="F3157"/>
    </row>
    <row r="3158" spans="5:6" ht="15" customHeight="1">
      <c r="E3158"/>
      <c r="F3158"/>
    </row>
    <row r="3159" spans="5:6" ht="15" customHeight="1">
      <c r="E3159"/>
      <c r="F3159"/>
    </row>
    <row r="3160" spans="5:6" ht="15" customHeight="1">
      <c r="E3160"/>
      <c r="F3160"/>
    </row>
    <row r="3161" spans="5:6" ht="15" customHeight="1">
      <c r="E3161"/>
      <c r="F3161"/>
    </row>
    <row r="3162" spans="5:6" ht="15" customHeight="1">
      <c r="E3162"/>
      <c r="F3162"/>
    </row>
    <row r="3163" spans="5:6" ht="15" customHeight="1">
      <c r="E3163"/>
      <c r="F3163"/>
    </row>
    <row r="3164" spans="5:6" ht="15" customHeight="1">
      <c r="E3164"/>
      <c r="F3164"/>
    </row>
    <row r="3165" spans="5:6" ht="15" customHeight="1">
      <c r="E3165"/>
      <c r="F3165"/>
    </row>
    <row r="3166" spans="5:6" ht="15" customHeight="1">
      <c r="E3166"/>
      <c r="F3166"/>
    </row>
    <row r="3167" spans="5:6" ht="15" customHeight="1">
      <c r="E3167"/>
      <c r="F3167"/>
    </row>
    <row r="3168" spans="5:6" ht="15" customHeight="1">
      <c r="E3168"/>
      <c r="F3168"/>
    </row>
    <row r="3169" spans="5:6" ht="15" customHeight="1">
      <c r="E3169"/>
      <c r="F3169"/>
    </row>
    <row r="3170" spans="5:6" ht="15" customHeight="1">
      <c r="E3170"/>
      <c r="F3170"/>
    </row>
    <row r="3171" spans="5:6" ht="15" customHeight="1">
      <c r="E3171"/>
      <c r="F3171"/>
    </row>
    <row r="3172" spans="5:6" ht="15" customHeight="1">
      <c r="E3172"/>
      <c r="F3172"/>
    </row>
    <row r="3173" spans="5:6" ht="15" customHeight="1">
      <c r="E3173"/>
      <c r="F3173"/>
    </row>
    <row r="3174" spans="5:6" ht="15" customHeight="1">
      <c r="E3174"/>
      <c r="F3174"/>
    </row>
    <row r="3175" spans="5:6" ht="15" customHeight="1">
      <c r="E3175"/>
      <c r="F3175"/>
    </row>
    <row r="3176" spans="5:6" ht="15" customHeight="1">
      <c r="E3176"/>
      <c r="F3176"/>
    </row>
    <row r="3177" spans="5:6" ht="15" customHeight="1">
      <c r="E3177"/>
      <c r="F3177"/>
    </row>
    <row r="3178" spans="5:6" ht="15" customHeight="1">
      <c r="E3178"/>
      <c r="F3178"/>
    </row>
    <row r="3179" spans="5:6" ht="15" customHeight="1">
      <c r="E3179"/>
      <c r="F3179"/>
    </row>
    <row r="3180" spans="5:6" ht="15" customHeight="1">
      <c r="E3180"/>
      <c r="F3180"/>
    </row>
    <row r="3181" spans="5:6" ht="15" customHeight="1">
      <c r="E3181"/>
      <c r="F3181"/>
    </row>
    <row r="3182" spans="5:6" ht="15" customHeight="1">
      <c r="E3182"/>
      <c r="F3182"/>
    </row>
    <row r="3183" spans="5:6" ht="15" customHeight="1">
      <c r="E3183"/>
      <c r="F3183"/>
    </row>
    <row r="3184" spans="5:6" ht="15" customHeight="1">
      <c r="E3184"/>
      <c r="F3184"/>
    </row>
    <row r="3185" spans="5:6" ht="15" customHeight="1">
      <c r="E3185"/>
      <c r="F3185"/>
    </row>
    <row r="3186" spans="5:6" ht="15" customHeight="1">
      <c r="E3186"/>
      <c r="F3186"/>
    </row>
    <row r="3187" spans="5:6" ht="15" customHeight="1">
      <c r="E3187"/>
      <c r="F3187"/>
    </row>
    <row r="3188" spans="5:6" ht="15" customHeight="1">
      <c r="E3188"/>
      <c r="F3188"/>
    </row>
    <row r="3189" spans="5:6" ht="15" customHeight="1">
      <c r="E3189"/>
      <c r="F3189"/>
    </row>
    <row r="3190" spans="5:6" ht="15" customHeight="1">
      <c r="E3190"/>
      <c r="F3190"/>
    </row>
    <row r="3191" spans="5:6" ht="15" customHeight="1">
      <c r="E3191"/>
      <c r="F3191"/>
    </row>
    <row r="3192" spans="5:6" ht="15" customHeight="1">
      <c r="E3192"/>
      <c r="F3192"/>
    </row>
    <row r="3193" spans="5:6" ht="15" customHeight="1">
      <c r="E3193"/>
      <c r="F3193"/>
    </row>
    <row r="3194" spans="5:6" ht="15" customHeight="1">
      <c r="E3194"/>
      <c r="F3194"/>
    </row>
    <row r="3195" spans="5:6" ht="15" customHeight="1">
      <c r="E3195"/>
      <c r="F3195"/>
    </row>
    <row r="3196" spans="5:6" ht="15" customHeight="1">
      <c r="E3196"/>
      <c r="F3196"/>
    </row>
    <row r="3197" spans="5:6" ht="15" customHeight="1">
      <c r="E3197"/>
      <c r="F3197"/>
    </row>
    <row r="3198" spans="5:6" ht="15" customHeight="1">
      <c r="E3198"/>
      <c r="F3198"/>
    </row>
    <row r="3199" spans="5:6" ht="15" customHeight="1">
      <c r="E3199"/>
      <c r="F3199"/>
    </row>
    <row r="3200" spans="5:6" ht="15" customHeight="1">
      <c r="E3200"/>
      <c r="F3200"/>
    </row>
    <row r="3201" spans="5:6" ht="15" customHeight="1">
      <c r="E3201"/>
      <c r="F3201"/>
    </row>
    <row r="3202" spans="5:6" ht="15" customHeight="1">
      <c r="E3202"/>
      <c r="F3202"/>
    </row>
    <row r="3203" spans="5:6" ht="15" customHeight="1">
      <c r="E3203"/>
      <c r="F3203"/>
    </row>
    <row r="3204" spans="5:6" ht="15" customHeight="1">
      <c r="E3204"/>
      <c r="F3204"/>
    </row>
    <row r="3205" spans="5:6" ht="15" customHeight="1">
      <c r="E3205"/>
      <c r="F3205"/>
    </row>
    <row r="3206" spans="5:6" ht="15" customHeight="1">
      <c r="E3206"/>
      <c r="F3206"/>
    </row>
    <row r="3207" spans="5:6" ht="15" customHeight="1">
      <c r="E3207"/>
      <c r="F3207"/>
    </row>
    <row r="3208" spans="5:6" ht="15" customHeight="1">
      <c r="E3208"/>
      <c r="F3208"/>
    </row>
    <row r="3209" spans="5:6" ht="15" customHeight="1">
      <c r="E3209"/>
      <c r="F3209"/>
    </row>
    <row r="3210" spans="5:6" ht="15" customHeight="1">
      <c r="E3210"/>
      <c r="F3210"/>
    </row>
    <row r="3211" spans="5:6" ht="15" customHeight="1">
      <c r="E3211"/>
      <c r="F3211"/>
    </row>
    <row r="3212" spans="5:6" ht="15" customHeight="1">
      <c r="E3212"/>
      <c r="F3212"/>
    </row>
    <row r="3213" spans="5:6" ht="15" customHeight="1">
      <c r="E3213"/>
      <c r="F3213"/>
    </row>
    <row r="3214" spans="5:6" ht="15" customHeight="1">
      <c r="E3214"/>
      <c r="F3214"/>
    </row>
    <row r="3215" spans="5:6" ht="15" customHeight="1">
      <c r="E3215"/>
      <c r="F3215"/>
    </row>
    <row r="3216" spans="5:6" ht="15" customHeight="1">
      <c r="E3216"/>
      <c r="F3216"/>
    </row>
    <row r="3217" spans="5:6" ht="15" customHeight="1">
      <c r="E3217"/>
      <c r="F3217"/>
    </row>
    <row r="3218" spans="5:6" ht="15" customHeight="1">
      <c r="E3218"/>
      <c r="F3218"/>
    </row>
    <row r="3219" spans="5:6" ht="15" customHeight="1">
      <c r="E3219"/>
      <c r="F3219"/>
    </row>
    <row r="3220" spans="5:6" ht="15" customHeight="1">
      <c r="E3220"/>
      <c r="F3220"/>
    </row>
    <row r="3221" spans="5:6" ht="15" customHeight="1">
      <c r="E3221"/>
      <c r="F3221"/>
    </row>
    <row r="3222" spans="5:6" ht="15" customHeight="1">
      <c r="E3222"/>
      <c r="F3222"/>
    </row>
    <row r="3223" spans="5:6" ht="15" customHeight="1">
      <c r="E3223"/>
      <c r="F3223"/>
    </row>
    <row r="3224" spans="5:6" ht="15" customHeight="1">
      <c r="E3224"/>
      <c r="F3224"/>
    </row>
    <row r="3225" spans="5:6" ht="15" customHeight="1">
      <c r="E3225"/>
      <c r="F3225"/>
    </row>
    <row r="3226" spans="5:6" ht="15" customHeight="1">
      <c r="E3226"/>
      <c r="F3226"/>
    </row>
    <row r="3227" spans="5:6" ht="15" customHeight="1">
      <c r="E3227"/>
      <c r="F3227"/>
    </row>
    <row r="3228" spans="5:6" ht="15" customHeight="1">
      <c r="E3228"/>
      <c r="F3228"/>
    </row>
    <row r="3229" spans="5:6" ht="15" customHeight="1">
      <c r="E3229"/>
      <c r="F3229"/>
    </row>
    <row r="3230" spans="5:6" ht="15" customHeight="1">
      <c r="E3230"/>
      <c r="F3230"/>
    </row>
    <row r="3231" spans="5:6" ht="15" customHeight="1">
      <c r="E3231"/>
      <c r="F3231"/>
    </row>
    <row r="3232" spans="5:6" ht="15" customHeight="1">
      <c r="E3232"/>
      <c r="F3232"/>
    </row>
    <row r="3233" spans="5:6" ht="15" customHeight="1">
      <c r="E3233"/>
      <c r="F3233"/>
    </row>
    <row r="3234" spans="5:6" ht="15" customHeight="1">
      <c r="E3234"/>
      <c r="F3234"/>
    </row>
    <row r="3235" spans="5:6" ht="15" customHeight="1">
      <c r="E3235"/>
      <c r="F3235"/>
    </row>
    <row r="3236" spans="5:6" ht="15" customHeight="1">
      <c r="E3236"/>
      <c r="F3236"/>
    </row>
    <row r="3237" spans="5:6" ht="15" customHeight="1">
      <c r="E3237"/>
      <c r="F3237"/>
    </row>
    <row r="3238" spans="5:6" ht="15" customHeight="1">
      <c r="E3238"/>
      <c r="F3238"/>
    </row>
    <row r="3239" spans="5:6" ht="15" customHeight="1">
      <c r="E3239"/>
      <c r="F3239"/>
    </row>
    <row r="3240" spans="5:6" ht="15" customHeight="1">
      <c r="E3240"/>
      <c r="F3240"/>
    </row>
    <row r="3241" spans="5:6" ht="15" customHeight="1">
      <c r="E3241"/>
      <c r="F3241"/>
    </row>
    <row r="3242" spans="5:6" ht="15" customHeight="1">
      <c r="E3242"/>
      <c r="F3242"/>
    </row>
    <row r="3243" spans="5:6" ht="15" customHeight="1">
      <c r="E3243"/>
      <c r="F3243"/>
    </row>
    <row r="3244" spans="5:6" ht="15" customHeight="1">
      <c r="E3244"/>
      <c r="F3244"/>
    </row>
    <row r="3245" spans="5:6" ht="15" customHeight="1">
      <c r="E3245"/>
      <c r="F3245"/>
    </row>
    <row r="3246" spans="5:6" ht="15" customHeight="1">
      <c r="E3246"/>
      <c r="F3246"/>
    </row>
    <row r="3247" spans="5:6" ht="15" customHeight="1">
      <c r="E3247"/>
      <c r="F3247"/>
    </row>
    <row r="3248" spans="5:6" ht="15" customHeight="1">
      <c r="E3248"/>
      <c r="F3248"/>
    </row>
    <row r="3249" spans="5:6" ht="15" customHeight="1">
      <c r="E3249"/>
      <c r="F3249"/>
    </row>
    <row r="3250" spans="5:6" ht="15" customHeight="1">
      <c r="E3250"/>
      <c r="F3250"/>
    </row>
    <row r="3251" spans="5:6" ht="15" customHeight="1">
      <c r="E3251"/>
      <c r="F3251"/>
    </row>
    <row r="3252" spans="5:6" ht="15" customHeight="1">
      <c r="E3252"/>
      <c r="F3252"/>
    </row>
    <row r="3253" spans="5:6" ht="15" customHeight="1">
      <c r="E3253"/>
      <c r="F3253"/>
    </row>
    <row r="3254" spans="5:6" ht="15" customHeight="1">
      <c r="E3254"/>
      <c r="F3254"/>
    </row>
    <row r="3255" spans="5:6" ht="15" customHeight="1">
      <c r="E3255"/>
      <c r="F3255"/>
    </row>
    <row r="3256" spans="5:6" ht="15" customHeight="1">
      <c r="E3256"/>
      <c r="F3256"/>
    </row>
    <row r="3257" spans="5:6" ht="15" customHeight="1">
      <c r="E3257"/>
      <c r="F3257"/>
    </row>
    <row r="3258" spans="5:6" ht="15" customHeight="1">
      <c r="E3258"/>
      <c r="F3258"/>
    </row>
    <row r="3259" spans="5:6" ht="15" customHeight="1">
      <c r="E3259"/>
      <c r="F3259"/>
    </row>
    <row r="3260" spans="5:6" ht="15" customHeight="1">
      <c r="E3260"/>
      <c r="F3260"/>
    </row>
    <row r="3261" spans="5:6" ht="15" customHeight="1">
      <c r="E3261"/>
      <c r="F3261"/>
    </row>
    <row r="3262" spans="5:6" ht="15" customHeight="1">
      <c r="E3262"/>
      <c r="F3262"/>
    </row>
    <row r="3263" spans="5:6" ht="15" customHeight="1">
      <c r="E3263"/>
      <c r="F3263"/>
    </row>
    <row r="3264" spans="5:6" ht="15" customHeight="1">
      <c r="E3264"/>
      <c r="F3264"/>
    </row>
    <row r="3265" spans="5:6" ht="15" customHeight="1">
      <c r="E3265"/>
      <c r="F3265"/>
    </row>
    <row r="3266" spans="5:6" ht="15" customHeight="1">
      <c r="E3266"/>
      <c r="F3266"/>
    </row>
    <row r="3267" spans="5:6" ht="15" customHeight="1">
      <c r="E3267"/>
      <c r="F3267"/>
    </row>
    <row r="3268" spans="5:6" ht="15" customHeight="1">
      <c r="E3268"/>
      <c r="F3268"/>
    </row>
    <row r="3269" spans="5:6" ht="15" customHeight="1">
      <c r="E3269"/>
      <c r="F3269"/>
    </row>
    <row r="3270" spans="5:6" ht="15" customHeight="1">
      <c r="E3270"/>
      <c r="F3270"/>
    </row>
    <row r="3271" spans="5:6" ht="15" customHeight="1">
      <c r="E3271"/>
      <c r="F3271"/>
    </row>
    <row r="3272" spans="5:6" ht="15" customHeight="1">
      <c r="E3272"/>
      <c r="F3272"/>
    </row>
    <row r="3273" spans="5:6" ht="15" customHeight="1">
      <c r="E3273"/>
      <c r="F3273"/>
    </row>
    <row r="3274" spans="5:6" ht="15" customHeight="1">
      <c r="E3274"/>
      <c r="F3274"/>
    </row>
    <row r="3275" spans="5:6" ht="15" customHeight="1">
      <c r="E3275"/>
      <c r="F3275"/>
    </row>
    <row r="3276" spans="5:6" ht="15" customHeight="1">
      <c r="E3276"/>
      <c r="F3276"/>
    </row>
    <row r="3277" spans="5:6" ht="15" customHeight="1">
      <c r="E3277"/>
      <c r="F3277"/>
    </row>
    <row r="3278" spans="5:6" ht="15" customHeight="1">
      <c r="E3278"/>
      <c r="F3278"/>
    </row>
    <row r="3279" spans="5:6" ht="15" customHeight="1">
      <c r="E3279"/>
      <c r="F3279"/>
    </row>
    <row r="3280" spans="5:6" ht="15" customHeight="1">
      <c r="E3280"/>
      <c r="F3280"/>
    </row>
    <row r="3281" spans="5:6" ht="15" customHeight="1">
      <c r="E3281"/>
      <c r="F3281"/>
    </row>
    <row r="3282" spans="5:6" ht="15" customHeight="1">
      <c r="E3282"/>
      <c r="F3282"/>
    </row>
    <row r="3283" spans="5:6" ht="15" customHeight="1">
      <c r="E3283"/>
      <c r="F3283"/>
    </row>
    <row r="3284" spans="5:6" ht="15" customHeight="1">
      <c r="E3284"/>
      <c r="F3284"/>
    </row>
    <row r="3285" spans="5:6" ht="15" customHeight="1">
      <c r="E3285"/>
      <c r="F3285"/>
    </row>
    <row r="3286" spans="5:6" ht="15" customHeight="1">
      <c r="E3286"/>
      <c r="F3286"/>
    </row>
    <row r="3287" spans="5:6" ht="15" customHeight="1">
      <c r="E3287"/>
      <c r="F3287"/>
    </row>
    <row r="3288" spans="5:6" ht="15" customHeight="1">
      <c r="E3288"/>
      <c r="F3288"/>
    </row>
    <row r="3289" spans="5:6" ht="15" customHeight="1">
      <c r="E3289"/>
      <c r="F3289"/>
    </row>
    <row r="3290" spans="5:6" ht="15" customHeight="1">
      <c r="E3290"/>
      <c r="F3290"/>
    </row>
    <row r="3291" spans="5:6" ht="15" customHeight="1">
      <c r="E3291"/>
      <c r="F3291"/>
    </row>
    <row r="3292" spans="5:6" ht="15" customHeight="1">
      <c r="E3292"/>
      <c r="F3292"/>
    </row>
    <row r="3293" spans="5:6" ht="15" customHeight="1">
      <c r="E3293"/>
      <c r="F3293"/>
    </row>
    <row r="3294" spans="5:6" ht="15" customHeight="1">
      <c r="E3294"/>
      <c r="F3294"/>
    </row>
    <row r="3295" spans="5:6" ht="15" customHeight="1">
      <c r="E3295"/>
      <c r="F3295"/>
    </row>
    <row r="3296" spans="5:6" ht="15" customHeight="1">
      <c r="E3296"/>
      <c r="F3296"/>
    </row>
    <row r="3297" spans="5:6" ht="15" customHeight="1">
      <c r="E3297"/>
      <c r="F3297"/>
    </row>
    <row r="3298" spans="5:6" ht="15" customHeight="1">
      <c r="E3298"/>
      <c r="F3298"/>
    </row>
    <row r="3299" spans="5:6" ht="15" customHeight="1">
      <c r="E3299"/>
      <c r="F3299"/>
    </row>
    <row r="3300" spans="5:6" ht="15" customHeight="1">
      <c r="E3300"/>
      <c r="F3300"/>
    </row>
    <row r="3301" spans="5:6" ht="15" customHeight="1">
      <c r="E3301"/>
      <c r="F3301"/>
    </row>
    <row r="3302" spans="5:6" ht="15" customHeight="1">
      <c r="E3302"/>
      <c r="F3302"/>
    </row>
    <row r="3303" spans="5:6" ht="15" customHeight="1">
      <c r="E3303"/>
      <c r="F3303"/>
    </row>
    <row r="3304" spans="5:6" ht="15" customHeight="1">
      <c r="E3304"/>
      <c r="F3304"/>
    </row>
    <row r="3305" spans="5:6" ht="15" customHeight="1">
      <c r="E3305"/>
      <c r="F3305"/>
    </row>
    <row r="3306" spans="5:6" ht="15" customHeight="1">
      <c r="E3306"/>
      <c r="F3306"/>
    </row>
    <row r="3307" spans="5:6" ht="15" customHeight="1">
      <c r="E3307"/>
      <c r="F3307"/>
    </row>
    <row r="3308" spans="5:6" ht="15" customHeight="1">
      <c r="E3308"/>
      <c r="F3308"/>
    </row>
    <row r="3309" spans="5:6" ht="15" customHeight="1">
      <c r="E3309"/>
      <c r="F3309"/>
    </row>
    <row r="3310" spans="5:6" ht="15" customHeight="1">
      <c r="E3310"/>
      <c r="F3310"/>
    </row>
    <row r="3311" spans="5:6" ht="15" customHeight="1">
      <c r="E3311"/>
      <c r="F3311"/>
    </row>
    <row r="3312" spans="5:6" ht="15" customHeight="1">
      <c r="E3312"/>
      <c r="F3312"/>
    </row>
    <row r="3313" spans="5:6" ht="15" customHeight="1">
      <c r="E3313"/>
      <c r="F3313"/>
    </row>
    <row r="3314" spans="5:6" ht="15" customHeight="1">
      <c r="E3314"/>
      <c r="F3314"/>
    </row>
    <row r="3315" spans="5:6" ht="15" customHeight="1">
      <c r="E3315"/>
      <c r="F3315"/>
    </row>
    <row r="3316" spans="5:6" ht="15" customHeight="1">
      <c r="E3316"/>
      <c r="F3316"/>
    </row>
    <row r="3317" spans="5:6" ht="15" customHeight="1">
      <c r="E3317"/>
      <c r="F3317"/>
    </row>
    <row r="3318" spans="5:6" ht="15" customHeight="1">
      <c r="E3318"/>
      <c r="F3318"/>
    </row>
    <row r="3319" spans="5:6" ht="15" customHeight="1">
      <c r="E3319"/>
      <c r="F3319"/>
    </row>
    <row r="3320" spans="5:6" ht="15" customHeight="1">
      <c r="E3320"/>
      <c r="F3320"/>
    </row>
    <row r="3321" spans="5:6" ht="15" customHeight="1">
      <c r="E3321"/>
      <c r="F3321"/>
    </row>
    <row r="3322" spans="5:6" ht="15" customHeight="1">
      <c r="E3322"/>
      <c r="F3322"/>
    </row>
    <row r="3323" spans="5:6" ht="15" customHeight="1">
      <c r="E3323"/>
      <c r="F3323"/>
    </row>
    <row r="3324" spans="5:6" ht="15" customHeight="1">
      <c r="E3324"/>
      <c r="F3324"/>
    </row>
    <row r="3325" spans="5:6" ht="15" customHeight="1">
      <c r="E3325"/>
      <c r="F3325"/>
    </row>
    <row r="3326" spans="5:6" ht="15" customHeight="1">
      <c r="E3326"/>
      <c r="F3326"/>
    </row>
    <row r="3327" spans="5:6" ht="15" customHeight="1">
      <c r="E3327"/>
      <c r="F3327"/>
    </row>
    <row r="3328" spans="5:6" ht="15" customHeight="1">
      <c r="E3328"/>
      <c r="F3328"/>
    </row>
    <row r="3329" spans="5:6" ht="15" customHeight="1">
      <c r="E3329"/>
      <c r="F3329"/>
    </row>
    <row r="3330" spans="5:6" ht="15" customHeight="1">
      <c r="E3330"/>
      <c r="F3330"/>
    </row>
    <row r="3331" spans="5:6" ht="15" customHeight="1">
      <c r="E3331"/>
      <c r="F3331"/>
    </row>
    <row r="3332" spans="5:6" ht="15" customHeight="1">
      <c r="E3332"/>
      <c r="F3332"/>
    </row>
    <row r="3333" spans="5:6" ht="15" customHeight="1">
      <c r="E3333"/>
      <c r="F3333"/>
    </row>
    <row r="3334" spans="5:6" ht="15" customHeight="1">
      <c r="E3334"/>
      <c r="F3334"/>
    </row>
    <row r="3335" spans="5:6" ht="15" customHeight="1">
      <c r="E3335"/>
      <c r="F3335"/>
    </row>
    <row r="3336" spans="5:6" ht="15" customHeight="1">
      <c r="E3336"/>
      <c r="F3336"/>
    </row>
    <row r="3337" spans="5:6" ht="15" customHeight="1">
      <c r="E3337"/>
      <c r="F3337"/>
    </row>
    <row r="3338" spans="5:6" ht="15" customHeight="1">
      <c r="E3338"/>
      <c r="F3338"/>
    </row>
    <row r="3339" spans="5:6" ht="15" customHeight="1">
      <c r="E3339"/>
      <c r="F3339"/>
    </row>
    <row r="3340" spans="5:6" ht="15" customHeight="1">
      <c r="E3340"/>
      <c r="F3340"/>
    </row>
    <row r="3341" spans="5:6" ht="15" customHeight="1">
      <c r="E3341"/>
      <c r="F3341"/>
    </row>
    <row r="3342" spans="5:6" ht="15" customHeight="1">
      <c r="E3342"/>
      <c r="F3342"/>
    </row>
    <row r="3343" spans="5:6" ht="15" customHeight="1">
      <c r="E3343"/>
      <c r="F3343"/>
    </row>
    <row r="3344" spans="5:6" ht="15" customHeight="1">
      <c r="E3344"/>
      <c r="F3344"/>
    </row>
    <row r="3345" spans="5:6" ht="15" customHeight="1">
      <c r="E3345"/>
      <c r="F3345"/>
    </row>
    <row r="3346" spans="5:6" ht="15" customHeight="1">
      <c r="E3346"/>
      <c r="F3346"/>
    </row>
    <row r="3347" spans="5:6" ht="15" customHeight="1">
      <c r="E3347"/>
      <c r="F3347"/>
    </row>
    <row r="3348" spans="5:6" ht="15" customHeight="1">
      <c r="E3348"/>
      <c r="F3348"/>
    </row>
    <row r="3349" spans="5:6" ht="15" customHeight="1">
      <c r="E3349"/>
      <c r="F3349"/>
    </row>
    <row r="3350" spans="5:6" ht="15" customHeight="1">
      <c r="E3350"/>
      <c r="F3350"/>
    </row>
    <row r="3351" spans="5:6" ht="15" customHeight="1">
      <c r="E3351"/>
      <c r="F3351"/>
    </row>
    <row r="3352" spans="5:6" ht="15" customHeight="1">
      <c r="E3352"/>
      <c r="F3352"/>
    </row>
    <row r="3353" spans="5:6" ht="15" customHeight="1">
      <c r="E3353"/>
      <c r="F3353"/>
    </row>
    <row r="3354" spans="5:6" ht="15" customHeight="1">
      <c r="E3354"/>
      <c r="F3354"/>
    </row>
    <row r="3355" spans="5:6" ht="15" customHeight="1">
      <c r="E3355"/>
      <c r="F3355"/>
    </row>
    <row r="3356" spans="5:6" ht="15" customHeight="1">
      <c r="E3356"/>
      <c r="F3356"/>
    </row>
    <row r="3357" spans="5:6" ht="15" customHeight="1">
      <c r="E3357"/>
      <c r="F3357"/>
    </row>
    <row r="3358" spans="5:6" ht="15" customHeight="1">
      <c r="E3358"/>
      <c r="F3358"/>
    </row>
    <row r="3359" spans="5:6" ht="15" customHeight="1">
      <c r="E3359"/>
      <c r="F3359"/>
    </row>
    <row r="3360" spans="5:6" ht="15" customHeight="1">
      <c r="E3360"/>
      <c r="F3360"/>
    </row>
    <row r="3361" spans="5:6" ht="15" customHeight="1">
      <c r="E3361"/>
      <c r="F3361"/>
    </row>
    <row r="3362" spans="5:6" ht="15" customHeight="1">
      <c r="E3362"/>
      <c r="F3362"/>
    </row>
    <row r="3363" spans="5:6" ht="15" customHeight="1">
      <c r="E3363"/>
      <c r="F3363"/>
    </row>
    <row r="3364" spans="5:6" ht="15" customHeight="1">
      <c r="E3364"/>
      <c r="F3364"/>
    </row>
    <row r="3365" spans="5:6" ht="15" customHeight="1">
      <c r="E3365"/>
      <c r="F3365"/>
    </row>
    <row r="3366" spans="5:6" ht="15" customHeight="1">
      <c r="E3366"/>
      <c r="F3366"/>
    </row>
    <row r="3367" spans="5:6" ht="15" customHeight="1">
      <c r="E3367"/>
      <c r="F3367"/>
    </row>
    <row r="3368" spans="5:6" ht="15" customHeight="1">
      <c r="E3368"/>
      <c r="F3368"/>
    </row>
    <row r="3369" spans="5:6" ht="15" customHeight="1">
      <c r="E3369"/>
      <c r="F3369"/>
    </row>
    <row r="3370" spans="5:6" ht="15" customHeight="1">
      <c r="E3370"/>
      <c r="F3370"/>
    </row>
    <row r="3371" spans="5:6" ht="15" customHeight="1">
      <c r="E3371"/>
      <c r="F3371"/>
    </row>
    <row r="3372" spans="5:6" ht="15" customHeight="1">
      <c r="E3372"/>
      <c r="F3372"/>
    </row>
    <row r="3373" spans="5:6" ht="15" customHeight="1">
      <c r="E3373"/>
      <c r="F3373"/>
    </row>
    <row r="3374" spans="5:6" ht="15" customHeight="1">
      <c r="E3374"/>
      <c r="F3374"/>
    </row>
    <row r="3375" spans="5:6" ht="15" customHeight="1">
      <c r="E3375"/>
      <c r="F3375"/>
    </row>
    <row r="3376" spans="5:6" ht="15" customHeight="1">
      <c r="E3376"/>
      <c r="F3376"/>
    </row>
    <row r="3377" spans="5:6" ht="15" customHeight="1">
      <c r="E3377"/>
      <c r="F3377"/>
    </row>
    <row r="3378" spans="5:6" ht="15" customHeight="1">
      <c r="E3378"/>
      <c r="F3378"/>
    </row>
    <row r="3379" spans="5:6" ht="15" customHeight="1">
      <c r="E3379"/>
      <c r="F3379"/>
    </row>
    <row r="3380" spans="5:6" ht="15" customHeight="1">
      <c r="E3380"/>
      <c r="F3380"/>
    </row>
    <row r="3381" spans="5:6" ht="15" customHeight="1">
      <c r="E3381"/>
      <c r="F3381"/>
    </row>
    <row r="3382" spans="5:6" ht="15" customHeight="1">
      <c r="E3382"/>
      <c r="F3382"/>
    </row>
    <row r="3383" spans="5:6" ht="15" customHeight="1">
      <c r="E3383"/>
      <c r="F3383"/>
    </row>
    <row r="3384" spans="5:6" ht="15" customHeight="1">
      <c r="E3384"/>
      <c r="F3384"/>
    </row>
    <row r="3385" spans="5:6" ht="15" customHeight="1">
      <c r="E3385"/>
      <c r="F3385"/>
    </row>
    <row r="3386" spans="5:6" ht="15" customHeight="1">
      <c r="E3386"/>
      <c r="F3386"/>
    </row>
    <row r="3387" spans="5:6" ht="15" customHeight="1">
      <c r="E3387"/>
      <c r="F3387"/>
    </row>
    <row r="3388" spans="5:6" ht="15" customHeight="1">
      <c r="E3388"/>
      <c r="F3388"/>
    </row>
    <row r="3389" spans="5:6" ht="15" customHeight="1">
      <c r="E3389"/>
      <c r="F3389"/>
    </row>
    <row r="3390" spans="5:6" ht="15" customHeight="1">
      <c r="E3390"/>
      <c r="F3390"/>
    </row>
    <row r="3391" spans="5:6" ht="15" customHeight="1">
      <c r="E3391"/>
      <c r="F3391"/>
    </row>
    <row r="3392" spans="5:6" ht="15" customHeight="1">
      <c r="E3392"/>
      <c r="F3392"/>
    </row>
    <row r="3393" spans="5:6" ht="15" customHeight="1">
      <c r="E3393"/>
      <c r="F3393"/>
    </row>
    <row r="3394" spans="5:6" ht="15" customHeight="1">
      <c r="E3394"/>
      <c r="F3394"/>
    </row>
    <row r="3395" spans="5:6" ht="15" customHeight="1">
      <c r="E3395"/>
      <c r="F3395"/>
    </row>
    <row r="3396" spans="5:6" ht="15" customHeight="1">
      <c r="E3396"/>
      <c r="F3396"/>
    </row>
    <row r="3397" spans="5:6" ht="15" customHeight="1">
      <c r="E3397"/>
      <c r="F3397"/>
    </row>
    <row r="3398" spans="5:6" ht="15" customHeight="1">
      <c r="E3398"/>
      <c r="F3398"/>
    </row>
    <row r="3399" spans="5:6" ht="15" customHeight="1">
      <c r="E3399"/>
      <c r="F3399"/>
    </row>
    <row r="3400" spans="5:6" ht="15" customHeight="1">
      <c r="E3400"/>
      <c r="F3400"/>
    </row>
    <row r="3401" spans="5:6" ht="15" customHeight="1">
      <c r="E3401"/>
      <c r="F3401"/>
    </row>
    <row r="3402" spans="5:6" ht="15" customHeight="1">
      <c r="E3402"/>
      <c r="F3402"/>
    </row>
    <row r="3403" spans="5:6" ht="15" customHeight="1">
      <c r="E3403"/>
      <c r="F3403"/>
    </row>
    <row r="3404" spans="5:6" ht="15" customHeight="1">
      <c r="E3404"/>
      <c r="F3404"/>
    </row>
    <row r="3405" spans="5:6" ht="15" customHeight="1">
      <c r="E3405"/>
      <c r="F3405"/>
    </row>
    <row r="3406" spans="5:6" ht="15" customHeight="1">
      <c r="E3406"/>
      <c r="F3406"/>
    </row>
    <row r="3407" spans="5:6" ht="15" customHeight="1">
      <c r="E3407"/>
      <c r="F3407"/>
    </row>
    <row r="3408" spans="5:6" ht="15" customHeight="1">
      <c r="E3408"/>
      <c r="F3408"/>
    </row>
    <row r="3409" spans="5:6" ht="15" customHeight="1">
      <c r="E3409"/>
      <c r="F3409"/>
    </row>
    <row r="3410" spans="5:6" ht="15" customHeight="1">
      <c r="E3410"/>
      <c r="F3410"/>
    </row>
    <row r="3411" spans="5:6" ht="15" customHeight="1">
      <c r="E3411"/>
      <c r="F3411"/>
    </row>
    <row r="3412" spans="5:6" ht="15" customHeight="1">
      <c r="E3412"/>
      <c r="F3412"/>
    </row>
    <row r="3413" spans="5:6" ht="15" customHeight="1">
      <c r="E3413"/>
      <c r="F3413"/>
    </row>
    <row r="3414" spans="5:6" ht="15" customHeight="1">
      <c r="E3414"/>
      <c r="F3414"/>
    </row>
    <row r="3415" spans="5:6" ht="15" customHeight="1">
      <c r="E3415"/>
      <c r="F3415"/>
    </row>
    <row r="3416" spans="5:6" ht="15" customHeight="1">
      <c r="E3416"/>
      <c r="F3416"/>
    </row>
    <row r="3417" spans="5:6" ht="15" customHeight="1">
      <c r="E3417"/>
      <c r="F3417"/>
    </row>
    <row r="3418" spans="5:6" ht="15" customHeight="1">
      <c r="E3418"/>
      <c r="F3418"/>
    </row>
    <row r="3419" spans="5:6" ht="15" customHeight="1">
      <c r="E3419"/>
      <c r="F3419"/>
    </row>
    <row r="3420" spans="5:6" ht="15" customHeight="1">
      <c r="E3420"/>
      <c r="F3420"/>
    </row>
    <row r="3421" spans="5:6" ht="15" customHeight="1">
      <c r="E3421"/>
      <c r="F3421"/>
    </row>
    <row r="3422" spans="5:6" ht="15" customHeight="1">
      <c r="E3422"/>
      <c r="F3422"/>
    </row>
    <row r="3423" spans="5:6" ht="15" customHeight="1">
      <c r="E3423"/>
      <c r="F3423"/>
    </row>
    <row r="3424" spans="5:6" ht="15" customHeight="1">
      <c r="E3424"/>
      <c r="F3424"/>
    </row>
    <row r="3425" spans="5:6" ht="15" customHeight="1">
      <c r="E3425"/>
      <c r="F3425"/>
    </row>
    <row r="3426" spans="5:6" ht="15" customHeight="1">
      <c r="E3426"/>
      <c r="F3426"/>
    </row>
    <row r="3427" spans="5:6" ht="15" customHeight="1">
      <c r="E3427"/>
      <c r="F3427"/>
    </row>
    <row r="3428" spans="5:6" ht="15" customHeight="1">
      <c r="E3428"/>
      <c r="F3428"/>
    </row>
    <row r="3429" spans="5:6" ht="15" customHeight="1">
      <c r="E3429"/>
      <c r="F3429"/>
    </row>
    <row r="3430" spans="5:6" ht="15" customHeight="1">
      <c r="E3430"/>
      <c r="F3430"/>
    </row>
    <row r="3431" spans="5:6" ht="15" customHeight="1">
      <c r="E3431"/>
      <c r="F3431"/>
    </row>
    <row r="3432" spans="5:6" ht="15" customHeight="1">
      <c r="E3432"/>
      <c r="F3432"/>
    </row>
    <row r="3433" spans="5:6" ht="15" customHeight="1">
      <c r="E3433"/>
      <c r="F3433"/>
    </row>
    <row r="3434" spans="5:6" ht="15" customHeight="1">
      <c r="E3434"/>
      <c r="F3434"/>
    </row>
    <row r="3435" spans="5:6" ht="15" customHeight="1">
      <c r="E3435"/>
      <c r="F3435"/>
    </row>
    <row r="3436" spans="5:6" ht="15" customHeight="1">
      <c r="E3436"/>
      <c r="F3436"/>
    </row>
    <row r="3437" spans="5:6" ht="15" customHeight="1">
      <c r="E3437"/>
      <c r="F3437"/>
    </row>
    <row r="3438" spans="5:6" ht="15" customHeight="1">
      <c r="E3438"/>
      <c r="F3438"/>
    </row>
    <row r="3439" spans="5:6" ht="15" customHeight="1">
      <c r="E3439"/>
      <c r="F3439"/>
    </row>
    <row r="3440" spans="5:6" ht="15" customHeight="1">
      <c r="E3440"/>
      <c r="F3440"/>
    </row>
    <row r="3441" spans="5:6" ht="15" customHeight="1">
      <c r="E3441"/>
      <c r="F3441"/>
    </row>
    <row r="3442" spans="5:6" ht="15" customHeight="1">
      <c r="E3442"/>
      <c r="F3442"/>
    </row>
    <row r="3443" spans="5:6" ht="15" customHeight="1">
      <c r="E3443"/>
      <c r="F3443"/>
    </row>
    <row r="3444" spans="5:6" ht="15" customHeight="1">
      <c r="E3444"/>
      <c r="F3444"/>
    </row>
    <row r="3445" spans="5:6" ht="15" customHeight="1">
      <c r="E3445"/>
      <c r="F3445"/>
    </row>
    <row r="3446" spans="5:6" ht="15" customHeight="1">
      <c r="E3446"/>
      <c r="F3446"/>
    </row>
    <row r="3447" spans="5:6" ht="15" customHeight="1">
      <c r="E3447"/>
      <c r="F3447"/>
    </row>
    <row r="3448" spans="5:6" ht="15" customHeight="1">
      <c r="E3448"/>
      <c r="F3448"/>
    </row>
    <row r="3449" spans="5:6" ht="15" customHeight="1">
      <c r="E3449"/>
      <c r="F3449"/>
    </row>
    <row r="3450" spans="5:6" ht="15" customHeight="1">
      <c r="E3450"/>
      <c r="F3450"/>
    </row>
    <row r="3451" spans="5:6" ht="15" customHeight="1">
      <c r="E3451"/>
      <c r="F3451"/>
    </row>
    <row r="3452" spans="5:6" ht="15" customHeight="1">
      <c r="E3452"/>
      <c r="F3452"/>
    </row>
    <row r="3453" spans="5:6" ht="15" customHeight="1">
      <c r="E3453"/>
      <c r="F3453"/>
    </row>
    <row r="3454" spans="5:6" ht="15" customHeight="1">
      <c r="E3454"/>
      <c r="F3454"/>
    </row>
    <row r="3455" spans="5:6" ht="15" customHeight="1">
      <c r="E3455"/>
      <c r="F3455"/>
    </row>
    <row r="3456" spans="5:6" ht="15" customHeight="1">
      <c r="E3456"/>
      <c r="F3456"/>
    </row>
    <row r="3457" spans="5:6" ht="15" customHeight="1">
      <c r="E3457"/>
      <c r="F3457"/>
    </row>
    <row r="3458" spans="5:6" ht="15" customHeight="1">
      <c r="E3458"/>
      <c r="F3458"/>
    </row>
    <row r="3459" spans="5:6" ht="15" customHeight="1">
      <c r="E3459"/>
      <c r="F3459"/>
    </row>
    <row r="3460" spans="5:6" ht="15" customHeight="1">
      <c r="E3460"/>
      <c r="F3460"/>
    </row>
    <row r="3461" spans="5:6" ht="15" customHeight="1">
      <c r="E3461"/>
      <c r="F3461"/>
    </row>
    <row r="3462" spans="5:6" ht="15" customHeight="1">
      <c r="E3462"/>
      <c r="F3462"/>
    </row>
    <row r="3463" spans="5:6" ht="15" customHeight="1">
      <c r="E3463"/>
      <c r="F3463"/>
    </row>
    <row r="3464" spans="5:6" ht="15" customHeight="1">
      <c r="E3464"/>
      <c r="F3464"/>
    </row>
    <row r="3465" spans="5:6" ht="15" customHeight="1">
      <c r="E3465"/>
      <c r="F3465"/>
    </row>
    <row r="3466" spans="5:6" ht="15" customHeight="1">
      <c r="E3466"/>
      <c r="F3466"/>
    </row>
    <row r="3467" spans="5:6" ht="15" customHeight="1">
      <c r="E3467"/>
      <c r="F3467"/>
    </row>
    <row r="3468" spans="5:6" ht="15" customHeight="1">
      <c r="E3468"/>
      <c r="F3468"/>
    </row>
    <row r="3469" spans="5:6" ht="15" customHeight="1">
      <c r="E3469"/>
      <c r="F3469"/>
    </row>
    <row r="3470" spans="5:6" ht="15" customHeight="1">
      <c r="E3470"/>
      <c r="F3470"/>
    </row>
    <row r="3471" spans="5:6" ht="15" customHeight="1">
      <c r="E3471"/>
      <c r="F3471"/>
    </row>
    <row r="3472" spans="5:6" ht="15" customHeight="1">
      <c r="E3472"/>
      <c r="F3472"/>
    </row>
    <row r="3473" spans="5:6" ht="15" customHeight="1">
      <c r="E3473"/>
      <c r="F3473"/>
    </row>
    <row r="3474" spans="5:6" ht="15" customHeight="1">
      <c r="E3474"/>
      <c r="F3474"/>
    </row>
    <row r="3475" spans="5:6" ht="15" customHeight="1">
      <c r="E3475"/>
      <c r="F3475"/>
    </row>
    <row r="3476" spans="5:6" ht="15" customHeight="1">
      <c r="E3476"/>
      <c r="F3476"/>
    </row>
    <row r="3477" spans="5:6" ht="15" customHeight="1">
      <c r="E3477"/>
      <c r="F3477"/>
    </row>
    <row r="3478" spans="5:6" ht="15" customHeight="1">
      <c r="E3478"/>
      <c r="F3478"/>
    </row>
    <row r="3479" spans="5:6" ht="15" customHeight="1">
      <c r="E3479"/>
      <c r="F3479"/>
    </row>
    <row r="3480" spans="5:6" ht="15" customHeight="1">
      <c r="E3480"/>
      <c r="F3480"/>
    </row>
    <row r="3481" spans="5:6" ht="15" customHeight="1">
      <c r="E3481"/>
      <c r="F3481"/>
    </row>
    <row r="3482" spans="5:6" ht="15" customHeight="1">
      <c r="E3482"/>
      <c r="F3482"/>
    </row>
    <row r="3483" spans="5:6" ht="15" customHeight="1">
      <c r="E3483"/>
      <c r="F3483"/>
    </row>
    <row r="3484" spans="5:6" ht="15" customHeight="1">
      <c r="E3484"/>
      <c r="F3484"/>
    </row>
    <row r="3485" spans="5:6" ht="15" customHeight="1">
      <c r="E3485"/>
      <c r="F3485"/>
    </row>
    <row r="3486" spans="5:6" ht="15" customHeight="1">
      <c r="E3486"/>
      <c r="F3486"/>
    </row>
    <row r="3487" spans="5:6" ht="15" customHeight="1">
      <c r="E3487"/>
      <c r="F3487"/>
    </row>
    <row r="3488" spans="5:6" ht="15" customHeight="1">
      <c r="E3488"/>
      <c r="F3488"/>
    </row>
    <row r="3489" spans="5:6" ht="15" customHeight="1">
      <c r="E3489"/>
      <c r="F3489"/>
    </row>
    <row r="3490" spans="5:6" ht="15" customHeight="1">
      <c r="E3490"/>
      <c r="F3490"/>
    </row>
    <row r="3491" spans="5:6" ht="15" customHeight="1">
      <c r="E3491"/>
      <c r="F3491"/>
    </row>
    <row r="3492" spans="5:6" ht="15" customHeight="1">
      <c r="E3492"/>
      <c r="F3492"/>
    </row>
    <row r="3493" spans="5:6" ht="15" customHeight="1">
      <c r="E3493"/>
      <c r="F3493"/>
    </row>
    <row r="3494" spans="5:6" ht="15" customHeight="1">
      <c r="E3494"/>
      <c r="F3494"/>
    </row>
    <row r="3495" spans="5:6" ht="15" customHeight="1">
      <c r="E3495"/>
      <c r="F3495"/>
    </row>
    <row r="3496" spans="5:6" ht="15" customHeight="1">
      <c r="E3496"/>
      <c r="F3496"/>
    </row>
    <row r="3497" spans="5:6" ht="15" customHeight="1">
      <c r="E3497"/>
      <c r="F3497"/>
    </row>
    <row r="3498" spans="5:6" ht="15" customHeight="1">
      <c r="E3498"/>
      <c r="F3498"/>
    </row>
    <row r="3499" spans="5:6" ht="15" customHeight="1">
      <c r="E3499"/>
      <c r="F3499"/>
    </row>
    <row r="3500" spans="5:6" ht="15" customHeight="1">
      <c r="E3500"/>
      <c r="F3500"/>
    </row>
    <row r="3501" spans="5:6" ht="15" customHeight="1">
      <c r="E3501"/>
      <c r="F3501"/>
    </row>
    <row r="3502" spans="5:6" ht="15" customHeight="1">
      <c r="E3502"/>
      <c r="F3502"/>
    </row>
    <row r="3503" spans="5:6" ht="15" customHeight="1">
      <c r="E3503"/>
      <c r="F3503"/>
    </row>
    <row r="3504" spans="5:6" ht="15" customHeight="1">
      <c r="E3504"/>
      <c r="F3504"/>
    </row>
    <row r="3505" spans="5:6" ht="15" customHeight="1">
      <c r="E3505"/>
      <c r="F3505"/>
    </row>
    <row r="3506" spans="5:6" ht="15" customHeight="1">
      <c r="E3506"/>
      <c r="F3506"/>
    </row>
    <row r="3507" spans="5:6" ht="15" customHeight="1">
      <c r="E3507"/>
      <c r="F3507"/>
    </row>
    <row r="3508" spans="5:6" ht="15" customHeight="1">
      <c r="E3508"/>
      <c r="F3508"/>
    </row>
    <row r="3509" spans="5:6" ht="15" customHeight="1">
      <c r="E3509"/>
      <c r="F3509"/>
    </row>
    <row r="3510" spans="5:6" ht="15" customHeight="1">
      <c r="E3510"/>
      <c r="F3510"/>
    </row>
    <row r="3511" spans="5:6" ht="15" customHeight="1">
      <c r="E3511"/>
      <c r="F3511"/>
    </row>
    <row r="3512" spans="5:6" ht="15" customHeight="1">
      <c r="E3512"/>
      <c r="F3512"/>
    </row>
    <row r="3513" spans="5:6" ht="15" customHeight="1">
      <c r="E3513"/>
      <c r="F3513"/>
    </row>
    <row r="3514" spans="5:6" ht="15" customHeight="1">
      <c r="E3514"/>
      <c r="F3514"/>
    </row>
    <row r="3515" spans="5:6" ht="15" customHeight="1">
      <c r="E3515"/>
      <c r="F3515"/>
    </row>
    <row r="3516" spans="5:6" ht="15" customHeight="1">
      <c r="E3516"/>
      <c r="F3516"/>
    </row>
    <row r="3517" spans="5:6" ht="15" customHeight="1">
      <c r="E3517"/>
      <c r="F3517"/>
    </row>
    <row r="3518" spans="5:6" ht="15" customHeight="1">
      <c r="E3518"/>
      <c r="F3518"/>
    </row>
    <row r="3519" spans="5:6" ht="15" customHeight="1">
      <c r="E3519"/>
      <c r="F3519"/>
    </row>
    <row r="3520" spans="5:6" ht="15" customHeight="1">
      <c r="E3520"/>
      <c r="F3520"/>
    </row>
    <row r="3521" spans="5:6" ht="15" customHeight="1">
      <c r="E3521"/>
      <c r="F3521"/>
    </row>
    <row r="3522" spans="5:6" ht="15" customHeight="1">
      <c r="E3522"/>
      <c r="F3522"/>
    </row>
    <row r="3523" spans="5:6" ht="15" customHeight="1">
      <c r="E3523"/>
      <c r="F3523"/>
    </row>
    <row r="3524" spans="5:6" ht="15" customHeight="1">
      <c r="E3524"/>
      <c r="F3524"/>
    </row>
    <row r="3525" spans="5:6" ht="15" customHeight="1">
      <c r="E3525"/>
      <c r="F3525"/>
    </row>
    <row r="3526" spans="5:6" ht="15" customHeight="1">
      <c r="E3526"/>
      <c r="F3526"/>
    </row>
    <row r="3527" spans="5:6" ht="15" customHeight="1">
      <c r="E3527"/>
      <c r="F3527"/>
    </row>
    <row r="3528" spans="5:6" ht="15" customHeight="1">
      <c r="E3528"/>
      <c r="F3528"/>
    </row>
    <row r="3529" spans="5:6" ht="15" customHeight="1">
      <c r="E3529"/>
      <c r="F3529"/>
    </row>
    <row r="3530" spans="5:6" ht="15" customHeight="1">
      <c r="E3530"/>
      <c r="F3530"/>
    </row>
    <row r="3531" spans="5:6" ht="15" customHeight="1">
      <c r="E3531"/>
      <c r="F3531"/>
    </row>
    <row r="3532" spans="5:6" ht="15" customHeight="1">
      <c r="E3532"/>
      <c r="F3532"/>
    </row>
    <row r="3533" spans="5:6" ht="15" customHeight="1">
      <c r="E3533"/>
      <c r="F3533"/>
    </row>
    <row r="3534" spans="5:6" ht="15" customHeight="1">
      <c r="E3534"/>
      <c r="F3534"/>
    </row>
    <row r="3535" spans="5:6" ht="15" customHeight="1">
      <c r="E3535"/>
      <c r="F3535"/>
    </row>
    <row r="3536" spans="5:6" ht="15" customHeight="1">
      <c r="E3536"/>
      <c r="F3536"/>
    </row>
    <row r="3537" spans="5:6" ht="15" customHeight="1">
      <c r="E3537"/>
      <c r="F3537"/>
    </row>
    <row r="3538" spans="5:6" ht="15" customHeight="1">
      <c r="E3538"/>
      <c r="F3538"/>
    </row>
    <row r="3539" spans="5:6" ht="15" customHeight="1">
      <c r="E3539"/>
      <c r="F3539"/>
    </row>
    <row r="3540" spans="5:6" ht="15" customHeight="1">
      <c r="E3540"/>
      <c r="F3540"/>
    </row>
    <row r="3541" spans="5:6" ht="15" customHeight="1">
      <c r="E3541"/>
      <c r="F3541"/>
    </row>
    <row r="3542" spans="5:6" ht="15" customHeight="1">
      <c r="E3542"/>
      <c r="F3542"/>
    </row>
    <row r="3543" spans="5:6" ht="15" customHeight="1">
      <c r="E3543"/>
      <c r="F3543"/>
    </row>
    <row r="3544" spans="5:6" ht="15" customHeight="1">
      <c r="E3544"/>
      <c r="F3544"/>
    </row>
    <row r="3545" spans="5:6" ht="15" customHeight="1">
      <c r="E3545"/>
      <c r="F3545"/>
    </row>
    <row r="3546" spans="5:6" ht="15" customHeight="1">
      <c r="E3546"/>
      <c r="F3546"/>
    </row>
    <row r="3547" spans="5:6" ht="15" customHeight="1">
      <c r="E3547"/>
      <c r="F3547"/>
    </row>
    <row r="3548" spans="5:6" ht="15" customHeight="1">
      <c r="E3548"/>
      <c r="F3548"/>
    </row>
    <row r="3549" spans="5:6" ht="15" customHeight="1">
      <c r="E3549"/>
      <c r="F3549"/>
    </row>
    <row r="3550" spans="5:6" ht="15" customHeight="1">
      <c r="E3550"/>
      <c r="F3550"/>
    </row>
    <row r="3551" spans="5:6" ht="15" customHeight="1">
      <c r="E3551"/>
      <c r="F3551"/>
    </row>
    <row r="3552" spans="5:6" ht="15" customHeight="1">
      <c r="E3552"/>
      <c r="F3552"/>
    </row>
    <row r="3553" spans="5:6" ht="15" customHeight="1">
      <c r="E3553"/>
      <c r="F3553"/>
    </row>
    <row r="3554" spans="5:6" ht="15" customHeight="1">
      <c r="E3554"/>
      <c r="F3554"/>
    </row>
    <row r="3555" spans="5:6" ht="15" customHeight="1">
      <c r="E3555"/>
      <c r="F3555"/>
    </row>
    <row r="3556" spans="5:6" ht="15" customHeight="1">
      <c r="E3556"/>
      <c r="F3556"/>
    </row>
    <row r="3557" spans="5:6" ht="15" customHeight="1">
      <c r="E3557"/>
      <c r="F3557"/>
    </row>
    <row r="3558" spans="5:6" ht="15" customHeight="1">
      <c r="E3558"/>
      <c r="F3558"/>
    </row>
    <row r="3559" spans="5:6" ht="15" customHeight="1">
      <c r="E3559"/>
      <c r="F3559"/>
    </row>
    <row r="3560" spans="5:6" ht="15" customHeight="1">
      <c r="E3560"/>
      <c r="F3560"/>
    </row>
    <row r="3561" spans="5:6" ht="15" customHeight="1">
      <c r="E3561"/>
      <c r="F3561"/>
    </row>
    <row r="3562" spans="5:6" ht="15" customHeight="1">
      <c r="E3562"/>
      <c r="F3562"/>
    </row>
    <row r="3563" spans="5:6" ht="15" customHeight="1">
      <c r="E3563"/>
      <c r="F3563"/>
    </row>
    <row r="3564" spans="5:6" ht="15" customHeight="1">
      <c r="E3564"/>
      <c r="F3564"/>
    </row>
    <row r="3565" spans="5:6" ht="15" customHeight="1">
      <c r="E3565"/>
      <c r="F3565"/>
    </row>
    <row r="3566" spans="5:6" ht="15" customHeight="1">
      <c r="E3566"/>
      <c r="F3566"/>
    </row>
    <row r="3567" spans="5:6" ht="15" customHeight="1">
      <c r="E3567"/>
      <c r="F3567"/>
    </row>
    <row r="3568" spans="5:6" ht="15" customHeight="1">
      <c r="E3568"/>
      <c r="F3568"/>
    </row>
    <row r="3569" spans="5:6" ht="15" customHeight="1">
      <c r="E3569"/>
      <c r="F3569"/>
    </row>
    <row r="3570" spans="5:6" ht="15" customHeight="1">
      <c r="E3570"/>
      <c r="F3570"/>
    </row>
    <row r="3571" spans="5:6" ht="15" customHeight="1">
      <c r="E3571"/>
      <c r="F3571"/>
    </row>
    <row r="3572" spans="5:6" ht="15" customHeight="1">
      <c r="E3572"/>
      <c r="F3572"/>
    </row>
    <row r="3573" spans="5:6" ht="15" customHeight="1">
      <c r="E3573"/>
      <c r="F3573"/>
    </row>
    <row r="3574" spans="5:6" ht="15" customHeight="1">
      <c r="E3574"/>
      <c r="F3574"/>
    </row>
    <row r="3575" spans="5:6" ht="15" customHeight="1">
      <c r="E3575"/>
      <c r="F3575"/>
    </row>
    <row r="3576" spans="5:6" ht="15" customHeight="1">
      <c r="E3576"/>
      <c r="F3576"/>
    </row>
    <row r="3577" spans="5:6" ht="15" customHeight="1">
      <c r="E3577"/>
      <c r="F3577"/>
    </row>
    <row r="3578" spans="5:6" ht="15" customHeight="1">
      <c r="E3578"/>
      <c r="F3578"/>
    </row>
    <row r="3579" spans="5:6" ht="15" customHeight="1">
      <c r="E3579"/>
      <c r="F3579"/>
    </row>
    <row r="3580" spans="5:6" ht="15" customHeight="1">
      <c r="E3580"/>
      <c r="F3580"/>
    </row>
    <row r="3581" spans="5:6" ht="15" customHeight="1">
      <c r="E3581"/>
      <c r="F3581"/>
    </row>
    <row r="3582" spans="5:6" ht="15" customHeight="1">
      <c r="E3582"/>
      <c r="F3582"/>
    </row>
    <row r="3583" spans="5:6" ht="15" customHeight="1">
      <c r="E3583"/>
      <c r="F3583"/>
    </row>
    <row r="3584" spans="5:6" ht="15" customHeight="1">
      <c r="E3584"/>
      <c r="F3584"/>
    </row>
    <row r="3585" spans="5:6" ht="15" customHeight="1">
      <c r="E3585"/>
      <c r="F3585"/>
    </row>
    <row r="3586" spans="5:6" ht="15" customHeight="1">
      <c r="E3586"/>
      <c r="F3586"/>
    </row>
    <row r="3587" spans="5:6" ht="15" customHeight="1">
      <c r="E3587"/>
      <c r="F3587"/>
    </row>
    <row r="3588" spans="5:6" ht="15" customHeight="1">
      <c r="E3588"/>
      <c r="F3588"/>
    </row>
    <row r="3589" spans="5:6" ht="15" customHeight="1">
      <c r="E3589"/>
      <c r="F3589"/>
    </row>
    <row r="3590" spans="5:6" ht="15" customHeight="1">
      <c r="E3590"/>
      <c r="F3590"/>
    </row>
    <row r="3591" spans="5:6" ht="15" customHeight="1">
      <c r="E3591"/>
      <c r="F3591"/>
    </row>
    <row r="3592" spans="5:6" ht="15" customHeight="1">
      <c r="E3592"/>
      <c r="F3592"/>
    </row>
    <row r="3593" spans="5:6" ht="15" customHeight="1">
      <c r="E3593"/>
      <c r="F3593"/>
    </row>
    <row r="3594" spans="5:6" ht="15" customHeight="1">
      <c r="E3594"/>
      <c r="F3594"/>
    </row>
    <row r="3595" spans="5:6" ht="15" customHeight="1">
      <c r="E3595"/>
      <c r="F3595"/>
    </row>
    <row r="3596" spans="5:6" ht="15" customHeight="1">
      <c r="E3596"/>
      <c r="F3596"/>
    </row>
    <row r="3597" spans="5:6" ht="15" customHeight="1">
      <c r="E3597"/>
      <c r="F3597"/>
    </row>
    <row r="3598" spans="5:6" ht="15" customHeight="1">
      <c r="E3598"/>
      <c r="F3598"/>
    </row>
    <row r="3599" spans="5:6" ht="15" customHeight="1">
      <c r="E3599"/>
      <c r="F3599"/>
    </row>
    <row r="3600" spans="5:6" ht="15" customHeight="1">
      <c r="E3600"/>
      <c r="F3600"/>
    </row>
    <row r="3601" spans="5:6" ht="15" customHeight="1">
      <c r="E3601"/>
      <c r="F3601"/>
    </row>
    <row r="3602" spans="5:6" ht="15" customHeight="1">
      <c r="E3602"/>
      <c r="F3602"/>
    </row>
    <row r="3603" spans="5:6" ht="15" customHeight="1">
      <c r="E3603"/>
      <c r="F3603"/>
    </row>
    <row r="3604" spans="5:6" ht="15" customHeight="1">
      <c r="E3604"/>
      <c r="F3604"/>
    </row>
    <row r="3605" spans="5:6" ht="15" customHeight="1">
      <c r="E3605"/>
      <c r="F3605"/>
    </row>
    <row r="3606" spans="5:6" ht="15" customHeight="1">
      <c r="E3606"/>
      <c r="F3606"/>
    </row>
    <row r="3607" spans="5:6" ht="15" customHeight="1">
      <c r="E3607"/>
      <c r="F3607"/>
    </row>
    <row r="3608" spans="5:6" ht="15" customHeight="1">
      <c r="E3608"/>
      <c r="F3608"/>
    </row>
    <row r="3609" spans="5:6" ht="15" customHeight="1">
      <c r="E3609"/>
      <c r="F3609"/>
    </row>
    <row r="3610" spans="5:6" ht="15" customHeight="1">
      <c r="E3610"/>
      <c r="F3610"/>
    </row>
    <row r="3611" spans="5:6" ht="15" customHeight="1">
      <c r="E3611"/>
      <c r="F3611"/>
    </row>
    <row r="3612" spans="5:6" ht="15" customHeight="1">
      <c r="E3612"/>
      <c r="F3612"/>
    </row>
    <row r="3613" spans="5:6" ht="15" customHeight="1">
      <c r="E3613"/>
      <c r="F3613"/>
    </row>
    <row r="3614" spans="5:6" ht="15" customHeight="1">
      <c r="E3614"/>
      <c r="F3614"/>
    </row>
    <row r="3615" spans="5:6" ht="15" customHeight="1">
      <c r="E3615"/>
      <c r="F3615"/>
    </row>
    <row r="3616" spans="5:6" ht="15" customHeight="1">
      <c r="E3616"/>
      <c r="F3616"/>
    </row>
    <row r="3617" spans="5:6" ht="15" customHeight="1">
      <c r="E3617"/>
      <c r="F3617"/>
    </row>
    <row r="3618" spans="5:6" ht="15" customHeight="1">
      <c r="E3618"/>
      <c r="F3618"/>
    </row>
    <row r="3619" spans="5:6" ht="15" customHeight="1">
      <c r="E3619"/>
      <c r="F3619"/>
    </row>
    <row r="3620" spans="5:6" ht="15" customHeight="1">
      <c r="E3620"/>
      <c r="F3620"/>
    </row>
    <row r="3621" spans="5:6" ht="15" customHeight="1">
      <c r="E3621"/>
      <c r="F3621"/>
    </row>
    <row r="3622" spans="5:6" ht="15" customHeight="1">
      <c r="E3622"/>
      <c r="F3622"/>
    </row>
    <row r="3623" spans="5:6" ht="15" customHeight="1">
      <c r="E3623"/>
      <c r="F3623"/>
    </row>
    <row r="3624" spans="5:6" ht="15" customHeight="1">
      <c r="E3624"/>
      <c r="F3624"/>
    </row>
    <row r="3625" spans="5:6" ht="15" customHeight="1">
      <c r="E3625"/>
      <c r="F3625"/>
    </row>
    <row r="3626" spans="5:6" ht="15" customHeight="1">
      <c r="E3626"/>
      <c r="F3626"/>
    </row>
    <row r="3627" spans="5:6" ht="15" customHeight="1">
      <c r="E3627"/>
      <c r="F3627"/>
    </row>
    <row r="3628" spans="5:6" ht="15" customHeight="1">
      <c r="E3628"/>
      <c r="F3628"/>
    </row>
    <row r="3629" spans="5:6" ht="15" customHeight="1">
      <c r="E3629"/>
      <c r="F3629"/>
    </row>
    <row r="3630" spans="5:6" ht="15" customHeight="1">
      <c r="E3630"/>
      <c r="F3630"/>
    </row>
    <row r="3631" spans="5:6" ht="15" customHeight="1">
      <c r="E3631"/>
      <c r="F3631"/>
    </row>
    <row r="3632" spans="5:6" ht="15" customHeight="1">
      <c r="E3632"/>
      <c r="F3632"/>
    </row>
    <row r="3633" spans="5:6" ht="15" customHeight="1">
      <c r="E3633"/>
      <c r="F3633"/>
    </row>
    <row r="3634" spans="5:6" ht="15" customHeight="1">
      <c r="E3634"/>
      <c r="F3634"/>
    </row>
    <row r="3635" spans="5:6" ht="15" customHeight="1">
      <c r="E3635"/>
      <c r="F3635"/>
    </row>
    <row r="3636" spans="5:6" ht="15" customHeight="1">
      <c r="E3636"/>
      <c r="F3636"/>
    </row>
    <row r="3637" spans="5:6" ht="15" customHeight="1">
      <c r="E3637"/>
      <c r="F3637"/>
    </row>
    <row r="3638" spans="5:6" ht="15" customHeight="1">
      <c r="E3638"/>
      <c r="F3638"/>
    </row>
    <row r="3639" spans="5:6" ht="15" customHeight="1">
      <c r="E3639"/>
      <c r="F3639"/>
    </row>
    <row r="3640" spans="5:6" ht="15" customHeight="1">
      <c r="E3640"/>
      <c r="F3640"/>
    </row>
    <row r="3641" spans="5:6" ht="15" customHeight="1">
      <c r="E3641"/>
      <c r="F3641"/>
    </row>
    <row r="3642" spans="5:6" ht="15" customHeight="1">
      <c r="E3642"/>
      <c r="F3642"/>
    </row>
    <row r="3643" spans="5:6" ht="15" customHeight="1">
      <c r="E3643"/>
      <c r="F3643"/>
    </row>
    <row r="3644" spans="5:6" ht="15" customHeight="1">
      <c r="E3644"/>
      <c r="F3644"/>
    </row>
    <row r="3645" spans="5:6" ht="15" customHeight="1">
      <c r="E3645"/>
      <c r="F3645"/>
    </row>
    <row r="3646" spans="5:6" ht="15" customHeight="1">
      <c r="E3646"/>
      <c r="F3646"/>
    </row>
    <row r="3647" spans="5:6" ht="15" customHeight="1">
      <c r="E3647"/>
      <c r="F3647"/>
    </row>
    <row r="3648" spans="5:6" ht="15" customHeight="1">
      <c r="E3648"/>
      <c r="F3648"/>
    </row>
    <row r="3649" spans="5:6" ht="15" customHeight="1">
      <c r="E3649"/>
      <c r="F3649"/>
    </row>
    <row r="3650" spans="5:6" ht="15" customHeight="1">
      <c r="E3650"/>
      <c r="F3650"/>
    </row>
    <row r="3651" spans="5:6" ht="15" customHeight="1">
      <c r="E3651"/>
      <c r="F3651"/>
    </row>
    <row r="3652" spans="5:6" ht="15" customHeight="1">
      <c r="E3652"/>
      <c r="F3652"/>
    </row>
    <row r="3653" spans="5:6" ht="15" customHeight="1">
      <c r="E3653"/>
      <c r="F3653"/>
    </row>
    <row r="3654" spans="5:6" ht="15" customHeight="1">
      <c r="E3654"/>
      <c r="F3654"/>
    </row>
    <row r="3655" spans="5:6" ht="15" customHeight="1">
      <c r="E3655"/>
      <c r="F3655"/>
    </row>
    <row r="3656" spans="5:6" ht="15" customHeight="1">
      <c r="E3656"/>
      <c r="F3656"/>
    </row>
    <row r="3657" spans="5:6" ht="15" customHeight="1">
      <c r="E3657"/>
      <c r="F3657"/>
    </row>
    <row r="3658" spans="5:6" ht="15" customHeight="1">
      <c r="E3658"/>
      <c r="F3658"/>
    </row>
    <row r="3659" spans="5:6" ht="15" customHeight="1">
      <c r="E3659"/>
      <c r="F3659"/>
    </row>
    <row r="3660" spans="5:6" ht="15" customHeight="1">
      <c r="E3660"/>
      <c r="F3660"/>
    </row>
    <row r="3661" spans="5:6" ht="15" customHeight="1">
      <c r="E3661"/>
      <c r="F3661"/>
    </row>
    <row r="3662" spans="5:6" ht="15" customHeight="1">
      <c r="E3662"/>
      <c r="F3662"/>
    </row>
    <row r="3663" spans="5:6" ht="15" customHeight="1">
      <c r="E3663"/>
      <c r="F3663"/>
    </row>
    <row r="3664" spans="5:6" ht="15" customHeight="1">
      <c r="E3664"/>
      <c r="F3664"/>
    </row>
    <row r="3665" spans="5:6" ht="15" customHeight="1">
      <c r="E3665"/>
      <c r="F3665"/>
    </row>
    <row r="3666" spans="5:6" ht="15" customHeight="1">
      <c r="E3666"/>
      <c r="F3666"/>
    </row>
    <row r="3667" spans="5:6" ht="15" customHeight="1">
      <c r="E3667"/>
      <c r="F3667"/>
    </row>
    <row r="3668" spans="5:6" ht="15" customHeight="1">
      <c r="E3668"/>
      <c r="F3668"/>
    </row>
    <row r="3669" spans="5:6" ht="15" customHeight="1">
      <c r="E3669"/>
      <c r="F3669"/>
    </row>
    <row r="3670" spans="5:6" ht="15" customHeight="1">
      <c r="E3670"/>
      <c r="F3670"/>
    </row>
    <row r="3671" spans="5:6" ht="15" customHeight="1">
      <c r="E3671"/>
      <c r="F3671"/>
    </row>
    <row r="3672" spans="5:6" ht="15" customHeight="1">
      <c r="E3672"/>
      <c r="F3672"/>
    </row>
    <row r="3673" spans="5:6" ht="15" customHeight="1">
      <c r="E3673"/>
      <c r="F3673"/>
    </row>
    <row r="3674" spans="5:6" ht="15" customHeight="1">
      <c r="E3674"/>
      <c r="F3674"/>
    </row>
    <row r="3675" spans="5:6" ht="15" customHeight="1">
      <c r="E3675"/>
      <c r="F3675"/>
    </row>
    <row r="3676" spans="5:6" ht="15" customHeight="1">
      <c r="E3676"/>
      <c r="F3676"/>
    </row>
    <row r="3677" spans="5:6" ht="15" customHeight="1">
      <c r="E3677"/>
      <c r="F3677"/>
    </row>
    <row r="3678" spans="5:6" ht="15" customHeight="1">
      <c r="E3678"/>
      <c r="F3678"/>
    </row>
    <row r="3679" spans="5:6" ht="15" customHeight="1">
      <c r="E3679"/>
      <c r="F3679"/>
    </row>
    <row r="3680" spans="5:6" ht="15" customHeight="1">
      <c r="E3680"/>
      <c r="F3680"/>
    </row>
    <row r="3681" spans="5:6" ht="15" customHeight="1">
      <c r="E3681"/>
      <c r="F3681"/>
    </row>
    <row r="3682" spans="5:6" ht="15" customHeight="1">
      <c r="E3682"/>
      <c r="F3682"/>
    </row>
    <row r="3683" spans="5:6" ht="15" customHeight="1">
      <c r="E3683"/>
      <c r="F3683"/>
    </row>
    <row r="3684" spans="5:6" ht="15" customHeight="1">
      <c r="E3684"/>
      <c r="F3684"/>
    </row>
    <row r="3685" spans="5:6" ht="15" customHeight="1">
      <c r="E3685"/>
      <c r="F3685"/>
    </row>
    <row r="3686" spans="5:6" ht="15" customHeight="1">
      <c r="E3686"/>
      <c r="F3686"/>
    </row>
    <row r="3687" spans="5:6" ht="15" customHeight="1">
      <c r="E3687"/>
      <c r="F3687"/>
    </row>
    <row r="3688" spans="5:6" ht="15" customHeight="1">
      <c r="E3688"/>
      <c r="F3688"/>
    </row>
    <row r="3689" spans="5:6" ht="15" customHeight="1">
      <c r="E3689"/>
      <c r="F3689"/>
    </row>
    <row r="3690" spans="5:6" ht="15" customHeight="1">
      <c r="E3690"/>
      <c r="F3690"/>
    </row>
    <row r="3691" spans="5:6" ht="15" customHeight="1">
      <c r="E3691"/>
      <c r="F3691"/>
    </row>
    <row r="3692" spans="5:6" ht="15" customHeight="1">
      <c r="E3692"/>
      <c r="F3692"/>
    </row>
    <row r="3693" spans="5:6" ht="15" customHeight="1">
      <c r="E3693"/>
      <c r="F3693"/>
    </row>
    <row r="3694" spans="5:6" ht="15" customHeight="1">
      <c r="E3694"/>
      <c r="F3694"/>
    </row>
    <row r="3695" spans="5:6" ht="15" customHeight="1">
      <c r="E3695"/>
      <c r="F3695"/>
    </row>
    <row r="3696" spans="5:6" ht="15" customHeight="1">
      <c r="E3696"/>
      <c r="F3696"/>
    </row>
    <row r="3697" spans="5:6" ht="15" customHeight="1">
      <c r="E3697"/>
      <c r="F3697"/>
    </row>
    <row r="3698" spans="5:6" ht="15" customHeight="1">
      <c r="E3698"/>
      <c r="F3698"/>
    </row>
    <row r="3699" spans="5:6" ht="15" customHeight="1">
      <c r="E3699"/>
      <c r="F3699"/>
    </row>
    <row r="3700" spans="5:6" ht="15" customHeight="1">
      <c r="E3700"/>
      <c r="F3700"/>
    </row>
    <row r="3701" spans="5:6" ht="15" customHeight="1">
      <c r="E3701"/>
      <c r="F3701"/>
    </row>
    <row r="3702" spans="5:6" ht="15" customHeight="1">
      <c r="E3702"/>
      <c r="F3702"/>
    </row>
    <row r="3703" spans="5:6" ht="15" customHeight="1">
      <c r="E3703"/>
      <c r="F3703"/>
    </row>
    <row r="3704" spans="5:6" ht="15" customHeight="1">
      <c r="E3704"/>
      <c r="F3704"/>
    </row>
    <row r="3705" spans="5:6" ht="15" customHeight="1">
      <c r="E3705"/>
      <c r="F3705"/>
    </row>
    <row r="3706" spans="5:6" ht="15" customHeight="1">
      <c r="E3706"/>
      <c r="F3706"/>
    </row>
    <row r="3707" spans="5:6" ht="15" customHeight="1">
      <c r="E3707"/>
      <c r="F3707"/>
    </row>
    <row r="3708" spans="5:6" ht="15" customHeight="1">
      <c r="E3708"/>
      <c r="F3708"/>
    </row>
    <row r="3709" spans="5:6" ht="15" customHeight="1">
      <c r="E3709"/>
      <c r="F3709"/>
    </row>
    <row r="3710" spans="5:6" ht="15" customHeight="1">
      <c r="E3710"/>
      <c r="F3710"/>
    </row>
    <row r="3711" spans="5:6" ht="15" customHeight="1">
      <c r="E3711"/>
      <c r="F3711"/>
    </row>
    <row r="3712" spans="5:6" ht="15" customHeight="1">
      <c r="E3712"/>
      <c r="F3712"/>
    </row>
    <row r="3713" spans="5:6" ht="15" customHeight="1">
      <c r="E3713"/>
      <c r="F3713"/>
    </row>
    <row r="3714" spans="5:6" ht="15" customHeight="1">
      <c r="E3714"/>
      <c r="F3714"/>
    </row>
    <row r="3715" spans="5:6" ht="15" customHeight="1">
      <c r="E3715"/>
      <c r="F3715"/>
    </row>
    <row r="3716" spans="5:6" ht="15" customHeight="1">
      <c r="E3716"/>
      <c r="F3716"/>
    </row>
    <row r="3717" spans="5:6" ht="15" customHeight="1">
      <c r="E3717"/>
      <c r="F3717"/>
    </row>
    <row r="3718" spans="5:6" ht="15" customHeight="1">
      <c r="E3718"/>
      <c r="F3718"/>
    </row>
    <row r="3719" spans="5:6" ht="15" customHeight="1">
      <c r="E3719"/>
      <c r="F3719"/>
    </row>
    <row r="3720" spans="5:6" ht="15" customHeight="1">
      <c r="E3720"/>
      <c r="F3720"/>
    </row>
    <row r="3721" spans="5:6" ht="15" customHeight="1">
      <c r="E3721"/>
      <c r="F3721"/>
    </row>
    <row r="3722" spans="5:6" ht="15" customHeight="1">
      <c r="E3722"/>
      <c r="F3722"/>
    </row>
    <row r="3723" spans="5:6" ht="15" customHeight="1">
      <c r="E3723"/>
      <c r="F3723"/>
    </row>
    <row r="3724" spans="5:6" ht="15" customHeight="1">
      <c r="E3724"/>
      <c r="F3724"/>
    </row>
    <row r="3725" spans="5:6" ht="15" customHeight="1">
      <c r="E3725"/>
      <c r="F3725"/>
    </row>
    <row r="3726" spans="5:6" ht="15" customHeight="1">
      <c r="E3726"/>
      <c r="F3726"/>
    </row>
    <row r="3727" spans="5:6" ht="15" customHeight="1">
      <c r="E3727"/>
      <c r="F3727"/>
    </row>
    <row r="3728" spans="5:6" ht="15" customHeight="1">
      <c r="E3728"/>
      <c r="F3728"/>
    </row>
    <row r="3729" spans="5:6" ht="15" customHeight="1">
      <c r="E3729"/>
      <c r="F3729"/>
    </row>
    <row r="3730" spans="5:6" ht="15" customHeight="1">
      <c r="E3730"/>
      <c r="F3730"/>
    </row>
    <row r="3731" spans="5:6" ht="15" customHeight="1">
      <c r="E3731"/>
      <c r="F3731"/>
    </row>
    <row r="3732" spans="5:6" ht="15" customHeight="1">
      <c r="E3732"/>
      <c r="F3732"/>
    </row>
    <row r="3733" spans="5:6" ht="15" customHeight="1">
      <c r="E3733"/>
      <c r="F3733"/>
    </row>
    <row r="3734" spans="5:6" ht="15" customHeight="1">
      <c r="E3734"/>
      <c r="F3734"/>
    </row>
    <row r="3735" spans="5:6" ht="15" customHeight="1">
      <c r="E3735"/>
      <c r="F3735"/>
    </row>
    <row r="3736" spans="5:6" ht="15" customHeight="1">
      <c r="E3736"/>
      <c r="F3736"/>
    </row>
    <row r="3737" spans="5:6" ht="15" customHeight="1">
      <c r="E3737"/>
      <c r="F3737"/>
    </row>
    <row r="3738" spans="5:6" ht="15" customHeight="1">
      <c r="E3738"/>
      <c r="F3738"/>
    </row>
    <row r="3739" spans="5:6" ht="15" customHeight="1">
      <c r="E3739"/>
      <c r="F3739"/>
    </row>
    <row r="3740" spans="5:6" ht="15" customHeight="1">
      <c r="E3740"/>
      <c r="F3740"/>
    </row>
    <row r="3741" spans="5:6" ht="15" customHeight="1">
      <c r="E3741"/>
      <c r="F3741"/>
    </row>
    <row r="3742" spans="5:6" ht="15" customHeight="1">
      <c r="E3742"/>
      <c r="F3742"/>
    </row>
    <row r="3743" spans="5:6" ht="15" customHeight="1">
      <c r="E3743"/>
      <c r="F3743"/>
    </row>
    <row r="3744" spans="5:6" ht="15" customHeight="1">
      <c r="E3744"/>
      <c r="F3744"/>
    </row>
    <row r="3745" spans="5:6" ht="15" customHeight="1">
      <c r="E3745"/>
      <c r="F3745"/>
    </row>
    <row r="3746" spans="5:6" ht="15" customHeight="1">
      <c r="E3746"/>
      <c r="F3746"/>
    </row>
    <row r="3747" spans="5:6" ht="15" customHeight="1">
      <c r="E3747"/>
      <c r="F3747"/>
    </row>
    <row r="3748" spans="5:6" ht="15" customHeight="1">
      <c r="E3748"/>
      <c r="F3748"/>
    </row>
    <row r="3749" spans="5:6" ht="15" customHeight="1">
      <c r="E3749"/>
      <c r="F3749"/>
    </row>
    <row r="3750" spans="5:6" ht="15" customHeight="1">
      <c r="E3750"/>
      <c r="F3750"/>
    </row>
    <row r="3751" spans="5:6" ht="15" customHeight="1">
      <c r="E3751"/>
      <c r="F3751"/>
    </row>
    <row r="3752" spans="5:6" ht="15" customHeight="1">
      <c r="E3752"/>
      <c r="F3752"/>
    </row>
    <row r="3753" spans="5:6" ht="15" customHeight="1">
      <c r="E3753"/>
      <c r="F3753"/>
    </row>
    <row r="3754" spans="5:6" ht="15" customHeight="1">
      <c r="E3754"/>
      <c r="F3754"/>
    </row>
    <row r="3755" spans="5:6" ht="15" customHeight="1">
      <c r="E3755"/>
      <c r="F3755"/>
    </row>
    <row r="3756" spans="5:6" ht="15" customHeight="1">
      <c r="E3756"/>
      <c r="F3756"/>
    </row>
    <row r="3757" spans="5:6" ht="15" customHeight="1">
      <c r="E3757"/>
      <c r="F3757"/>
    </row>
    <row r="3758" spans="5:6" ht="15" customHeight="1">
      <c r="E3758"/>
      <c r="F3758"/>
    </row>
    <row r="3759" spans="5:6" ht="15" customHeight="1">
      <c r="E3759"/>
      <c r="F3759"/>
    </row>
    <row r="3760" spans="5:6" ht="15" customHeight="1">
      <c r="E3760"/>
      <c r="F3760"/>
    </row>
    <row r="3761" spans="5:6" ht="15" customHeight="1">
      <c r="E3761"/>
      <c r="F3761"/>
    </row>
    <row r="3762" spans="5:6" ht="15" customHeight="1">
      <c r="E3762"/>
      <c r="F3762"/>
    </row>
    <row r="3763" spans="5:6" ht="15" customHeight="1">
      <c r="E3763"/>
      <c r="F3763"/>
    </row>
    <row r="3764" spans="5:6" ht="15" customHeight="1">
      <c r="E3764"/>
      <c r="F3764"/>
    </row>
    <row r="3765" spans="5:6" ht="15" customHeight="1">
      <c r="E3765"/>
      <c r="F3765"/>
    </row>
    <row r="3766" spans="5:6" ht="15" customHeight="1">
      <c r="E3766"/>
      <c r="F3766"/>
    </row>
    <row r="3767" spans="5:6" ht="15" customHeight="1">
      <c r="E3767"/>
      <c r="F3767"/>
    </row>
    <row r="3768" spans="5:6" ht="15" customHeight="1">
      <c r="E3768"/>
      <c r="F3768"/>
    </row>
    <row r="3769" spans="5:6" ht="15" customHeight="1">
      <c r="E3769"/>
      <c r="F3769"/>
    </row>
    <row r="3770" spans="5:6" ht="15" customHeight="1">
      <c r="E3770"/>
      <c r="F3770"/>
    </row>
    <row r="3771" spans="5:6" ht="15" customHeight="1">
      <c r="E3771"/>
      <c r="F3771"/>
    </row>
    <row r="3772" spans="5:6" ht="15" customHeight="1">
      <c r="E3772"/>
      <c r="F3772"/>
    </row>
    <row r="3773" spans="5:6" ht="15" customHeight="1">
      <c r="E3773"/>
      <c r="F3773"/>
    </row>
    <row r="3774" spans="5:6" ht="15" customHeight="1">
      <c r="E3774"/>
      <c r="F3774"/>
    </row>
    <row r="3775" spans="5:6" ht="15" customHeight="1">
      <c r="E3775"/>
      <c r="F3775"/>
    </row>
    <row r="3776" spans="5:6" ht="15" customHeight="1">
      <c r="E3776"/>
      <c r="F3776"/>
    </row>
    <row r="3777" spans="5:6" ht="15" customHeight="1">
      <c r="E3777"/>
      <c r="F3777"/>
    </row>
    <row r="3778" spans="5:6" ht="15" customHeight="1">
      <c r="E3778"/>
      <c r="F3778"/>
    </row>
    <row r="3779" spans="5:6" ht="15" customHeight="1">
      <c r="E3779"/>
      <c r="F3779"/>
    </row>
    <row r="3780" spans="5:6" ht="15" customHeight="1">
      <c r="E3780"/>
      <c r="F3780"/>
    </row>
    <row r="3781" spans="5:6" ht="15" customHeight="1">
      <c r="E3781"/>
      <c r="F3781"/>
    </row>
    <row r="3782" spans="5:6" ht="15" customHeight="1">
      <c r="E3782"/>
      <c r="F3782"/>
    </row>
    <row r="3783" spans="5:6" ht="15" customHeight="1">
      <c r="E3783"/>
      <c r="F3783"/>
    </row>
    <row r="3784" spans="5:6" ht="15" customHeight="1">
      <c r="E3784"/>
      <c r="F3784"/>
    </row>
    <row r="3785" spans="5:6" ht="15" customHeight="1">
      <c r="E3785"/>
      <c r="F3785"/>
    </row>
    <row r="3786" spans="5:6" ht="15" customHeight="1">
      <c r="E3786"/>
      <c r="F3786"/>
    </row>
    <row r="3787" spans="5:6" ht="15" customHeight="1">
      <c r="E3787"/>
      <c r="F3787"/>
    </row>
    <row r="3788" spans="5:6" ht="15" customHeight="1">
      <c r="E3788"/>
      <c r="F3788"/>
    </row>
    <row r="3789" spans="5:6" ht="15" customHeight="1">
      <c r="E3789"/>
      <c r="F3789"/>
    </row>
    <row r="3790" spans="5:6" ht="15" customHeight="1">
      <c r="E3790"/>
      <c r="F3790"/>
    </row>
    <row r="3791" spans="5:6" ht="15" customHeight="1">
      <c r="E3791"/>
      <c r="F3791"/>
    </row>
    <row r="3792" spans="5:6" ht="15" customHeight="1">
      <c r="E3792"/>
      <c r="F3792"/>
    </row>
    <row r="3793" spans="5:6" ht="15" customHeight="1">
      <c r="E3793"/>
      <c r="F3793"/>
    </row>
    <row r="3794" spans="5:6" ht="15" customHeight="1">
      <c r="E3794"/>
      <c r="F3794"/>
    </row>
    <row r="3795" spans="5:6" ht="15" customHeight="1">
      <c r="E3795"/>
      <c r="F3795"/>
    </row>
    <row r="3796" spans="5:6" ht="15" customHeight="1">
      <c r="E3796"/>
      <c r="F3796"/>
    </row>
    <row r="3797" spans="5:6" ht="15" customHeight="1">
      <c r="E3797"/>
      <c r="F3797"/>
    </row>
    <row r="3798" spans="5:6" ht="15" customHeight="1">
      <c r="E3798"/>
      <c r="F3798"/>
    </row>
    <row r="3799" spans="5:6" ht="15" customHeight="1">
      <c r="E3799"/>
      <c r="F3799"/>
    </row>
    <row r="3800" spans="5:6" ht="15" customHeight="1">
      <c r="E3800"/>
      <c r="F3800"/>
    </row>
    <row r="3801" spans="5:6" ht="15" customHeight="1">
      <c r="E3801"/>
      <c r="F3801"/>
    </row>
    <row r="3802" spans="5:6" ht="15" customHeight="1">
      <c r="E3802"/>
      <c r="F3802"/>
    </row>
    <row r="3803" spans="5:6" ht="15" customHeight="1">
      <c r="E3803"/>
      <c r="F3803"/>
    </row>
    <row r="3804" spans="5:6" ht="15" customHeight="1">
      <c r="E3804"/>
      <c r="F3804"/>
    </row>
    <row r="3805" spans="5:6" ht="15" customHeight="1">
      <c r="E3805"/>
      <c r="F3805"/>
    </row>
    <row r="3806" spans="5:6" ht="15" customHeight="1">
      <c r="E3806"/>
      <c r="F3806"/>
    </row>
    <row r="3807" spans="5:6" ht="15" customHeight="1">
      <c r="E3807"/>
      <c r="F3807"/>
    </row>
    <row r="3808" spans="5:6" ht="15" customHeight="1">
      <c r="E3808"/>
      <c r="F3808"/>
    </row>
    <row r="3809" spans="5:6" ht="15" customHeight="1">
      <c r="E3809"/>
      <c r="F3809"/>
    </row>
    <row r="3810" spans="5:6" ht="15" customHeight="1">
      <c r="E3810"/>
      <c r="F3810"/>
    </row>
    <row r="3811" spans="5:6" ht="15" customHeight="1">
      <c r="E3811"/>
      <c r="F3811"/>
    </row>
    <row r="3812" spans="5:6" ht="15" customHeight="1">
      <c r="E3812"/>
      <c r="F3812"/>
    </row>
    <row r="3813" spans="5:6" ht="15" customHeight="1">
      <c r="E3813"/>
      <c r="F3813"/>
    </row>
    <row r="3814" spans="5:6" ht="15" customHeight="1">
      <c r="E3814"/>
      <c r="F3814"/>
    </row>
    <row r="3815" spans="5:6" ht="15" customHeight="1">
      <c r="E3815"/>
      <c r="F3815"/>
    </row>
    <row r="3816" spans="5:6" ht="15" customHeight="1">
      <c r="E3816"/>
      <c r="F3816"/>
    </row>
    <row r="3817" spans="5:6" ht="15" customHeight="1">
      <c r="E3817"/>
      <c r="F3817"/>
    </row>
    <row r="3818" spans="5:6" ht="15" customHeight="1">
      <c r="E3818"/>
      <c r="F3818"/>
    </row>
    <row r="3819" spans="5:6" ht="15" customHeight="1">
      <c r="E3819"/>
      <c r="F3819"/>
    </row>
    <row r="3820" spans="5:6" ht="15" customHeight="1">
      <c r="E3820"/>
      <c r="F3820"/>
    </row>
    <row r="3821" spans="5:6" ht="15" customHeight="1">
      <c r="E3821"/>
      <c r="F3821"/>
    </row>
    <row r="3822" spans="5:6" ht="15" customHeight="1">
      <c r="E3822"/>
      <c r="F3822"/>
    </row>
    <row r="3823" spans="5:6" ht="15" customHeight="1">
      <c r="E3823"/>
      <c r="F3823"/>
    </row>
    <row r="3824" spans="5:6" ht="15" customHeight="1">
      <c r="E3824"/>
      <c r="F3824"/>
    </row>
    <row r="3825" spans="5:6" ht="15" customHeight="1">
      <c r="E3825"/>
      <c r="F3825"/>
    </row>
    <row r="3826" spans="5:6" ht="15" customHeight="1">
      <c r="E3826"/>
      <c r="F3826"/>
    </row>
    <row r="3827" spans="5:6" ht="15" customHeight="1">
      <c r="E3827"/>
      <c r="F3827"/>
    </row>
    <row r="3828" spans="5:6" ht="15" customHeight="1">
      <c r="E3828"/>
      <c r="F3828"/>
    </row>
    <row r="3829" spans="5:6" ht="15" customHeight="1">
      <c r="E3829"/>
      <c r="F3829"/>
    </row>
    <row r="3830" spans="5:6" ht="15" customHeight="1">
      <c r="E3830"/>
      <c r="F3830"/>
    </row>
    <row r="3831" spans="5:6" ht="15" customHeight="1">
      <c r="E3831"/>
      <c r="F3831"/>
    </row>
    <row r="3832" spans="5:6" ht="15" customHeight="1">
      <c r="E3832"/>
      <c r="F3832"/>
    </row>
    <row r="3833" spans="5:6" ht="15" customHeight="1">
      <c r="E3833"/>
      <c r="F3833"/>
    </row>
    <row r="3834" spans="5:6" ht="15" customHeight="1">
      <c r="E3834"/>
      <c r="F3834"/>
    </row>
    <row r="3835" spans="5:6" ht="15" customHeight="1">
      <c r="E3835"/>
      <c r="F3835"/>
    </row>
    <row r="3836" spans="5:6" ht="15" customHeight="1">
      <c r="E3836"/>
      <c r="F3836"/>
    </row>
    <row r="3837" spans="5:6" ht="15" customHeight="1">
      <c r="E3837"/>
      <c r="F3837"/>
    </row>
    <row r="3838" spans="5:6" ht="15" customHeight="1">
      <c r="E3838"/>
      <c r="F3838"/>
    </row>
    <row r="3839" spans="5:6" ht="15" customHeight="1">
      <c r="E3839"/>
      <c r="F3839"/>
    </row>
    <row r="3840" spans="5:6" ht="15" customHeight="1">
      <c r="E3840"/>
      <c r="F3840"/>
    </row>
    <row r="3841" spans="5:6" ht="15" customHeight="1">
      <c r="E3841"/>
      <c r="F3841"/>
    </row>
    <row r="3842" spans="5:6" ht="15" customHeight="1">
      <c r="E3842"/>
      <c r="F3842"/>
    </row>
    <row r="3843" spans="5:6" ht="15" customHeight="1">
      <c r="E3843"/>
      <c r="F3843"/>
    </row>
    <row r="3844" spans="5:6" ht="15" customHeight="1">
      <c r="E3844"/>
      <c r="F3844"/>
    </row>
    <row r="3845" spans="5:6" ht="15" customHeight="1">
      <c r="E3845"/>
      <c r="F3845"/>
    </row>
    <row r="3846" spans="5:6" ht="15" customHeight="1">
      <c r="E3846"/>
      <c r="F3846"/>
    </row>
    <row r="3847" spans="5:6" ht="15" customHeight="1">
      <c r="E3847"/>
      <c r="F3847"/>
    </row>
    <row r="3848" spans="5:6" ht="15" customHeight="1">
      <c r="E3848"/>
      <c r="F3848"/>
    </row>
    <row r="3849" spans="5:6" ht="15" customHeight="1">
      <c r="E3849"/>
      <c r="F3849"/>
    </row>
    <row r="3850" spans="5:6" ht="15" customHeight="1">
      <c r="E3850"/>
      <c r="F3850"/>
    </row>
    <row r="3851" spans="5:6" ht="15" customHeight="1">
      <c r="E3851"/>
      <c r="F3851"/>
    </row>
    <row r="3852" spans="5:6" ht="15" customHeight="1">
      <c r="E3852"/>
      <c r="F3852"/>
    </row>
    <row r="3853" spans="5:6" ht="15" customHeight="1">
      <c r="E3853"/>
      <c r="F3853"/>
    </row>
    <row r="3854" spans="5:6" ht="15" customHeight="1">
      <c r="E3854"/>
      <c r="F3854"/>
    </row>
    <row r="3855" spans="5:6" ht="15" customHeight="1">
      <c r="E3855"/>
      <c r="F3855"/>
    </row>
    <row r="3856" spans="5:6" ht="15" customHeight="1">
      <c r="E3856"/>
      <c r="F3856"/>
    </row>
    <row r="3857" spans="5:6" ht="15" customHeight="1">
      <c r="E3857"/>
      <c r="F3857"/>
    </row>
    <row r="3858" spans="5:6" ht="15" customHeight="1">
      <c r="E3858"/>
      <c r="F3858"/>
    </row>
    <row r="3859" spans="5:6" ht="15" customHeight="1">
      <c r="E3859"/>
      <c r="F3859"/>
    </row>
    <row r="3860" spans="5:6" ht="15" customHeight="1">
      <c r="E3860"/>
      <c r="F3860"/>
    </row>
    <row r="3861" spans="5:6" ht="15" customHeight="1">
      <c r="E3861"/>
      <c r="F3861"/>
    </row>
    <row r="3862" spans="5:6" ht="15" customHeight="1">
      <c r="E3862"/>
      <c r="F3862"/>
    </row>
    <row r="3863" spans="5:6" ht="15" customHeight="1">
      <c r="E3863"/>
      <c r="F3863"/>
    </row>
    <row r="3864" spans="5:6" ht="15" customHeight="1">
      <c r="E3864"/>
      <c r="F3864"/>
    </row>
    <row r="3865" spans="5:6" ht="15" customHeight="1">
      <c r="E3865"/>
      <c r="F3865"/>
    </row>
    <row r="3866" spans="5:6" ht="15" customHeight="1">
      <c r="E3866"/>
      <c r="F3866"/>
    </row>
    <row r="3867" spans="5:6" ht="15" customHeight="1">
      <c r="E3867"/>
      <c r="F3867"/>
    </row>
    <row r="3868" spans="5:6" ht="15" customHeight="1">
      <c r="E3868"/>
      <c r="F3868"/>
    </row>
    <row r="3869" spans="5:6" ht="15" customHeight="1">
      <c r="E3869"/>
      <c r="F3869"/>
    </row>
    <row r="3870" spans="5:6" ht="15" customHeight="1">
      <c r="E3870"/>
      <c r="F3870"/>
    </row>
    <row r="3871" spans="5:6" ht="15" customHeight="1">
      <c r="E3871"/>
      <c r="F3871"/>
    </row>
    <row r="3872" spans="5:6" ht="15" customHeight="1">
      <c r="E3872"/>
      <c r="F3872"/>
    </row>
    <row r="3873" spans="5:6" ht="15" customHeight="1">
      <c r="E3873"/>
      <c r="F3873"/>
    </row>
    <row r="3874" spans="5:6" ht="15" customHeight="1">
      <c r="E3874"/>
      <c r="F3874"/>
    </row>
    <row r="3875" spans="5:6" ht="15" customHeight="1">
      <c r="E3875"/>
      <c r="F3875"/>
    </row>
    <row r="3876" spans="5:6" ht="15" customHeight="1">
      <c r="E3876"/>
      <c r="F3876"/>
    </row>
    <row r="3877" spans="5:6" ht="15" customHeight="1">
      <c r="E3877"/>
      <c r="F3877"/>
    </row>
    <row r="3878" spans="5:6" ht="15" customHeight="1">
      <c r="E3878"/>
      <c r="F3878"/>
    </row>
    <row r="3879" spans="5:6" ht="15" customHeight="1">
      <c r="E3879"/>
      <c r="F3879"/>
    </row>
    <row r="3880" spans="5:6" ht="15" customHeight="1">
      <c r="E3880"/>
      <c r="F3880"/>
    </row>
    <row r="3881" spans="5:6" ht="15" customHeight="1">
      <c r="E3881"/>
      <c r="F3881"/>
    </row>
    <row r="3882" spans="5:6" ht="15" customHeight="1">
      <c r="E3882"/>
      <c r="F3882"/>
    </row>
    <row r="3883" spans="5:6" ht="15" customHeight="1">
      <c r="E3883"/>
      <c r="F3883"/>
    </row>
    <row r="3884" spans="5:6" ht="15" customHeight="1">
      <c r="E3884"/>
      <c r="F3884"/>
    </row>
    <row r="3885" spans="5:6" ht="15" customHeight="1">
      <c r="E3885"/>
      <c r="F3885"/>
    </row>
    <row r="3886" spans="5:6" ht="15" customHeight="1">
      <c r="E3886"/>
      <c r="F3886"/>
    </row>
    <row r="3887" spans="5:6" ht="15" customHeight="1">
      <c r="E3887"/>
      <c r="F3887"/>
    </row>
    <row r="3888" spans="5:6" ht="15" customHeight="1">
      <c r="E3888"/>
      <c r="F3888"/>
    </row>
    <row r="3889" spans="5:6" ht="15" customHeight="1">
      <c r="E3889"/>
      <c r="F3889"/>
    </row>
    <row r="3890" spans="5:6" ht="15" customHeight="1">
      <c r="E3890"/>
      <c r="F3890"/>
    </row>
    <row r="3891" spans="5:6" ht="15" customHeight="1">
      <c r="E3891"/>
      <c r="F3891"/>
    </row>
    <row r="3892" spans="5:6" ht="15" customHeight="1">
      <c r="E3892"/>
      <c r="F3892"/>
    </row>
    <row r="3893" spans="5:6" ht="15" customHeight="1">
      <c r="E3893"/>
      <c r="F3893"/>
    </row>
    <row r="3894" spans="5:6" ht="15" customHeight="1">
      <c r="E3894"/>
      <c r="F3894"/>
    </row>
    <row r="3895" spans="5:6" ht="15" customHeight="1">
      <c r="E3895"/>
      <c r="F3895"/>
    </row>
    <row r="3896" spans="5:6" ht="15" customHeight="1">
      <c r="E3896"/>
      <c r="F3896"/>
    </row>
    <row r="3897" spans="5:6" ht="15" customHeight="1">
      <c r="E3897"/>
      <c r="F3897"/>
    </row>
    <row r="3898" spans="5:6" ht="15" customHeight="1">
      <c r="E3898"/>
      <c r="F3898"/>
    </row>
    <row r="3899" spans="5:6" ht="15" customHeight="1">
      <c r="E3899"/>
      <c r="F3899"/>
    </row>
    <row r="3900" spans="5:6" ht="15" customHeight="1">
      <c r="E3900"/>
      <c r="F3900"/>
    </row>
    <row r="3901" spans="5:6" ht="15" customHeight="1">
      <c r="E3901"/>
      <c r="F3901"/>
    </row>
    <row r="3902" spans="5:6" ht="15" customHeight="1">
      <c r="E3902"/>
      <c r="F3902"/>
    </row>
    <row r="3903" spans="5:6" ht="15" customHeight="1">
      <c r="E3903"/>
      <c r="F3903"/>
    </row>
    <row r="3904" spans="5:6" ht="15" customHeight="1">
      <c r="E3904"/>
      <c r="F3904"/>
    </row>
    <row r="3905" spans="5:6" ht="15" customHeight="1">
      <c r="E3905"/>
      <c r="F3905"/>
    </row>
    <row r="3906" spans="5:6" ht="15" customHeight="1">
      <c r="E3906"/>
      <c r="F3906"/>
    </row>
    <row r="3907" spans="5:6" ht="15" customHeight="1">
      <c r="E3907"/>
      <c r="F3907"/>
    </row>
    <row r="3908" spans="5:6" ht="15" customHeight="1">
      <c r="E3908"/>
      <c r="F3908"/>
    </row>
    <row r="3909" spans="5:6" ht="15" customHeight="1">
      <c r="E3909"/>
      <c r="F3909"/>
    </row>
    <row r="3910" spans="5:6" ht="15" customHeight="1">
      <c r="E3910"/>
      <c r="F3910"/>
    </row>
    <row r="3911" spans="5:6" ht="15" customHeight="1">
      <c r="E3911"/>
      <c r="F3911"/>
    </row>
    <row r="3912" spans="5:6" ht="15" customHeight="1">
      <c r="E3912"/>
      <c r="F3912"/>
    </row>
    <row r="3913" spans="5:6" ht="15" customHeight="1">
      <c r="E3913"/>
      <c r="F3913"/>
    </row>
    <row r="3914" spans="5:6" ht="15" customHeight="1">
      <c r="E3914"/>
      <c r="F3914"/>
    </row>
    <row r="3915" spans="5:6" ht="15" customHeight="1">
      <c r="E3915"/>
      <c r="F3915"/>
    </row>
    <row r="3916" spans="5:6" ht="15" customHeight="1">
      <c r="E3916"/>
      <c r="F3916"/>
    </row>
    <row r="3917" spans="5:6" ht="15" customHeight="1">
      <c r="E3917"/>
      <c r="F3917"/>
    </row>
    <row r="3918" spans="5:6" ht="15" customHeight="1">
      <c r="E3918"/>
      <c r="F3918"/>
    </row>
    <row r="3919" spans="5:6" ht="15" customHeight="1">
      <c r="E3919"/>
      <c r="F3919"/>
    </row>
    <row r="3920" spans="5:6" ht="15" customHeight="1">
      <c r="E3920"/>
      <c r="F3920"/>
    </row>
    <row r="3921" spans="5:6" ht="15" customHeight="1">
      <c r="E3921"/>
      <c r="F3921"/>
    </row>
    <row r="3922" spans="5:6" ht="15" customHeight="1">
      <c r="E3922"/>
      <c r="F3922"/>
    </row>
    <row r="3923" spans="5:6" ht="15" customHeight="1">
      <c r="E3923"/>
      <c r="F3923"/>
    </row>
    <row r="3924" spans="5:6" ht="15" customHeight="1">
      <c r="E3924"/>
      <c r="F3924"/>
    </row>
    <row r="3925" spans="5:6" ht="15" customHeight="1">
      <c r="E3925"/>
      <c r="F3925"/>
    </row>
    <row r="3926" spans="5:6" ht="15" customHeight="1">
      <c r="E3926"/>
      <c r="F3926"/>
    </row>
    <row r="3927" spans="5:6" ht="15" customHeight="1">
      <c r="E3927"/>
      <c r="F3927"/>
    </row>
    <row r="3928" spans="5:6" ht="15" customHeight="1">
      <c r="E3928"/>
      <c r="F3928"/>
    </row>
    <row r="3929" spans="5:6" ht="15" customHeight="1">
      <c r="E3929"/>
      <c r="F3929"/>
    </row>
    <row r="3930" spans="5:6" ht="15" customHeight="1">
      <c r="E3930"/>
      <c r="F3930"/>
    </row>
    <row r="3931" spans="5:6" ht="15" customHeight="1">
      <c r="E3931"/>
      <c r="F3931"/>
    </row>
    <row r="3932" spans="5:6" ht="15" customHeight="1">
      <c r="E3932"/>
      <c r="F3932"/>
    </row>
    <row r="3933" spans="5:6" ht="15" customHeight="1">
      <c r="E3933"/>
      <c r="F3933"/>
    </row>
    <row r="3934" spans="5:6" ht="15" customHeight="1">
      <c r="E3934"/>
      <c r="F3934"/>
    </row>
    <row r="3935" spans="5:6" ht="15" customHeight="1">
      <c r="E3935"/>
      <c r="F3935"/>
    </row>
    <row r="3936" spans="5:6" ht="15" customHeight="1">
      <c r="E3936"/>
      <c r="F3936"/>
    </row>
    <row r="3937" spans="5:6" ht="15" customHeight="1">
      <c r="E3937"/>
      <c r="F3937"/>
    </row>
    <row r="3938" spans="5:6" ht="15" customHeight="1">
      <c r="E3938"/>
      <c r="F3938"/>
    </row>
    <row r="3939" spans="5:6" ht="15" customHeight="1">
      <c r="E3939"/>
      <c r="F3939"/>
    </row>
    <row r="3940" spans="5:6" ht="15" customHeight="1">
      <c r="E3940"/>
      <c r="F3940"/>
    </row>
    <row r="3941" spans="5:6" ht="15" customHeight="1">
      <c r="E3941"/>
      <c r="F3941"/>
    </row>
    <row r="3942" spans="5:6" ht="15" customHeight="1">
      <c r="E3942"/>
      <c r="F3942"/>
    </row>
    <row r="3943" spans="5:6" ht="15" customHeight="1">
      <c r="E3943"/>
      <c r="F3943"/>
    </row>
    <row r="3944" spans="5:6" ht="15" customHeight="1">
      <c r="E3944"/>
      <c r="F3944"/>
    </row>
    <row r="3945" spans="5:6" ht="15" customHeight="1">
      <c r="E3945"/>
      <c r="F3945"/>
    </row>
    <row r="3946" spans="5:6" ht="15" customHeight="1">
      <c r="E3946"/>
      <c r="F3946"/>
    </row>
    <row r="3947" spans="5:6" ht="15" customHeight="1">
      <c r="E3947"/>
      <c r="F3947"/>
    </row>
    <row r="3948" spans="5:6" ht="15" customHeight="1">
      <c r="E3948"/>
      <c r="F3948"/>
    </row>
    <row r="3949" spans="5:6" ht="15" customHeight="1">
      <c r="E3949"/>
      <c r="F3949"/>
    </row>
    <row r="3950" spans="5:6" ht="15" customHeight="1">
      <c r="E3950"/>
      <c r="F3950"/>
    </row>
    <row r="3951" spans="5:6" ht="15" customHeight="1">
      <c r="E3951"/>
      <c r="F3951"/>
    </row>
    <row r="3952" spans="5:6" ht="15" customHeight="1">
      <c r="E3952"/>
      <c r="F3952"/>
    </row>
    <row r="3953" spans="5:6" ht="15" customHeight="1">
      <c r="E3953"/>
      <c r="F3953"/>
    </row>
    <row r="3954" spans="5:6" ht="15" customHeight="1">
      <c r="E3954"/>
      <c r="F3954"/>
    </row>
    <row r="3955" spans="5:6" ht="15" customHeight="1">
      <c r="E3955"/>
      <c r="F3955"/>
    </row>
    <row r="3956" spans="5:6" ht="15" customHeight="1">
      <c r="E3956"/>
      <c r="F3956"/>
    </row>
    <row r="3957" spans="5:6" ht="15" customHeight="1">
      <c r="E3957"/>
      <c r="F3957"/>
    </row>
    <row r="3958" spans="5:6" ht="15" customHeight="1">
      <c r="E3958"/>
      <c r="F3958"/>
    </row>
    <row r="3959" spans="5:6" ht="15" customHeight="1">
      <c r="E3959"/>
      <c r="F3959"/>
    </row>
    <row r="3960" spans="5:6" ht="15" customHeight="1">
      <c r="E3960"/>
      <c r="F3960"/>
    </row>
    <row r="3961" spans="5:6" ht="15" customHeight="1">
      <c r="E3961"/>
      <c r="F3961"/>
    </row>
    <row r="3962" spans="5:6" ht="15" customHeight="1">
      <c r="E3962"/>
      <c r="F3962"/>
    </row>
    <row r="3963" spans="5:6" ht="15" customHeight="1">
      <c r="E3963"/>
      <c r="F3963"/>
    </row>
    <row r="3964" spans="5:6" ht="15" customHeight="1">
      <c r="E3964"/>
      <c r="F3964"/>
    </row>
    <row r="3965" spans="5:6" ht="15" customHeight="1">
      <c r="E3965"/>
      <c r="F3965"/>
    </row>
    <row r="3966" spans="5:6" ht="15" customHeight="1">
      <c r="E3966"/>
      <c r="F3966"/>
    </row>
    <row r="3967" spans="5:6" ht="15" customHeight="1">
      <c r="E3967"/>
      <c r="F3967"/>
    </row>
    <row r="3968" spans="5:6" ht="15" customHeight="1">
      <c r="E3968"/>
      <c r="F3968"/>
    </row>
    <row r="3969" spans="5:6" ht="15" customHeight="1">
      <c r="E3969"/>
      <c r="F3969"/>
    </row>
    <row r="3970" spans="5:6" ht="15" customHeight="1">
      <c r="E3970"/>
      <c r="F3970"/>
    </row>
    <row r="3971" spans="5:6" ht="15" customHeight="1">
      <c r="E3971"/>
      <c r="F3971"/>
    </row>
    <row r="3972" spans="5:6" ht="15" customHeight="1">
      <c r="E3972"/>
      <c r="F3972"/>
    </row>
    <row r="3973" spans="5:6" ht="15" customHeight="1">
      <c r="E3973"/>
      <c r="F3973"/>
    </row>
    <row r="3974" spans="5:6" ht="15" customHeight="1">
      <c r="E3974"/>
      <c r="F3974"/>
    </row>
    <row r="3975" spans="5:6" ht="15" customHeight="1">
      <c r="E3975"/>
      <c r="F3975"/>
    </row>
    <row r="3976" spans="5:6" ht="15" customHeight="1">
      <c r="E3976"/>
      <c r="F3976"/>
    </row>
    <row r="3977" spans="5:6" ht="15" customHeight="1">
      <c r="E3977"/>
      <c r="F3977"/>
    </row>
    <row r="3978" spans="5:6" ht="15" customHeight="1">
      <c r="E3978"/>
      <c r="F3978"/>
    </row>
    <row r="3979" spans="5:6" ht="15" customHeight="1">
      <c r="E3979"/>
      <c r="F3979"/>
    </row>
    <row r="3980" spans="5:6" ht="15" customHeight="1">
      <c r="E3980"/>
      <c r="F3980"/>
    </row>
    <row r="3981" spans="5:6" ht="15" customHeight="1">
      <c r="E3981"/>
      <c r="F3981"/>
    </row>
    <row r="3982" spans="5:6" ht="15" customHeight="1">
      <c r="E3982"/>
      <c r="F3982"/>
    </row>
    <row r="3983" spans="5:6" ht="15" customHeight="1">
      <c r="E3983"/>
      <c r="F3983"/>
    </row>
    <row r="3984" spans="5:6" ht="15" customHeight="1">
      <c r="E3984"/>
      <c r="F3984"/>
    </row>
    <row r="3985" spans="5:6" ht="15" customHeight="1">
      <c r="E3985"/>
      <c r="F3985"/>
    </row>
    <row r="3986" spans="5:6" ht="15" customHeight="1">
      <c r="E3986"/>
      <c r="F3986"/>
    </row>
    <row r="3987" spans="5:6" ht="15" customHeight="1">
      <c r="E3987"/>
      <c r="F3987"/>
    </row>
    <row r="3988" spans="5:6" ht="15" customHeight="1">
      <c r="E3988"/>
      <c r="F3988"/>
    </row>
    <row r="3989" spans="5:6" ht="15" customHeight="1">
      <c r="E3989"/>
      <c r="F3989"/>
    </row>
    <row r="3990" spans="5:6" ht="15" customHeight="1">
      <c r="E3990"/>
      <c r="F3990"/>
    </row>
    <row r="3991" spans="5:6" ht="15" customHeight="1">
      <c r="E3991"/>
      <c r="F3991"/>
    </row>
    <row r="3992" spans="5:6" ht="15" customHeight="1">
      <c r="E3992"/>
      <c r="F3992"/>
    </row>
    <row r="3993" spans="5:6" ht="15" customHeight="1">
      <c r="E3993"/>
      <c r="F3993"/>
    </row>
    <row r="3994" spans="5:6" ht="15" customHeight="1">
      <c r="E3994"/>
      <c r="F3994"/>
    </row>
    <row r="3995" spans="5:6" ht="15" customHeight="1">
      <c r="E3995"/>
      <c r="F3995"/>
    </row>
    <row r="3996" spans="5:6" ht="15" customHeight="1">
      <c r="E3996"/>
      <c r="F3996"/>
    </row>
    <row r="3997" spans="5:6" ht="15" customHeight="1">
      <c r="E3997"/>
      <c r="F3997"/>
    </row>
    <row r="3998" spans="5:6" ht="15" customHeight="1">
      <c r="E3998"/>
      <c r="F3998"/>
    </row>
    <row r="3999" spans="5:6" ht="15" customHeight="1">
      <c r="E3999"/>
      <c r="F3999"/>
    </row>
    <row r="4000" spans="5:6" ht="15" customHeight="1">
      <c r="E4000"/>
      <c r="F4000"/>
    </row>
    <row r="4001" spans="5:6" ht="15" customHeight="1">
      <c r="E4001"/>
      <c r="F4001"/>
    </row>
    <row r="4002" spans="5:6" ht="15" customHeight="1">
      <c r="E4002"/>
      <c r="F4002"/>
    </row>
    <row r="4003" spans="5:6" ht="15" customHeight="1">
      <c r="E4003"/>
      <c r="F4003"/>
    </row>
    <row r="4004" spans="5:6" ht="15" customHeight="1">
      <c r="E4004"/>
      <c r="F4004"/>
    </row>
    <row r="4005" spans="5:6" ht="15" customHeight="1">
      <c r="E4005"/>
      <c r="F4005"/>
    </row>
    <row r="4006" spans="5:6" ht="15" customHeight="1">
      <c r="E4006"/>
      <c r="F4006"/>
    </row>
    <row r="4007" spans="5:6" ht="15" customHeight="1">
      <c r="E4007"/>
      <c r="F4007"/>
    </row>
    <row r="4008" spans="5:6" ht="15" customHeight="1">
      <c r="E4008"/>
      <c r="F4008"/>
    </row>
    <row r="4009" spans="5:6" ht="15" customHeight="1">
      <c r="E4009"/>
      <c r="F4009"/>
    </row>
    <row r="4010" spans="5:6" ht="15" customHeight="1">
      <c r="E4010"/>
      <c r="F4010"/>
    </row>
    <row r="4011" spans="5:6" ht="15" customHeight="1">
      <c r="E4011"/>
      <c r="F4011"/>
    </row>
    <row r="4012" spans="5:6" ht="15" customHeight="1">
      <c r="E4012"/>
      <c r="F4012"/>
    </row>
    <row r="4013" spans="5:6" ht="15" customHeight="1">
      <c r="E4013"/>
      <c r="F4013"/>
    </row>
    <row r="4014" spans="5:6" ht="15" customHeight="1">
      <c r="E4014"/>
      <c r="F4014"/>
    </row>
    <row r="4015" spans="5:6" ht="15" customHeight="1">
      <c r="E4015"/>
      <c r="F4015"/>
    </row>
    <row r="4016" spans="5:6" ht="15" customHeight="1">
      <c r="E4016"/>
      <c r="F4016"/>
    </row>
    <row r="4017" spans="5:6" ht="15" customHeight="1">
      <c r="E4017"/>
      <c r="F4017"/>
    </row>
    <row r="4018" spans="5:6" ht="15" customHeight="1">
      <c r="E4018"/>
      <c r="F4018"/>
    </row>
    <row r="4019" spans="5:6" ht="15" customHeight="1">
      <c r="E4019"/>
      <c r="F4019"/>
    </row>
    <row r="4020" spans="5:6" ht="15" customHeight="1">
      <c r="E4020"/>
      <c r="F4020"/>
    </row>
    <row r="4021" spans="5:6" ht="15" customHeight="1">
      <c r="E4021"/>
      <c r="F4021"/>
    </row>
    <row r="4022" spans="5:6" ht="15" customHeight="1">
      <c r="E4022"/>
      <c r="F4022"/>
    </row>
    <row r="4023" spans="5:6" ht="15" customHeight="1">
      <c r="E4023"/>
      <c r="F4023"/>
    </row>
    <row r="4024" spans="5:6" ht="15" customHeight="1">
      <c r="E4024"/>
      <c r="F4024"/>
    </row>
    <row r="4025" spans="5:6" ht="15" customHeight="1">
      <c r="E4025"/>
      <c r="F4025"/>
    </row>
    <row r="4026" spans="5:6" ht="15" customHeight="1">
      <c r="E4026"/>
      <c r="F4026"/>
    </row>
    <row r="4027" spans="5:6" ht="15" customHeight="1">
      <c r="E4027"/>
      <c r="F4027"/>
    </row>
    <row r="4028" spans="5:6" ht="15" customHeight="1">
      <c r="E4028"/>
      <c r="F4028"/>
    </row>
    <row r="4029" spans="5:6" ht="15" customHeight="1">
      <c r="E4029"/>
      <c r="F4029"/>
    </row>
    <row r="4030" spans="5:6" ht="15" customHeight="1">
      <c r="E4030"/>
      <c r="F4030"/>
    </row>
    <row r="4031" spans="5:6" ht="15" customHeight="1">
      <c r="E4031"/>
      <c r="F4031"/>
    </row>
    <row r="4032" spans="5:6" ht="15" customHeight="1">
      <c r="E4032"/>
      <c r="F4032"/>
    </row>
    <row r="4033" spans="5:6" ht="15" customHeight="1">
      <c r="E4033"/>
      <c r="F4033"/>
    </row>
    <row r="4034" spans="5:6" ht="15" customHeight="1">
      <c r="E4034"/>
      <c r="F4034"/>
    </row>
    <row r="4035" spans="5:6" ht="15" customHeight="1">
      <c r="E4035"/>
      <c r="F4035"/>
    </row>
    <row r="4036" spans="5:6" ht="15" customHeight="1">
      <c r="E4036"/>
      <c r="F4036"/>
    </row>
    <row r="4037" spans="5:6" ht="15" customHeight="1">
      <c r="E4037"/>
      <c r="F4037"/>
    </row>
    <row r="4038" spans="5:6" ht="15" customHeight="1">
      <c r="E4038"/>
      <c r="F4038"/>
    </row>
    <row r="4039" spans="5:6" ht="15" customHeight="1">
      <c r="E4039"/>
      <c r="F4039"/>
    </row>
    <row r="4040" spans="5:6" ht="15" customHeight="1">
      <c r="E4040"/>
      <c r="F4040"/>
    </row>
    <row r="4041" spans="5:6" ht="15" customHeight="1">
      <c r="E4041"/>
      <c r="F4041"/>
    </row>
    <row r="4042" spans="5:6" ht="15" customHeight="1">
      <c r="E4042"/>
      <c r="F4042"/>
    </row>
    <row r="4043" spans="5:6" ht="15" customHeight="1">
      <c r="E4043"/>
      <c r="F4043"/>
    </row>
    <row r="4044" spans="5:6" ht="15" customHeight="1">
      <c r="E4044"/>
      <c r="F4044"/>
    </row>
    <row r="4045" spans="5:6" ht="15" customHeight="1">
      <c r="E4045"/>
      <c r="F4045"/>
    </row>
    <row r="4046" spans="5:6" ht="15" customHeight="1">
      <c r="E4046"/>
      <c r="F4046"/>
    </row>
    <row r="4047" spans="5:6" ht="15" customHeight="1">
      <c r="E4047"/>
      <c r="F4047"/>
    </row>
    <row r="4048" spans="5:6" ht="15" customHeight="1">
      <c r="E4048"/>
      <c r="F4048"/>
    </row>
    <row r="4049" spans="5:6" ht="15" customHeight="1">
      <c r="E4049"/>
      <c r="F4049"/>
    </row>
    <row r="4050" spans="5:6" ht="15" customHeight="1">
      <c r="E4050"/>
      <c r="F4050"/>
    </row>
    <row r="4051" spans="5:6" ht="15" customHeight="1">
      <c r="E4051"/>
      <c r="F4051"/>
    </row>
    <row r="4052" spans="5:6" ht="15" customHeight="1">
      <c r="E4052"/>
      <c r="F4052"/>
    </row>
    <row r="4053" spans="5:6" ht="15" customHeight="1">
      <c r="E4053"/>
      <c r="F4053"/>
    </row>
    <row r="4054" spans="5:6" ht="15" customHeight="1">
      <c r="E4054"/>
      <c r="F4054"/>
    </row>
    <row r="4055" spans="5:6" ht="15" customHeight="1">
      <c r="E4055"/>
      <c r="F4055"/>
    </row>
    <row r="4056" spans="5:6" ht="15" customHeight="1">
      <c r="E4056"/>
      <c r="F4056"/>
    </row>
    <row r="4057" spans="5:6" ht="15" customHeight="1">
      <c r="E4057"/>
      <c r="F4057"/>
    </row>
    <row r="4058" spans="5:6" ht="15" customHeight="1">
      <c r="E4058"/>
      <c r="F4058"/>
    </row>
    <row r="4059" spans="5:6" ht="15" customHeight="1">
      <c r="E4059"/>
      <c r="F4059"/>
    </row>
    <row r="4060" spans="5:6" ht="15" customHeight="1">
      <c r="E4060"/>
      <c r="F4060"/>
    </row>
    <row r="4061" spans="5:6" ht="15" customHeight="1">
      <c r="E4061"/>
      <c r="F4061"/>
    </row>
    <row r="4062" spans="5:6" ht="15" customHeight="1">
      <c r="E4062"/>
      <c r="F4062"/>
    </row>
    <row r="4063" spans="5:6" ht="15" customHeight="1">
      <c r="E4063"/>
      <c r="F4063"/>
    </row>
    <row r="4064" spans="5:6" ht="15" customHeight="1">
      <c r="E4064"/>
      <c r="F4064"/>
    </row>
    <row r="4065" spans="5:6" ht="15" customHeight="1">
      <c r="E4065"/>
      <c r="F4065"/>
    </row>
    <row r="4066" spans="5:6" ht="15" customHeight="1">
      <c r="E4066"/>
      <c r="F4066"/>
    </row>
    <row r="4067" spans="5:6" ht="15" customHeight="1">
      <c r="E4067"/>
      <c r="F4067"/>
    </row>
    <row r="4068" spans="5:6" ht="15" customHeight="1">
      <c r="E4068"/>
      <c r="F4068"/>
    </row>
    <row r="4069" spans="5:6" ht="15" customHeight="1">
      <c r="E4069"/>
      <c r="F4069"/>
    </row>
    <row r="4070" spans="5:6" ht="15" customHeight="1">
      <c r="E4070"/>
      <c r="F4070"/>
    </row>
    <row r="4071" spans="5:6" ht="15" customHeight="1">
      <c r="E4071"/>
      <c r="F4071"/>
    </row>
    <row r="4072" spans="5:6" ht="15" customHeight="1">
      <c r="E4072"/>
      <c r="F4072"/>
    </row>
    <row r="4073" spans="5:6" ht="15" customHeight="1">
      <c r="E4073"/>
      <c r="F4073"/>
    </row>
    <row r="4074" spans="5:6" ht="15" customHeight="1">
      <c r="E4074"/>
      <c r="F4074"/>
    </row>
    <row r="4075" spans="5:6" ht="15" customHeight="1">
      <c r="E4075"/>
      <c r="F4075"/>
    </row>
    <row r="4076" spans="5:6" ht="15" customHeight="1">
      <c r="E4076"/>
      <c r="F4076"/>
    </row>
    <row r="4077" spans="5:6" ht="15" customHeight="1">
      <c r="E4077"/>
      <c r="F4077"/>
    </row>
    <row r="4078" spans="5:6" ht="15" customHeight="1">
      <c r="E4078"/>
      <c r="F4078"/>
    </row>
    <row r="4079" spans="5:6" ht="15" customHeight="1">
      <c r="E4079"/>
      <c r="F4079"/>
    </row>
    <row r="4080" spans="5:6" ht="15" customHeight="1">
      <c r="E4080"/>
      <c r="F4080"/>
    </row>
    <row r="4081" spans="5:6" ht="15" customHeight="1">
      <c r="E4081"/>
      <c r="F4081"/>
    </row>
    <row r="4082" spans="5:6" ht="15" customHeight="1">
      <c r="E4082"/>
      <c r="F4082"/>
    </row>
    <row r="4083" spans="5:6" ht="15" customHeight="1">
      <c r="E4083"/>
      <c r="F4083"/>
    </row>
    <row r="4084" spans="5:6" ht="15" customHeight="1">
      <c r="E4084"/>
      <c r="F4084"/>
    </row>
    <row r="4085" spans="5:6" ht="15" customHeight="1">
      <c r="E4085"/>
      <c r="F4085"/>
    </row>
    <row r="4086" spans="5:6" ht="15" customHeight="1">
      <c r="E4086"/>
      <c r="F4086"/>
    </row>
    <row r="4087" spans="5:6" ht="15" customHeight="1">
      <c r="E4087"/>
      <c r="F4087"/>
    </row>
    <row r="4088" spans="5:6" ht="15" customHeight="1">
      <c r="E4088"/>
      <c r="F4088"/>
    </row>
    <row r="4089" spans="5:6" ht="15" customHeight="1">
      <c r="E4089"/>
      <c r="F4089"/>
    </row>
    <row r="4090" spans="5:6" ht="15" customHeight="1">
      <c r="E4090"/>
      <c r="F4090"/>
    </row>
    <row r="4091" spans="5:6" ht="15" customHeight="1">
      <c r="E4091"/>
      <c r="F4091"/>
    </row>
    <row r="4092" spans="5:6" ht="15" customHeight="1">
      <c r="E4092"/>
      <c r="F4092"/>
    </row>
    <row r="4093" spans="5:6" ht="15" customHeight="1">
      <c r="E4093"/>
      <c r="F4093"/>
    </row>
    <row r="4094" spans="5:6" ht="15" customHeight="1">
      <c r="E4094"/>
      <c r="F4094"/>
    </row>
    <row r="4095" spans="5:6" ht="15" customHeight="1">
      <c r="E4095"/>
      <c r="F4095"/>
    </row>
    <row r="4096" spans="5:6" ht="15" customHeight="1">
      <c r="E4096"/>
      <c r="F4096"/>
    </row>
    <row r="4097" spans="5:6" ht="15" customHeight="1">
      <c r="E4097"/>
      <c r="F4097"/>
    </row>
    <row r="4098" spans="5:6" ht="15" customHeight="1">
      <c r="E4098"/>
      <c r="F4098"/>
    </row>
    <row r="4099" spans="5:6" ht="15" customHeight="1">
      <c r="E4099"/>
      <c r="F4099"/>
    </row>
    <row r="4100" spans="5:6" ht="15" customHeight="1">
      <c r="E4100"/>
      <c r="F4100"/>
    </row>
    <row r="4101" spans="5:6" ht="15" customHeight="1">
      <c r="E4101"/>
      <c r="F4101"/>
    </row>
    <row r="4102" spans="5:6" ht="15" customHeight="1">
      <c r="E4102"/>
      <c r="F4102"/>
    </row>
    <row r="4103" spans="5:6" ht="15" customHeight="1">
      <c r="E4103"/>
      <c r="F4103"/>
    </row>
    <row r="4104" spans="5:6" ht="15" customHeight="1">
      <c r="E4104"/>
      <c r="F4104"/>
    </row>
    <row r="4105" spans="5:6" ht="15" customHeight="1">
      <c r="E4105"/>
      <c r="F4105"/>
    </row>
    <row r="4106" spans="5:6" ht="15" customHeight="1">
      <c r="E4106"/>
      <c r="F4106"/>
    </row>
    <row r="4107" spans="5:6" ht="15" customHeight="1">
      <c r="E4107"/>
      <c r="F4107"/>
    </row>
    <row r="4108" spans="5:6" ht="15" customHeight="1">
      <c r="E4108"/>
      <c r="F4108"/>
    </row>
    <row r="4109" spans="5:6" ht="15" customHeight="1">
      <c r="E4109"/>
      <c r="F4109"/>
    </row>
    <row r="4110" spans="5:6" ht="15" customHeight="1">
      <c r="E4110"/>
      <c r="F4110"/>
    </row>
    <row r="4111" spans="5:6" ht="15" customHeight="1">
      <c r="E4111"/>
      <c r="F4111"/>
    </row>
    <row r="4112" spans="5:6" ht="15" customHeight="1">
      <c r="E4112"/>
      <c r="F4112"/>
    </row>
    <row r="4113" spans="5:6" ht="15" customHeight="1">
      <c r="E4113"/>
      <c r="F4113"/>
    </row>
    <row r="4114" spans="5:6" ht="15" customHeight="1">
      <c r="E4114"/>
      <c r="F4114"/>
    </row>
    <row r="4115" spans="5:6" ht="15" customHeight="1">
      <c r="E4115"/>
      <c r="F4115"/>
    </row>
    <row r="4116" spans="5:6" ht="15" customHeight="1">
      <c r="E4116"/>
      <c r="F4116"/>
    </row>
    <row r="4117" spans="5:6" ht="15" customHeight="1">
      <c r="E4117"/>
      <c r="F4117"/>
    </row>
    <row r="4118" spans="5:6" ht="15" customHeight="1">
      <c r="E4118"/>
      <c r="F4118"/>
    </row>
    <row r="4119" spans="5:6" ht="15" customHeight="1">
      <c r="E4119"/>
      <c r="F4119"/>
    </row>
    <row r="4120" spans="5:6" ht="15" customHeight="1">
      <c r="E4120"/>
      <c r="F4120"/>
    </row>
    <row r="4121" spans="5:6" ht="15" customHeight="1">
      <c r="E4121"/>
      <c r="F4121"/>
    </row>
    <row r="4122" spans="5:6" ht="15" customHeight="1">
      <c r="E4122"/>
      <c r="F4122"/>
    </row>
    <row r="4123" spans="5:6" ht="15" customHeight="1">
      <c r="E4123"/>
      <c r="F4123"/>
    </row>
    <row r="4124" spans="5:6" ht="15" customHeight="1">
      <c r="E4124"/>
      <c r="F4124"/>
    </row>
    <row r="4125" spans="5:6" ht="15" customHeight="1">
      <c r="E4125"/>
      <c r="F4125"/>
    </row>
    <row r="4126" spans="5:6" ht="15" customHeight="1">
      <c r="E4126"/>
      <c r="F4126"/>
    </row>
    <row r="4127" spans="5:6" ht="15" customHeight="1">
      <c r="E4127"/>
      <c r="F4127"/>
    </row>
    <row r="4128" spans="5:6" ht="15" customHeight="1">
      <c r="E4128"/>
      <c r="F4128"/>
    </row>
    <row r="4129" spans="5:6" ht="15" customHeight="1">
      <c r="E4129"/>
      <c r="F4129"/>
    </row>
    <row r="4130" spans="5:6" ht="15" customHeight="1">
      <c r="E4130"/>
      <c r="F4130"/>
    </row>
    <row r="4131" spans="5:6" ht="15" customHeight="1">
      <c r="E4131"/>
      <c r="F4131"/>
    </row>
    <row r="4132" spans="5:6" ht="15" customHeight="1">
      <c r="E4132"/>
      <c r="F4132"/>
    </row>
    <row r="4133" spans="5:6" ht="15" customHeight="1">
      <c r="E4133"/>
      <c r="F4133"/>
    </row>
    <row r="4134" spans="5:6" ht="15" customHeight="1">
      <c r="E4134"/>
      <c r="F4134"/>
    </row>
    <row r="4135" spans="5:6" ht="15" customHeight="1">
      <c r="E4135"/>
      <c r="F4135"/>
    </row>
    <row r="4136" spans="5:6" ht="15" customHeight="1">
      <c r="E4136"/>
      <c r="F4136"/>
    </row>
    <row r="4137" spans="5:6" ht="15" customHeight="1">
      <c r="E4137"/>
      <c r="F4137"/>
    </row>
    <row r="4138" spans="5:6" ht="15" customHeight="1">
      <c r="E4138"/>
      <c r="F4138"/>
    </row>
    <row r="4139" spans="5:6" ht="15" customHeight="1">
      <c r="E4139"/>
      <c r="F4139"/>
    </row>
    <row r="4140" spans="5:6" ht="15" customHeight="1">
      <c r="E4140"/>
      <c r="F4140"/>
    </row>
    <row r="4141" spans="5:6" ht="15" customHeight="1">
      <c r="E4141"/>
      <c r="F4141"/>
    </row>
    <row r="4142" spans="5:6" ht="15" customHeight="1">
      <c r="E4142"/>
      <c r="F4142"/>
    </row>
    <row r="4143" spans="5:6" ht="15" customHeight="1">
      <c r="E4143"/>
      <c r="F4143"/>
    </row>
    <row r="4144" spans="5:6" ht="15" customHeight="1">
      <c r="E4144"/>
      <c r="F4144"/>
    </row>
    <row r="4145" spans="5:6" ht="15" customHeight="1">
      <c r="E4145"/>
      <c r="F4145"/>
    </row>
    <row r="4146" spans="5:6" ht="15" customHeight="1">
      <c r="E4146"/>
      <c r="F4146"/>
    </row>
    <row r="4147" spans="5:6" ht="15" customHeight="1">
      <c r="E4147"/>
      <c r="F4147"/>
    </row>
    <row r="4148" spans="5:6" ht="15" customHeight="1">
      <c r="E4148"/>
      <c r="F4148"/>
    </row>
    <row r="4149" spans="5:6" ht="15" customHeight="1">
      <c r="E4149"/>
      <c r="F4149"/>
    </row>
    <row r="4150" spans="5:6" ht="15" customHeight="1">
      <c r="E4150"/>
      <c r="F4150"/>
    </row>
    <row r="4151" spans="5:6" ht="15" customHeight="1">
      <c r="E4151"/>
      <c r="F4151"/>
    </row>
  </sheetData>
  <mergeCells count="41">
    <mergeCell ref="H1418:I1418"/>
    <mergeCell ref="H1419:I1419"/>
    <mergeCell ref="H1420:I1420"/>
    <mergeCell ref="C1423:I1423"/>
    <mergeCell ref="C1409:K1409"/>
    <mergeCell ref="C1415:G1415"/>
    <mergeCell ref="H1415:J1415"/>
    <mergeCell ref="C1416:G1416"/>
    <mergeCell ref="H1416:I1416"/>
    <mergeCell ref="C1417:G1417"/>
    <mergeCell ref="H1417:I1417"/>
    <mergeCell ref="K9:K10"/>
    <mergeCell ref="C11:K11"/>
    <mergeCell ref="E12:K12"/>
    <mergeCell ref="C642:G642"/>
    <mergeCell ref="C755:K755"/>
    <mergeCell ref="G735:J735"/>
    <mergeCell ref="G739:J739"/>
    <mergeCell ref="C748:G748"/>
    <mergeCell ref="H748:J748"/>
    <mergeCell ref="C749:G749"/>
    <mergeCell ref="H749:I749"/>
    <mergeCell ref="C750:G750"/>
    <mergeCell ref="H750:I750"/>
    <mergeCell ref="H751:I751"/>
    <mergeCell ref="H752:I752"/>
    <mergeCell ref="H753:I753"/>
    <mergeCell ref="G726:J726"/>
    <mergeCell ref="C9:C10"/>
    <mergeCell ref="D9:D10"/>
    <mergeCell ref="E9:F9"/>
    <mergeCell ref="G9:G10"/>
    <mergeCell ref="H9:H10"/>
    <mergeCell ref="I9:I10"/>
    <mergeCell ref="J9:J10"/>
    <mergeCell ref="C8:K8"/>
    <mergeCell ref="C2:F2"/>
    <mergeCell ref="G2:K3"/>
    <mergeCell ref="C4:K4"/>
    <mergeCell ref="C5:K5"/>
    <mergeCell ref="C6:K7"/>
  </mergeCells>
  <dataValidations disablePrompts="1" count="2">
    <dataValidation type="list" allowBlank="1" showInputMessage="1" showErrorMessage="1" prompt=" - " sqref="G430:G435 G437:G444" xr:uid="{AE86BBCA-B2DD-475B-9E6E-04F18C30CBBB}">
      <formula1>$D$6:$D$220</formula1>
    </dataValidation>
    <dataValidation allowBlank="1" showInputMessage="1" showErrorMessage="1" prompt=" - " sqref="I436 G436 G445:G451" xr:uid="{66B7B2B9-B212-4E5A-B009-E2B7A93F3E3E}"/>
  </dataValidations>
  <printOptions horizontalCentered="1"/>
  <pageMargins left="0.39370078740157483" right="0.39370078740157483" top="0.39370078740157483" bottom="0.59055118110236227" header="0" footer="0"/>
  <pageSetup scale="38" orientation="portrait" r:id="rId1"/>
  <rowBreaks count="15" manualBreakCount="15">
    <brk id="60" min="1" max="11" man="1"/>
    <brk id="99" min="1" max="11" man="1"/>
    <brk id="182" min="1" max="11" man="1"/>
    <brk id="232" min="1" max="11" man="1"/>
    <brk id="266" min="1" max="11" man="1"/>
    <brk id="335" min="1" max="11" man="1"/>
    <brk id="373" min="1" max="11" man="1"/>
    <brk id="411" min="1" max="11" man="1"/>
    <brk id="448" min="1" max="11" man="1"/>
    <brk id="507" min="1" max="11" man="1"/>
    <brk id="560" min="1" max="11" man="1"/>
    <brk id="643" min="1" max="11" man="1"/>
    <brk id="673" min="1" max="11" man="1"/>
    <brk id="684" min="1" max="11" man="1"/>
    <brk id="715" min="1" max="1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E6B3A-75FC-4C02-9C13-2E878E765C83}">
  <sheetPr codeName="Hoja1">
    <tabColor theme="0" tint="-4.9989318521683403E-2"/>
  </sheetPr>
  <dimension ref="A1:FS4151"/>
  <sheetViews>
    <sheetView view="pageBreakPreview" topLeftCell="A1412" zoomScale="81" zoomScaleNormal="75" zoomScaleSheetLayoutView="90" workbookViewId="0">
      <selection activeCell="K1427" sqref="K1427"/>
    </sheetView>
  </sheetViews>
  <sheetFormatPr baseColWidth="10" defaultColWidth="14.42578125" defaultRowHeight="15" customHeight="1"/>
  <cols>
    <col min="1" max="2" width="5.7109375" style="1" customWidth="1"/>
    <col min="3" max="3" width="6.42578125" style="1" customWidth="1"/>
    <col min="4" max="4" width="7.7109375" style="1" customWidth="1"/>
    <col min="5" max="6" width="10.5703125" style="215" customWidth="1"/>
    <col min="7" max="7" width="75.28515625" style="1" customWidth="1"/>
    <col min="8" max="8" width="8.7109375" style="1" customWidth="1"/>
    <col min="9" max="9" width="13.85546875" style="1" customWidth="1"/>
    <col min="10" max="10" width="17.85546875" style="214" bestFit="1" customWidth="1"/>
    <col min="11" max="11" width="26.140625" style="214" customWidth="1"/>
    <col min="12" max="12" width="2.7109375" style="1" customWidth="1"/>
    <col min="13" max="13" width="26.7109375" style="1" customWidth="1"/>
    <col min="14" max="14" width="6.85546875" style="1" customWidth="1"/>
    <col min="15" max="15" width="32.42578125" style="1" customWidth="1"/>
    <col min="16" max="16" width="10" style="1" customWidth="1"/>
    <col min="17" max="17" width="14.28515625" style="1" customWidth="1"/>
    <col min="18" max="18" width="25.5703125" style="1" customWidth="1"/>
    <col min="19" max="19" width="21" style="1" customWidth="1"/>
    <col min="20" max="16384" width="14.42578125" style="1"/>
  </cols>
  <sheetData>
    <row r="1" spans="1:14" ht="19.5" customHeight="1">
      <c r="B1" s="2"/>
      <c r="C1" s="3"/>
      <c r="D1"/>
      <c r="E1"/>
      <c r="F1"/>
      <c r="G1"/>
      <c r="H1" s="2"/>
      <c r="I1" s="2"/>
      <c r="J1" s="4"/>
      <c r="K1" s="4"/>
      <c r="L1" s="2"/>
    </row>
    <row r="2" spans="1:14" ht="40.5" customHeight="1">
      <c r="B2" s="2"/>
      <c r="C2" s="434" t="s">
        <v>0</v>
      </c>
      <c r="D2" s="434"/>
      <c r="E2" s="434"/>
      <c r="F2" s="434"/>
      <c r="G2" s="435"/>
      <c r="H2" s="435"/>
      <c r="I2" s="435"/>
      <c r="J2" s="435"/>
      <c r="K2" s="435"/>
      <c r="L2" s="2"/>
    </row>
    <row r="3" spans="1:14" ht="14.25" customHeight="1">
      <c r="B3" s="2"/>
      <c r="C3" s="5"/>
      <c r="D3" s="6"/>
      <c r="E3" s="5"/>
      <c r="F3" s="7"/>
      <c r="G3" s="435"/>
      <c r="H3" s="435"/>
      <c r="I3" s="435"/>
      <c r="J3" s="435"/>
      <c r="K3" s="435"/>
      <c r="L3" s="2"/>
    </row>
    <row r="4" spans="1:14" s="11" customFormat="1" ht="16.5">
      <c r="A4" s="8"/>
      <c r="B4" s="9"/>
      <c r="C4" s="436" t="s">
        <v>1</v>
      </c>
      <c r="D4" s="436"/>
      <c r="E4" s="436"/>
      <c r="F4" s="436"/>
      <c r="G4" s="436"/>
      <c r="H4" s="436"/>
      <c r="I4" s="436"/>
      <c r="J4" s="436"/>
      <c r="K4" s="436"/>
      <c r="L4" s="10"/>
      <c r="M4" s="8"/>
    </row>
    <row r="5" spans="1:14" s="11" customFormat="1" ht="17.25" thickBot="1">
      <c r="A5" s="8"/>
      <c r="B5" s="9"/>
      <c r="C5" s="437" t="s">
        <v>1732</v>
      </c>
      <c r="D5" s="437"/>
      <c r="E5" s="437"/>
      <c r="F5" s="437"/>
      <c r="G5" s="437"/>
      <c r="H5" s="437"/>
      <c r="I5" s="437"/>
      <c r="J5" s="437"/>
      <c r="K5" s="437"/>
      <c r="L5" s="10"/>
      <c r="M5" s="8"/>
    </row>
    <row r="6" spans="1:14" s="12" customFormat="1" ht="36" customHeight="1">
      <c r="B6" s="13"/>
      <c r="C6" s="438" t="s">
        <v>1730</v>
      </c>
      <c r="D6" s="439"/>
      <c r="E6" s="439"/>
      <c r="F6" s="439"/>
      <c r="G6" s="439"/>
      <c r="H6" s="439"/>
      <c r="I6" s="439"/>
      <c r="J6" s="439"/>
      <c r="K6" s="440"/>
      <c r="L6" s="14"/>
    </row>
    <row r="7" spans="1:14" s="15" customFormat="1" ht="24" customHeight="1" thickBot="1">
      <c r="B7" s="16"/>
      <c r="C7" s="441"/>
      <c r="D7" s="442"/>
      <c r="E7" s="442"/>
      <c r="F7" s="442"/>
      <c r="G7" s="442"/>
      <c r="H7" s="442"/>
      <c r="I7" s="442"/>
      <c r="J7" s="442"/>
      <c r="K7" s="443"/>
      <c r="L7" s="14"/>
    </row>
    <row r="8" spans="1:14" s="15" customFormat="1" ht="41.25" customHeight="1" thickBot="1">
      <c r="B8" s="16"/>
      <c r="C8" s="431"/>
      <c r="D8" s="432"/>
      <c r="E8" s="432"/>
      <c r="F8" s="432"/>
      <c r="G8" s="432"/>
      <c r="H8" s="432"/>
      <c r="I8" s="432"/>
      <c r="J8" s="432"/>
      <c r="K8" s="433"/>
      <c r="L8" s="14"/>
    </row>
    <row r="9" spans="1:14" s="18" customFormat="1" ht="11.25">
      <c r="A9" s="17"/>
      <c r="C9" s="447" t="s">
        <v>3</v>
      </c>
      <c r="D9" s="449" t="s">
        <v>4</v>
      </c>
      <c r="E9" s="451" t="s">
        <v>5</v>
      </c>
      <c r="F9" s="452"/>
      <c r="G9" s="453" t="s">
        <v>6</v>
      </c>
      <c r="H9" s="455" t="s">
        <v>7</v>
      </c>
      <c r="I9" s="457" t="s">
        <v>8</v>
      </c>
      <c r="J9" s="459" t="s">
        <v>9</v>
      </c>
      <c r="K9" s="461" t="s">
        <v>10</v>
      </c>
      <c r="L9" s="19"/>
      <c r="M9" s="20"/>
      <c r="N9" s="21"/>
    </row>
    <row r="10" spans="1:14" s="18" customFormat="1" ht="12" thickBot="1">
      <c r="A10" s="17"/>
      <c r="C10" s="448"/>
      <c r="D10" s="450"/>
      <c r="E10" s="397" t="s">
        <v>11</v>
      </c>
      <c r="F10" s="397" t="s">
        <v>12</v>
      </c>
      <c r="G10" s="454"/>
      <c r="H10" s="456"/>
      <c r="I10" s="458"/>
      <c r="J10" s="460"/>
      <c r="K10" s="462"/>
      <c r="L10" s="19"/>
      <c r="M10" s="20"/>
      <c r="N10" s="22"/>
    </row>
    <row r="11" spans="1:14" s="18" customFormat="1" ht="15" customHeight="1" thickBot="1">
      <c r="A11" s="17"/>
      <c r="C11" s="469"/>
      <c r="D11" s="470"/>
      <c r="E11" s="471"/>
      <c r="F11" s="471"/>
      <c r="G11" s="471"/>
      <c r="H11" s="471"/>
      <c r="I11" s="471"/>
      <c r="J11" s="471"/>
      <c r="K11" s="472"/>
      <c r="L11" s="19"/>
      <c r="M11" s="20"/>
      <c r="N11" s="22"/>
    </row>
    <row r="12" spans="1:14" s="18" customFormat="1" ht="11.25">
      <c r="A12" s="17"/>
      <c r="C12" s="23"/>
      <c r="D12" s="24"/>
      <c r="E12" s="473"/>
      <c r="F12" s="473"/>
      <c r="G12" s="473"/>
      <c r="H12" s="473"/>
      <c r="I12" s="473"/>
      <c r="J12" s="473"/>
      <c r="K12" s="474"/>
      <c r="L12" s="25"/>
      <c r="M12" s="26"/>
      <c r="N12" s="27"/>
    </row>
    <row r="13" spans="1:14" s="15" customFormat="1" ht="11.25">
      <c r="B13" s="16"/>
      <c r="C13" s="28"/>
      <c r="D13" s="29"/>
      <c r="E13" s="29"/>
      <c r="F13" s="29"/>
      <c r="G13" s="30"/>
      <c r="H13" s="29"/>
      <c r="I13" s="31"/>
      <c r="J13" s="32"/>
      <c r="K13" s="33"/>
      <c r="L13" s="14"/>
    </row>
    <row r="14" spans="1:14" s="18" customFormat="1" ht="11.25">
      <c r="A14" s="17"/>
      <c r="B14" s="34"/>
      <c r="C14" s="23"/>
      <c r="D14" s="35"/>
      <c r="E14" s="36"/>
      <c r="F14" s="36"/>
      <c r="G14" s="36"/>
      <c r="H14" s="36"/>
      <c r="I14" s="36"/>
      <c r="J14" s="37"/>
      <c r="K14" s="38"/>
      <c r="L14" s="25"/>
      <c r="M14" s="26"/>
      <c r="N14" s="27"/>
    </row>
    <row r="15" spans="1:14" ht="11.25">
      <c r="B15" s="2"/>
      <c r="C15" s="39"/>
      <c r="D15" s="40"/>
      <c r="E15" s="41"/>
      <c r="F15" s="41"/>
      <c r="G15" s="42"/>
      <c r="H15" s="220"/>
      <c r="I15" s="220"/>
      <c r="J15" s="43"/>
      <c r="K15" s="44"/>
      <c r="L15" s="2"/>
    </row>
    <row r="16" spans="1:14" ht="11.25">
      <c r="B16" s="2"/>
      <c r="C16" s="45"/>
      <c r="D16" s="46"/>
      <c r="E16" s="47"/>
      <c r="F16" s="47"/>
      <c r="G16" s="48"/>
      <c r="H16" s="48"/>
      <c r="I16" s="48"/>
      <c r="J16" s="49"/>
      <c r="K16" s="50"/>
      <c r="L16" s="2"/>
    </row>
    <row r="17" spans="1:14" ht="11.25">
      <c r="B17" s="2"/>
      <c r="C17" s="51"/>
      <c r="D17" s="52"/>
      <c r="E17" s="53"/>
      <c r="F17" s="53"/>
      <c r="G17" s="54"/>
      <c r="H17" s="55"/>
      <c r="I17" s="56"/>
      <c r="J17" s="57"/>
      <c r="K17" s="58"/>
      <c r="L17" s="2"/>
    </row>
    <row r="18" spans="1:14" ht="11.25">
      <c r="B18" s="2"/>
      <c r="C18" s="51"/>
      <c r="D18" s="52"/>
      <c r="E18" s="53"/>
      <c r="F18" s="53"/>
      <c r="G18" s="54"/>
      <c r="H18" s="55"/>
      <c r="I18" s="56"/>
      <c r="J18" s="57"/>
      <c r="K18" s="58"/>
      <c r="L18" s="2"/>
    </row>
    <row r="19" spans="1:14" ht="11.25">
      <c r="B19" s="2"/>
      <c r="C19" s="51"/>
      <c r="D19" s="52"/>
      <c r="E19" s="53"/>
      <c r="F19" s="53"/>
      <c r="G19" s="54"/>
      <c r="H19" s="55"/>
      <c r="I19" s="56"/>
      <c r="J19" s="57"/>
      <c r="K19" s="58"/>
      <c r="L19" s="2"/>
    </row>
    <row r="20" spans="1:14" ht="11.25">
      <c r="B20" s="2"/>
      <c r="C20" s="59"/>
      <c r="D20" s="60"/>
      <c r="E20" s="53"/>
      <c r="F20" s="53"/>
      <c r="G20" s="61"/>
      <c r="H20" s="62"/>
      <c r="I20" s="63"/>
      <c r="J20" s="64"/>
      <c r="K20" s="65"/>
      <c r="L20" s="2"/>
    </row>
    <row r="21" spans="1:14" s="66" customFormat="1" ht="13.5" thickBot="1">
      <c r="B21" s="67"/>
      <c r="C21" s="28"/>
      <c r="D21" s="68"/>
      <c r="E21" s="68"/>
      <c r="F21" s="68"/>
      <c r="G21" s="69"/>
      <c r="H21" s="68"/>
      <c r="I21" s="70"/>
      <c r="J21" s="71"/>
      <c r="K21" s="33"/>
      <c r="L21" s="72"/>
    </row>
    <row r="22" spans="1:14" s="74" customFormat="1" ht="15" customHeight="1" thickBot="1">
      <c r="A22" s="73"/>
      <c r="C22" s="75"/>
      <c r="D22" s="76"/>
      <c r="E22" s="76"/>
      <c r="F22" s="76"/>
      <c r="G22" s="76"/>
      <c r="H22" s="76"/>
      <c r="I22" s="76"/>
      <c r="J22" s="77"/>
      <c r="K22" s="78"/>
      <c r="L22" s="19"/>
      <c r="M22" s="20"/>
      <c r="N22" s="79"/>
    </row>
    <row r="23" spans="1:14" ht="11.25">
      <c r="B23" s="2"/>
      <c r="C23" s="80"/>
      <c r="D23" s="3"/>
      <c r="E23" s="53"/>
      <c r="F23" s="53"/>
      <c r="G23" s="2"/>
      <c r="H23" s="2"/>
      <c r="I23" s="2"/>
      <c r="J23" s="4"/>
      <c r="K23" s="81"/>
      <c r="L23" s="2"/>
    </row>
    <row r="24" spans="1:14" ht="11.25">
      <c r="B24" s="2"/>
      <c r="C24" s="80"/>
      <c r="D24" s="3"/>
      <c r="E24" s="53"/>
      <c r="F24" s="53"/>
      <c r="G24" s="2"/>
      <c r="H24" s="2"/>
      <c r="I24" s="2"/>
      <c r="J24" s="4"/>
      <c r="K24" s="81"/>
      <c r="L24" s="2"/>
    </row>
    <row r="25" spans="1:14" ht="25.15" customHeight="1">
      <c r="B25" s="2"/>
      <c r="C25" s="39"/>
      <c r="D25" s="40"/>
      <c r="E25" s="41"/>
      <c r="F25" s="41"/>
      <c r="G25" s="42"/>
      <c r="H25" s="220"/>
      <c r="I25" s="220"/>
      <c r="J25" s="43"/>
      <c r="K25" s="44"/>
      <c r="L25" s="2"/>
    </row>
    <row r="26" spans="1:14" ht="19.899999999999999" customHeight="1">
      <c r="B26" s="2"/>
      <c r="C26" s="59"/>
      <c r="D26" s="60"/>
      <c r="E26" s="53"/>
      <c r="F26" s="53"/>
      <c r="G26" s="82"/>
      <c r="H26" s="83"/>
      <c r="I26" s="63"/>
      <c r="J26" s="64"/>
      <c r="K26" s="65"/>
      <c r="L26" s="2"/>
    </row>
    <row r="27" spans="1:14" ht="19.899999999999999" customHeight="1">
      <c r="B27" s="2"/>
      <c r="C27" s="59"/>
      <c r="D27" s="60"/>
      <c r="E27" s="53"/>
      <c r="F27" s="53"/>
      <c r="G27" s="54"/>
      <c r="H27" s="55"/>
      <c r="I27" s="63"/>
      <c r="J27" s="57"/>
      <c r="K27" s="58"/>
      <c r="L27" s="2"/>
    </row>
    <row r="28" spans="1:14" ht="19.899999999999999" customHeight="1">
      <c r="B28" s="2"/>
      <c r="C28" s="59"/>
      <c r="D28" s="60"/>
      <c r="E28" s="53"/>
      <c r="F28" s="53"/>
      <c r="G28" s="54"/>
      <c r="H28" s="55"/>
      <c r="I28" s="63"/>
      <c r="J28" s="57"/>
      <c r="K28" s="58"/>
      <c r="L28" s="2"/>
    </row>
    <row r="29" spans="1:14" ht="54" customHeight="1">
      <c r="B29" s="2"/>
      <c r="C29" s="59"/>
      <c r="D29" s="60"/>
      <c r="E29" s="53"/>
      <c r="F29" s="53"/>
      <c r="G29" s="84"/>
      <c r="H29" s="83"/>
      <c r="I29" s="63"/>
      <c r="J29" s="64"/>
      <c r="K29" s="65"/>
      <c r="L29" s="2"/>
    </row>
    <row r="30" spans="1:14" ht="54" customHeight="1">
      <c r="B30" s="2"/>
      <c r="C30" s="59"/>
      <c r="D30" s="60"/>
      <c r="E30" s="53"/>
      <c r="F30" s="53"/>
      <c r="G30" s="82"/>
      <c r="H30" s="83"/>
      <c r="I30" s="63"/>
      <c r="J30" s="64"/>
      <c r="K30" s="65"/>
      <c r="L30" s="2"/>
    </row>
    <row r="31" spans="1:14" ht="25.15" customHeight="1">
      <c r="B31" s="2"/>
      <c r="C31" s="59"/>
      <c r="D31" s="60"/>
      <c r="E31" s="53"/>
      <c r="F31" s="53"/>
      <c r="G31" s="82"/>
      <c r="H31" s="83"/>
      <c r="I31" s="63"/>
      <c r="J31" s="64"/>
      <c r="K31" s="65"/>
      <c r="L31" s="2"/>
    </row>
    <row r="32" spans="1:14" s="66" customFormat="1" ht="13.5" thickBot="1">
      <c r="B32" s="67"/>
      <c r="C32" s="28"/>
      <c r="D32" s="68"/>
      <c r="E32" s="68"/>
      <c r="F32" s="68"/>
      <c r="G32" s="69"/>
      <c r="H32" s="68"/>
      <c r="I32" s="70"/>
      <c r="J32" s="71"/>
      <c r="K32" s="33"/>
      <c r="L32" s="72"/>
    </row>
    <row r="33" spans="1:14" s="74" customFormat="1" ht="15" customHeight="1" thickBot="1">
      <c r="A33" s="73"/>
      <c r="C33" s="75"/>
      <c r="D33" s="76"/>
      <c r="E33" s="76"/>
      <c r="F33" s="76"/>
      <c r="G33" s="76"/>
      <c r="H33" s="76"/>
      <c r="I33" s="76"/>
      <c r="J33" s="77"/>
      <c r="K33" s="78"/>
      <c r="L33" s="19"/>
      <c r="M33" s="20"/>
      <c r="N33" s="79"/>
    </row>
    <row r="34" spans="1:14" s="66" customFormat="1" ht="12.75">
      <c r="B34" s="67"/>
      <c r="C34" s="28"/>
      <c r="D34" s="68"/>
      <c r="E34" s="68"/>
      <c r="F34" s="68"/>
      <c r="G34" s="69"/>
      <c r="H34" s="68"/>
      <c r="I34" s="70"/>
      <c r="J34" s="71"/>
      <c r="K34" s="85"/>
      <c r="L34" s="72"/>
    </row>
    <row r="35" spans="1:14" ht="25.15" customHeight="1">
      <c r="B35" s="2"/>
      <c r="C35" s="39"/>
      <c r="D35" s="40"/>
      <c r="E35" s="41"/>
      <c r="F35" s="41"/>
      <c r="G35" s="42"/>
      <c r="H35" s="220"/>
      <c r="I35" s="220"/>
      <c r="J35" s="43"/>
      <c r="K35" s="44"/>
      <c r="L35" s="2"/>
    </row>
    <row r="36" spans="1:14" ht="25.15" customHeight="1">
      <c r="B36" s="2"/>
      <c r="C36" s="45"/>
      <c r="D36" s="46"/>
      <c r="E36" s="47"/>
      <c r="F36" s="47"/>
      <c r="G36" s="48"/>
      <c r="H36" s="48"/>
      <c r="I36" s="48"/>
      <c r="J36" s="49"/>
      <c r="K36" s="50"/>
      <c r="L36" s="2"/>
    </row>
    <row r="37" spans="1:14" ht="25.15" customHeight="1">
      <c r="B37" s="2"/>
      <c r="C37" s="51"/>
      <c r="D37" s="52"/>
      <c r="E37" s="53"/>
      <c r="F37" s="53"/>
      <c r="G37" s="82"/>
      <c r="H37" s="55"/>
      <c r="I37" s="63"/>
      <c r="J37" s="57"/>
      <c r="K37" s="58"/>
      <c r="L37" s="2"/>
    </row>
    <row r="38" spans="1:14" ht="35.1" customHeight="1">
      <c r="B38" s="2"/>
      <c r="C38" s="51"/>
      <c r="D38" s="52"/>
      <c r="E38" s="53"/>
      <c r="F38" s="53"/>
      <c r="G38" s="82"/>
      <c r="H38" s="55"/>
      <c r="I38" s="86"/>
      <c r="J38" s="57"/>
      <c r="K38" s="58"/>
      <c r="L38" s="2"/>
    </row>
    <row r="39" spans="1:14" ht="35.1" customHeight="1">
      <c r="B39" s="2"/>
      <c r="C39" s="51"/>
      <c r="D39" s="52"/>
      <c r="E39" s="53"/>
      <c r="F39" s="53"/>
      <c r="G39" s="82"/>
      <c r="H39" s="55"/>
      <c r="I39" s="86"/>
      <c r="J39" s="57"/>
      <c r="K39" s="58"/>
      <c r="L39" s="2"/>
    </row>
    <row r="40" spans="1:14" ht="25.15" customHeight="1">
      <c r="B40" s="2"/>
      <c r="C40" s="51"/>
      <c r="D40" s="52"/>
      <c r="E40" s="53"/>
      <c r="F40" s="53"/>
      <c r="G40" s="82"/>
      <c r="H40" s="55"/>
      <c r="I40" s="86"/>
      <c r="J40" s="57"/>
      <c r="K40" s="58"/>
      <c r="L40" s="2"/>
    </row>
    <row r="41" spans="1:14" ht="35.1" customHeight="1">
      <c r="B41" s="2"/>
      <c r="C41" s="51"/>
      <c r="D41" s="52"/>
      <c r="E41" s="53"/>
      <c r="F41" s="53"/>
      <c r="G41" s="82"/>
      <c r="H41" s="55"/>
      <c r="I41" s="63"/>
      <c r="J41" s="57"/>
      <c r="K41" s="58"/>
      <c r="L41" s="2"/>
    </row>
    <row r="42" spans="1:14" ht="34.9" customHeight="1">
      <c r="B42" s="2"/>
      <c r="C42" s="51"/>
      <c r="D42" s="52"/>
      <c r="E42" s="53"/>
      <c r="F42" s="53"/>
      <c r="G42" s="82"/>
      <c r="H42" s="55"/>
      <c r="I42" s="63"/>
      <c r="J42" s="57"/>
      <c r="K42" s="58"/>
      <c r="L42" s="2"/>
    </row>
    <row r="43" spans="1:14" ht="25.15" customHeight="1">
      <c r="B43" s="2"/>
      <c r="C43" s="45"/>
      <c r="D43" s="46"/>
      <c r="E43" s="47"/>
      <c r="F43" s="47"/>
      <c r="G43" s="48"/>
      <c r="H43" s="87"/>
      <c r="I43" s="48"/>
      <c r="J43" s="49"/>
      <c r="K43" s="50"/>
      <c r="L43" s="2"/>
    </row>
    <row r="44" spans="1:14" ht="35.1" customHeight="1">
      <c r="B44" s="2"/>
      <c r="C44" s="51"/>
      <c r="D44" s="52"/>
      <c r="E44" s="53"/>
      <c r="F44" s="53"/>
      <c r="G44" s="82"/>
      <c r="H44" s="55"/>
      <c r="I44" s="86"/>
      <c r="J44" s="57"/>
      <c r="K44" s="58"/>
      <c r="L44" s="2"/>
    </row>
    <row r="45" spans="1:14" ht="35.1" customHeight="1">
      <c r="B45" s="2"/>
      <c r="C45" s="51"/>
      <c r="D45" s="52"/>
      <c r="E45" s="53"/>
      <c r="F45" s="53"/>
      <c r="G45" s="82"/>
      <c r="H45" s="55"/>
      <c r="I45" s="86"/>
      <c r="J45" s="57"/>
      <c r="K45" s="58"/>
      <c r="L45" s="2"/>
    </row>
    <row r="46" spans="1:14" ht="35.1" customHeight="1">
      <c r="B46" s="2"/>
      <c r="C46" s="51"/>
      <c r="D46" s="52"/>
      <c r="E46" s="53"/>
      <c r="F46" s="53"/>
      <c r="G46" s="82"/>
      <c r="H46" s="55"/>
      <c r="I46" s="63"/>
      <c r="J46" s="57"/>
      <c r="K46" s="58"/>
      <c r="L46" s="2"/>
    </row>
    <row r="47" spans="1:14" ht="35.1" customHeight="1">
      <c r="B47" s="2"/>
      <c r="C47" s="51"/>
      <c r="D47" s="52"/>
      <c r="E47" s="53"/>
      <c r="F47" s="53"/>
      <c r="G47" s="82"/>
      <c r="H47" s="55"/>
      <c r="I47" s="63"/>
      <c r="J47" s="57"/>
      <c r="K47" s="58"/>
      <c r="L47" s="2"/>
    </row>
    <row r="48" spans="1:14" ht="35.1" customHeight="1">
      <c r="B48" s="2"/>
      <c r="C48" s="51"/>
      <c r="D48" s="52"/>
      <c r="E48" s="53"/>
      <c r="F48" s="53"/>
      <c r="G48" s="82"/>
      <c r="H48" s="55"/>
      <c r="I48" s="63"/>
      <c r="J48" s="57"/>
      <c r="K48" s="58"/>
      <c r="L48" s="2"/>
    </row>
    <row r="49" spans="1:14" ht="25.15" customHeight="1">
      <c r="B49" s="2"/>
      <c r="C49" s="45"/>
      <c r="D49" s="46"/>
      <c r="E49" s="47"/>
      <c r="F49" s="47"/>
      <c r="G49" s="48"/>
      <c r="H49" s="87"/>
      <c r="I49" s="48"/>
      <c r="J49" s="49"/>
      <c r="K49" s="50"/>
      <c r="L49" s="2"/>
    </row>
    <row r="50" spans="1:14" ht="35.1" customHeight="1">
      <c r="B50" s="2"/>
      <c r="C50" s="88"/>
      <c r="D50" s="89"/>
      <c r="E50" s="53"/>
      <c r="F50" s="53"/>
      <c r="G50" s="90"/>
      <c r="H50" s="62"/>
      <c r="I50" s="63"/>
      <c r="J50" s="64"/>
      <c r="K50" s="65"/>
      <c r="L50" s="2"/>
    </row>
    <row r="51" spans="1:14" ht="50.1" customHeight="1">
      <c r="B51" s="2"/>
      <c r="C51" s="88"/>
      <c r="D51" s="89"/>
      <c r="E51" s="53"/>
      <c r="F51" s="53"/>
      <c r="G51" s="90"/>
      <c r="H51" s="62"/>
      <c r="I51" s="63"/>
      <c r="J51" s="64"/>
      <c r="K51" s="65"/>
      <c r="L51" s="2"/>
    </row>
    <row r="52" spans="1:14" s="66" customFormat="1" ht="21.75" customHeight="1" thickBot="1">
      <c r="B52" s="67"/>
      <c r="C52" s="28"/>
      <c r="D52" s="68"/>
      <c r="E52" s="68"/>
      <c r="F52" s="68"/>
      <c r="G52" s="69"/>
      <c r="H52" s="68"/>
      <c r="I52" s="70"/>
      <c r="J52" s="71"/>
      <c r="K52" s="33"/>
      <c r="L52" s="72"/>
    </row>
    <row r="53" spans="1:14" s="74" customFormat="1" ht="15" customHeight="1" thickBot="1">
      <c r="A53" s="73"/>
      <c r="C53" s="75"/>
      <c r="D53" s="76"/>
      <c r="E53" s="76"/>
      <c r="F53" s="76"/>
      <c r="G53" s="76"/>
      <c r="H53" s="76"/>
      <c r="I53" s="76"/>
      <c r="J53" s="77"/>
      <c r="K53" s="78"/>
      <c r="L53" s="19"/>
      <c r="M53" s="20"/>
      <c r="N53" s="79"/>
    </row>
    <row r="54" spans="1:14" s="66" customFormat="1" ht="12.75">
      <c r="B54" s="67"/>
      <c r="C54" s="28"/>
      <c r="D54" s="68"/>
      <c r="E54" s="68"/>
      <c r="F54" s="68"/>
      <c r="G54" s="69"/>
      <c r="H54" s="68"/>
      <c r="I54" s="70"/>
      <c r="J54" s="71"/>
      <c r="K54" s="85"/>
      <c r="L54" s="72"/>
    </row>
    <row r="55" spans="1:14" ht="11.25">
      <c r="B55" s="2"/>
      <c r="C55" s="80"/>
      <c r="D55" s="3"/>
      <c r="E55" s="53"/>
      <c r="F55" s="53"/>
      <c r="G55" s="2"/>
      <c r="H55" s="2"/>
      <c r="I55" s="2"/>
      <c r="J55" s="4"/>
      <c r="K55" s="81"/>
      <c r="L55" s="2"/>
    </row>
    <row r="56" spans="1:14" ht="11.25">
      <c r="B56" s="2"/>
      <c r="C56" s="80"/>
      <c r="D56" s="3"/>
      <c r="E56" s="53"/>
      <c r="F56" s="53"/>
      <c r="G56" s="2"/>
      <c r="H56" s="2"/>
      <c r="I56" s="2"/>
      <c r="J56" s="4"/>
      <c r="K56" s="81"/>
      <c r="L56" s="2"/>
    </row>
    <row r="57" spans="1:14" ht="19.899999999999999" customHeight="1">
      <c r="B57" s="2"/>
      <c r="C57" s="39"/>
      <c r="D57" s="40"/>
      <c r="E57" s="41"/>
      <c r="F57" s="41"/>
      <c r="G57" s="42"/>
      <c r="H57" s="220"/>
      <c r="I57" s="220"/>
      <c r="J57" s="43"/>
      <c r="K57" s="44"/>
      <c r="L57" s="2"/>
    </row>
    <row r="58" spans="1:14" ht="19.899999999999999" customHeight="1">
      <c r="B58" s="2"/>
      <c r="C58" s="45"/>
      <c r="D58" s="46"/>
      <c r="E58" s="47"/>
      <c r="F58" s="47"/>
      <c r="G58" s="48"/>
      <c r="H58" s="48"/>
      <c r="I58" s="48"/>
      <c r="J58" s="49"/>
      <c r="K58" s="50"/>
      <c r="L58" s="2"/>
    </row>
    <row r="59" spans="1:14" ht="35.1" customHeight="1">
      <c r="B59" s="2"/>
      <c r="C59" s="51"/>
      <c r="D59" s="52"/>
      <c r="E59" s="53"/>
      <c r="F59" s="53"/>
      <c r="G59" s="91"/>
      <c r="H59" s="55"/>
      <c r="I59" s="56"/>
      <c r="J59" s="57"/>
      <c r="K59" s="58"/>
      <c r="L59" s="2"/>
    </row>
    <row r="60" spans="1:14" ht="35.1" customHeight="1">
      <c r="B60" s="2"/>
      <c r="C60" s="51"/>
      <c r="D60" s="52"/>
      <c r="E60" s="53"/>
      <c r="F60" s="53"/>
      <c r="G60" s="91"/>
      <c r="H60" s="55"/>
      <c r="I60" s="56"/>
      <c r="J60" s="57"/>
      <c r="K60" s="58"/>
      <c r="L60" s="2"/>
    </row>
    <row r="61" spans="1:14" ht="19.899999999999999" customHeight="1">
      <c r="B61" s="2"/>
      <c r="C61" s="45"/>
      <c r="D61" s="46"/>
      <c r="E61" s="47"/>
      <c r="F61" s="47"/>
      <c r="G61" s="48"/>
      <c r="H61" s="87"/>
      <c r="I61" s="48"/>
      <c r="J61" s="49"/>
      <c r="K61" s="50"/>
      <c r="L61" s="2"/>
    </row>
    <row r="62" spans="1:14" ht="35.1" customHeight="1">
      <c r="B62" s="2"/>
      <c r="C62" s="88"/>
      <c r="D62" s="89"/>
      <c r="E62" s="53"/>
      <c r="F62" s="53"/>
      <c r="G62" s="61"/>
      <c r="H62" s="62"/>
      <c r="I62" s="63"/>
      <c r="J62" s="64"/>
      <c r="K62" s="65"/>
      <c r="L62" s="2"/>
    </row>
    <row r="63" spans="1:14" ht="35.1" customHeight="1">
      <c r="B63" s="2"/>
      <c r="C63" s="88"/>
      <c r="D63" s="89"/>
      <c r="E63" s="53"/>
      <c r="F63" s="53"/>
      <c r="G63" s="61"/>
      <c r="H63" s="62"/>
      <c r="I63" s="63"/>
      <c r="J63" s="64"/>
      <c r="K63" s="65"/>
      <c r="L63" s="2"/>
    </row>
    <row r="64" spans="1:14" ht="50.1" customHeight="1">
      <c r="B64" s="2"/>
      <c r="C64" s="92"/>
      <c r="D64" s="93"/>
      <c r="E64" s="94"/>
      <c r="F64" s="94"/>
      <c r="G64" s="90"/>
      <c r="H64" s="95"/>
      <c r="I64" s="86"/>
      <c r="J64" s="96"/>
      <c r="K64" s="97"/>
      <c r="L64" s="2"/>
    </row>
    <row r="65" spans="1:18" ht="35.1" customHeight="1">
      <c r="B65" s="2"/>
      <c r="C65" s="88"/>
      <c r="D65" s="89"/>
      <c r="E65" s="53"/>
      <c r="F65" s="53"/>
      <c r="G65" s="61"/>
      <c r="H65" s="62"/>
      <c r="I65" s="63"/>
      <c r="J65" s="64"/>
      <c r="K65" s="65"/>
      <c r="L65" s="2"/>
    </row>
    <row r="66" spans="1:18" ht="20.100000000000001" customHeight="1">
      <c r="B66" s="2"/>
      <c r="C66" s="88"/>
      <c r="D66" s="89"/>
      <c r="E66" s="53"/>
      <c r="F66" s="53"/>
      <c r="G66" s="61"/>
      <c r="H66" s="62"/>
      <c r="I66" s="63"/>
      <c r="J66" s="64"/>
      <c r="K66" s="65"/>
      <c r="L66" s="2"/>
    </row>
    <row r="67" spans="1:18" ht="35.1" customHeight="1">
      <c r="B67" s="2"/>
      <c r="C67" s="92"/>
      <c r="D67" s="93"/>
      <c r="E67" s="94"/>
      <c r="F67" s="94"/>
      <c r="G67" s="90"/>
      <c r="H67" s="62"/>
      <c r="I67" s="63"/>
      <c r="J67" s="64"/>
      <c r="K67" s="65"/>
      <c r="L67" s="2"/>
    </row>
    <row r="68" spans="1:18" ht="35.1" customHeight="1">
      <c r="B68" s="2"/>
      <c r="C68" s="88"/>
      <c r="D68" s="89"/>
      <c r="E68" s="53"/>
      <c r="F68" s="53"/>
      <c r="G68" s="61"/>
      <c r="H68" s="62"/>
      <c r="I68" s="63"/>
      <c r="J68" s="64"/>
      <c r="K68" s="65"/>
      <c r="L68" s="2"/>
    </row>
    <row r="69" spans="1:18" ht="20.100000000000001" customHeight="1">
      <c r="B69" s="2"/>
      <c r="C69" s="88"/>
      <c r="D69" s="89"/>
      <c r="E69" s="53"/>
      <c r="F69" s="53"/>
      <c r="G69" s="61"/>
      <c r="H69" s="62"/>
      <c r="I69" s="63"/>
      <c r="J69" s="64"/>
      <c r="K69" s="65"/>
      <c r="L69" s="2"/>
    </row>
    <row r="70" spans="1:18" ht="35.1" customHeight="1">
      <c r="B70" s="2"/>
      <c r="C70" s="88"/>
      <c r="D70" s="89"/>
      <c r="E70" s="53"/>
      <c r="F70" s="53"/>
      <c r="G70" s="90"/>
      <c r="H70" s="62"/>
      <c r="I70" s="63"/>
      <c r="J70" s="64"/>
      <c r="K70" s="65"/>
      <c r="L70" s="2"/>
    </row>
    <row r="71" spans="1:18" ht="20.100000000000001" customHeight="1">
      <c r="B71" s="2"/>
      <c r="C71" s="88"/>
      <c r="D71" s="89"/>
      <c r="E71" s="53"/>
      <c r="F71" s="53"/>
      <c r="G71" s="61"/>
      <c r="H71" s="62"/>
      <c r="I71" s="63"/>
      <c r="J71" s="64"/>
      <c r="K71" s="65"/>
      <c r="L71" s="2"/>
    </row>
    <row r="72" spans="1:18" ht="35.1" customHeight="1">
      <c r="B72" s="2"/>
      <c r="C72" s="88"/>
      <c r="D72" s="89"/>
      <c r="E72" s="53"/>
      <c r="F72" s="53"/>
      <c r="G72" s="61"/>
      <c r="H72" s="62"/>
      <c r="I72" s="63"/>
      <c r="J72" s="64"/>
      <c r="K72" s="65"/>
      <c r="L72" s="2"/>
    </row>
    <row r="73" spans="1:18" ht="20.100000000000001" customHeight="1">
      <c r="B73" s="2"/>
      <c r="C73" s="88"/>
      <c r="D73" s="89"/>
      <c r="E73" s="53"/>
      <c r="F73" s="53"/>
      <c r="G73" s="61"/>
      <c r="H73" s="62"/>
      <c r="I73" s="63"/>
      <c r="J73" s="64"/>
      <c r="K73" s="65"/>
      <c r="L73" s="2"/>
    </row>
    <row r="74" spans="1:18" s="98" customFormat="1" ht="20.100000000000001" customHeight="1">
      <c r="C74" s="99"/>
      <c r="D74" s="100"/>
      <c r="E74" s="94"/>
      <c r="F74" s="94"/>
      <c r="G74" s="61"/>
      <c r="H74" s="101"/>
      <c r="I74" s="102"/>
      <c r="J74" s="103"/>
      <c r="K74" s="104"/>
      <c r="M74" s="1"/>
      <c r="N74" s="1"/>
      <c r="O74" s="1"/>
      <c r="P74" s="1"/>
      <c r="Q74" s="1"/>
      <c r="R74" s="1"/>
    </row>
    <row r="75" spans="1:18" ht="35.1" customHeight="1">
      <c r="B75" s="2"/>
      <c r="C75" s="88"/>
      <c r="D75" s="89"/>
      <c r="E75" s="53"/>
      <c r="F75" s="53"/>
      <c r="G75" s="61"/>
      <c r="H75" s="62"/>
      <c r="I75" s="63"/>
      <c r="J75" s="64"/>
      <c r="K75" s="65"/>
      <c r="L75" s="2"/>
    </row>
    <row r="76" spans="1:18" s="98" customFormat="1" ht="20.100000000000001" customHeight="1">
      <c r="C76" s="88"/>
      <c r="D76" s="89"/>
      <c r="E76" s="53"/>
      <c r="F76" s="53"/>
      <c r="G76" s="105"/>
      <c r="H76" s="101"/>
      <c r="I76" s="63"/>
      <c r="J76" s="64"/>
      <c r="K76" s="104"/>
      <c r="M76" s="1"/>
      <c r="N76" s="1"/>
      <c r="O76" s="1"/>
      <c r="P76" s="1"/>
      <c r="Q76" s="1"/>
      <c r="R76" s="1"/>
    </row>
    <row r="77" spans="1:18" s="66" customFormat="1" ht="13.5" thickBot="1">
      <c r="B77" s="67"/>
      <c r="C77" s="28"/>
      <c r="D77" s="68"/>
      <c r="E77" s="68"/>
      <c r="F77" s="68"/>
      <c r="G77" s="69"/>
      <c r="H77" s="68"/>
      <c r="I77" s="70"/>
      <c r="J77" s="71"/>
      <c r="K77" s="33"/>
      <c r="L77" s="72"/>
    </row>
    <row r="78" spans="1:18" s="74" customFormat="1" ht="15" customHeight="1" thickBot="1">
      <c r="A78" s="73"/>
      <c r="C78" s="75"/>
      <c r="D78" s="76"/>
      <c r="E78" s="76"/>
      <c r="F78" s="76"/>
      <c r="G78" s="76"/>
      <c r="H78" s="76"/>
      <c r="I78" s="76"/>
      <c r="J78" s="77"/>
      <c r="K78" s="78"/>
      <c r="L78" s="19"/>
      <c r="M78" s="20"/>
      <c r="N78" s="79"/>
    </row>
    <row r="79" spans="1:18" s="66" customFormat="1" ht="12.75">
      <c r="B79" s="67"/>
      <c r="C79" s="28"/>
      <c r="D79" s="68"/>
      <c r="E79" s="68"/>
      <c r="F79" s="68"/>
      <c r="G79" s="69"/>
      <c r="H79" s="68"/>
      <c r="I79" s="70"/>
      <c r="J79" s="71"/>
      <c r="K79" s="85"/>
      <c r="L79" s="72"/>
    </row>
    <row r="80" spans="1:18" ht="11.25">
      <c r="B80" s="2"/>
      <c r="C80" s="80"/>
      <c r="D80" s="3"/>
      <c r="E80" s="53"/>
      <c r="F80" s="53"/>
      <c r="G80" s="2"/>
      <c r="H80" s="2"/>
      <c r="I80" s="2"/>
      <c r="J80" s="4"/>
      <c r="K80" s="81"/>
      <c r="L80" s="2"/>
    </row>
    <row r="81" spans="1:18" ht="11.25">
      <c r="B81" s="2"/>
      <c r="C81" s="80"/>
      <c r="D81" s="3"/>
      <c r="E81" s="53"/>
      <c r="F81" s="53"/>
      <c r="G81" s="2"/>
      <c r="H81" s="2"/>
      <c r="I81" s="2"/>
      <c r="J81" s="4"/>
      <c r="K81" s="81"/>
      <c r="L81" s="2"/>
    </row>
    <row r="82" spans="1:18" ht="19.899999999999999" customHeight="1">
      <c r="B82" s="2"/>
      <c r="C82" s="39"/>
      <c r="D82" s="40"/>
      <c r="E82" s="41"/>
      <c r="F82" s="41"/>
      <c r="G82" s="42"/>
      <c r="H82" s="220"/>
      <c r="I82" s="220"/>
      <c r="J82" s="43"/>
      <c r="K82" s="44"/>
      <c r="L82" s="2"/>
    </row>
    <row r="83" spans="1:18" ht="35.1" customHeight="1">
      <c r="B83" s="2"/>
      <c r="C83" s="88"/>
      <c r="D83" s="89"/>
      <c r="E83" s="53"/>
      <c r="F83" s="53"/>
      <c r="G83" s="61"/>
      <c r="H83" s="62"/>
      <c r="I83" s="63"/>
      <c r="J83" s="64"/>
      <c r="K83" s="65"/>
      <c r="L83" s="2"/>
    </row>
    <row r="84" spans="1:18" ht="19.899999999999999" customHeight="1">
      <c r="B84" s="2"/>
      <c r="C84" s="88"/>
      <c r="D84" s="89"/>
      <c r="E84" s="53"/>
      <c r="F84" s="53"/>
      <c r="G84" s="61"/>
      <c r="H84" s="62"/>
      <c r="I84" s="63"/>
      <c r="J84" s="64"/>
      <c r="K84" s="65"/>
      <c r="L84" s="2"/>
    </row>
    <row r="85" spans="1:18" ht="35.1" customHeight="1">
      <c r="B85" s="2"/>
      <c r="C85" s="88"/>
      <c r="D85" s="89"/>
      <c r="E85" s="53"/>
      <c r="F85" s="53"/>
      <c r="G85" s="61"/>
      <c r="H85" s="62"/>
      <c r="I85" s="63"/>
      <c r="J85" s="64"/>
      <c r="K85" s="65"/>
      <c r="L85" s="2"/>
    </row>
    <row r="86" spans="1:18" ht="19.899999999999999" customHeight="1">
      <c r="B86" s="2"/>
      <c r="C86" s="88"/>
      <c r="D86" s="89"/>
      <c r="E86" s="53"/>
      <c r="F86" s="53"/>
      <c r="G86" s="61"/>
      <c r="H86" s="62"/>
      <c r="I86" s="63"/>
      <c r="J86" s="64"/>
      <c r="K86" s="65"/>
      <c r="L86" s="2"/>
    </row>
    <row r="87" spans="1:18" s="98" customFormat="1" ht="35.1" customHeight="1">
      <c r="C87" s="99"/>
      <c r="D87" s="100"/>
      <c r="E87" s="94"/>
      <c r="F87" s="94"/>
      <c r="G87" s="61"/>
      <c r="H87" s="101"/>
      <c r="I87" s="102"/>
      <c r="J87" s="103"/>
      <c r="K87" s="104"/>
      <c r="M87" s="1"/>
      <c r="N87" s="1"/>
      <c r="O87" s="1"/>
      <c r="P87" s="1"/>
      <c r="Q87" s="1"/>
      <c r="R87" s="1"/>
    </row>
    <row r="88" spans="1:18" s="66" customFormat="1" ht="13.5" thickBot="1">
      <c r="B88" s="67"/>
      <c r="C88" s="28"/>
      <c r="D88" s="68"/>
      <c r="E88" s="68"/>
      <c r="F88" s="68"/>
      <c r="G88" s="69"/>
      <c r="H88" s="68"/>
      <c r="I88" s="70"/>
      <c r="J88" s="71"/>
      <c r="K88" s="33"/>
      <c r="L88" s="72"/>
    </row>
    <row r="89" spans="1:18" s="74" customFormat="1" ht="15" customHeight="1" thickBot="1">
      <c r="A89" s="73"/>
      <c r="C89" s="75"/>
      <c r="D89" s="76"/>
      <c r="E89" s="76"/>
      <c r="F89" s="76"/>
      <c r="G89" s="76"/>
      <c r="H89" s="76"/>
      <c r="I89" s="76"/>
      <c r="J89" s="77"/>
      <c r="K89" s="78"/>
      <c r="L89" s="19"/>
      <c r="M89" s="20"/>
      <c r="N89" s="79"/>
    </row>
    <row r="90" spans="1:18" s="66" customFormat="1" ht="12.75">
      <c r="B90" s="67"/>
      <c r="C90" s="28"/>
      <c r="D90" s="68"/>
      <c r="E90" s="68"/>
      <c r="F90" s="68"/>
      <c r="G90" s="69"/>
      <c r="H90" s="68"/>
      <c r="I90" s="70"/>
      <c r="J90" s="71"/>
      <c r="K90" s="85"/>
      <c r="L90" s="72"/>
    </row>
    <row r="91" spans="1:18" ht="11.25">
      <c r="B91" s="2"/>
      <c r="C91" s="80"/>
      <c r="D91" s="3"/>
      <c r="E91" s="53"/>
      <c r="F91" s="53"/>
      <c r="G91" s="2"/>
      <c r="H91" s="2"/>
      <c r="I91" s="2"/>
      <c r="J91" s="4"/>
      <c r="K91" s="81"/>
      <c r="L91" s="2"/>
    </row>
    <row r="92" spans="1:18" ht="11.25">
      <c r="B92" s="2"/>
      <c r="C92" s="80"/>
      <c r="D92" s="3"/>
      <c r="E92" s="53"/>
      <c r="F92" s="53"/>
      <c r="G92" s="2"/>
      <c r="H92" s="2"/>
      <c r="I92" s="2"/>
      <c r="J92" s="4"/>
      <c r="K92" s="81"/>
      <c r="L92" s="2"/>
    </row>
    <row r="93" spans="1:18" ht="19.899999999999999" customHeight="1">
      <c r="B93" s="2"/>
      <c r="C93" s="39"/>
      <c r="D93" s="40"/>
      <c r="E93" s="41"/>
      <c r="F93" s="41"/>
      <c r="G93" s="42"/>
      <c r="H93" s="220"/>
      <c r="I93" s="220"/>
      <c r="J93" s="43"/>
      <c r="K93" s="44"/>
      <c r="L93" s="2"/>
    </row>
    <row r="94" spans="1:18" ht="49.9" customHeight="1">
      <c r="B94" s="2"/>
      <c r="C94" s="51"/>
      <c r="D94" s="52"/>
      <c r="E94" s="53"/>
      <c r="F94" s="53"/>
      <c r="G94" s="106"/>
      <c r="H94" s="55"/>
      <c r="I94" s="63"/>
      <c r="J94" s="57"/>
      <c r="K94" s="58"/>
      <c r="L94" s="2"/>
    </row>
    <row r="95" spans="1:18" ht="49.9" customHeight="1">
      <c r="B95" s="2"/>
      <c r="C95" s="51"/>
      <c r="D95" s="52"/>
      <c r="E95" s="53"/>
      <c r="F95" s="53"/>
      <c r="G95" s="106"/>
      <c r="H95" s="55"/>
      <c r="I95" s="63"/>
      <c r="J95" s="57"/>
      <c r="K95" s="58"/>
      <c r="L95" s="2"/>
    </row>
    <row r="96" spans="1:18" ht="49.9" customHeight="1">
      <c r="B96" s="2"/>
      <c r="C96" s="51"/>
      <c r="D96" s="52"/>
      <c r="E96" s="53"/>
      <c r="F96" s="53"/>
      <c r="G96" s="106"/>
      <c r="H96" s="55"/>
      <c r="I96" s="63"/>
      <c r="J96" s="107"/>
      <c r="K96" s="58"/>
      <c r="L96" s="2"/>
    </row>
    <row r="97" spans="2:12" ht="49.9" customHeight="1">
      <c r="B97" s="2"/>
      <c r="C97" s="51"/>
      <c r="D97" s="52"/>
      <c r="E97" s="53"/>
      <c r="F97" s="53"/>
      <c r="G97" s="106"/>
      <c r="H97" s="55"/>
      <c r="I97" s="63"/>
      <c r="J97" s="57"/>
      <c r="K97" s="58"/>
      <c r="L97" s="2"/>
    </row>
    <row r="98" spans="2:12" ht="35.1" customHeight="1">
      <c r="B98" s="2"/>
      <c r="C98" s="51"/>
      <c r="D98" s="52"/>
      <c r="E98" s="53"/>
      <c r="F98" s="53"/>
      <c r="G98" s="106"/>
      <c r="H98" s="55"/>
      <c r="I98" s="63"/>
      <c r="J98" s="57"/>
      <c r="K98" s="58"/>
      <c r="L98" s="2"/>
    </row>
    <row r="99" spans="2:12" ht="35.1" customHeight="1">
      <c r="B99" s="2"/>
      <c r="C99" s="51"/>
      <c r="D99" s="52"/>
      <c r="E99" s="53"/>
      <c r="F99" s="53"/>
      <c r="G99" s="106"/>
      <c r="H99" s="55"/>
      <c r="I99" s="63"/>
      <c r="J99" s="57"/>
      <c r="K99" s="58"/>
      <c r="L99" s="2"/>
    </row>
    <row r="100" spans="2:12" ht="35.1" customHeight="1">
      <c r="B100" s="2"/>
      <c r="C100" s="51"/>
      <c r="D100" s="52"/>
      <c r="E100" s="53"/>
      <c r="F100" s="53"/>
      <c r="G100" s="106"/>
      <c r="H100" s="55"/>
      <c r="I100" s="63"/>
      <c r="J100" s="57"/>
      <c r="K100" s="58"/>
      <c r="L100" s="2"/>
    </row>
    <row r="101" spans="2:12" ht="49.9" customHeight="1">
      <c r="B101" s="2"/>
      <c r="C101" s="51"/>
      <c r="D101" s="52"/>
      <c r="E101" s="53"/>
      <c r="F101" s="53"/>
      <c r="G101" s="108"/>
      <c r="H101" s="55"/>
      <c r="I101" s="63"/>
      <c r="J101" s="57"/>
      <c r="K101" s="58"/>
      <c r="L101" s="2"/>
    </row>
    <row r="102" spans="2:12" ht="35.1" customHeight="1">
      <c r="B102" s="2"/>
      <c r="C102" s="51"/>
      <c r="D102" s="52"/>
      <c r="E102" s="53"/>
      <c r="F102" s="53"/>
      <c r="G102" s="106"/>
      <c r="H102" s="55"/>
      <c r="I102" s="63"/>
      <c r="J102" s="57"/>
      <c r="K102" s="58"/>
      <c r="L102" s="2"/>
    </row>
    <row r="103" spans="2:12" ht="35.1" customHeight="1">
      <c r="B103" s="2"/>
      <c r="C103" s="51"/>
      <c r="D103" s="52"/>
      <c r="E103" s="53"/>
      <c r="F103" s="53"/>
      <c r="G103" s="106"/>
      <c r="H103" s="55"/>
      <c r="I103" s="63"/>
      <c r="J103" s="107"/>
      <c r="K103" s="58"/>
      <c r="L103" s="2"/>
    </row>
    <row r="104" spans="2:12" ht="35.1" customHeight="1">
      <c r="B104" s="2" t="s">
        <v>150</v>
      </c>
      <c r="C104" s="51"/>
      <c r="D104" s="52"/>
      <c r="E104" s="53"/>
      <c r="F104" s="53"/>
      <c r="G104" s="109"/>
      <c r="H104" s="55"/>
      <c r="I104" s="63"/>
      <c r="J104" s="107"/>
      <c r="K104" s="58"/>
      <c r="L104" s="2"/>
    </row>
    <row r="105" spans="2:12" ht="35.1" customHeight="1">
      <c r="B105" s="2"/>
      <c r="C105" s="51"/>
      <c r="D105" s="52"/>
      <c r="E105" s="53"/>
      <c r="F105" s="53"/>
      <c r="G105" s="109"/>
      <c r="H105" s="55"/>
      <c r="I105" s="63"/>
      <c r="J105" s="107"/>
      <c r="K105" s="58"/>
      <c r="L105" s="2"/>
    </row>
    <row r="106" spans="2:12" ht="49.9" customHeight="1">
      <c r="B106" s="2"/>
      <c r="C106" s="51"/>
      <c r="D106" s="52"/>
      <c r="E106" s="53"/>
      <c r="F106" s="53"/>
      <c r="G106" s="109"/>
      <c r="H106" s="55"/>
      <c r="I106" s="63"/>
      <c r="J106" s="107"/>
      <c r="K106" s="58"/>
      <c r="L106" s="2"/>
    </row>
    <row r="107" spans="2:12" ht="20.100000000000001" customHeight="1">
      <c r="B107" s="2"/>
      <c r="C107" s="51"/>
      <c r="D107" s="52"/>
      <c r="E107" s="53"/>
      <c r="F107" s="53"/>
      <c r="G107" s="109"/>
      <c r="H107" s="55"/>
      <c r="I107" s="63"/>
      <c r="J107" s="107"/>
      <c r="K107" s="58"/>
      <c r="L107" s="2"/>
    </row>
    <row r="108" spans="2:12" ht="20.100000000000001" customHeight="1">
      <c r="B108" s="2"/>
      <c r="C108" s="51"/>
      <c r="D108" s="52"/>
      <c r="E108" s="53"/>
      <c r="F108" s="53"/>
      <c r="G108" s="109"/>
      <c r="H108" s="55"/>
      <c r="I108" s="63"/>
      <c r="J108" s="107"/>
      <c r="K108" s="58"/>
      <c r="L108" s="2"/>
    </row>
    <row r="109" spans="2:12" ht="20.100000000000001" customHeight="1">
      <c r="B109" s="2"/>
      <c r="C109" s="51"/>
      <c r="D109" s="52"/>
      <c r="E109" s="53"/>
      <c r="F109" s="53"/>
      <c r="G109" s="109"/>
      <c r="H109" s="55"/>
      <c r="I109" s="63"/>
      <c r="J109" s="107"/>
      <c r="K109" s="58"/>
      <c r="L109" s="2"/>
    </row>
    <row r="110" spans="2:12" ht="20.100000000000001" customHeight="1">
      <c r="B110" s="2"/>
      <c r="C110" s="45"/>
      <c r="D110" s="46"/>
      <c r="E110" s="47"/>
      <c r="F110" s="47"/>
      <c r="G110" s="110"/>
      <c r="H110" s="220"/>
      <c r="I110" s="220"/>
      <c r="J110" s="43"/>
      <c r="K110" s="111"/>
      <c r="L110" s="2"/>
    </row>
    <row r="111" spans="2:12" ht="35.1" customHeight="1">
      <c r="B111" s="2"/>
      <c r="C111" s="88"/>
      <c r="D111" s="89"/>
      <c r="E111" s="53"/>
      <c r="F111" s="53"/>
      <c r="G111" s="112"/>
      <c r="H111" s="62"/>
      <c r="I111" s="63"/>
      <c r="J111" s="64"/>
      <c r="K111" s="65"/>
      <c r="L111" s="2"/>
    </row>
    <row r="112" spans="2:12" ht="19.899999999999999" customHeight="1">
      <c r="B112" s="2"/>
      <c r="C112" s="88"/>
      <c r="D112" s="89"/>
      <c r="E112" s="53"/>
      <c r="F112" s="53"/>
      <c r="G112" s="112"/>
      <c r="H112" s="62"/>
      <c r="I112" s="63"/>
      <c r="J112" s="64"/>
      <c r="K112" s="65"/>
      <c r="L112" s="2"/>
    </row>
    <row r="113" spans="1:14" ht="35.1" customHeight="1">
      <c r="B113" s="2"/>
      <c r="C113" s="88"/>
      <c r="D113" s="89"/>
      <c r="E113" s="53"/>
      <c r="F113" s="53"/>
      <c r="G113" s="112"/>
      <c r="H113" s="62"/>
      <c r="I113" s="63"/>
      <c r="J113" s="64"/>
      <c r="K113" s="65"/>
      <c r="L113" s="2"/>
    </row>
    <row r="114" spans="1:14" ht="35.1" customHeight="1">
      <c r="B114" s="2"/>
      <c r="C114" s="88"/>
      <c r="D114" s="89"/>
      <c r="E114" s="53"/>
      <c r="F114" s="53"/>
      <c r="G114" s="112"/>
      <c r="H114" s="62"/>
      <c r="I114" s="63"/>
      <c r="J114" s="64"/>
      <c r="K114" s="65"/>
      <c r="L114" s="2"/>
    </row>
    <row r="115" spans="1:14" ht="20.100000000000001" customHeight="1">
      <c r="B115" s="2"/>
      <c r="C115" s="88"/>
      <c r="D115" s="89"/>
      <c r="E115" s="53"/>
      <c r="F115" s="53"/>
      <c r="G115" s="112"/>
      <c r="H115" s="62"/>
      <c r="I115" s="63"/>
      <c r="J115" s="64"/>
      <c r="K115" s="65"/>
      <c r="L115" s="2"/>
    </row>
    <row r="116" spans="1:14" ht="35.1" customHeight="1">
      <c r="B116" s="2"/>
      <c r="C116" s="88"/>
      <c r="D116" s="89"/>
      <c r="E116" s="53"/>
      <c r="F116" s="53"/>
      <c r="G116" s="112"/>
      <c r="H116" s="62"/>
      <c r="I116" s="63"/>
      <c r="J116" s="64"/>
      <c r="K116" s="65"/>
      <c r="L116" s="2"/>
    </row>
    <row r="117" spans="1:14" ht="19.899999999999999" customHeight="1">
      <c r="B117" s="2"/>
      <c r="C117" s="45"/>
      <c r="D117" s="46"/>
      <c r="E117" s="47"/>
      <c r="F117" s="47"/>
      <c r="G117" s="110"/>
      <c r="H117" s="220"/>
      <c r="I117" s="220"/>
      <c r="J117" s="43"/>
      <c r="K117" s="111"/>
      <c r="L117" s="2"/>
    </row>
    <row r="118" spans="1:14" ht="49.9" customHeight="1">
      <c r="B118" s="2"/>
      <c r="C118" s="88"/>
      <c r="D118" s="89"/>
      <c r="E118" s="53"/>
      <c r="F118" s="53"/>
      <c r="G118" s="113"/>
      <c r="H118" s="62"/>
      <c r="I118" s="63"/>
      <c r="J118" s="64"/>
      <c r="K118" s="65"/>
      <c r="L118" s="2"/>
    </row>
    <row r="119" spans="1:14" s="66" customFormat="1" ht="13.5" thickBot="1">
      <c r="B119" s="67"/>
      <c r="C119" s="28"/>
      <c r="D119" s="68"/>
      <c r="E119" s="68"/>
      <c r="F119" s="68"/>
      <c r="G119" s="69"/>
      <c r="H119" s="68"/>
      <c r="I119" s="70"/>
      <c r="J119" s="71"/>
      <c r="K119" s="33"/>
      <c r="L119" s="72"/>
    </row>
    <row r="120" spans="1:14" s="74" customFormat="1" ht="15" customHeight="1" thickBot="1">
      <c r="A120" s="73"/>
      <c r="C120" s="75"/>
      <c r="D120" s="76"/>
      <c r="E120" s="76"/>
      <c r="F120" s="76"/>
      <c r="G120" s="76"/>
      <c r="H120" s="76"/>
      <c r="I120" s="76"/>
      <c r="J120" s="77"/>
      <c r="K120" s="78"/>
      <c r="L120" s="19"/>
      <c r="M120" s="20"/>
      <c r="N120" s="79"/>
    </row>
    <row r="121" spans="1:14" s="66" customFormat="1" ht="12.75">
      <c r="B121" s="67"/>
      <c r="C121" s="28"/>
      <c r="D121" s="68"/>
      <c r="E121" s="68"/>
      <c r="F121" s="68"/>
      <c r="G121" s="69"/>
      <c r="H121" s="68"/>
      <c r="I121" s="70"/>
      <c r="J121" s="71"/>
      <c r="K121" s="85"/>
      <c r="L121" s="72"/>
    </row>
    <row r="122" spans="1:14" ht="11.25">
      <c r="B122" s="2"/>
      <c r="C122" s="80"/>
      <c r="D122" s="3"/>
      <c r="E122" s="53"/>
      <c r="F122" s="53"/>
      <c r="G122" s="2"/>
      <c r="H122" s="2"/>
      <c r="I122" s="2"/>
      <c r="J122" s="4"/>
      <c r="K122" s="81"/>
      <c r="L122" s="2"/>
    </row>
    <row r="123" spans="1:14" ht="11.25">
      <c r="B123" s="2"/>
      <c r="C123" s="80"/>
      <c r="D123" s="3"/>
      <c r="E123" s="53"/>
      <c r="F123" s="53"/>
      <c r="G123" s="2"/>
      <c r="H123" s="2"/>
      <c r="I123" s="2"/>
      <c r="J123" s="4"/>
      <c r="K123" s="81"/>
      <c r="L123" s="2"/>
    </row>
    <row r="124" spans="1:14" ht="20.100000000000001" customHeight="1">
      <c r="B124" s="2"/>
      <c r="C124" s="39"/>
      <c r="D124" s="40"/>
      <c r="E124" s="41"/>
      <c r="F124" s="41"/>
      <c r="G124" s="42"/>
      <c r="H124" s="220"/>
      <c r="I124" s="220"/>
      <c r="J124" s="43"/>
      <c r="K124" s="44"/>
      <c r="L124" s="2"/>
    </row>
    <row r="125" spans="1:14" ht="50.1" customHeight="1">
      <c r="B125" s="2"/>
      <c r="C125" s="88"/>
      <c r="D125" s="89"/>
      <c r="E125" s="53"/>
      <c r="F125" s="53"/>
      <c r="G125" s="106"/>
      <c r="H125" s="55"/>
      <c r="I125" s="63"/>
      <c r="J125" s="57"/>
      <c r="K125" s="58"/>
      <c r="L125" s="2"/>
    </row>
    <row r="126" spans="1:14" ht="35.1" customHeight="1">
      <c r="B126" s="2"/>
      <c r="C126" s="88"/>
      <c r="D126" s="89"/>
      <c r="E126" s="53"/>
      <c r="F126" s="53"/>
      <c r="G126" s="106"/>
      <c r="H126" s="55"/>
      <c r="I126" s="63"/>
      <c r="J126" s="57"/>
      <c r="K126" s="58"/>
      <c r="L126" s="2"/>
    </row>
    <row r="127" spans="1:14" ht="35.1" customHeight="1">
      <c r="B127" s="2"/>
      <c r="C127" s="88"/>
      <c r="D127" s="89"/>
      <c r="E127" s="53"/>
      <c r="F127" s="53"/>
      <c r="G127" s="106"/>
      <c r="H127" s="55"/>
      <c r="I127" s="63"/>
      <c r="J127" s="57"/>
      <c r="K127" s="58"/>
      <c r="L127" s="2"/>
    </row>
    <row r="128" spans="1:14" ht="35.1" customHeight="1">
      <c r="B128" s="2"/>
      <c r="C128" s="88"/>
      <c r="D128" s="89"/>
      <c r="E128" s="53"/>
      <c r="F128" s="53"/>
      <c r="G128" s="109"/>
      <c r="H128" s="55"/>
      <c r="I128" s="63"/>
      <c r="J128" s="57"/>
      <c r="K128" s="58"/>
      <c r="L128" s="2"/>
    </row>
    <row r="129" spans="1:18" ht="35.1" customHeight="1">
      <c r="B129" s="2"/>
      <c r="C129" s="88"/>
      <c r="D129" s="89"/>
      <c r="E129" s="53"/>
      <c r="F129" s="53"/>
      <c r="G129" s="106"/>
      <c r="H129" s="55"/>
      <c r="I129" s="63"/>
      <c r="J129" s="57"/>
      <c r="K129" s="58"/>
      <c r="L129" s="2"/>
    </row>
    <row r="130" spans="1:18" ht="35.1" customHeight="1">
      <c r="B130" s="2"/>
      <c r="C130" s="88"/>
      <c r="D130" s="89"/>
      <c r="E130" s="53"/>
      <c r="F130" s="53"/>
      <c r="G130" s="114"/>
      <c r="H130" s="55"/>
      <c r="I130" s="63"/>
      <c r="J130" s="57"/>
      <c r="K130" s="58"/>
      <c r="L130" s="2"/>
    </row>
    <row r="131" spans="1:18" ht="35.1" customHeight="1">
      <c r="B131" s="2"/>
      <c r="C131" s="88"/>
      <c r="D131" s="89"/>
      <c r="E131" s="53"/>
      <c r="F131" s="53"/>
      <c r="G131" s="106"/>
      <c r="H131" s="55"/>
      <c r="I131" s="63"/>
      <c r="J131" s="57"/>
      <c r="K131" s="58"/>
      <c r="L131" s="2"/>
    </row>
    <row r="132" spans="1:18" ht="35.1" customHeight="1">
      <c r="B132" s="2"/>
      <c r="C132" s="88"/>
      <c r="D132" s="89"/>
      <c r="E132" s="53"/>
      <c r="F132" s="53"/>
      <c r="G132" s="109"/>
      <c r="H132" s="55"/>
      <c r="I132" s="63"/>
      <c r="J132" s="107"/>
      <c r="K132" s="58"/>
      <c r="L132" s="2"/>
    </row>
    <row r="133" spans="1:18" ht="35.1" customHeight="1">
      <c r="B133" s="2"/>
      <c r="C133" s="88"/>
      <c r="D133" s="89"/>
      <c r="E133" s="53"/>
      <c r="F133" s="53"/>
      <c r="G133" s="109"/>
      <c r="H133" s="55"/>
      <c r="I133" s="63"/>
      <c r="J133" s="57"/>
      <c r="K133" s="58"/>
      <c r="L133" s="2"/>
    </row>
    <row r="134" spans="1:18" ht="35.1" customHeight="1">
      <c r="B134" s="2"/>
      <c r="C134" s="88"/>
      <c r="D134" s="89"/>
      <c r="E134" s="53"/>
      <c r="F134" s="53"/>
      <c r="G134" s="106"/>
      <c r="H134" s="55"/>
      <c r="I134" s="63"/>
      <c r="J134" s="57"/>
      <c r="K134" s="58"/>
      <c r="L134" s="2"/>
    </row>
    <row r="135" spans="1:18" ht="35.1" customHeight="1">
      <c r="B135" s="2"/>
      <c r="C135" s="88"/>
      <c r="D135" s="89"/>
      <c r="E135" s="53"/>
      <c r="F135" s="53"/>
      <c r="G135" s="106"/>
      <c r="H135" s="55"/>
      <c r="I135" s="63"/>
      <c r="J135" s="57"/>
      <c r="K135" s="58"/>
      <c r="L135" s="2"/>
    </row>
    <row r="136" spans="1:18" ht="35.1" customHeight="1">
      <c r="B136" s="2"/>
      <c r="C136" s="88"/>
      <c r="D136" s="89"/>
      <c r="E136" s="53"/>
      <c r="F136" s="53"/>
      <c r="G136" s="106"/>
      <c r="H136" s="55"/>
      <c r="I136" s="56"/>
      <c r="J136" s="57"/>
      <c r="K136" s="58"/>
      <c r="L136" s="2"/>
    </row>
    <row r="137" spans="1:18" ht="25.15" customHeight="1">
      <c r="B137" s="2"/>
      <c r="C137" s="88"/>
      <c r="D137" s="89"/>
      <c r="E137" s="53"/>
      <c r="F137" s="53"/>
      <c r="G137" s="115"/>
      <c r="H137" s="116"/>
      <c r="I137" s="117"/>
      <c r="J137" s="118"/>
      <c r="K137" s="119"/>
      <c r="L137" s="2"/>
    </row>
    <row r="138" spans="1:18" s="98" customFormat="1" ht="25.15" customHeight="1">
      <c r="C138" s="88"/>
      <c r="D138" s="89"/>
      <c r="E138" s="53"/>
      <c r="F138" s="53"/>
      <c r="G138" s="105"/>
      <c r="H138" s="101"/>
      <c r="I138" s="102"/>
      <c r="J138" s="118"/>
      <c r="K138" s="104"/>
      <c r="M138" s="1"/>
      <c r="N138" s="1"/>
      <c r="O138" s="1"/>
      <c r="P138" s="1"/>
      <c r="Q138" s="1"/>
      <c r="R138" s="1"/>
    </row>
    <row r="139" spans="1:18" s="66" customFormat="1" ht="13.5" thickBot="1">
      <c r="B139" s="67"/>
      <c r="C139" s="28"/>
      <c r="D139" s="68"/>
      <c r="E139" s="68"/>
      <c r="F139" s="68"/>
      <c r="G139" s="69"/>
      <c r="H139" s="68"/>
      <c r="I139" s="70"/>
      <c r="J139" s="71"/>
      <c r="K139" s="33"/>
      <c r="L139" s="72"/>
    </row>
    <row r="140" spans="1:18" s="74" customFormat="1" ht="15" customHeight="1" thickBot="1">
      <c r="A140" s="73"/>
      <c r="C140" s="75"/>
      <c r="D140" s="76"/>
      <c r="E140" s="76"/>
      <c r="F140" s="76"/>
      <c r="G140" s="76"/>
      <c r="H140" s="76"/>
      <c r="I140" s="76"/>
      <c r="J140" s="77"/>
      <c r="K140" s="78"/>
      <c r="L140" s="19"/>
      <c r="M140" s="20"/>
      <c r="N140" s="79"/>
    </row>
    <row r="141" spans="1:18" s="66" customFormat="1" ht="12.75">
      <c r="B141" s="67"/>
      <c r="C141" s="28"/>
      <c r="D141" s="68"/>
      <c r="E141" s="68"/>
      <c r="F141" s="68"/>
      <c r="G141" s="69"/>
      <c r="H141" s="68"/>
      <c r="I141" s="70"/>
      <c r="J141" s="71"/>
      <c r="K141" s="85"/>
      <c r="L141" s="72"/>
    </row>
    <row r="142" spans="1:18" ht="11.25">
      <c r="B142" s="2"/>
      <c r="C142" s="80"/>
      <c r="D142" s="3"/>
      <c r="E142" s="53"/>
      <c r="F142" s="53"/>
      <c r="G142" s="2"/>
      <c r="H142" s="2"/>
      <c r="I142" s="2"/>
      <c r="J142" s="4"/>
      <c r="K142" s="81"/>
      <c r="L142" s="2"/>
    </row>
    <row r="143" spans="1:18" ht="11.25">
      <c r="B143" s="2"/>
      <c r="C143" s="80"/>
      <c r="D143" s="3"/>
      <c r="E143" s="53"/>
      <c r="F143" s="53"/>
      <c r="G143" s="2"/>
      <c r="H143" s="2"/>
      <c r="I143" s="2"/>
      <c r="J143" s="4"/>
      <c r="K143" s="81"/>
      <c r="L143" s="2"/>
    </row>
    <row r="144" spans="1:18" ht="25.15" customHeight="1">
      <c r="B144" s="2"/>
      <c r="C144" s="39"/>
      <c r="D144" s="40"/>
      <c r="E144" s="41"/>
      <c r="F144" s="41"/>
      <c r="G144" s="42"/>
      <c r="H144" s="220"/>
      <c r="I144" s="220"/>
      <c r="J144" s="43"/>
      <c r="K144" s="44"/>
      <c r="L144" s="2"/>
    </row>
    <row r="145" spans="1:18" ht="35.1" customHeight="1">
      <c r="B145" s="2"/>
      <c r="C145" s="88"/>
      <c r="D145" s="89"/>
      <c r="E145" s="53"/>
      <c r="F145" s="53"/>
      <c r="G145" s="54"/>
      <c r="H145" s="55"/>
      <c r="I145" s="63"/>
      <c r="J145" s="57"/>
      <c r="K145" s="58"/>
      <c r="L145" s="2"/>
    </row>
    <row r="146" spans="1:18" ht="35.1" customHeight="1">
      <c r="B146" s="2"/>
      <c r="C146" s="88"/>
      <c r="D146" s="89"/>
      <c r="E146" s="53"/>
      <c r="F146" s="53"/>
      <c r="G146" s="54"/>
      <c r="H146" s="55"/>
      <c r="I146" s="63"/>
      <c r="J146" s="57"/>
      <c r="K146" s="58"/>
      <c r="L146" s="2"/>
    </row>
    <row r="147" spans="1:18" ht="35.1" customHeight="1">
      <c r="B147" s="2"/>
      <c r="C147" s="88"/>
      <c r="D147" s="89"/>
      <c r="E147" s="53"/>
      <c r="F147" s="53"/>
      <c r="G147" s="54"/>
      <c r="H147" s="55"/>
      <c r="I147" s="63"/>
      <c r="J147" s="57"/>
      <c r="K147" s="58"/>
      <c r="L147" s="2"/>
    </row>
    <row r="148" spans="1:18" s="98" customFormat="1" ht="20.100000000000001" customHeight="1">
      <c r="C148" s="88"/>
      <c r="D148" s="89"/>
      <c r="E148" s="53"/>
      <c r="F148" s="53"/>
      <c r="G148" s="54"/>
      <c r="H148" s="55"/>
      <c r="I148" s="63"/>
      <c r="J148" s="107"/>
      <c r="K148" s="120"/>
      <c r="M148" s="1"/>
      <c r="N148" s="1"/>
      <c r="O148" s="1"/>
      <c r="P148" s="1"/>
      <c r="Q148" s="1"/>
      <c r="R148" s="1"/>
    </row>
    <row r="149" spans="1:18" ht="20.100000000000001" customHeight="1">
      <c r="B149" s="2"/>
      <c r="C149" s="45"/>
      <c r="D149" s="46"/>
      <c r="E149" s="47"/>
      <c r="F149" s="47"/>
      <c r="G149" s="110"/>
      <c r="H149" s="220"/>
      <c r="I149" s="220"/>
      <c r="J149" s="43"/>
      <c r="K149" s="111"/>
      <c r="L149" s="2"/>
    </row>
    <row r="150" spans="1:18" ht="20.100000000000001" customHeight="1">
      <c r="B150" s="2"/>
      <c r="C150" s="51"/>
      <c r="D150" s="52"/>
      <c r="E150" s="53"/>
      <c r="F150" s="53"/>
      <c r="G150" s="54"/>
      <c r="H150" s="55"/>
      <c r="I150" s="63"/>
      <c r="J150" s="57"/>
      <c r="K150" s="58"/>
      <c r="L150" s="2"/>
    </row>
    <row r="151" spans="1:18" ht="20.100000000000001" customHeight="1">
      <c r="B151" s="2"/>
      <c r="C151" s="51"/>
      <c r="D151" s="52"/>
      <c r="E151" s="53"/>
      <c r="F151" s="53"/>
      <c r="G151" s="54"/>
      <c r="H151" s="55"/>
      <c r="I151" s="63"/>
      <c r="J151" s="57"/>
      <c r="K151" s="58"/>
      <c r="L151" s="2"/>
    </row>
    <row r="152" spans="1:18" ht="20.100000000000001" customHeight="1">
      <c r="B152" s="2"/>
      <c r="C152" s="51"/>
      <c r="D152" s="52"/>
      <c r="E152" s="53"/>
      <c r="F152" s="53"/>
      <c r="G152" s="54"/>
      <c r="H152" s="55"/>
      <c r="I152" s="63"/>
      <c r="J152" s="57"/>
      <c r="K152" s="58"/>
      <c r="L152" s="2"/>
    </row>
    <row r="153" spans="1:18" ht="20.100000000000001" customHeight="1">
      <c r="B153" s="2"/>
      <c r="C153" s="51"/>
      <c r="D153" s="52"/>
      <c r="E153" s="53"/>
      <c r="F153" s="53"/>
      <c r="G153" s="54"/>
      <c r="H153" s="55"/>
      <c r="I153" s="56"/>
      <c r="J153" s="57"/>
      <c r="K153" s="58"/>
      <c r="L153" s="2"/>
    </row>
    <row r="154" spans="1:18" ht="20.100000000000001" customHeight="1">
      <c r="B154" s="2"/>
      <c r="C154" s="59"/>
      <c r="D154" s="60"/>
      <c r="E154" s="53"/>
      <c r="F154" s="53"/>
      <c r="G154" s="82"/>
      <c r="H154" s="116"/>
      <c r="I154" s="117"/>
      <c r="J154" s="118"/>
      <c r="K154" s="119"/>
      <c r="L154" s="2"/>
    </row>
    <row r="155" spans="1:18" s="98" customFormat="1" ht="20.100000000000001" customHeight="1">
      <c r="C155" s="121"/>
      <c r="D155" s="122"/>
      <c r="E155" s="123"/>
      <c r="F155" s="123"/>
      <c r="G155" s="105"/>
      <c r="H155" s="101"/>
      <c r="I155" s="102"/>
      <c r="J155" s="103"/>
      <c r="K155" s="104"/>
      <c r="M155" s="1"/>
      <c r="N155" s="1"/>
      <c r="O155" s="1"/>
      <c r="P155" s="1"/>
      <c r="Q155" s="1"/>
      <c r="R155" s="1"/>
    </row>
    <row r="156" spans="1:18" s="66" customFormat="1" ht="13.5" thickBot="1">
      <c r="B156" s="67"/>
      <c r="C156" s="28"/>
      <c r="D156" s="68"/>
      <c r="E156" s="68"/>
      <c r="F156" s="68"/>
      <c r="G156" s="69"/>
      <c r="H156" s="68"/>
      <c r="I156" s="70"/>
      <c r="J156" s="71"/>
      <c r="K156" s="33"/>
      <c r="L156" s="72"/>
    </row>
    <row r="157" spans="1:18" s="74" customFormat="1" ht="15" customHeight="1" thickBot="1">
      <c r="A157" s="73"/>
      <c r="C157" s="75"/>
      <c r="D157" s="76"/>
      <c r="E157" s="76"/>
      <c r="F157" s="76"/>
      <c r="G157" s="76"/>
      <c r="H157" s="76"/>
      <c r="I157" s="76"/>
      <c r="J157" s="77"/>
      <c r="K157" s="78"/>
      <c r="L157" s="19"/>
      <c r="M157" s="20"/>
      <c r="N157" s="79"/>
    </row>
    <row r="158" spans="1:18" ht="20.100000000000001" customHeight="1">
      <c r="B158" s="2"/>
      <c r="C158" s="80"/>
      <c r="D158" s="3"/>
      <c r="E158" s="53"/>
      <c r="F158" s="53"/>
      <c r="G158" s="2"/>
      <c r="H158" s="2"/>
      <c r="I158" s="2"/>
      <c r="J158" s="4"/>
      <c r="K158" s="81"/>
      <c r="L158" s="2"/>
    </row>
    <row r="159" spans="1:18" ht="25.15" customHeight="1">
      <c r="B159" s="2"/>
      <c r="C159" s="39"/>
      <c r="D159" s="40"/>
      <c r="E159" s="41"/>
      <c r="F159" s="41"/>
      <c r="G159" s="42"/>
      <c r="H159" s="220"/>
      <c r="I159" s="220"/>
      <c r="J159" s="43"/>
      <c r="K159" s="44"/>
      <c r="L159" s="2"/>
    </row>
    <row r="160" spans="1:18" ht="25.15" customHeight="1">
      <c r="B160" s="2"/>
      <c r="C160" s="45"/>
      <c r="D160" s="46"/>
      <c r="E160" s="47"/>
      <c r="F160" s="47"/>
      <c r="G160" s="110"/>
      <c r="H160" s="220"/>
      <c r="I160" s="220"/>
      <c r="J160" s="43"/>
      <c r="K160" s="111"/>
      <c r="L160" s="2"/>
    </row>
    <row r="161" spans="2:12" ht="20.100000000000001" customHeight="1">
      <c r="B161" s="2"/>
      <c r="C161" s="51"/>
      <c r="D161" s="52"/>
      <c r="E161" s="53"/>
      <c r="F161" s="53"/>
      <c r="G161" s="109"/>
      <c r="H161" s="55"/>
      <c r="I161" s="63"/>
      <c r="J161" s="57"/>
      <c r="K161" s="58"/>
      <c r="L161" s="2"/>
    </row>
    <row r="162" spans="2:12" ht="20.100000000000001" customHeight="1">
      <c r="B162" s="2"/>
      <c r="C162" s="51"/>
      <c r="D162" s="52"/>
      <c r="E162" s="53"/>
      <c r="F162" s="53"/>
      <c r="G162" s="106"/>
      <c r="H162" s="55"/>
      <c r="I162" s="63"/>
      <c r="J162" s="57"/>
      <c r="K162" s="58"/>
      <c r="L162" s="2"/>
    </row>
    <row r="163" spans="2:12" ht="20.100000000000001" customHeight="1">
      <c r="B163" s="2"/>
      <c r="C163" s="51"/>
      <c r="D163" s="52"/>
      <c r="E163" s="53"/>
      <c r="F163" s="53"/>
      <c r="G163" s="106"/>
      <c r="H163" s="55"/>
      <c r="I163" s="63"/>
      <c r="J163" s="57"/>
      <c r="K163" s="58"/>
      <c r="L163" s="2"/>
    </row>
    <row r="164" spans="2:12" ht="20.100000000000001" customHeight="1">
      <c r="B164" s="2"/>
      <c r="C164" s="51"/>
      <c r="D164" s="52"/>
      <c r="E164" s="53"/>
      <c r="F164" s="53"/>
      <c r="G164" s="106"/>
      <c r="H164" s="55"/>
      <c r="I164" s="63"/>
      <c r="J164" s="57"/>
      <c r="K164" s="58"/>
      <c r="L164" s="2"/>
    </row>
    <row r="165" spans="2:12" ht="20.100000000000001" customHeight="1">
      <c r="B165" s="2"/>
      <c r="C165" s="51"/>
      <c r="D165" s="52"/>
      <c r="E165" s="53"/>
      <c r="F165" s="53"/>
      <c r="G165" s="106"/>
      <c r="H165" s="55"/>
      <c r="I165" s="63"/>
      <c r="J165" s="57"/>
      <c r="K165" s="58"/>
      <c r="L165" s="2"/>
    </row>
    <row r="166" spans="2:12" ht="20.100000000000001" customHeight="1">
      <c r="B166" s="2"/>
      <c r="C166" s="51"/>
      <c r="D166" s="52"/>
      <c r="E166" s="53"/>
      <c r="F166" s="53"/>
      <c r="G166" s="106"/>
      <c r="H166" s="55"/>
      <c r="I166" s="63"/>
      <c r="J166" s="57"/>
      <c r="K166" s="58"/>
      <c r="L166" s="2"/>
    </row>
    <row r="167" spans="2:12" ht="20.100000000000001" customHeight="1">
      <c r="B167" s="2"/>
      <c r="C167" s="51"/>
      <c r="D167" s="52"/>
      <c r="E167" s="53"/>
      <c r="F167" s="53"/>
      <c r="G167" s="54"/>
      <c r="H167" s="55"/>
      <c r="I167" s="63"/>
      <c r="J167" s="57"/>
      <c r="K167" s="58"/>
      <c r="L167" s="2"/>
    </row>
    <row r="168" spans="2:12" ht="25.15" customHeight="1">
      <c r="B168" s="2"/>
      <c r="C168" s="45"/>
      <c r="D168" s="46"/>
      <c r="E168" s="47"/>
      <c r="F168" s="47"/>
      <c r="G168" s="110"/>
      <c r="H168" s="220"/>
      <c r="I168" s="220"/>
      <c r="J168" s="43"/>
      <c r="K168" s="111"/>
      <c r="L168" s="2"/>
    </row>
    <row r="169" spans="2:12" ht="20.100000000000001" customHeight="1">
      <c r="B169" s="2"/>
      <c r="C169" s="51"/>
      <c r="D169" s="52"/>
      <c r="E169" s="53"/>
      <c r="F169" s="53"/>
      <c r="G169" s="124"/>
      <c r="H169" s="55"/>
      <c r="I169" s="63"/>
      <c r="J169" s="57"/>
      <c r="K169" s="58"/>
      <c r="L169" s="2"/>
    </row>
    <row r="170" spans="2:12" ht="20.100000000000001" customHeight="1">
      <c r="B170" s="2"/>
      <c r="C170" s="51"/>
      <c r="D170" s="52"/>
      <c r="E170" s="53"/>
      <c r="F170" s="53"/>
      <c r="G170" s="124"/>
      <c r="H170" s="55"/>
      <c r="I170" s="63"/>
      <c r="J170" s="57"/>
      <c r="K170" s="58"/>
      <c r="L170" s="2"/>
    </row>
    <row r="171" spans="2:12" ht="20.100000000000001" customHeight="1">
      <c r="B171" s="2"/>
      <c r="C171" s="51"/>
      <c r="D171" s="52"/>
      <c r="E171" s="53"/>
      <c r="F171" s="53"/>
      <c r="G171" s="124"/>
      <c r="H171" s="55"/>
      <c r="I171" s="63"/>
      <c r="J171" s="57"/>
      <c r="K171" s="58"/>
      <c r="L171" s="2"/>
    </row>
    <row r="172" spans="2:12" ht="20.100000000000001" customHeight="1">
      <c r="B172" s="2"/>
      <c r="C172" s="51"/>
      <c r="D172" s="52"/>
      <c r="E172" s="53"/>
      <c r="F172" s="53"/>
      <c r="G172" s="124"/>
      <c r="H172" s="55"/>
      <c r="I172" s="63"/>
      <c r="J172" s="57"/>
      <c r="K172" s="58"/>
      <c r="L172" s="2"/>
    </row>
    <row r="173" spans="2:12" ht="20.100000000000001" customHeight="1">
      <c r="B173" s="2"/>
      <c r="C173" s="51"/>
      <c r="D173" s="52"/>
      <c r="E173" s="53"/>
      <c r="F173" s="53"/>
      <c r="G173" s="124"/>
      <c r="H173" s="55"/>
      <c r="I173" s="63"/>
      <c r="J173" s="57"/>
      <c r="K173" s="58"/>
      <c r="L173" s="2"/>
    </row>
    <row r="174" spans="2:12" ht="20.100000000000001" customHeight="1">
      <c r="B174" s="2"/>
      <c r="C174" s="51"/>
      <c r="D174" s="52"/>
      <c r="E174" s="53"/>
      <c r="F174" s="53"/>
      <c r="G174" s="124"/>
      <c r="H174" s="55"/>
      <c r="I174" s="63"/>
      <c r="J174" s="57"/>
      <c r="K174" s="58"/>
      <c r="L174" s="2"/>
    </row>
    <row r="175" spans="2:12" ht="20.100000000000001" customHeight="1">
      <c r="B175" s="2"/>
      <c r="C175" s="51"/>
      <c r="D175" s="52"/>
      <c r="E175" s="53"/>
      <c r="F175" s="53"/>
      <c r="G175" s="124"/>
      <c r="H175" s="55"/>
      <c r="I175" s="63"/>
      <c r="J175" s="57"/>
      <c r="K175" s="58"/>
      <c r="L175" s="2"/>
    </row>
    <row r="176" spans="2:12" ht="20.100000000000001" customHeight="1">
      <c r="B176" s="2"/>
      <c r="C176" s="51"/>
      <c r="D176" s="52"/>
      <c r="E176" s="53"/>
      <c r="F176" s="53"/>
      <c r="G176" s="125"/>
      <c r="H176" s="55"/>
      <c r="I176" s="63"/>
      <c r="J176" s="57"/>
      <c r="K176" s="58"/>
      <c r="L176" s="2"/>
    </row>
    <row r="177" spans="2:12" ht="20.100000000000001" customHeight="1">
      <c r="B177" s="2"/>
      <c r="C177" s="51"/>
      <c r="D177" s="52"/>
      <c r="E177" s="53"/>
      <c r="F177" s="53"/>
      <c r="G177" s="91"/>
      <c r="H177" s="55"/>
      <c r="I177" s="63"/>
      <c r="J177" s="57"/>
      <c r="K177" s="58"/>
      <c r="L177" s="2"/>
    </row>
    <row r="178" spans="2:12" ht="20.100000000000001" customHeight="1">
      <c r="B178" s="2"/>
      <c r="C178" s="51"/>
      <c r="D178" s="52"/>
      <c r="E178" s="53"/>
      <c r="F178" s="53"/>
      <c r="G178" s="91"/>
      <c r="H178" s="55"/>
      <c r="I178" s="63"/>
      <c r="J178" s="57"/>
      <c r="K178" s="58"/>
      <c r="L178" s="2"/>
    </row>
    <row r="179" spans="2:12" ht="25.15" customHeight="1">
      <c r="B179" s="2"/>
      <c r="C179" s="45"/>
      <c r="D179" s="46"/>
      <c r="E179" s="47"/>
      <c r="F179" s="47"/>
      <c r="G179" s="110"/>
      <c r="H179" s="220"/>
      <c r="I179" s="220"/>
      <c r="J179" s="43"/>
      <c r="K179" s="111"/>
      <c r="L179" s="2"/>
    </row>
    <row r="180" spans="2:12" ht="20.100000000000001" customHeight="1">
      <c r="B180" s="2"/>
      <c r="C180" s="51"/>
      <c r="D180" s="52"/>
      <c r="E180" s="53"/>
      <c r="F180" s="53"/>
      <c r="G180" s="124"/>
      <c r="H180" s="55"/>
      <c r="I180" s="63"/>
      <c r="J180" s="57"/>
      <c r="K180" s="58"/>
      <c r="L180" s="2"/>
    </row>
    <row r="181" spans="2:12" ht="20.100000000000001" customHeight="1">
      <c r="B181" s="2"/>
      <c r="C181" s="51"/>
      <c r="D181" s="52"/>
      <c r="E181" s="53"/>
      <c r="F181" s="53"/>
      <c r="G181" s="124"/>
      <c r="H181" s="55"/>
      <c r="I181" s="63"/>
      <c r="J181" s="57"/>
      <c r="K181" s="58"/>
      <c r="L181" s="2"/>
    </row>
    <row r="182" spans="2:12" ht="20.100000000000001" customHeight="1">
      <c r="B182" s="2"/>
      <c r="C182" s="51"/>
      <c r="D182" s="52"/>
      <c r="E182" s="53"/>
      <c r="F182" s="53"/>
      <c r="G182" s="124"/>
      <c r="H182" s="55"/>
      <c r="I182" s="63"/>
      <c r="J182" s="57"/>
      <c r="K182" s="58"/>
      <c r="L182" s="2"/>
    </row>
    <row r="183" spans="2:12" ht="20.100000000000001" customHeight="1">
      <c r="B183" s="2"/>
      <c r="C183" s="51"/>
      <c r="D183" s="52"/>
      <c r="E183" s="53"/>
      <c r="F183" s="53"/>
      <c r="G183" s="124"/>
      <c r="H183" s="55"/>
      <c r="I183" s="63"/>
      <c r="J183" s="57"/>
      <c r="K183" s="58"/>
      <c r="L183" s="2"/>
    </row>
    <row r="184" spans="2:12" ht="20.100000000000001" customHeight="1">
      <c r="B184" s="2"/>
      <c r="C184" s="51"/>
      <c r="D184" s="52"/>
      <c r="E184" s="53"/>
      <c r="F184" s="53"/>
      <c r="G184" s="124"/>
      <c r="H184" s="55"/>
      <c r="I184" s="63"/>
      <c r="J184" s="57"/>
      <c r="K184" s="58"/>
      <c r="L184" s="2"/>
    </row>
    <row r="185" spans="2:12" ht="25.15" customHeight="1">
      <c r="B185" s="2"/>
      <c r="C185" s="45"/>
      <c r="D185" s="46"/>
      <c r="E185" s="47"/>
      <c r="F185" s="47"/>
      <c r="G185" s="110"/>
      <c r="H185" s="220"/>
      <c r="I185" s="220"/>
      <c r="J185" s="43"/>
      <c r="K185" s="111"/>
      <c r="L185" s="2"/>
    </row>
    <row r="186" spans="2:12" ht="20.100000000000001" customHeight="1">
      <c r="B186" s="2"/>
      <c r="C186" s="51"/>
      <c r="D186" s="52"/>
      <c r="E186" s="53"/>
      <c r="F186" s="53"/>
      <c r="G186" s="125"/>
      <c r="H186" s="55"/>
      <c r="I186" s="63"/>
      <c r="J186" s="57"/>
      <c r="K186" s="58"/>
      <c r="L186" s="2"/>
    </row>
    <row r="187" spans="2:12" ht="20.100000000000001" customHeight="1">
      <c r="B187" s="2"/>
      <c r="C187" s="51"/>
      <c r="D187" s="52"/>
      <c r="E187" s="53"/>
      <c r="F187" s="53"/>
      <c r="G187" s="125"/>
      <c r="H187" s="55"/>
      <c r="I187" s="63"/>
      <c r="J187" s="57"/>
      <c r="K187" s="58"/>
      <c r="L187" s="2"/>
    </row>
    <row r="188" spans="2:12" ht="20.100000000000001" customHeight="1">
      <c r="B188" s="2"/>
      <c r="C188" s="51"/>
      <c r="D188" s="52"/>
      <c r="E188" s="53"/>
      <c r="F188" s="53"/>
      <c r="G188" s="124"/>
      <c r="H188" s="55"/>
      <c r="I188" s="63"/>
      <c r="J188" s="57"/>
      <c r="K188" s="58"/>
      <c r="L188" s="2"/>
    </row>
    <row r="189" spans="2:12" ht="20.100000000000001" customHeight="1">
      <c r="B189" s="2"/>
      <c r="C189" s="51"/>
      <c r="D189" s="52"/>
      <c r="E189" s="53"/>
      <c r="F189" s="53"/>
      <c r="G189" s="124"/>
      <c r="H189" s="55"/>
      <c r="I189" s="63"/>
      <c r="J189" s="57"/>
      <c r="K189" s="58"/>
      <c r="L189" s="2"/>
    </row>
    <row r="190" spans="2:12" ht="25.15" customHeight="1">
      <c r="B190" s="2"/>
      <c r="C190" s="45"/>
      <c r="D190" s="46"/>
      <c r="E190" s="47"/>
      <c r="F190" s="47"/>
      <c r="G190" s="110"/>
      <c r="H190" s="220"/>
      <c r="I190" s="220"/>
      <c r="J190" s="43"/>
      <c r="K190" s="111"/>
      <c r="L190" s="2"/>
    </row>
    <row r="191" spans="2:12" ht="20.100000000000001" customHeight="1">
      <c r="B191" s="2"/>
      <c r="C191" s="51"/>
      <c r="D191" s="52"/>
      <c r="E191" s="53"/>
      <c r="F191" s="53"/>
      <c r="G191" s="125"/>
      <c r="H191" s="55"/>
      <c r="I191" s="63"/>
      <c r="J191" s="57"/>
      <c r="K191" s="58"/>
      <c r="L191" s="2"/>
    </row>
    <row r="192" spans="2:12" ht="20.100000000000001" customHeight="1">
      <c r="B192" s="2"/>
      <c r="C192" s="51"/>
      <c r="D192" s="52"/>
      <c r="E192" s="53"/>
      <c r="F192" s="53"/>
      <c r="G192" s="125"/>
      <c r="H192" s="55"/>
      <c r="I192" s="63"/>
      <c r="J192" s="57"/>
      <c r="K192" s="58"/>
      <c r="L192" s="2"/>
    </row>
    <row r="193" spans="2:12" ht="20.100000000000001" customHeight="1">
      <c r="B193" s="2"/>
      <c r="C193" s="51"/>
      <c r="D193" s="52"/>
      <c r="E193" s="53"/>
      <c r="F193" s="53"/>
      <c r="G193" s="124"/>
      <c r="H193" s="55"/>
      <c r="I193" s="63"/>
      <c r="J193" s="57"/>
      <c r="K193" s="58"/>
      <c r="L193" s="2"/>
    </row>
    <row r="194" spans="2:12" ht="20.100000000000001" customHeight="1">
      <c r="B194" s="2"/>
      <c r="C194" s="51"/>
      <c r="D194" s="52"/>
      <c r="E194" s="53"/>
      <c r="F194" s="53"/>
      <c r="G194" s="124"/>
      <c r="H194" s="55"/>
      <c r="I194" s="63"/>
      <c r="J194" s="57"/>
      <c r="K194" s="58"/>
      <c r="L194" s="2"/>
    </row>
    <row r="195" spans="2:12" ht="25.15" customHeight="1">
      <c r="B195" s="2"/>
      <c r="C195" s="45"/>
      <c r="D195" s="46"/>
      <c r="E195" s="47"/>
      <c r="F195" s="47"/>
      <c r="G195" s="110"/>
      <c r="H195" s="220"/>
      <c r="I195" s="220"/>
      <c r="J195" s="43"/>
      <c r="K195" s="111"/>
      <c r="L195" s="2"/>
    </row>
    <row r="196" spans="2:12" ht="34.9" customHeight="1">
      <c r="B196" s="2"/>
      <c r="C196" s="51"/>
      <c r="D196" s="52"/>
      <c r="E196" s="53"/>
      <c r="F196" s="53"/>
      <c r="G196" s="108"/>
      <c r="H196" s="55"/>
      <c r="I196" s="63"/>
      <c r="J196" s="57"/>
      <c r="K196" s="58"/>
      <c r="L196" s="2"/>
    </row>
    <row r="197" spans="2:12" ht="20.100000000000001" customHeight="1">
      <c r="B197" s="2"/>
      <c r="C197" s="51"/>
      <c r="D197" s="52"/>
      <c r="E197" s="53"/>
      <c r="F197" s="53"/>
      <c r="G197" s="108"/>
      <c r="H197" s="55"/>
      <c r="I197" s="63"/>
      <c r="J197" s="57"/>
      <c r="K197" s="58"/>
      <c r="L197" s="2"/>
    </row>
    <row r="198" spans="2:12" ht="20.100000000000001" customHeight="1">
      <c r="B198" s="2"/>
      <c r="C198" s="51"/>
      <c r="D198" s="52"/>
      <c r="E198" s="53"/>
      <c r="F198" s="53"/>
      <c r="G198" s="108"/>
      <c r="H198" s="55"/>
      <c r="I198" s="63"/>
      <c r="J198" s="57"/>
      <c r="K198" s="58"/>
      <c r="L198" s="2"/>
    </row>
    <row r="199" spans="2:12" ht="20.100000000000001" customHeight="1">
      <c r="B199" s="2"/>
      <c r="C199" s="51"/>
      <c r="D199" s="52"/>
      <c r="E199" s="53"/>
      <c r="F199" s="53"/>
      <c r="G199" s="108"/>
      <c r="H199" s="55"/>
      <c r="I199" s="63"/>
      <c r="J199" s="57"/>
      <c r="K199" s="58"/>
      <c r="L199" s="2"/>
    </row>
    <row r="200" spans="2:12" ht="20.100000000000001" customHeight="1">
      <c r="B200" s="2"/>
      <c r="C200" s="51"/>
      <c r="D200" s="52"/>
      <c r="E200" s="53"/>
      <c r="F200" s="53"/>
      <c r="G200" s="108"/>
      <c r="H200" s="55"/>
      <c r="I200" s="63"/>
      <c r="J200" s="57"/>
      <c r="K200" s="58"/>
      <c r="L200" s="2"/>
    </row>
    <row r="201" spans="2:12" ht="20.100000000000001" customHeight="1">
      <c r="B201" s="2"/>
      <c r="C201" s="51"/>
      <c r="D201" s="52"/>
      <c r="E201" s="53"/>
      <c r="F201" s="53"/>
      <c r="G201" s="54"/>
      <c r="H201" s="55"/>
      <c r="I201" s="63"/>
      <c r="J201" s="57"/>
      <c r="K201" s="58"/>
      <c r="L201" s="2"/>
    </row>
    <row r="202" spans="2:12" ht="20.100000000000001" customHeight="1">
      <c r="B202" s="2"/>
      <c r="C202" s="51"/>
      <c r="D202" s="52"/>
      <c r="E202" s="53"/>
      <c r="F202" s="53"/>
      <c r="G202" s="54"/>
      <c r="H202" s="55"/>
      <c r="I202" s="63"/>
      <c r="J202" s="57"/>
      <c r="K202" s="58"/>
      <c r="L202" s="2"/>
    </row>
    <row r="203" spans="2:12" ht="20.100000000000001" customHeight="1">
      <c r="B203" s="2"/>
      <c r="C203" s="51"/>
      <c r="D203" s="52"/>
      <c r="E203" s="53"/>
      <c r="F203" s="53"/>
      <c r="G203" s="54"/>
      <c r="H203" s="55"/>
      <c r="I203" s="63"/>
      <c r="J203" s="57"/>
      <c r="K203" s="58"/>
      <c r="L203" s="2"/>
    </row>
    <row r="204" spans="2:12" ht="20.100000000000001" customHeight="1">
      <c r="B204" s="2"/>
      <c r="C204" s="51"/>
      <c r="D204" s="52"/>
      <c r="E204" s="53"/>
      <c r="F204" s="53"/>
      <c r="G204" s="54"/>
      <c r="H204" s="55"/>
      <c r="I204" s="63"/>
      <c r="J204" s="57"/>
      <c r="K204" s="58"/>
      <c r="L204" s="2"/>
    </row>
    <row r="205" spans="2:12" ht="20.100000000000001" customHeight="1">
      <c r="B205" s="2"/>
      <c r="C205" s="51"/>
      <c r="D205" s="52"/>
      <c r="E205" s="53"/>
      <c r="F205" s="53"/>
      <c r="G205" s="54"/>
      <c r="H205" s="55"/>
      <c r="I205" s="63"/>
      <c r="J205" s="57"/>
      <c r="K205" s="58"/>
      <c r="L205" s="2"/>
    </row>
    <row r="206" spans="2:12" ht="20.100000000000001" customHeight="1">
      <c r="B206" s="2"/>
      <c r="C206" s="51"/>
      <c r="D206" s="52"/>
      <c r="E206" s="53"/>
      <c r="F206" s="53"/>
      <c r="G206" s="54"/>
      <c r="H206" s="55"/>
      <c r="I206" s="63"/>
      <c r="J206" s="57"/>
      <c r="K206" s="58"/>
      <c r="L206" s="2"/>
    </row>
    <row r="207" spans="2:12" ht="20.100000000000001" customHeight="1">
      <c r="B207" s="2"/>
      <c r="C207" s="51"/>
      <c r="D207" s="52"/>
      <c r="E207" s="53"/>
      <c r="F207" s="53"/>
      <c r="G207" s="108"/>
      <c r="H207" s="55"/>
      <c r="I207" s="63"/>
      <c r="J207" s="57"/>
      <c r="K207" s="58"/>
      <c r="L207" s="2"/>
    </row>
    <row r="208" spans="2:12" ht="20.100000000000001" customHeight="1">
      <c r="B208" s="2"/>
      <c r="C208" s="51"/>
      <c r="D208" s="52"/>
      <c r="E208" s="53"/>
      <c r="F208" s="53"/>
      <c r="G208" s="54"/>
      <c r="H208" s="55"/>
      <c r="I208" s="63"/>
      <c r="J208" s="57"/>
      <c r="K208" s="58"/>
      <c r="L208" s="2"/>
    </row>
    <row r="209" spans="2:12" ht="20.100000000000001" customHeight="1">
      <c r="B209" s="2"/>
      <c r="C209" s="51"/>
      <c r="D209" s="52"/>
      <c r="E209" s="53"/>
      <c r="F209" s="53"/>
      <c r="G209" s="54"/>
      <c r="H209" s="55"/>
      <c r="I209" s="63"/>
      <c r="J209" s="57"/>
      <c r="K209" s="58"/>
      <c r="L209" s="2"/>
    </row>
    <row r="210" spans="2:12" ht="25.15" customHeight="1">
      <c r="B210" s="2"/>
      <c r="C210" s="45"/>
      <c r="D210" s="46"/>
      <c r="E210" s="47"/>
      <c r="F210" s="47"/>
      <c r="G210" s="110"/>
      <c r="H210" s="220"/>
      <c r="I210" s="220"/>
      <c r="J210" s="43"/>
      <c r="K210" s="111"/>
      <c r="L210" s="2"/>
    </row>
    <row r="211" spans="2:12" ht="20.100000000000001" customHeight="1">
      <c r="B211" s="2"/>
      <c r="C211" s="51"/>
      <c r="D211" s="52"/>
      <c r="E211" s="53"/>
      <c r="F211" s="53"/>
      <c r="G211" s="126"/>
      <c r="H211" s="55"/>
      <c r="I211" s="63"/>
      <c r="J211" s="57"/>
      <c r="K211" s="58"/>
      <c r="L211" s="2"/>
    </row>
    <row r="212" spans="2:12" ht="20.100000000000001" customHeight="1">
      <c r="B212" s="2"/>
      <c r="C212" s="51"/>
      <c r="D212" s="52"/>
      <c r="E212" s="53"/>
      <c r="F212" s="53"/>
      <c r="G212" s="126"/>
      <c r="H212" s="55"/>
      <c r="I212" s="63"/>
      <c r="J212" s="57"/>
      <c r="K212" s="58"/>
      <c r="L212" s="2"/>
    </row>
    <row r="213" spans="2:12" ht="20.100000000000001" customHeight="1">
      <c r="B213" s="2"/>
      <c r="C213" s="51"/>
      <c r="D213" s="52"/>
      <c r="E213" s="53"/>
      <c r="F213" s="53"/>
      <c r="G213" s="126"/>
      <c r="H213" s="55"/>
      <c r="I213" s="63"/>
      <c r="J213" s="57"/>
      <c r="K213" s="58"/>
      <c r="L213" s="2"/>
    </row>
    <row r="214" spans="2:12" ht="20.100000000000001" customHeight="1">
      <c r="B214" s="2"/>
      <c r="C214" s="51"/>
      <c r="D214" s="52"/>
      <c r="E214" s="53"/>
      <c r="F214" s="53"/>
      <c r="G214" s="126"/>
      <c r="H214" s="55"/>
      <c r="I214" s="63"/>
      <c r="J214" s="57"/>
      <c r="K214" s="58"/>
      <c r="L214" s="2"/>
    </row>
    <row r="215" spans="2:12" ht="25.15" customHeight="1">
      <c r="B215" s="2"/>
      <c r="C215" s="45"/>
      <c r="D215" s="46"/>
      <c r="E215" s="47"/>
      <c r="F215" s="47"/>
      <c r="G215" s="110"/>
      <c r="H215" s="220"/>
      <c r="I215" s="220"/>
      <c r="J215" s="43"/>
      <c r="K215" s="111"/>
      <c r="L215" s="2"/>
    </row>
    <row r="216" spans="2:12" ht="25.15" customHeight="1">
      <c r="B216" s="2"/>
      <c r="C216" s="51"/>
      <c r="D216" s="52"/>
      <c r="E216" s="53"/>
      <c r="F216" s="53"/>
      <c r="G216" s="91"/>
      <c r="H216" s="55"/>
      <c r="I216" s="63"/>
      <c r="J216" s="57"/>
      <c r="K216" s="58"/>
      <c r="L216" s="2"/>
    </row>
    <row r="217" spans="2:12" ht="52.5" customHeight="1">
      <c r="B217" s="2"/>
      <c r="C217" s="51"/>
      <c r="D217" s="52"/>
      <c r="E217" s="53"/>
      <c r="F217" s="53"/>
      <c r="G217" s="54"/>
      <c r="H217" s="55"/>
      <c r="I217" s="86"/>
      <c r="J217" s="57"/>
      <c r="K217" s="58"/>
      <c r="L217" s="2"/>
    </row>
    <row r="218" spans="2:12" ht="25.15" customHeight="1">
      <c r="B218" s="2"/>
      <c r="C218" s="45"/>
      <c r="D218" s="46"/>
      <c r="E218" s="47"/>
      <c r="F218" s="47"/>
      <c r="G218" s="110"/>
      <c r="H218" s="220"/>
      <c r="I218" s="220"/>
      <c r="J218" s="43"/>
      <c r="K218" s="111"/>
      <c r="L218" s="2"/>
    </row>
    <row r="219" spans="2:12" ht="20.100000000000001" customHeight="1">
      <c r="B219" s="2"/>
      <c r="C219" s="51"/>
      <c r="D219" s="52"/>
      <c r="E219" s="53"/>
      <c r="F219" s="53"/>
      <c r="G219" s="54"/>
      <c r="H219" s="55"/>
      <c r="I219" s="63"/>
      <c r="J219" s="57"/>
      <c r="K219" s="58"/>
      <c r="L219" s="2"/>
    </row>
    <row r="220" spans="2:12" ht="20.100000000000001" customHeight="1">
      <c r="B220" s="2"/>
      <c r="C220" s="51"/>
      <c r="D220" s="52"/>
      <c r="E220" s="53"/>
      <c r="F220" s="53"/>
      <c r="G220" s="54"/>
      <c r="H220" s="55"/>
      <c r="I220" s="63"/>
      <c r="J220" s="57"/>
      <c r="K220" s="58"/>
      <c r="L220" s="2"/>
    </row>
    <row r="221" spans="2:12" ht="20.100000000000001" customHeight="1">
      <c r="B221" s="2"/>
      <c r="C221" s="51"/>
      <c r="D221" s="52"/>
      <c r="E221" s="53"/>
      <c r="F221" s="53"/>
      <c r="G221" s="54"/>
      <c r="H221" s="55"/>
      <c r="I221" s="63"/>
      <c r="J221" s="57"/>
      <c r="K221" s="58"/>
      <c r="L221" s="2"/>
    </row>
    <row r="222" spans="2:12" ht="20.100000000000001" customHeight="1">
      <c r="B222" s="2"/>
      <c r="C222" s="51"/>
      <c r="D222" s="52"/>
      <c r="E222" s="53"/>
      <c r="F222" s="53"/>
      <c r="G222" s="54"/>
      <c r="H222" s="55"/>
      <c r="I222" s="63"/>
      <c r="J222" s="57"/>
      <c r="K222" s="58"/>
      <c r="L222" s="2"/>
    </row>
    <row r="223" spans="2:12" ht="20.100000000000001" customHeight="1">
      <c r="B223" s="2"/>
      <c r="C223" s="51"/>
      <c r="D223" s="52"/>
      <c r="E223" s="53"/>
      <c r="F223" s="53"/>
      <c r="G223" s="54"/>
      <c r="H223" s="55"/>
      <c r="I223" s="63"/>
      <c r="J223" s="57"/>
      <c r="K223" s="58"/>
      <c r="L223" s="2"/>
    </row>
    <row r="224" spans="2:12" ht="20.100000000000001" customHeight="1">
      <c r="B224" s="2"/>
      <c r="C224" s="51"/>
      <c r="D224" s="52"/>
      <c r="E224" s="53"/>
      <c r="F224" s="53"/>
      <c r="G224" s="54"/>
      <c r="H224" s="55"/>
      <c r="I224" s="63"/>
      <c r="J224" s="57"/>
      <c r="K224" s="58"/>
      <c r="L224" s="2"/>
    </row>
    <row r="225" spans="1:14" ht="20.100000000000001" customHeight="1">
      <c r="B225" s="2"/>
      <c r="C225" s="51"/>
      <c r="D225" s="52"/>
      <c r="E225" s="53"/>
      <c r="F225" s="53"/>
      <c r="G225" s="54"/>
      <c r="H225" s="55"/>
      <c r="I225" s="63"/>
      <c r="J225" s="57"/>
      <c r="K225" s="58"/>
      <c r="L225" s="2"/>
    </row>
    <row r="226" spans="1:14" ht="20.100000000000001" customHeight="1">
      <c r="B226" s="2"/>
      <c r="C226" s="51"/>
      <c r="D226" s="52"/>
      <c r="E226" s="53"/>
      <c r="F226" s="53"/>
      <c r="G226" s="54"/>
      <c r="H226" s="55"/>
      <c r="I226" s="63"/>
      <c r="J226" s="57"/>
      <c r="K226" s="58"/>
      <c r="L226" s="2"/>
    </row>
    <row r="227" spans="1:14" ht="34.9" customHeight="1">
      <c r="B227" s="2"/>
      <c r="C227" s="51"/>
      <c r="D227" s="52"/>
      <c r="E227" s="53"/>
      <c r="F227" s="53"/>
      <c r="G227" s="54"/>
      <c r="H227" s="55"/>
      <c r="I227" s="63"/>
      <c r="J227" s="57"/>
      <c r="K227" s="58"/>
      <c r="L227" s="2"/>
    </row>
    <row r="228" spans="1:14" ht="20.100000000000001" customHeight="1">
      <c r="B228" s="2"/>
      <c r="C228" s="59"/>
      <c r="D228" s="60"/>
      <c r="E228" s="53"/>
      <c r="F228" s="53"/>
      <c r="G228" s="82"/>
      <c r="H228" s="127"/>
      <c r="I228" s="63"/>
      <c r="J228" s="57"/>
      <c r="K228" s="58"/>
      <c r="L228" s="2"/>
    </row>
    <row r="229" spans="1:14" ht="20.100000000000001" customHeight="1">
      <c r="B229" s="2"/>
      <c r="C229" s="59"/>
      <c r="D229" s="60"/>
      <c r="E229" s="53"/>
      <c r="F229" s="53"/>
      <c r="G229" s="128"/>
      <c r="H229" s="83"/>
      <c r="I229" s="63"/>
      <c r="J229" s="64"/>
      <c r="K229" s="65"/>
      <c r="L229" s="2"/>
    </row>
    <row r="230" spans="1:14" ht="20.100000000000001" customHeight="1">
      <c r="B230" s="2"/>
      <c r="C230" s="59"/>
      <c r="D230" s="60"/>
      <c r="E230" s="53"/>
      <c r="F230" s="53"/>
      <c r="G230" s="82"/>
      <c r="H230" s="83"/>
      <c r="I230" s="63"/>
      <c r="J230" s="64"/>
      <c r="K230" s="65"/>
      <c r="L230" s="2"/>
    </row>
    <row r="231" spans="1:14" s="66" customFormat="1" ht="13.5" thickBot="1">
      <c r="B231" s="67"/>
      <c r="C231" s="28"/>
      <c r="D231" s="68"/>
      <c r="E231" s="68"/>
      <c r="F231" s="68"/>
      <c r="G231" s="69"/>
      <c r="H231" s="68"/>
      <c r="I231" s="70"/>
      <c r="J231" s="71"/>
      <c r="K231" s="33"/>
      <c r="L231" s="72"/>
    </row>
    <row r="232" spans="1:14" s="74" customFormat="1" ht="15" customHeight="1" thickBot="1">
      <c r="A232" s="73"/>
      <c r="C232" s="75"/>
      <c r="D232" s="76"/>
      <c r="E232" s="76"/>
      <c r="F232" s="76"/>
      <c r="G232" s="76"/>
      <c r="H232" s="76"/>
      <c r="I232" s="76"/>
      <c r="J232" s="77"/>
      <c r="K232" s="78"/>
      <c r="L232" s="19"/>
      <c r="M232" s="20"/>
      <c r="N232" s="79"/>
    </row>
    <row r="233" spans="1:14" ht="11.25">
      <c r="B233" s="2"/>
      <c r="C233" s="80"/>
      <c r="D233" s="3"/>
      <c r="E233" s="53"/>
      <c r="F233" s="53"/>
      <c r="G233" s="2"/>
      <c r="H233" s="2"/>
      <c r="I233" s="2"/>
      <c r="J233" s="4"/>
      <c r="K233" s="81"/>
      <c r="L233" s="2"/>
    </row>
    <row r="234" spans="1:14" ht="20.100000000000001" customHeight="1">
      <c r="B234" s="2"/>
      <c r="C234" s="39"/>
      <c r="D234" s="40"/>
      <c r="E234" s="41"/>
      <c r="F234" s="41"/>
      <c r="G234" s="42"/>
      <c r="H234" s="220"/>
      <c r="I234" s="220"/>
      <c r="J234" s="43"/>
      <c r="K234" s="44"/>
      <c r="L234" s="2"/>
    </row>
    <row r="235" spans="1:14" ht="50.1" customHeight="1">
      <c r="B235" s="2"/>
      <c r="C235" s="88"/>
      <c r="D235" s="89"/>
      <c r="E235" s="53"/>
      <c r="F235" s="53"/>
      <c r="G235" s="129"/>
      <c r="H235" s="62"/>
      <c r="I235" s="63"/>
      <c r="J235" s="64"/>
      <c r="K235" s="65"/>
      <c r="L235" s="2"/>
    </row>
    <row r="236" spans="1:14" ht="35.1" customHeight="1">
      <c r="B236" s="2"/>
      <c r="C236" s="88"/>
      <c r="D236" s="89"/>
      <c r="E236" s="53"/>
      <c r="F236" s="53"/>
      <c r="G236" s="129"/>
      <c r="H236" s="62"/>
      <c r="I236" s="63"/>
      <c r="J236" s="64"/>
      <c r="K236" s="65"/>
      <c r="L236" s="2"/>
    </row>
    <row r="237" spans="1:14" ht="50.1" customHeight="1">
      <c r="B237" s="2"/>
      <c r="C237" s="88"/>
      <c r="D237" s="89"/>
      <c r="E237" s="53"/>
      <c r="F237" s="53"/>
      <c r="G237" s="129"/>
      <c r="H237" s="62"/>
      <c r="I237" s="63"/>
      <c r="J237" s="64"/>
      <c r="K237" s="65"/>
      <c r="L237" s="2"/>
    </row>
    <row r="238" spans="1:14" ht="35.1" customHeight="1">
      <c r="B238" s="2"/>
      <c r="C238" s="88"/>
      <c r="D238" s="89"/>
      <c r="E238" s="53"/>
      <c r="F238" s="53"/>
      <c r="G238" s="129"/>
      <c r="H238" s="62"/>
      <c r="I238" s="63"/>
      <c r="J238" s="64"/>
      <c r="K238" s="65"/>
      <c r="L238" s="2"/>
    </row>
    <row r="239" spans="1:14" ht="35.1" customHeight="1">
      <c r="B239" s="2"/>
      <c r="C239" s="88"/>
      <c r="D239" s="89"/>
      <c r="E239" s="53"/>
      <c r="F239" s="53"/>
      <c r="G239" s="129"/>
      <c r="H239" s="62"/>
      <c r="I239" s="63"/>
      <c r="J239" s="64"/>
      <c r="K239" s="65"/>
      <c r="L239" s="2"/>
    </row>
    <row r="240" spans="1:14" s="66" customFormat="1" ht="13.5" thickBot="1">
      <c r="B240" s="67"/>
      <c r="C240" s="28"/>
      <c r="D240" s="68"/>
      <c r="E240" s="68"/>
      <c r="F240" s="68"/>
      <c r="G240" s="69"/>
      <c r="H240" s="68"/>
      <c r="I240" s="70"/>
      <c r="J240" s="71"/>
      <c r="K240" s="33"/>
      <c r="L240" s="72"/>
    </row>
    <row r="241" spans="1:14" s="74" customFormat="1" ht="15" customHeight="1" thickBot="1">
      <c r="A241" s="73"/>
      <c r="C241" s="75"/>
      <c r="D241" s="76"/>
      <c r="E241" s="76"/>
      <c r="F241" s="76"/>
      <c r="G241" s="76"/>
      <c r="H241" s="76"/>
      <c r="I241" s="76"/>
      <c r="J241" s="77"/>
      <c r="K241" s="78"/>
      <c r="L241" s="19"/>
      <c r="M241" s="20"/>
      <c r="N241" s="79"/>
    </row>
    <row r="242" spans="1:14" ht="11.25">
      <c r="B242" s="2"/>
      <c r="C242" s="80"/>
      <c r="D242" s="3"/>
      <c r="E242" s="53"/>
      <c r="F242" s="53"/>
      <c r="G242" s="2"/>
      <c r="H242" s="2"/>
      <c r="I242" s="2"/>
      <c r="J242" s="4"/>
      <c r="K242" s="81"/>
      <c r="L242" s="2"/>
    </row>
    <row r="243" spans="1:14" ht="20.100000000000001" customHeight="1">
      <c r="B243" s="2"/>
      <c r="C243" s="39"/>
      <c r="D243" s="40"/>
      <c r="E243" s="41"/>
      <c r="F243" s="41"/>
      <c r="G243" s="42"/>
      <c r="H243" s="220"/>
      <c r="I243" s="220"/>
      <c r="J243" s="43"/>
      <c r="K243" s="44"/>
      <c r="L243" s="2"/>
    </row>
    <row r="244" spans="1:14" ht="54.6" customHeight="1">
      <c r="B244" s="2"/>
      <c r="C244" s="88"/>
      <c r="D244" s="89"/>
      <c r="E244" s="53"/>
      <c r="F244" s="53"/>
      <c r="G244" s="54"/>
      <c r="H244" s="55"/>
      <c r="I244" s="63"/>
      <c r="J244" s="57"/>
      <c r="K244" s="58"/>
      <c r="L244" s="2"/>
    </row>
    <row r="245" spans="1:14" ht="54.6" customHeight="1">
      <c r="B245" s="2"/>
      <c r="C245" s="88"/>
      <c r="D245" s="89"/>
      <c r="E245" s="53"/>
      <c r="F245" s="53"/>
      <c r="G245" s="54"/>
      <c r="H245" s="55"/>
      <c r="I245" s="63"/>
      <c r="J245" s="57"/>
      <c r="K245" s="58"/>
      <c r="L245" s="2"/>
    </row>
    <row r="246" spans="1:14" ht="49.9" customHeight="1">
      <c r="B246" s="2"/>
      <c r="C246" s="88"/>
      <c r="D246" s="89"/>
      <c r="E246" s="53"/>
      <c r="F246" s="53"/>
      <c r="G246" s="54"/>
      <c r="H246" s="55"/>
      <c r="I246" s="63"/>
      <c r="J246" s="57"/>
      <c r="K246" s="58"/>
      <c r="L246" s="2"/>
    </row>
    <row r="247" spans="1:14" ht="49.9" customHeight="1">
      <c r="B247" s="2"/>
      <c r="C247" s="88"/>
      <c r="D247" s="89"/>
      <c r="E247" s="53"/>
      <c r="F247" s="53"/>
      <c r="G247" s="54"/>
      <c r="H247" s="55"/>
      <c r="I247" s="63"/>
      <c r="J247" s="57"/>
      <c r="K247" s="58"/>
      <c r="L247" s="2"/>
    </row>
    <row r="248" spans="1:14" ht="49.9" customHeight="1">
      <c r="B248" s="2"/>
      <c r="C248" s="88"/>
      <c r="D248" s="89"/>
      <c r="E248" s="53"/>
      <c r="F248" s="53"/>
      <c r="G248" s="54"/>
      <c r="H248" s="55"/>
      <c r="I248" s="63"/>
      <c r="J248" s="57"/>
      <c r="K248" s="58"/>
      <c r="L248" s="2"/>
    </row>
    <row r="249" spans="1:14" ht="50.1" customHeight="1">
      <c r="B249" s="2"/>
      <c r="C249" s="88"/>
      <c r="D249" s="89"/>
      <c r="E249" s="53"/>
      <c r="F249" s="53"/>
      <c r="G249" s="54"/>
      <c r="H249" s="55"/>
      <c r="I249" s="63"/>
      <c r="J249" s="57"/>
      <c r="K249" s="58"/>
      <c r="L249" s="2"/>
    </row>
    <row r="250" spans="1:14" ht="50.1" customHeight="1">
      <c r="B250" s="2"/>
      <c r="C250" s="88"/>
      <c r="D250" s="89"/>
      <c r="E250" s="53"/>
      <c r="F250" s="53"/>
      <c r="G250" s="54"/>
      <c r="H250" s="55"/>
      <c r="I250" s="63"/>
      <c r="J250" s="57"/>
      <c r="K250" s="58"/>
      <c r="L250" s="2"/>
    </row>
    <row r="251" spans="1:14" ht="59.25" customHeight="1">
      <c r="B251" s="2"/>
      <c r="C251" s="88"/>
      <c r="D251" s="89"/>
      <c r="E251" s="53"/>
      <c r="F251" s="53"/>
      <c r="G251" s="54"/>
      <c r="H251" s="55"/>
      <c r="I251" s="63"/>
      <c r="J251" s="57"/>
      <c r="K251" s="58"/>
      <c r="L251" s="2"/>
    </row>
    <row r="252" spans="1:14" ht="67.5" customHeight="1">
      <c r="B252" s="2"/>
      <c r="C252" s="88"/>
      <c r="D252" s="89"/>
      <c r="E252" s="53"/>
      <c r="F252" s="53"/>
      <c r="G252" s="54"/>
      <c r="H252" s="55"/>
      <c r="I252" s="63"/>
      <c r="J252" s="57"/>
      <c r="K252" s="58"/>
      <c r="L252" s="2"/>
    </row>
    <row r="253" spans="1:14" ht="50.1" customHeight="1">
      <c r="B253" s="2"/>
      <c r="C253" s="88"/>
      <c r="D253" s="89"/>
      <c r="E253" s="53"/>
      <c r="F253" s="53"/>
      <c r="G253" s="54"/>
      <c r="H253" s="55"/>
      <c r="I253" s="63"/>
      <c r="J253" s="57"/>
      <c r="K253" s="58"/>
      <c r="L253" s="2"/>
    </row>
    <row r="254" spans="1:14" ht="50.1" customHeight="1">
      <c r="B254" s="2"/>
      <c r="C254" s="88"/>
      <c r="D254" s="89"/>
      <c r="E254" s="53"/>
      <c r="F254" s="53"/>
      <c r="G254" s="61"/>
      <c r="H254" s="55"/>
      <c r="I254" s="63"/>
      <c r="J254" s="57"/>
      <c r="K254" s="58"/>
      <c r="L254" s="2"/>
    </row>
    <row r="255" spans="1:14" ht="35.1" customHeight="1">
      <c r="B255" s="2"/>
      <c r="C255" s="88"/>
      <c r="D255" s="89"/>
      <c r="E255" s="53"/>
      <c r="F255" s="53"/>
      <c r="G255" s="54"/>
      <c r="H255" s="55"/>
      <c r="I255" s="63"/>
      <c r="J255" s="57"/>
      <c r="K255" s="58"/>
      <c r="L255" s="2"/>
    </row>
    <row r="256" spans="1:14" ht="35.1" customHeight="1">
      <c r="B256" s="2"/>
      <c r="C256" s="88"/>
      <c r="D256" s="89"/>
      <c r="E256" s="53"/>
      <c r="F256" s="53"/>
      <c r="G256" s="54"/>
      <c r="H256" s="55"/>
      <c r="I256" s="63"/>
      <c r="J256" s="57"/>
      <c r="K256" s="58"/>
      <c r="L256" s="2"/>
    </row>
    <row r="257" spans="1:14" ht="35.1" customHeight="1">
      <c r="B257" s="2"/>
      <c r="C257" s="88"/>
      <c r="D257" s="89"/>
      <c r="E257" s="53"/>
      <c r="F257" s="53"/>
      <c r="G257" s="54"/>
      <c r="H257" s="55"/>
      <c r="I257" s="63"/>
      <c r="J257" s="57"/>
      <c r="K257" s="58"/>
      <c r="L257" s="2"/>
    </row>
    <row r="258" spans="1:14" ht="35.1" customHeight="1">
      <c r="B258" s="2"/>
      <c r="C258" s="88"/>
      <c r="D258" s="89"/>
      <c r="E258" s="53"/>
      <c r="F258" s="53"/>
      <c r="G258" s="54"/>
      <c r="H258" s="55"/>
      <c r="I258" s="63"/>
      <c r="J258" s="57"/>
      <c r="K258" s="58"/>
      <c r="L258" s="2"/>
    </row>
    <row r="259" spans="1:14" ht="35.1" customHeight="1">
      <c r="B259" s="2"/>
      <c r="C259" s="88"/>
      <c r="D259" s="89"/>
      <c r="E259" s="53"/>
      <c r="F259" s="53"/>
      <c r="G259" s="54"/>
      <c r="H259" s="55"/>
      <c r="I259" s="63"/>
      <c r="J259" s="57"/>
      <c r="K259" s="58"/>
      <c r="L259" s="2"/>
    </row>
    <row r="260" spans="1:14" ht="102.75" customHeight="1">
      <c r="B260" s="2"/>
      <c r="C260" s="88"/>
      <c r="D260" s="89"/>
      <c r="E260" s="53"/>
      <c r="F260" s="53"/>
      <c r="G260" s="54"/>
      <c r="H260" s="62"/>
      <c r="I260" s="63"/>
      <c r="J260" s="64"/>
      <c r="K260" s="65"/>
      <c r="L260" s="2"/>
    </row>
    <row r="261" spans="1:14" ht="35.1" customHeight="1">
      <c r="B261" s="2"/>
      <c r="C261" s="88"/>
      <c r="D261" s="89"/>
      <c r="E261" s="53"/>
      <c r="F261" s="53"/>
      <c r="G261" s="61"/>
      <c r="H261" s="62"/>
      <c r="I261" s="63"/>
      <c r="J261" s="64"/>
      <c r="K261" s="65"/>
      <c r="L261" s="2"/>
    </row>
    <row r="262" spans="1:14" ht="35.1" customHeight="1">
      <c r="B262" s="2"/>
      <c r="C262" s="88"/>
      <c r="D262" s="89"/>
      <c r="E262" s="53"/>
      <c r="F262" s="53"/>
      <c r="G262" s="61"/>
      <c r="H262" s="62"/>
      <c r="I262" s="63"/>
      <c r="J262" s="64"/>
      <c r="K262" s="65"/>
      <c r="L262" s="2"/>
    </row>
    <row r="263" spans="1:14" ht="50.1" customHeight="1">
      <c r="B263" s="2"/>
      <c r="C263" s="88"/>
      <c r="D263" s="89"/>
      <c r="E263" s="53"/>
      <c r="F263" s="53"/>
      <c r="G263" s="61"/>
      <c r="H263" s="62"/>
      <c r="I263" s="63"/>
      <c r="J263" s="96"/>
      <c r="K263" s="65"/>
      <c r="L263" s="2"/>
    </row>
    <row r="264" spans="1:14" ht="35.1" customHeight="1">
      <c r="B264" s="2"/>
      <c r="C264" s="88"/>
      <c r="D264" s="89"/>
      <c r="E264" s="53"/>
      <c r="F264" s="53"/>
      <c r="G264" s="61"/>
      <c r="H264" s="62"/>
      <c r="I264" s="63"/>
      <c r="J264" s="96"/>
      <c r="K264" s="65"/>
      <c r="L264" s="2"/>
    </row>
    <row r="265" spans="1:14" s="66" customFormat="1" ht="13.5" thickBot="1">
      <c r="B265" s="67"/>
      <c r="C265" s="28"/>
      <c r="D265" s="68"/>
      <c r="E265" s="68"/>
      <c r="F265" s="68"/>
      <c r="G265" s="69"/>
      <c r="H265" s="68"/>
      <c r="I265" s="70"/>
      <c r="J265" s="71"/>
      <c r="K265" s="33"/>
      <c r="L265" s="72"/>
    </row>
    <row r="266" spans="1:14" s="74" customFormat="1" ht="15" customHeight="1" thickBot="1">
      <c r="A266" s="73"/>
      <c r="C266" s="75"/>
      <c r="D266" s="76"/>
      <c r="E266" s="76"/>
      <c r="F266" s="76"/>
      <c r="G266" s="76"/>
      <c r="H266" s="76"/>
      <c r="I266" s="76"/>
      <c r="J266" s="77"/>
      <c r="K266" s="78"/>
      <c r="L266" s="19"/>
      <c r="M266" s="20"/>
      <c r="N266" s="79"/>
    </row>
    <row r="267" spans="1:14" ht="11.25">
      <c r="B267" s="2"/>
      <c r="C267" s="80"/>
      <c r="D267" s="3"/>
      <c r="E267" s="53"/>
      <c r="F267" s="53"/>
      <c r="G267" s="2"/>
      <c r="H267" s="2"/>
      <c r="I267" s="2"/>
      <c r="J267" s="4"/>
      <c r="K267" s="81"/>
      <c r="L267" s="2"/>
    </row>
    <row r="268" spans="1:14" ht="25.15" customHeight="1">
      <c r="B268" s="2"/>
      <c r="C268" s="39"/>
      <c r="D268" s="40"/>
      <c r="E268" s="41"/>
      <c r="F268" s="41"/>
      <c r="G268" s="42"/>
      <c r="H268" s="220"/>
      <c r="I268" s="220"/>
      <c r="J268" s="43"/>
      <c r="K268" s="44"/>
      <c r="L268" s="2"/>
    </row>
    <row r="269" spans="1:14" ht="66.75" customHeight="1">
      <c r="B269" s="2"/>
      <c r="C269" s="88"/>
      <c r="D269" s="89"/>
      <c r="E269" s="53"/>
      <c r="F269" s="53"/>
      <c r="G269" s="54"/>
      <c r="H269" s="55"/>
      <c r="I269" s="63"/>
      <c r="J269" s="57"/>
      <c r="K269" s="58"/>
      <c r="L269" s="2"/>
    </row>
    <row r="270" spans="1:14" ht="34.9" customHeight="1">
      <c r="B270" s="2"/>
      <c r="C270" s="88"/>
      <c r="D270" s="89"/>
      <c r="E270" s="53"/>
      <c r="F270" s="53"/>
      <c r="G270" s="54"/>
      <c r="H270" s="55"/>
      <c r="I270" s="63"/>
      <c r="J270" s="57"/>
      <c r="K270" s="58"/>
      <c r="L270" s="2"/>
    </row>
    <row r="271" spans="1:14" ht="11.25">
      <c r="B271" s="2"/>
      <c r="C271" s="88"/>
      <c r="D271" s="89"/>
      <c r="E271" s="53"/>
      <c r="F271" s="53"/>
      <c r="G271" s="54"/>
      <c r="H271" s="55"/>
      <c r="I271" s="63"/>
      <c r="J271" s="57"/>
      <c r="K271" s="58"/>
      <c r="L271" s="2"/>
    </row>
    <row r="272" spans="1:14" ht="11.25">
      <c r="B272" s="2"/>
      <c r="C272" s="88"/>
      <c r="D272" s="89"/>
      <c r="E272" s="53"/>
      <c r="F272" s="53"/>
      <c r="G272" s="54"/>
      <c r="H272" s="55"/>
      <c r="I272" s="63"/>
      <c r="J272" s="57"/>
      <c r="K272" s="58"/>
      <c r="L272" s="2"/>
    </row>
    <row r="273" spans="1:14" ht="35.1" customHeight="1">
      <c r="B273" s="2"/>
      <c r="C273" s="88"/>
      <c r="D273" s="89"/>
      <c r="E273" s="53"/>
      <c r="F273" s="53"/>
      <c r="G273" s="54"/>
      <c r="H273" s="55"/>
      <c r="I273" s="63"/>
      <c r="J273" s="57"/>
      <c r="K273" s="58"/>
      <c r="L273" s="2"/>
    </row>
    <row r="274" spans="1:14" ht="35.1" customHeight="1">
      <c r="B274" s="2"/>
      <c r="C274" s="88"/>
      <c r="D274" s="89"/>
      <c r="E274" s="53"/>
      <c r="F274" s="53"/>
      <c r="G274" s="61"/>
      <c r="H274" s="62"/>
      <c r="I274" s="63"/>
      <c r="J274" s="64"/>
      <c r="K274" s="65"/>
      <c r="L274" s="2"/>
    </row>
    <row r="275" spans="1:14" ht="50.1" customHeight="1">
      <c r="B275" s="2"/>
      <c r="C275" s="88"/>
      <c r="D275" s="89"/>
      <c r="E275" s="53"/>
      <c r="F275" s="53"/>
      <c r="G275" s="61"/>
      <c r="H275" s="62"/>
      <c r="I275" s="63"/>
      <c r="J275" s="64"/>
      <c r="K275" s="65"/>
      <c r="L275" s="2"/>
    </row>
    <row r="276" spans="1:14" s="66" customFormat="1" ht="13.5" thickBot="1">
      <c r="B276" s="67"/>
      <c r="C276" s="28"/>
      <c r="D276" s="68"/>
      <c r="E276" s="68"/>
      <c r="F276" s="68"/>
      <c r="G276" s="69"/>
      <c r="H276" s="68"/>
      <c r="I276" s="70"/>
      <c r="J276" s="71"/>
      <c r="K276" s="33"/>
      <c r="L276" s="72"/>
    </row>
    <row r="277" spans="1:14" s="74" customFormat="1" ht="15" customHeight="1" thickBot="1">
      <c r="A277" s="73"/>
      <c r="C277" s="75"/>
      <c r="D277" s="76"/>
      <c r="E277" s="76"/>
      <c r="F277" s="76"/>
      <c r="G277" s="76"/>
      <c r="H277" s="76"/>
      <c r="I277" s="76"/>
      <c r="J277" s="77"/>
      <c r="K277" s="78"/>
      <c r="L277" s="19"/>
      <c r="M277" s="20"/>
      <c r="N277" s="79"/>
    </row>
    <row r="278" spans="1:14" ht="11.25">
      <c r="B278" s="2"/>
      <c r="C278" s="80"/>
      <c r="D278" s="3"/>
      <c r="E278" s="53"/>
      <c r="F278" s="53"/>
      <c r="G278" s="2"/>
      <c r="H278" s="2"/>
      <c r="I278" s="2"/>
      <c r="J278" s="4"/>
      <c r="K278" s="81"/>
      <c r="L278" s="2"/>
    </row>
    <row r="279" spans="1:14" ht="25.15" customHeight="1">
      <c r="B279" s="2"/>
      <c r="C279" s="39"/>
      <c r="D279" s="40"/>
      <c r="E279" s="41"/>
      <c r="F279" s="41"/>
      <c r="G279" s="42"/>
      <c r="H279" s="220"/>
      <c r="I279" s="220"/>
      <c r="J279" s="43"/>
      <c r="K279" s="44"/>
      <c r="L279" s="2"/>
    </row>
    <row r="280" spans="1:14" ht="51" customHeight="1">
      <c r="B280" s="2"/>
      <c r="C280" s="88"/>
      <c r="D280" s="89"/>
      <c r="E280" s="53"/>
      <c r="F280" s="53"/>
      <c r="G280" s="54"/>
      <c r="H280" s="55"/>
      <c r="I280" s="63"/>
      <c r="J280" s="57"/>
      <c r="K280" s="58"/>
      <c r="L280" s="2"/>
    </row>
    <row r="281" spans="1:14" ht="11.25">
      <c r="B281" s="2"/>
      <c r="C281" s="88"/>
      <c r="D281" s="89"/>
      <c r="E281" s="53"/>
      <c r="F281" s="53"/>
      <c r="G281" s="54"/>
      <c r="H281" s="55"/>
      <c r="I281" s="63"/>
      <c r="J281" s="57"/>
      <c r="K281" s="58"/>
      <c r="L281" s="2"/>
    </row>
    <row r="282" spans="1:14" ht="35.1" customHeight="1">
      <c r="B282" s="2"/>
      <c r="C282" s="88"/>
      <c r="D282" s="89"/>
      <c r="E282" s="53"/>
      <c r="F282" s="53"/>
      <c r="G282" s="54"/>
      <c r="H282" s="55"/>
      <c r="I282" s="63"/>
      <c r="J282" s="57"/>
      <c r="K282" s="58"/>
      <c r="L282" s="2"/>
    </row>
    <row r="283" spans="1:14" ht="35.1" customHeight="1">
      <c r="B283" s="2"/>
      <c r="C283" s="88"/>
      <c r="D283" s="89"/>
      <c r="E283" s="53"/>
      <c r="F283" s="53"/>
      <c r="G283" s="54"/>
      <c r="H283" s="55"/>
      <c r="I283" s="63"/>
      <c r="J283" s="57"/>
      <c r="K283" s="58"/>
      <c r="L283" s="2"/>
    </row>
    <row r="284" spans="1:14" ht="64.900000000000006" customHeight="1">
      <c r="B284" s="2"/>
      <c r="C284" s="88"/>
      <c r="D284" s="89"/>
      <c r="E284" s="53"/>
      <c r="F284" s="53"/>
      <c r="G284" s="54"/>
      <c r="H284" s="55"/>
      <c r="I284" s="63"/>
      <c r="J284" s="57"/>
      <c r="K284" s="58"/>
      <c r="L284" s="2"/>
    </row>
    <row r="285" spans="1:14" ht="35.1" customHeight="1">
      <c r="B285" s="2"/>
      <c r="C285" s="88"/>
      <c r="D285" s="89"/>
      <c r="E285" s="53"/>
      <c r="F285" s="53"/>
      <c r="G285" s="54"/>
      <c r="H285" s="55"/>
      <c r="I285" s="63"/>
      <c r="J285" s="57"/>
      <c r="K285" s="58"/>
      <c r="L285" s="2"/>
    </row>
    <row r="286" spans="1:14" ht="35.1" customHeight="1">
      <c r="B286" s="2"/>
      <c r="C286" s="88"/>
      <c r="D286" s="89"/>
      <c r="E286" s="53"/>
      <c r="F286" s="53"/>
      <c r="G286" s="54"/>
      <c r="H286" s="55"/>
      <c r="I286" s="63"/>
      <c r="J286" s="57"/>
      <c r="K286" s="58"/>
      <c r="L286" s="2"/>
    </row>
    <row r="287" spans="1:14" ht="35.1" customHeight="1">
      <c r="B287" s="2"/>
      <c r="C287" s="88"/>
      <c r="D287" s="89"/>
      <c r="E287" s="53"/>
      <c r="F287" s="53"/>
      <c r="G287" s="54"/>
      <c r="H287" s="55"/>
      <c r="I287" s="63"/>
      <c r="J287" s="57"/>
      <c r="K287" s="58"/>
      <c r="L287" s="2"/>
    </row>
    <row r="288" spans="1:14" ht="24.95" customHeight="1">
      <c r="B288" s="2"/>
      <c r="C288" s="88"/>
      <c r="D288" s="89"/>
      <c r="E288" s="53"/>
      <c r="F288" s="53"/>
      <c r="G288" s="54"/>
      <c r="H288" s="55"/>
      <c r="I288" s="63"/>
      <c r="J288" s="57"/>
      <c r="K288" s="58"/>
      <c r="L288" s="2"/>
    </row>
    <row r="289" spans="1:14" ht="34.9" customHeight="1">
      <c r="B289" s="2"/>
      <c r="C289" s="88"/>
      <c r="D289" s="89"/>
      <c r="E289" s="53"/>
      <c r="F289" s="53"/>
      <c r="G289" s="54"/>
      <c r="H289" s="55"/>
      <c r="I289" s="63"/>
      <c r="J289" s="57"/>
      <c r="K289" s="58"/>
      <c r="L289" s="2"/>
    </row>
    <row r="290" spans="1:14" ht="24.95" customHeight="1">
      <c r="B290" s="2"/>
      <c r="C290" s="88"/>
      <c r="D290" s="89"/>
      <c r="E290" s="53"/>
      <c r="F290" s="53"/>
      <c r="G290" s="54"/>
      <c r="H290" s="55"/>
      <c r="I290" s="63"/>
      <c r="J290" s="57"/>
      <c r="K290" s="58"/>
      <c r="L290" s="2"/>
    </row>
    <row r="291" spans="1:14" ht="24.95" customHeight="1">
      <c r="B291" s="2"/>
      <c r="C291" s="88"/>
      <c r="D291" s="89"/>
      <c r="E291" s="53"/>
      <c r="F291" s="53"/>
      <c r="G291" s="61"/>
      <c r="H291" s="62"/>
      <c r="I291" s="63"/>
      <c r="J291" s="64"/>
      <c r="K291" s="65"/>
      <c r="L291" s="2"/>
    </row>
    <row r="292" spans="1:14" ht="35.1" customHeight="1">
      <c r="B292" s="2"/>
      <c r="C292" s="88"/>
      <c r="D292" s="89"/>
      <c r="E292" s="53"/>
      <c r="F292" s="53"/>
      <c r="G292" s="61"/>
      <c r="H292" s="62"/>
      <c r="I292" s="63"/>
      <c r="J292" s="64"/>
      <c r="K292" s="65"/>
      <c r="L292" s="2"/>
    </row>
    <row r="293" spans="1:14" ht="35.1" customHeight="1">
      <c r="B293" s="2"/>
      <c r="C293" s="88"/>
      <c r="D293" s="89"/>
      <c r="E293" s="53"/>
      <c r="F293" s="53"/>
      <c r="G293" s="61"/>
      <c r="H293" s="62"/>
      <c r="I293" s="63"/>
      <c r="J293" s="64"/>
      <c r="K293" s="65"/>
      <c r="L293" s="2"/>
    </row>
    <row r="294" spans="1:14" ht="35.1" customHeight="1">
      <c r="B294" s="2"/>
      <c r="C294" s="88"/>
      <c r="D294" s="89"/>
      <c r="E294" s="53"/>
      <c r="F294" s="53"/>
      <c r="G294" s="61"/>
      <c r="H294" s="62"/>
      <c r="I294" s="63"/>
      <c r="J294" s="64"/>
      <c r="K294" s="65"/>
      <c r="L294" s="2"/>
    </row>
    <row r="295" spans="1:14" s="66" customFormat="1" ht="13.5" thickBot="1">
      <c r="B295" s="67"/>
      <c r="C295" s="28"/>
      <c r="D295" s="68"/>
      <c r="E295" s="68"/>
      <c r="F295" s="68"/>
      <c r="G295" s="69"/>
      <c r="H295" s="68"/>
      <c r="I295" s="70"/>
      <c r="J295" s="71"/>
      <c r="K295" s="33"/>
      <c r="L295" s="72"/>
    </row>
    <row r="296" spans="1:14" s="74" customFormat="1" ht="15" customHeight="1" thickBot="1">
      <c r="A296" s="73"/>
      <c r="C296" s="75"/>
      <c r="D296" s="76"/>
      <c r="E296" s="76"/>
      <c r="F296" s="76"/>
      <c r="G296" s="76"/>
      <c r="H296" s="76"/>
      <c r="I296" s="76"/>
      <c r="J296" s="77"/>
      <c r="K296" s="78"/>
      <c r="L296" s="19"/>
      <c r="M296" s="20"/>
      <c r="N296" s="79"/>
    </row>
    <row r="297" spans="1:14" ht="11.25">
      <c r="B297" s="2"/>
      <c r="C297" s="80"/>
      <c r="D297" s="3"/>
      <c r="E297" s="53"/>
      <c r="F297" s="53"/>
      <c r="G297" s="2"/>
      <c r="H297" s="2"/>
      <c r="I297" s="2"/>
      <c r="J297" s="4"/>
      <c r="K297" s="81"/>
      <c r="L297" s="2"/>
    </row>
    <row r="298" spans="1:14" ht="25.15" customHeight="1">
      <c r="B298" s="2"/>
      <c r="C298" s="39"/>
      <c r="D298" s="40"/>
      <c r="E298" s="41"/>
      <c r="F298" s="41"/>
      <c r="G298" s="42"/>
      <c r="H298" s="220"/>
      <c r="I298" s="220"/>
      <c r="J298" s="43"/>
      <c r="K298" s="44"/>
      <c r="L298" s="2"/>
    </row>
    <row r="299" spans="1:14" ht="25.15" customHeight="1">
      <c r="B299" s="2"/>
      <c r="C299" s="45"/>
      <c r="D299" s="46"/>
      <c r="E299" s="47"/>
      <c r="F299" s="47"/>
      <c r="G299" s="110"/>
      <c r="H299" s="220"/>
      <c r="I299" s="220"/>
      <c r="J299" s="43"/>
      <c r="K299" s="111"/>
      <c r="L299" s="2"/>
    </row>
    <row r="300" spans="1:14" ht="20.100000000000001" customHeight="1">
      <c r="B300" s="2"/>
      <c r="C300" s="130"/>
      <c r="D300" s="131"/>
      <c r="E300" s="123"/>
      <c r="F300" s="123"/>
      <c r="G300" s="61"/>
      <c r="H300" s="132"/>
      <c r="I300" s="86"/>
      <c r="J300" s="96"/>
      <c r="K300" s="58"/>
      <c r="L300" s="2"/>
    </row>
    <row r="301" spans="1:14" ht="20.100000000000001" customHeight="1">
      <c r="B301" s="2"/>
      <c r="C301" s="130"/>
      <c r="D301" s="131"/>
      <c r="E301" s="123"/>
      <c r="F301" s="123"/>
      <c r="G301" s="61"/>
      <c r="H301" s="132"/>
      <c r="I301" s="86"/>
      <c r="J301" s="96"/>
      <c r="K301" s="58"/>
      <c r="L301" s="2"/>
    </row>
    <row r="302" spans="1:14" ht="20.100000000000001" customHeight="1">
      <c r="B302" s="2"/>
      <c r="C302" s="130"/>
      <c r="D302" s="131"/>
      <c r="E302" s="123"/>
      <c r="F302" s="123"/>
      <c r="G302" s="61"/>
      <c r="H302" s="132"/>
      <c r="I302" s="86"/>
      <c r="J302" s="96"/>
      <c r="K302" s="58"/>
      <c r="L302" s="2"/>
    </row>
    <row r="303" spans="1:14" ht="20.100000000000001" customHeight="1">
      <c r="B303" s="2"/>
      <c r="C303" s="130"/>
      <c r="D303" s="131"/>
      <c r="E303" s="123"/>
      <c r="F303" s="123"/>
      <c r="G303" s="61"/>
      <c r="H303" s="132"/>
      <c r="I303" s="86"/>
      <c r="J303" s="96"/>
      <c r="K303" s="58"/>
      <c r="L303" s="2"/>
    </row>
    <row r="304" spans="1:14" ht="20.100000000000001" customHeight="1">
      <c r="B304" s="2"/>
      <c r="C304" s="130"/>
      <c r="D304" s="131"/>
      <c r="E304" s="123"/>
      <c r="F304" s="123"/>
      <c r="G304" s="61"/>
      <c r="H304" s="132"/>
      <c r="I304" s="86"/>
      <c r="J304" s="96"/>
      <c r="K304" s="58"/>
      <c r="L304" s="2"/>
    </row>
    <row r="305" spans="2:12" ht="20.100000000000001" customHeight="1">
      <c r="B305" s="2"/>
      <c r="C305" s="130"/>
      <c r="D305" s="131"/>
      <c r="E305" s="123"/>
      <c r="F305" s="123"/>
      <c r="G305" s="61"/>
      <c r="H305" s="132"/>
      <c r="I305" s="86"/>
      <c r="J305" s="96"/>
      <c r="K305" s="58"/>
      <c r="L305" s="2"/>
    </row>
    <row r="306" spans="2:12" ht="20.100000000000001" customHeight="1">
      <c r="B306" s="2"/>
      <c r="C306" s="130"/>
      <c r="D306" s="131"/>
      <c r="E306" s="123"/>
      <c r="F306" s="123"/>
      <c r="G306" s="61"/>
      <c r="H306" s="132"/>
      <c r="I306" s="86"/>
      <c r="J306" s="96"/>
      <c r="K306" s="58"/>
      <c r="L306" s="2"/>
    </row>
    <row r="307" spans="2:12" ht="20.100000000000001" customHeight="1">
      <c r="B307" s="2"/>
      <c r="C307" s="130"/>
      <c r="D307" s="131"/>
      <c r="E307" s="123"/>
      <c r="F307" s="123"/>
      <c r="G307" s="61"/>
      <c r="H307" s="132"/>
      <c r="I307" s="86"/>
      <c r="J307" s="96"/>
      <c r="K307" s="58"/>
      <c r="L307" s="2"/>
    </row>
    <row r="308" spans="2:12" ht="20.100000000000001" customHeight="1">
      <c r="B308" s="2"/>
      <c r="C308" s="130"/>
      <c r="D308" s="131"/>
      <c r="E308" s="123"/>
      <c r="F308" s="123"/>
      <c r="G308" s="61"/>
      <c r="H308" s="132"/>
      <c r="I308" s="86"/>
      <c r="J308" s="96"/>
      <c r="K308" s="58"/>
      <c r="L308" s="2"/>
    </row>
    <row r="309" spans="2:12" ht="20.100000000000001" customHeight="1">
      <c r="B309" s="2"/>
      <c r="C309" s="130"/>
      <c r="D309" s="131"/>
      <c r="E309" s="123"/>
      <c r="F309" s="123"/>
      <c r="G309" s="61"/>
      <c r="H309" s="132"/>
      <c r="I309" s="86"/>
      <c r="J309" s="96"/>
      <c r="K309" s="58"/>
      <c r="L309" s="2"/>
    </row>
    <row r="310" spans="2:12" ht="20.100000000000001" customHeight="1">
      <c r="B310" s="2"/>
      <c r="C310" s="130"/>
      <c r="D310" s="131"/>
      <c r="E310" s="123"/>
      <c r="F310" s="123"/>
      <c r="G310" s="61"/>
      <c r="H310" s="132"/>
      <c r="I310" s="86"/>
      <c r="J310" s="96"/>
      <c r="K310" s="58"/>
      <c r="L310" s="2"/>
    </row>
    <row r="311" spans="2:12" ht="20.100000000000001" customHeight="1">
      <c r="B311" s="2"/>
      <c r="C311" s="130"/>
      <c r="D311" s="131"/>
      <c r="E311" s="123"/>
      <c r="F311" s="123"/>
      <c r="G311" s="61"/>
      <c r="H311" s="132"/>
      <c r="I311" s="86"/>
      <c r="J311" s="96"/>
      <c r="K311" s="58"/>
      <c r="L311" s="2"/>
    </row>
    <row r="312" spans="2:12" ht="20.100000000000001" customHeight="1">
      <c r="B312" s="2"/>
      <c r="C312" s="130"/>
      <c r="D312" s="131"/>
      <c r="E312" s="123"/>
      <c r="F312" s="123"/>
      <c r="G312" s="61"/>
      <c r="H312" s="132"/>
      <c r="I312" s="86"/>
      <c r="J312" s="96"/>
      <c r="K312" s="58"/>
      <c r="L312" s="2"/>
    </row>
    <row r="313" spans="2:12" ht="20.100000000000001" customHeight="1">
      <c r="B313" s="2"/>
      <c r="C313" s="130"/>
      <c r="D313" s="131"/>
      <c r="E313" s="123"/>
      <c r="F313" s="123"/>
      <c r="G313" s="61"/>
      <c r="H313" s="132"/>
      <c r="I313" s="86"/>
      <c r="J313" s="96"/>
      <c r="K313" s="58"/>
      <c r="L313" s="2"/>
    </row>
    <row r="314" spans="2:12" ht="20.100000000000001" customHeight="1">
      <c r="B314" s="2"/>
      <c r="C314" s="130"/>
      <c r="D314" s="131"/>
      <c r="E314" s="123"/>
      <c r="F314" s="123"/>
      <c r="G314" s="61"/>
      <c r="H314" s="132"/>
      <c r="I314" s="86"/>
      <c r="J314" s="96"/>
      <c r="K314" s="58"/>
      <c r="L314" s="2"/>
    </row>
    <row r="315" spans="2:12" ht="20.100000000000001" customHeight="1">
      <c r="B315" s="2"/>
      <c r="C315" s="130"/>
      <c r="D315" s="131"/>
      <c r="E315" s="123"/>
      <c r="F315" s="123"/>
      <c r="G315" s="61"/>
      <c r="H315" s="132"/>
      <c r="I315" s="86"/>
      <c r="J315" s="96"/>
      <c r="K315" s="58"/>
      <c r="L315" s="2"/>
    </row>
    <row r="316" spans="2:12" ht="20.100000000000001" customHeight="1">
      <c r="B316" s="2"/>
      <c r="C316" s="130"/>
      <c r="D316" s="131"/>
      <c r="E316" s="123"/>
      <c r="F316" s="123"/>
      <c r="G316" s="61"/>
      <c r="H316" s="132"/>
      <c r="I316" s="86"/>
      <c r="J316" s="96"/>
      <c r="K316" s="58"/>
      <c r="L316" s="2"/>
    </row>
    <row r="317" spans="2:12" ht="20.100000000000001" customHeight="1">
      <c r="B317" s="2"/>
      <c r="C317" s="130"/>
      <c r="D317" s="131"/>
      <c r="E317" s="123"/>
      <c r="F317" s="123"/>
      <c r="G317" s="61"/>
      <c r="H317" s="132"/>
      <c r="I317" s="86"/>
      <c r="J317" s="96"/>
      <c r="K317" s="58"/>
      <c r="L317" s="2"/>
    </row>
    <row r="318" spans="2:12" ht="11.25">
      <c r="B318" s="2"/>
      <c r="C318" s="45"/>
      <c r="D318" s="46"/>
      <c r="E318" s="47"/>
      <c r="F318" s="47"/>
      <c r="G318" s="110"/>
      <c r="H318" s="220"/>
      <c r="I318" s="220"/>
      <c r="J318" s="43"/>
      <c r="K318" s="58"/>
      <c r="L318" s="2"/>
    </row>
    <row r="319" spans="2:12" ht="20.100000000000001" customHeight="1">
      <c r="B319" s="2"/>
      <c r="C319" s="130"/>
      <c r="D319" s="131"/>
      <c r="E319" s="123"/>
      <c r="F319" s="123"/>
      <c r="G319" s="61"/>
      <c r="H319" s="132"/>
      <c r="I319" s="86"/>
      <c r="J319" s="96"/>
      <c r="K319" s="58"/>
      <c r="L319" s="2"/>
    </row>
    <row r="320" spans="2:12" ht="20.100000000000001" customHeight="1">
      <c r="B320" s="2"/>
      <c r="C320" s="130"/>
      <c r="D320" s="131"/>
      <c r="E320" s="123"/>
      <c r="F320" s="123"/>
      <c r="G320" s="61"/>
      <c r="H320" s="132"/>
      <c r="I320" s="86"/>
      <c r="J320" s="96"/>
      <c r="K320" s="58"/>
      <c r="L320" s="2"/>
    </row>
    <row r="321" spans="2:12" ht="35.1" customHeight="1">
      <c r="B321" s="2"/>
      <c r="C321" s="130"/>
      <c r="D321" s="131"/>
      <c r="E321" s="123"/>
      <c r="F321" s="123"/>
      <c r="G321" s="61"/>
      <c r="H321" s="132"/>
      <c r="I321" s="86"/>
      <c r="J321" s="96"/>
      <c r="K321" s="58"/>
      <c r="L321" s="2"/>
    </row>
    <row r="322" spans="2:12" ht="20.100000000000001" customHeight="1">
      <c r="B322" s="2"/>
      <c r="C322" s="130"/>
      <c r="D322" s="131"/>
      <c r="E322" s="123"/>
      <c r="F322" s="123"/>
      <c r="G322" s="61"/>
      <c r="H322" s="132"/>
      <c r="I322" s="86"/>
      <c r="J322" s="96"/>
      <c r="K322" s="58"/>
      <c r="L322" s="2"/>
    </row>
    <row r="323" spans="2:12" ht="20.100000000000001" customHeight="1">
      <c r="B323" s="2"/>
      <c r="C323" s="130"/>
      <c r="D323" s="131"/>
      <c r="E323" s="123"/>
      <c r="F323" s="123"/>
      <c r="G323" s="61"/>
      <c r="H323" s="132"/>
      <c r="I323" s="86"/>
      <c r="J323" s="96"/>
      <c r="K323" s="58"/>
      <c r="L323" s="2"/>
    </row>
    <row r="324" spans="2:12" ht="20.100000000000001" customHeight="1">
      <c r="B324" s="2"/>
      <c r="C324" s="130"/>
      <c r="D324" s="131"/>
      <c r="E324" s="123"/>
      <c r="F324" s="123"/>
      <c r="G324" s="61"/>
      <c r="H324" s="132"/>
      <c r="I324" s="86"/>
      <c r="J324" s="96"/>
      <c r="K324" s="58"/>
      <c r="L324" s="2"/>
    </row>
    <row r="325" spans="2:12" ht="20.100000000000001" customHeight="1">
      <c r="B325" s="2"/>
      <c r="C325" s="130"/>
      <c r="D325" s="131"/>
      <c r="E325" s="123"/>
      <c r="F325" s="123"/>
      <c r="G325" s="61"/>
      <c r="H325" s="132"/>
      <c r="I325" s="86"/>
      <c r="J325" s="96"/>
      <c r="K325" s="58"/>
      <c r="L325" s="2"/>
    </row>
    <row r="326" spans="2:12" ht="11.25">
      <c r="B326" s="2"/>
      <c r="C326" s="45"/>
      <c r="D326" s="46"/>
      <c r="E326" s="47"/>
      <c r="F326" s="47"/>
      <c r="G326" s="110"/>
      <c r="H326" s="220"/>
      <c r="I326" s="220"/>
      <c r="J326" s="43"/>
      <c r="K326" s="58"/>
      <c r="L326" s="2"/>
    </row>
    <row r="327" spans="2:12" ht="170.1" customHeight="1">
      <c r="B327" s="2"/>
      <c r="C327" s="130"/>
      <c r="D327" s="131"/>
      <c r="E327" s="123"/>
      <c r="F327" s="123"/>
      <c r="G327" s="61"/>
      <c r="H327" s="132"/>
      <c r="I327" s="86"/>
      <c r="J327" s="96"/>
      <c r="K327" s="58"/>
      <c r="L327" s="2"/>
    </row>
    <row r="328" spans="2:12" ht="105" customHeight="1">
      <c r="B328" s="2"/>
      <c r="C328" s="130"/>
      <c r="D328" s="131"/>
      <c r="E328" s="123"/>
      <c r="F328" s="123"/>
      <c r="G328" s="61"/>
      <c r="H328" s="132"/>
      <c r="I328" s="86"/>
      <c r="J328" s="96"/>
      <c r="K328" s="58"/>
      <c r="L328" s="2"/>
    </row>
    <row r="329" spans="2:12" ht="102.75" customHeight="1">
      <c r="B329" s="2"/>
      <c r="C329" s="130"/>
      <c r="D329" s="131"/>
      <c r="E329" s="123"/>
      <c r="F329" s="123"/>
      <c r="G329" s="61"/>
      <c r="H329" s="132"/>
      <c r="I329" s="86"/>
      <c r="J329" s="96"/>
      <c r="K329" s="58"/>
      <c r="L329" s="2"/>
    </row>
    <row r="330" spans="2:12" ht="11.25">
      <c r="B330" s="2"/>
      <c r="C330" s="130"/>
      <c r="D330" s="131"/>
      <c r="E330" s="123"/>
      <c r="F330" s="123"/>
      <c r="G330" s="61"/>
      <c r="H330" s="132"/>
      <c r="I330" s="86"/>
      <c r="J330" s="96"/>
      <c r="K330" s="58"/>
      <c r="L330" s="2"/>
    </row>
    <row r="331" spans="2:12" ht="11.25">
      <c r="B331" s="2"/>
      <c r="C331" s="130"/>
      <c r="D331" s="131"/>
      <c r="E331" s="123"/>
      <c r="F331" s="123"/>
      <c r="G331" s="90"/>
      <c r="H331" s="132"/>
      <c r="I331" s="86"/>
      <c r="J331" s="96"/>
      <c r="K331" s="58"/>
      <c r="L331" s="2"/>
    </row>
    <row r="332" spans="2:12" ht="11.25">
      <c r="B332" s="2"/>
      <c r="C332" s="130"/>
      <c r="D332" s="131"/>
      <c r="E332" s="123"/>
      <c r="F332" s="123"/>
      <c r="G332" s="61"/>
      <c r="H332" s="132"/>
      <c r="I332" s="86"/>
      <c r="J332" s="96"/>
      <c r="K332" s="58"/>
      <c r="L332" s="2"/>
    </row>
    <row r="333" spans="2:12" ht="120.75" customHeight="1">
      <c r="B333" s="2"/>
      <c r="C333" s="130"/>
      <c r="D333" s="131"/>
      <c r="E333" s="123"/>
      <c r="F333" s="123"/>
      <c r="G333" s="61"/>
      <c r="H333" s="132"/>
      <c r="I333" s="86"/>
      <c r="J333" s="96"/>
      <c r="K333" s="58"/>
      <c r="L333" s="2"/>
    </row>
    <row r="334" spans="2:12" ht="102.75" customHeight="1">
      <c r="B334" s="2"/>
      <c r="C334" s="130"/>
      <c r="D334" s="131"/>
      <c r="E334" s="123"/>
      <c r="F334" s="123"/>
      <c r="G334" s="61"/>
      <c r="H334" s="132"/>
      <c r="I334" s="86"/>
      <c r="J334" s="96"/>
      <c r="K334" s="58"/>
      <c r="L334" s="2"/>
    </row>
    <row r="335" spans="2:12" ht="118.5" customHeight="1">
      <c r="B335" s="2"/>
      <c r="C335" s="130"/>
      <c r="D335" s="131"/>
      <c r="E335" s="123"/>
      <c r="F335" s="123"/>
      <c r="G335" s="61"/>
      <c r="H335" s="132"/>
      <c r="I335" s="86"/>
      <c r="J335" s="96"/>
      <c r="K335" s="58"/>
      <c r="L335" s="2"/>
    </row>
    <row r="336" spans="2:12" ht="11.25">
      <c r="B336" s="2"/>
      <c r="C336" s="130"/>
      <c r="D336" s="131"/>
      <c r="E336" s="123"/>
      <c r="F336" s="123"/>
      <c r="G336" s="61"/>
      <c r="H336" s="132"/>
      <c r="I336" s="86"/>
      <c r="J336" s="96"/>
      <c r="K336" s="58"/>
      <c r="L336" s="2"/>
    </row>
    <row r="337" spans="2:12" ht="11.25">
      <c r="B337" s="2"/>
      <c r="C337" s="130"/>
      <c r="D337" s="131"/>
      <c r="E337" s="123"/>
      <c r="F337" s="123"/>
      <c r="G337" s="61"/>
      <c r="H337" s="132"/>
      <c r="I337" s="86"/>
      <c r="J337" s="96"/>
      <c r="K337" s="58"/>
      <c r="L337" s="2"/>
    </row>
    <row r="338" spans="2:12" ht="11.25">
      <c r="B338" s="2"/>
      <c r="C338" s="130"/>
      <c r="D338" s="131"/>
      <c r="E338" s="123"/>
      <c r="F338" s="123"/>
      <c r="G338" s="61"/>
      <c r="H338" s="132"/>
      <c r="I338" s="86"/>
      <c r="J338" s="96"/>
      <c r="K338" s="58"/>
      <c r="L338" s="2"/>
    </row>
    <row r="339" spans="2:12" ht="11.25">
      <c r="B339" s="2"/>
      <c r="C339" s="130"/>
      <c r="D339" s="131"/>
      <c r="E339" s="123"/>
      <c r="F339" s="123"/>
      <c r="G339" s="61"/>
      <c r="H339" s="132"/>
      <c r="I339" s="86"/>
      <c r="J339" s="96"/>
      <c r="K339" s="58"/>
      <c r="L339" s="2"/>
    </row>
    <row r="340" spans="2:12" ht="11.25">
      <c r="B340" s="2"/>
      <c r="C340" s="130"/>
      <c r="D340" s="131"/>
      <c r="E340" s="123"/>
      <c r="F340" s="123"/>
      <c r="G340" s="61"/>
      <c r="H340" s="132"/>
      <c r="I340" s="86"/>
      <c r="J340" s="96"/>
      <c r="K340" s="58"/>
      <c r="L340" s="2"/>
    </row>
    <row r="341" spans="2:12" ht="20.100000000000001" customHeight="1">
      <c r="B341" s="2"/>
      <c r="C341" s="130"/>
      <c r="D341" s="131"/>
      <c r="E341" s="123"/>
      <c r="F341" s="123"/>
      <c r="G341" s="61"/>
      <c r="H341" s="132"/>
      <c r="I341" s="86"/>
      <c r="J341" s="96"/>
      <c r="K341" s="58"/>
      <c r="L341" s="2"/>
    </row>
    <row r="342" spans="2:12" ht="20.100000000000001" customHeight="1">
      <c r="B342" s="2"/>
      <c r="C342" s="130"/>
      <c r="D342" s="131"/>
      <c r="E342" s="123"/>
      <c r="F342" s="123"/>
      <c r="G342" s="61"/>
      <c r="H342" s="132"/>
      <c r="I342" s="86"/>
      <c r="J342" s="96"/>
      <c r="K342" s="58"/>
      <c r="L342" s="2"/>
    </row>
    <row r="343" spans="2:12" ht="11.25">
      <c r="B343" s="2"/>
      <c r="C343" s="45"/>
      <c r="D343" s="46"/>
      <c r="E343" s="47"/>
      <c r="F343" s="47"/>
      <c r="G343" s="110"/>
      <c r="H343" s="220"/>
      <c r="I343" s="220"/>
      <c r="J343" s="43"/>
      <c r="K343" s="58"/>
      <c r="L343" s="2"/>
    </row>
    <row r="344" spans="2:12" ht="20.100000000000001" customHeight="1">
      <c r="B344" s="2"/>
      <c r="C344" s="130"/>
      <c r="D344" s="131"/>
      <c r="E344" s="123"/>
      <c r="F344" s="123"/>
      <c r="G344" s="61"/>
      <c r="H344" s="132"/>
      <c r="I344" s="86"/>
      <c r="J344" s="96"/>
      <c r="K344" s="58"/>
      <c r="L344" s="2"/>
    </row>
    <row r="345" spans="2:12" ht="20.100000000000001" customHeight="1">
      <c r="B345" s="2"/>
      <c r="C345" s="130"/>
      <c r="D345" s="131"/>
      <c r="E345" s="123"/>
      <c r="F345" s="123"/>
      <c r="G345" s="61"/>
      <c r="H345" s="132"/>
      <c r="I345" s="86"/>
      <c r="J345" s="96"/>
      <c r="K345" s="58"/>
      <c r="L345" s="2"/>
    </row>
    <row r="346" spans="2:12" ht="20.100000000000001" customHeight="1">
      <c r="B346" s="2"/>
      <c r="C346" s="130"/>
      <c r="D346" s="131"/>
      <c r="E346" s="123"/>
      <c r="F346" s="123"/>
      <c r="G346" s="61"/>
      <c r="H346" s="132"/>
      <c r="I346" s="86"/>
      <c r="J346" s="96"/>
      <c r="K346" s="58"/>
      <c r="L346" s="2"/>
    </row>
    <row r="347" spans="2:12" ht="20.100000000000001" customHeight="1">
      <c r="B347" s="2"/>
      <c r="C347" s="130"/>
      <c r="D347" s="131"/>
      <c r="E347" s="123"/>
      <c r="F347" s="123"/>
      <c r="G347" s="61"/>
      <c r="H347" s="132"/>
      <c r="I347" s="86"/>
      <c r="J347" s="96"/>
      <c r="K347" s="58"/>
      <c r="L347" s="2"/>
    </row>
    <row r="348" spans="2:12" ht="35.1" customHeight="1">
      <c r="B348" s="2"/>
      <c r="C348" s="130"/>
      <c r="D348" s="131"/>
      <c r="E348" s="123"/>
      <c r="F348" s="123"/>
      <c r="G348" s="61"/>
      <c r="H348" s="132"/>
      <c r="I348" s="86"/>
      <c r="J348" s="96"/>
      <c r="K348" s="58"/>
      <c r="L348" s="2"/>
    </row>
    <row r="349" spans="2:12" ht="20.100000000000001" customHeight="1">
      <c r="B349" s="2"/>
      <c r="C349" s="130"/>
      <c r="D349" s="131"/>
      <c r="E349" s="123"/>
      <c r="F349" s="123"/>
      <c r="G349" s="61"/>
      <c r="H349" s="132"/>
      <c r="I349" s="86"/>
      <c r="J349" s="96"/>
      <c r="K349" s="58"/>
      <c r="L349" s="2"/>
    </row>
    <row r="350" spans="2:12" ht="20.100000000000001" customHeight="1">
      <c r="B350" s="2"/>
      <c r="C350" s="130"/>
      <c r="D350" s="131"/>
      <c r="E350" s="123"/>
      <c r="F350" s="123"/>
      <c r="G350" s="61"/>
      <c r="H350" s="132"/>
      <c r="I350" s="86"/>
      <c r="J350" s="96"/>
      <c r="K350" s="58"/>
      <c r="L350" s="2"/>
    </row>
    <row r="351" spans="2:12" ht="20.100000000000001" customHeight="1">
      <c r="B351" s="2"/>
      <c r="C351" s="130"/>
      <c r="D351" s="131"/>
      <c r="E351" s="123"/>
      <c r="F351" s="123"/>
      <c r="G351" s="61"/>
      <c r="H351" s="132"/>
      <c r="I351" s="86"/>
      <c r="J351" s="96"/>
      <c r="K351" s="58"/>
      <c r="L351" s="2"/>
    </row>
    <row r="352" spans="2:12" ht="20.100000000000001" customHeight="1">
      <c r="B352" s="2"/>
      <c r="C352" s="130"/>
      <c r="D352" s="131"/>
      <c r="E352" s="123"/>
      <c r="F352" s="123"/>
      <c r="G352" s="61"/>
      <c r="H352" s="132"/>
      <c r="I352" s="86"/>
      <c r="J352" s="96"/>
      <c r="K352" s="58"/>
      <c r="L352" s="2"/>
    </row>
    <row r="353" spans="2:12" ht="20.100000000000001" customHeight="1">
      <c r="B353" s="2"/>
      <c r="C353" s="130"/>
      <c r="D353" s="131"/>
      <c r="E353" s="123"/>
      <c r="F353" s="123"/>
      <c r="G353" s="61"/>
      <c r="H353" s="132"/>
      <c r="I353" s="86"/>
      <c r="J353" s="96"/>
      <c r="K353" s="58"/>
      <c r="L353" s="2"/>
    </row>
    <row r="354" spans="2:12" ht="20.100000000000001" customHeight="1">
      <c r="B354" s="2"/>
      <c r="C354" s="130"/>
      <c r="D354" s="131"/>
      <c r="E354" s="123"/>
      <c r="F354" s="123"/>
      <c r="G354" s="61"/>
      <c r="H354" s="132"/>
      <c r="I354" s="86"/>
      <c r="J354" s="96"/>
      <c r="K354" s="58"/>
      <c r="L354" s="2"/>
    </row>
    <row r="355" spans="2:12" ht="20.100000000000001" customHeight="1">
      <c r="B355" s="2"/>
      <c r="C355" s="130"/>
      <c r="D355" s="131"/>
      <c r="E355" s="123"/>
      <c r="F355" s="123"/>
      <c r="G355" s="61"/>
      <c r="H355" s="132"/>
      <c r="I355" s="86"/>
      <c r="J355" s="96"/>
      <c r="K355" s="58"/>
      <c r="L355" s="2"/>
    </row>
    <row r="356" spans="2:12" ht="20.100000000000001" customHeight="1">
      <c r="B356" s="2"/>
      <c r="C356" s="130"/>
      <c r="D356" s="131"/>
      <c r="E356" s="123"/>
      <c r="F356" s="123"/>
      <c r="G356" s="61"/>
      <c r="H356" s="132"/>
      <c r="I356" s="86"/>
      <c r="J356" s="96"/>
      <c r="K356" s="58"/>
      <c r="L356" s="2"/>
    </row>
    <row r="357" spans="2:12" ht="20.100000000000001" customHeight="1">
      <c r="B357" s="2"/>
      <c r="C357" s="130"/>
      <c r="D357" s="131"/>
      <c r="E357" s="123"/>
      <c r="F357" s="123"/>
      <c r="G357" s="61"/>
      <c r="H357" s="132"/>
      <c r="I357" s="86"/>
      <c r="J357" s="96"/>
      <c r="K357" s="58"/>
      <c r="L357" s="2"/>
    </row>
    <row r="358" spans="2:12" ht="20.100000000000001" customHeight="1">
      <c r="B358" s="2"/>
      <c r="C358" s="130"/>
      <c r="D358" s="131"/>
      <c r="E358" s="123"/>
      <c r="F358" s="123"/>
      <c r="G358" s="61"/>
      <c r="H358" s="132"/>
      <c r="I358" s="86"/>
      <c r="J358" s="96"/>
      <c r="K358" s="58"/>
      <c r="L358" s="2"/>
    </row>
    <row r="359" spans="2:12" ht="20.100000000000001" customHeight="1">
      <c r="B359" s="2"/>
      <c r="C359" s="130"/>
      <c r="D359" s="131"/>
      <c r="E359" s="123"/>
      <c r="F359" s="123"/>
      <c r="G359" s="61"/>
      <c r="H359" s="132"/>
      <c r="I359" s="86"/>
      <c r="J359" s="96"/>
      <c r="K359" s="58"/>
      <c r="L359" s="2"/>
    </row>
    <row r="360" spans="2:12" ht="20.100000000000001" customHeight="1">
      <c r="B360" s="2"/>
      <c r="C360" s="130"/>
      <c r="D360" s="131"/>
      <c r="E360" s="123"/>
      <c r="F360" s="123"/>
      <c r="G360" s="61"/>
      <c r="H360" s="132"/>
      <c r="I360" s="86"/>
      <c r="J360" s="96"/>
      <c r="K360" s="58"/>
      <c r="L360" s="2"/>
    </row>
    <row r="361" spans="2:12" ht="20.100000000000001" customHeight="1">
      <c r="B361" s="2"/>
      <c r="C361" s="130"/>
      <c r="D361" s="131"/>
      <c r="E361" s="123"/>
      <c r="F361" s="123"/>
      <c r="G361" s="61"/>
      <c r="H361" s="132"/>
      <c r="I361" s="86"/>
      <c r="J361" s="96"/>
      <c r="K361" s="58"/>
      <c r="L361" s="2"/>
    </row>
    <row r="362" spans="2:12" ht="20.100000000000001" customHeight="1">
      <c r="B362" s="2"/>
      <c r="C362" s="130"/>
      <c r="D362" s="131"/>
      <c r="E362" s="123"/>
      <c r="F362" s="123"/>
      <c r="G362" s="61"/>
      <c r="H362" s="132"/>
      <c r="I362" s="86"/>
      <c r="J362" s="96"/>
      <c r="K362" s="58"/>
      <c r="L362" s="2"/>
    </row>
    <row r="363" spans="2:12" ht="20.100000000000001" customHeight="1">
      <c r="B363" s="2"/>
      <c r="C363" s="130"/>
      <c r="D363" s="131"/>
      <c r="E363" s="123"/>
      <c r="F363" s="123"/>
      <c r="G363" s="61"/>
      <c r="H363" s="132"/>
      <c r="I363" s="86"/>
      <c r="J363" s="96"/>
      <c r="K363" s="58"/>
      <c r="L363" s="2"/>
    </row>
    <row r="364" spans="2:12" ht="20.100000000000001" customHeight="1">
      <c r="B364" s="2"/>
      <c r="C364" s="130"/>
      <c r="D364" s="131"/>
      <c r="E364" s="123"/>
      <c r="F364" s="123"/>
      <c r="G364" s="61"/>
      <c r="H364" s="132"/>
      <c r="I364" s="86"/>
      <c r="J364" s="96"/>
      <c r="K364" s="58"/>
      <c r="L364" s="2"/>
    </row>
    <row r="365" spans="2:12" ht="20.100000000000001" customHeight="1">
      <c r="B365" s="2"/>
      <c r="C365" s="130"/>
      <c r="D365" s="131"/>
      <c r="E365" s="123"/>
      <c r="F365" s="123"/>
      <c r="G365" s="61"/>
      <c r="H365" s="132"/>
      <c r="I365" s="86"/>
      <c r="J365" s="96"/>
      <c r="K365" s="58"/>
      <c r="L365" s="2"/>
    </row>
    <row r="366" spans="2:12" ht="20.100000000000001" customHeight="1">
      <c r="B366" s="2"/>
      <c r="C366" s="130"/>
      <c r="D366" s="131"/>
      <c r="E366" s="123"/>
      <c r="F366" s="123"/>
      <c r="G366" s="61"/>
      <c r="H366" s="132"/>
      <c r="I366" s="86"/>
      <c r="J366" s="96"/>
      <c r="K366" s="58"/>
      <c r="L366" s="2"/>
    </row>
    <row r="367" spans="2:12" ht="35.1" customHeight="1">
      <c r="B367" s="2"/>
      <c r="C367" s="130"/>
      <c r="D367" s="131"/>
      <c r="E367" s="123"/>
      <c r="F367" s="123"/>
      <c r="G367" s="61"/>
      <c r="H367" s="132"/>
      <c r="I367" s="86"/>
      <c r="J367" s="96"/>
      <c r="K367" s="58"/>
      <c r="L367" s="2"/>
    </row>
    <row r="368" spans="2:12" ht="35.1" customHeight="1">
      <c r="B368" s="2"/>
      <c r="C368" s="130"/>
      <c r="D368" s="131"/>
      <c r="E368" s="123"/>
      <c r="F368" s="123"/>
      <c r="G368" s="61"/>
      <c r="H368" s="132"/>
      <c r="I368" s="86"/>
      <c r="J368" s="96"/>
      <c r="K368" s="58"/>
      <c r="L368" s="2"/>
    </row>
    <row r="369" spans="2:12" ht="20.100000000000001" customHeight="1">
      <c r="B369" s="2"/>
      <c r="C369" s="130"/>
      <c r="D369" s="131"/>
      <c r="E369" s="123"/>
      <c r="F369" s="123"/>
      <c r="G369" s="61"/>
      <c r="H369" s="132"/>
      <c r="I369" s="86"/>
      <c r="J369" s="96"/>
      <c r="K369" s="58"/>
      <c r="L369" s="2"/>
    </row>
    <row r="370" spans="2:12" ht="20.100000000000001" customHeight="1">
      <c r="B370" s="2"/>
      <c r="C370" s="130"/>
      <c r="D370" s="131"/>
      <c r="E370" s="123"/>
      <c r="F370" s="123"/>
      <c r="G370" s="61"/>
      <c r="H370" s="132"/>
      <c r="I370" s="86"/>
      <c r="J370" s="96"/>
      <c r="K370" s="58"/>
      <c r="L370" s="2"/>
    </row>
    <row r="371" spans="2:12" ht="20.100000000000001" customHeight="1">
      <c r="B371" s="2"/>
      <c r="C371" s="130"/>
      <c r="D371" s="131"/>
      <c r="E371" s="123"/>
      <c r="F371" s="123"/>
      <c r="G371" s="61"/>
      <c r="H371" s="132"/>
      <c r="I371" s="86"/>
      <c r="J371" s="96"/>
      <c r="K371" s="58"/>
      <c r="L371" s="2"/>
    </row>
    <row r="372" spans="2:12" ht="20.100000000000001" customHeight="1">
      <c r="B372" s="2"/>
      <c r="C372" s="130"/>
      <c r="D372" s="131"/>
      <c r="E372" s="123"/>
      <c r="F372" s="123"/>
      <c r="G372" s="61"/>
      <c r="H372" s="132"/>
      <c r="I372" s="86"/>
      <c r="J372" s="96"/>
      <c r="K372" s="58"/>
      <c r="L372" s="2"/>
    </row>
    <row r="373" spans="2:12" ht="20.100000000000001" customHeight="1">
      <c r="B373" s="2"/>
      <c r="C373" s="130"/>
      <c r="D373" s="131"/>
      <c r="E373" s="123"/>
      <c r="F373" s="123"/>
      <c r="G373" s="61"/>
      <c r="H373" s="132"/>
      <c r="I373" s="86"/>
      <c r="J373" s="96"/>
      <c r="K373" s="58"/>
      <c r="L373" s="2"/>
    </row>
    <row r="374" spans="2:12" ht="20.100000000000001" customHeight="1">
      <c r="B374" s="2"/>
      <c r="C374" s="130"/>
      <c r="D374" s="131"/>
      <c r="E374" s="123"/>
      <c r="F374" s="123"/>
      <c r="G374" s="61"/>
      <c r="H374" s="132"/>
      <c r="I374" s="86"/>
      <c r="J374" s="96"/>
      <c r="K374" s="58"/>
      <c r="L374" s="2"/>
    </row>
    <row r="375" spans="2:12" ht="20.100000000000001" customHeight="1">
      <c r="B375" s="2"/>
      <c r="C375" s="130"/>
      <c r="D375" s="131"/>
      <c r="E375" s="123"/>
      <c r="F375" s="123"/>
      <c r="G375" s="61"/>
      <c r="H375" s="132"/>
      <c r="I375" s="86"/>
      <c r="J375" s="96"/>
      <c r="K375" s="58"/>
      <c r="L375" s="2"/>
    </row>
    <row r="376" spans="2:12" ht="20.100000000000001" customHeight="1">
      <c r="B376" s="2"/>
      <c r="C376" s="130"/>
      <c r="D376" s="131"/>
      <c r="E376" s="123"/>
      <c r="F376" s="123"/>
      <c r="G376" s="61"/>
      <c r="H376" s="132"/>
      <c r="I376" s="86"/>
      <c r="J376" s="96"/>
      <c r="K376" s="58"/>
      <c r="L376" s="2"/>
    </row>
    <row r="377" spans="2:12" ht="20.100000000000001" customHeight="1">
      <c r="B377" s="2"/>
      <c r="C377" s="130"/>
      <c r="D377" s="131"/>
      <c r="E377" s="123"/>
      <c r="F377" s="123"/>
      <c r="G377" s="61"/>
      <c r="H377" s="132"/>
      <c r="I377" s="86"/>
      <c r="J377" s="96"/>
      <c r="K377" s="58"/>
      <c r="L377" s="2"/>
    </row>
    <row r="378" spans="2:12" ht="20.100000000000001" customHeight="1">
      <c r="B378" s="2"/>
      <c r="C378" s="130"/>
      <c r="D378" s="131"/>
      <c r="E378" s="123"/>
      <c r="F378" s="123"/>
      <c r="G378" s="61"/>
      <c r="H378" s="132"/>
      <c r="I378" s="86"/>
      <c r="J378" s="96"/>
      <c r="K378" s="58"/>
      <c r="L378" s="2"/>
    </row>
    <row r="379" spans="2:12" ht="11.25">
      <c r="B379" s="2"/>
      <c r="C379" s="45"/>
      <c r="D379" s="46"/>
      <c r="E379" s="47"/>
      <c r="F379" s="47"/>
      <c r="G379" s="110"/>
      <c r="H379" s="220"/>
      <c r="I379" s="220"/>
      <c r="J379" s="43"/>
      <c r="K379" s="58"/>
      <c r="L379" s="2"/>
    </row>
    <row r="380" spans="2:12" ht="11.25">
      <c r="B380" s="2"/>
      <c r="C380" s="130"/>
      <c r="D380" s="131"/>
      <c r="E380" s="123"/>
      <c r="F380" s="123"/>
      <c r="G380" s="61"/>
      <c r="H380" s="132"/>
      <c r="I380" s="86"/>
      <c r="J380" s="96"/>
      <c r="K380" s="58"/>
      <c r="L380" s="2"/>
    </row>
    <row r="381" spans="2:12" ht="11.25">
      <c r="B381" s="2"/>
      <c r="C381" s="130"/>
      <c r="D381" s="131"/>
      <c r="E381" s="123"/>
      <c r="F381" s="123"/>
      <c r="G381" s="61"/>
      <c r="H381" s="132"/>
      <c r="I381" s="86"/>
      <c r="J381" s="96"/>
      <c r="K381" s="58"/>
      <c r="L381" s="2"/>
    </row>
    <row r="382" spans="2:12" ht="11.25">
      <c r="B382" s="2"/>
      <c r="C382" s="130"/>
      <c r="D382" s="131"/>
      <c r="E382" s="123"/>
      <c r="F382" s="123"/>
      <c r="G382" s="61"/>
      <c r="H382" s="132"/>
      <c r="I382" s="86"/>
      <c r="J382" s="96"/>
      <c r="K382" s="58"/>
      <c r="L382" s="2"/>
    </row>
    <row r="383" spans="2:12" ht="11.25">
      <c r="B383" s="2"/>
      <c r="C383" s="130"/>
      <c r="D383" s="131"/>
      <c r="E383" s="123"/>
      <c r="F383" s="123"/>
      <c r="G383" s="61"/>
      <c r="H383" s="132"/>
      <c r="I383" s="86"/>
      <c r="J383" s="96"/>
      <c r="K383" s="58"/>
      <c r="L383" s="2"/>
    </row>
    <row r="384" spans="2:12" ht="11.25">
      <c r="B384" s="2"/>
      <c r="C384" s="130"/>
      <c r="D384" s="131"/>
      <c r="E384" s="123"/>
      <c r="F384" s="123"/>
      <c r="G384" s="61"/>
      <c r="H384" s="132"/>
      <c r="I384" s="86"/>
      <c r="J384" s="96"/>
      <c r="K384" s="58"/>
      <c r="L384" s="2"/>
    </row>
    <row r="385" spans="2:12" ht="11.25">
      <c r="B385" s="2"/>
      <c r="C385" s="130"/>
      <c r="D385" s="131"/>
      <c r="E385" s="123"/>
      <c r="F385" s="123"/>
      <c r="G385" s="61"/>
      <c r="H385" s="132"/>
      <c r="I385" s="86"/>
      <c r="J385" s="96"/>
      <c r="K385" s="58"/>
      <c r="L385" s="2"/>
    </row>
    <row r="386" spans="2:12" ht="11.25">
      <c r="B386" s="2"/>
      <c r="C386" s="130"/>
      <c r="D386" s="131"/>
      <c r="E386" s="123"/>
      <c r="F386" s="123"/>
      <c r="G386" s="61"/>
      <c r="H386" s="132"/>
      <c r="I386" s="86"/>
      <c r="J386" s="96"/>
      <c r="K386" s="58"/>
      <c r="L386" s="2"/>
    </row>
    <row r="387" spans="2:12" ht="11.25">
      <c r="B387" s="2"/>
      <c r="C387" s="130"/>
      <c r="D387" s="131"/>
      <c r="E387" s="123"/>
      <c r="F387" s="123"/>
      <c r="G387" s="61"/>
      <c r="H387" s="132"/>
      <c r="I387" s="86"/>
      <c r="J387" s="96"/>
      <c r="K387" s="58"/>
      <c r="L387" s="2"/>
    </row>
    <row r="388" spans="2:12" ht="11.25">
      <c r="B388" s="2"/>
      <c r="C388" s="130"/>
      <c r="D388" s="131"/>
      <c r="E388" s="123"/>
      <c r="F388" s="123"/>
      <c r="G388" s="61"/>
      <c r="H388" s="132"/>
      <c r="I388" s="86"/>
      <c r="J388" s="96"/>
      <c r="K388" s="58"/>
      <c r="L388" s="2"/>
    </row>
    <row r="389" spans="2:12" ht="11.25">
      <c r="B389" s="2"/>
      <c r="C389" s="130"/>
      <c r="D389" s="131"/>
      <c r="E389" s="123"/>
      <c r="F389" s="123"/>
      <c r="G389" s="61"/>
      <c r="H389" s="132"/>
      <c r="I389" s="86"/>
      <c r="J389" s="96"/>
      <c r="K389" s="58"/>
      <c r="L389" s="2"/>
    </row>
    <row r="390" spans="2:12" ht="11.25">
      <c r="B390" s="2"/>
      <c r="C390" s="130"/>
      <c r="D390" s="131"/>
      <c r="E390" s="123"/>
      <c r="F390" s="123"/>
      <c r="G390" s="61"/>
      <c r="H390" s="132"/>
      <c r="I390" s="86"/>
      <c r="J390" s="96"/>
      <c r="K390" s="58"/>
      <c r="L390" s="2"/>
    </row>
    <row r="391" spans="2:12" ht="11.25">
      <c r="B391" s="2"/>
      <c r="C391" s="130"/>
      <c r="D391" s="131"/>
      <c r="E391" s="123"/>
      <c r="F391" s="123"/>
      <c r="G391" s="61"/>
      <c r="H391" s="132"/>
      <c r="I391" s="86"/>
      <c r="J391" s="96"/>
      <c r="K391" s="58"/>
      <c r="L391" s="2"/>
    </row>
    <row r="392" spans="2:12" ht="11.25">
      <c r="B392" s="2"/>
      <c r="C392" s="130"/>
      <c r="D392" s="131"/>
      <c r="E392" s="123"/>
      <c r="F392" s="123"/>
      <c r="G392" s="61"/>
      <c r="H392" s="132"/>
      <c r="I392" s="86"/>
      <c r="J392" s="96"/>
      <c r="K392" s="58"/>
      <c r="L392" s="2"/>
    </row>
    <row r="393" spans="2:12" ht="22.5" customHeight="1">
      <c r="B393" s="2"/>
      <c r="C393" s="45"/>
      <c r="D393" s="46"/>
      <c r="E393" s="47"/>
      <c r="F393" s="47"/>
      <c r="G393" s="110"/>
      <c r="H393" s="220"/>
      <c r="I393" s="220"/>
      <c r="J393" s="43"/>
      <c r="K393" s="58"/>
      <c r="L393" s="2"/>
    </row>
    <row r="394" spans="2:12" ht="69.599999999999994" customHeight="1">
      <c r="B394" s="2"/>
      <c r="C394" s="130"/>
      <c r="D394" s="131"/>
      <c r="E394" s="123"/>
      <c r="F394" s="123"/>
      <c r="G394" s="61"/>
      <c r="H394" s="132"/>
      <c r="I394" s="86"/>
      <c r="J394" s="96"/>
      <c r="K394" s="58"/>
      <c r="L394" s="2"/>
    </row>
    <row r="395" spans="2:12" ht="70.900000000000006" customHeight="1">
      <c r="B395" s="2"/>
      <c r="C395" s="130"/>
      <c r="D395" s="131"/>
      <c r="E395" s="123"/>
      <c r="F395" s="123"/>
      <c r="G395" s="61"/>
      <c r="H395" s="132"/>
      <c r="I395" s="86"/>
      <c r="J395" s="96"/>
      <c r="K395" s="58"/>
      <c r="L395" s="2"/>
    </row>
    <row r="396" spans="2:12" ht="50.1" customHeight="1">
      <c r="B396" s="2"/>
      <c r="C396" s="130"/>
      <c r="D396" s="131"/>
      <c r="E396" s="123"/>
      <c r="F396" s="123"/>
      <c r="G396" s="61"/>
      <c r="H396" s="132"/>
      <c r="I396" s="86"/>
      <c r="J396" s="96"/>
      <c r="K396" s="58"/>
      <c r="L396" s="2"/>
    </row>
    <row r="397" spans="2:12" ht="50.1" customHeight="1">
      <c r="B397" s="2"/>
      <c r="C397" s="130"/>
      <c r="D397" s="131"/>
      <c r="E397" s="123"/>
      <c r="F397" s="123"/>
      <c r="G397" s="61"/>
      <c r="H397" s="132"/>
      <c r="I397" s="86"/>
      <c r="J397" s="96"/>
      <c r="K397" s="58"/>
      <c r="L397" s="2"/>
    </row>
    <row r="398" spans="2:12" ht="50.1" customHeight="1">
      <c r="B398" s="2"/>
      <c r="C398" s="130"/>
      <c r="D398" s="131"/>
      <c r="E398" s="123"/>
      <c r="F398" s="123"/>
      <c r="G398" s="61"/>
      <c r="H398" s="132"/>
      <c r="I398" s="86"/>
      <c r="J398" s="96"/>
      <c r="K398" s="58"/>
      <c r="L398" s="2"/>
    </row>
    <row r="399" spans="2:12" ht="50.1" customHeight="1">
      <c r="B399" s="2"/>
      <c r="C399" s="130"/>
      <c r="D399" s="131"/>
      <c r="E399" s="123"/>
      <c r="F399" s="123"/>
      <c r="G399" s="61"/>
      <c r="H399" s="132"/>
      <c r="I399" s="86"/>
      <c r="J399" s="96"/>
      <c r="K399" s="58"/>
      <c r="L399" s="2"/>
    </row>
    <row r="400" spans="2:12" ht="50.1" customHeight="1">
      <c r="B400" s="2"/>
      <c r="C400" s="130"/>
      <c r="D400" s="131"/>
      <c r="E400" s="123"/>
      <c r="F400" s="123"/>
      <c r="G400" s="61"/>
      <c r="H400" s="132"/>
      <c r="I400" s="86"/>
      <c r="J400" s="96"/>
      <c r="K400" s="58"/>
      <c r="L400" s="2"/>
    </row>
    <row r="401" spans="2:12" ht="50.1" customHeight="1">
      <c r="B401" s="2"/>
      <c r="C401" s="133"/>
      <c r="D401" s="134"/>
      <c r="E401" s="135"/>
      <c r="F401" s="135"/>
      <c r="G401" s="61"/>
      <c r="H401" s="132"/>
      <c r="I401" s="86"/>
      <c r="J401" s="96"/>
      <c r="K401" s="58"/>
      <c r="L401" s="2"/>
    </row>
    <row r="402" spans="2:12" ht="50.1" customHeight="1">
      <c r="B402" s="2"/>
      <c r="C402" s="121"/>
      <c r="D402" s="123"/>
      <c r="E402" s="123"/>
      <c r="F402" s="123"/>
      <c r="G402" s="61"/>
      <c r="H402" s="132"/>
      <c r="I402" s="86"/>
      <c r="J402" s="96"/>
      <c r="K402" s="58"/>
      <c r="L402" s="2"/>
    </row>
    <row r="403" spans="2:12" ht="11.25">
      <c r="B403" s="2"/>
      <c r="C403" s="121"/>
      <c r="D403" s="123"/>
      <c r="E403" s="123"/>
      <c r="F403" s="123"/>
      <c r="G403" s="61"/>
      <c r="H403" s="132"/>
      <c r="I403" s="86"/>
      <c r="J403" s="96"/>
      <c r="K403" s="58"/>
      <c r="L403" s="2"/>
    </row>
    <row r="404" spans="2:12" ht="11.25">
      <c r="B404" s="2"/>
      <c r="C404" s="121"/>
      <c r="D404" s="123"/>
      <c r="E404" s="123"/>
      <c r="F404" s="123"/>
      <c r="G404" s="61"/>
      <c r="H404" s="132"/>
      <c r="I404" s="86"/>
      <c r="J404" s="96"/>
      <c r="K404" s="58"/>
      <c r="L404" s="2"/>
    </row>
    <row r="405" spans="2:12" ht="50.1" customHeight="1">
      <c r="B405" s="2"/>
      <c r="C405" s="121"/>
      <c r="D405" s="123"/>
      <c r="E405" s="123"/>
      <c r="F405" s="123"/>
      <c r="G405" s="61"/>
      <c r="H405" s="132"/>
      <c r="I405" s="86"/>
      <c r="J405" s="96"/>
      <c r="K405" s="58"/>
      <c r="L405" s="2"/>
    </row>
    <row r="406" spans="2:12" ht="50.1" customHeight="1">
      <c r="B406" s="2"/>
      <c r="C406" s="121"/>
      <c r="D406" s="123"/>
      <c r="E406" s="123"/>
      <c r="F406" s="123"/>
      <c r="G406" s="61"/>
      <c r="H406" s="132"/>
      <c r="I406" s="86"/>
      <c r="J406" s="96"/>
      <c r="K406" s="58"/>
      <c r="L406" s="2"/>
    </row>
    <row r="407" spans="2:12" ht="50.1" customHeight="1">
      <c r="B407" s="2"/>
      <c r="C407" s="121"/>
      <c r="D407" s="123"/>
      <c r="E407" s="123"/>
      <c r="F407" s="123"/>
      <c r="G407" s="61"/>
      <c r="H407" s="132"/>
      <c r="I407" s="86"/>
      <c r="J407" s="96"/>
      <c r="K407" s="58"/>
      <c r="L407" s="2"/>
    </row>
    <row r="408" spans="2:12" ht="50.1" customHeight="1">
      <c r="B408" s="2"/>
      <c r="C408" s="121"/>
      <c r="D408" s="123"/>
      <c r="E408" s="123"/>
      <c r="F408" s="123"/>
      <c r="G408" s="61"/>
      <c r="H408" s="132"/>
      <c r="I408" s="86"/>
      <c r="J408" s="96"/>
      <c r="K408" s="58"/>
      <c r="L408" s="2"/>
    </row>
    <row r="409" spans="2:12" ht="50.1" customHeight="1">
      <c r="B409" s="2"/>
      <c r="C409" s="121"/>
      <c r="D409" s="123"/>
      <c r="E409" s="123"/>
      <c r="F409" s="123"/>
      <c r="G409" s="61"/>
      <c r="H409" s="132"/>
      <c r="I409" s="86"/>
      <c r="J409" s="96"/>
      <c r="K409" s="58"/>
      <c r="L409" s="2"/>
    </row>
    <row r="410" spans="2:12" ht="50.1" customHeight="1">
      <c r="B410" s="2"/>
      <c r="C410" s="121"/>
      <c r="D410" s="123"/>
      <c r="E410" s="123"/>
      <c r="F410" s="123"/>
      <c r="G410" s="61"/>
      <c r="H410" s="132"/>
      <c r="I410" s="86"/>
      <c r="J410" s="96"/>
      <c r="K410" s="58"/>
      <c r="L410" s="2"/>
    </row>
    <row r="411" spans="2:12" ht="50.1" customHeight="1">
      <c r="B411" s="2"/>
      <c r="C411" s="121"/>
      <c r="D411" s="123"/>
      <c r="E411" s="123"/>
      <c r="F411" s="123"/>
      <c r="G411" s="61"/>
      <c r="H411" s="132"/>
      <c r="I411" s="86"/>
      <c r="J411" s="96"/>
      <c r="K411" s="58"/>
      <c r="L411" s="2"/>
    </row>
    <row r="412" spans="2:12" ht="50.1" customHeight="1">
      <c r="B412" s="2"/>
      <c r="C412" s="121"/>
      <c r="D412" s="123"/>
      <c r="E412" s="123"/>
      <c r="F412" s="123"/>
      <c r="G412" s="61"/>
      <c r="H412" s="132"/>
      <c r="I412" s="86"/>
      <c r="J412" s="96"/>
      <c r="K412" s="58"/>
      <c r="L412" s="2"/>
    </row>
    <row r="413" spans="2:12" ht="50.1" customHeight="1">
      <c r="B413" s="2"/>
      <c r="C413" s="121"/>
      <c r="D413" s="123"/>
      <c r="E413" s="123"/>
      <c r="F413" s="123"/>
      <c r="G413" s="61"/>
      <c r="H413" s="132"/>
      <c r="I413" s="86"/>
      <c r="J413" s="96"/>
      <c r="K413" s="58"/>
      <c r="L413" s="2"/>
    </row>
    <row r="414" spans="2:12" ht="50.1" customHeight="1">
      <c r="B414" s="2"/>
      <c r="C414" s="121"/>
      <c r="D414" s="123"/>
      <c r="E414" s="123"/>
      <c r="F414" s="123"/>
      <c r="G414" s="61"/>
      <c r="H414" s="132"/>
      <c r="I414" s="86"/>
      <c r="J414" s="96"/>
      <c r="K414" s="58"/>
      <c r="L414" s="2"/>
    </row>
    <row r="415" spans="2:12" ht="50.1" customHeight="1">
      <c r="B415" s="2"/>
      <c r="C415" s="121"/>
      <c r="D415" s="123"/>
      <c r="E415" s="123"/>
      <c r="F415" s="123"/>
      <c r="G415" s="61"/>
      <c r="H415" s="132"/>
      <c r="I415" s="86"/>
      <c r="J415" s="96"/>
      <c r="K415" s="58"/>
      <c r="L415" s="2"/>
    </row>
    <row r="416" spans="2:12" ht="50.1" customHeight="1">
      <c r="B416" s="2"/>
      <c r="C416" s="121"/>
      <c r="D416" s="123"/>
      <c r="E416" s="123"/>
      <c r="F416" s="123"/>
      <c r="G416" s="61"/>
      <c r="H416" s="132"/>
      <c r="I416" s="86"/>
      <c r="J416" s="96"/>
      <c r="K416" s="58"/>
      <c r="L416" s="2"/>
    </row>
    <row r="417" spans="2:12" ht="50.1" customHeight="1">
      <c r="B417" s="2"/>
      <c r="C417" s="121"/>
      <c r="D417" s="123"/>
      <c r="E417" s="123"/>
      <c r="F417" s="123"/>
      <c r="G417" s="61"/>
      <c r="H417" s="132"/>
      <c r="I417" s="86"/>
      <c r="J417" s="96"/>
      <c r="K417" s="58"/>
      <c r="L417" s="2"/>
    </row>
    <row r="418" spans="2:12" ht="50.1" customHeight="1">
      <c r="B418" s="2"/>
      <c r="C418" s="121"/>
      <c r="D418" s="123"/>
      <c r="E418" s="123"/>
      <c r="F418" s="123"/>
      <c r="G418" s="61"/>
      <c r="H418" s="132"/>
      <c r="I418" s="86"/>
      <c r="J418" s="96"/>
      <c r="K418" s="58"/>
      <c r="L418" s="2"/>
    </row>
    <row r="419" spans="2:12" ht="50.1" customHeight="1">
      <c r="B419" s="2"/>
      <c r="C419" s="121"/>
      <c r="D419" s="123"/>
      <c r="E419" s="123"/>
      <c r="F419" s="123"/>
      <c r="G419" s="61"/>
      <c r="H419" s="132"/>
      <c r="I419" s="86"/>
      <c r="J419" s="96"/>
      <c r="K419" s="58"/>
      <c r="L419" s="2"/>
    </row>
    <row r="420" spans="2:12" ht="50.1" customHeight="1">
      <c r="B420" s="2"/>
      <c r="C420" s="121"/>
      <c r="D420" s="123"/>
      <c r="E420" s="123"/>
      <c r="F420" s="123"/>
      <c r="G420" s="61"/>
      <c r="H420" s="132"/>
      <c r="I420" s="86"/>
      <c r="J420" s="96"/>
      <c r="K420" s="58"/>
      <c r="L420" s="2"/>
    </row>
    <row r="421" spans="2:12" ht="50.1" customHeight="1">
      <c r="B421" s="2"/>
      <c r="C421" s="121"/>
      <c r="D421" s="123"/>
      <c r="E421" s="123"/>
      <c r="F421" s="123"/>
      <c r="G421" s="61"/>
      <c r="H421" s="132"/>
      <c r="I421" s="86"/>
      <c r="J421" s="96"/>
      <c r="K421" s="58"/>
      <c r="L421" s="2"/>
    </row>
    <row r="422" spans="2:12" ht="50.1" customHeight="1">
      <c r="B422" s="2"/>
      <c r="C422" s="121"/>
      <c r="D422" s="123"/>
      <c r="E422" s="123"/>
      <c r="F422" s="123"/>
      <c r="G422" s="61"/>
      <c r="H422" s="132"/>
      <c r="I422" s="86"/>
      <c r="J422" s="96"/>
      <c r="K422" s="58"/>
      <c r="L422" s="2"/>
    </row>
    <row r="423" spans="2:12" ht="50.1" customHeight="1">
      <c r="B423" s="2"/>
      <c r="C423" s="121"/>
      <c r="D423" s="123"/>
      <c r="E423" s="123"/>
      <c r="F423" s="123"/>
      <c r="G423" s="61"/>
      <c r="H423" s="132"/>
      <c r="I423" s="86"/>
      <c r="J423" s="96"/>
      <c r="K423" s="58"/>
      <c r="L423" s="2"/>
    </row>
    <row r="424" spans="2:12" ht="11.25">
      <c r="B424" s="2"/>
      <c r="C424" s="121"/>
      <c r="D424" s="123"/>
      <c r="E424" s="123"/>
      <c r="F424" s="123"/>
      <c r="G424" s="61"/>
      <c r="H424" s="132"/>
      <c r="I424" s="86"/>
      <c r="J424" s="96"/>
      <c r="K424" s="58"/>
      <c r="L424" s="2"/>
    </row>
    <row r="425" spans="2:12" ht="11.25">
      <c r="B425" s="2"/>
      <c r="C425" s="121"/>
      <c r="D425" s="123"/>
      <c r="E425" s="123"/>
      <c r="F425" s="123"/>
      <c r="G425" s="61"/>
      <c r="H425" s="132"/>
      <c r="I425" s="86"/>
      <c r="J425" s="96"/>
      <c r="K425" s="58"/>
      <c r="L425" s="2"/>
    </row>
    <row r="426" spans="2:12" ht="50.1" customHeight="1">
      <c r="B426" s="2"/>
      <c r="C426" s="121"/>
      <c r="D426" s="123"/>
      <c r="E426" s="123"/>
      <c r="F426" s="123"/>
      <c r="G426" s="61"/>
      <c r="H426" s="132"/>
      <c r="I426" s="86"/>
      <c r="J426" s="96"/>
      <c r="K426" s="58"/>
      <c r="L426" s="2"/>
    </row>
    <row r="427" spans="2:12" ht="50.1" customHeight="1">
      <c r="B427" s="2"/>
      <c r="C427" s="121"/>
      <c r="D427" s="123"/>
      <c r="E427" s="123"/>
      <c r="F427" s="123"/>
      <c r="G427" s="61"/>
      <c r="H427" s="132"/>
      <c r="I427" s="86"/>
      <c r="J427" s="96"/>
      <c r="K427" s="58"/>
      <c r="L427" s="2"/>
    </row>
    <row r="428" spans="2:12" ht="50.1" customHeight="1">
      <c r="B428" s="2"/>
      <c r="C428" s="121"/>
      <c r="D428" s="123"/>
      <c r="E428" s="123"/>
      <c r="F428" s="123"/>
      <c r="G428" s="61"/>
      <c r="H428" s="132"/>
      <c r="I428" s="86"/>
      <c r="J428" s="96"/>
      <c r="K428" s="58"/>
      <c r="L428" s="2"/>
    </row>
    <row r="429" spans="2:12" ht="11.25">
      <c r="B429" s="2"/>
      <c r="C429" s="136"/>
      <c r="D429" s="47"/>
      <c r="E429" s="47"/>
      <c r="F429" s="47"/>
      <c r="G429" s="110"/>
      <c r="H429" s="220"/>
      <c r="I429" s="220"/>
      <c r="J429" s="43"/>
      <c r="K429" s="58"/>
      <c r="L429" s="2"/>
    </row>
    <row r="430" spans="2:12" ht="25.15" customHeight="1">
      <c r="B430" s="2"/>
      <c r="C430" s="121"/>
      <c r="D430" s="123"/>
      <c r="E430" s="123"/>
      <c r="F430" s="123"/>
      <c r="G430" s="61"/>
      <c r="H430" s="132"/>
      <c r="I430" s="86"/>
      <c r="J430" s="96"/>
      <c r="K430" s="58"/>
      <c r="L430" s="2"/>
    </row>
    <row r="431" spans="2:12" ht="25.15" customHeight="1">
      <c r="B431" s="2"/>
      <c r="C431" s="121"/>
      <c r="D431" s="123"/>
      <c r="E431" s="123"/>
      <c r="F431" s="123"/>
      <c r="G431" s="61"/>
      <c r="H431" s="132"/>
      <c r="I431" s="86"/>
      <c r="J431" s="96"/>
      <c r="K431" s="58"/>
      <c r="L431" s="2"/>
    </row>
    <row r="432" spans="2:12" ht="25.15" customHeight="1">
      <c r="B432" s="2"/>
      <c r="C432" s="121"/>
      <c r="D432" s="123"/>
      <c r="E432" s="123"/>
      <c r="F432" s="123"/>
      <c r="G432" s="61"/>
      <c r="H432" s="132"/>
      <c r="I432" s="86"/>
      <c r="J432" s="96"/>
      <c r="K432" s="58"/>
      <c r="L432" s="2"/>
    </row>
    <row r="433" spans="2:12" ht="25.15" customHeight="1">
      <c r="B433" s="2"/>
      <c r="C433" s="121"/>
      <c r="D433" s="123"/>
      <c r="E433" s="123"/>
      <c r="F433" s="123"/>
      <c r="G433" s="61"/>
      <c r="H433" s="132"/>
      <c r="I433" s="86"/>
      <c r="J433" s="96"/>
      <c r="K433" s="58"/>
      <c r="L433" s="2"/>
    </row>
    <row r="434" spans="2:12" ht="25.15" customHeight="1">
      <c r="B434" s="2"/>
      <c r="C434" s="121"/>
      <c r="D434" s="123"/>
      <c r="E434" s="123"/>
      <c r="F434" s="123"/>
      <c r="G434" s="61"/>
      <c r="H434" s="132"/>
      <c r="I434" s="86"/>
      <c r="J434" s="96"/>
      <c r="K434" s="58"/>
      <c r="L434" s="2"/>
    </row>
    <row r="435" spans="2:12" ht="25.15" customHeight="1">
      <c r="B435" s="2"/>
      <c r="C435" s="121"/>
      <c r="D435" s="123"/>
      <c r="E435" s="123"/>
      <c r="F435" s="123"/>
      <c r="G435" s="61"/>
      <c r="H435" s="132"/>
      <c r="I435" s="86"/>
      <c r="J435" s="96"/>
      <c r="K435" s="58"/>
      <c r="L435" s="2"/>
    </row>
    <row r="436" spans="2:12" ht="25.15" customHeight="1">
      <c r="B436" s="2"/>
      <c r="C436" s="121"/>
      <c r="D436" s="123"/>
      <c r="E436" s="123"/>
      <c r="F436" s="123"/>
      <c r="G436" s="61"/>
      <c r="H436" s="132"/>
      <c r="I436" s="86"/>
      <c r="J436" s="96"/>
      <c r="K436" s="58"/>
      <c r="L436" s="2"/>
    </row>
    <row r="437" spans="2:12" ht="25.15" customHeight="1">
      <c r="B437" s="2"/>
      <c r="C437" s="121"/>
      <c r="D437" s="123"/>
      <c r="E437" s="123"/>
      <c r="F437" s="123"/>
      <c r="G437" s="61"/>
      <c r="H437" s="132"/>
      <c r="I437" s="86"/>
      <c r="J437" s="96"/>
      <c r="K437" s="58"/>
      <c r="L437" s="2"/>
    </row>
    <row r="438" spans="2:12" ht="25.15" customHeight="1">
      <c r="B438" s="2"/>
      <c r="C438" s="121"/>
      <c r="D438" s="123"/>
      <c r="E438" s="123"/>
      <c r="F438" s="123"/>
      <c r="G438" s="61"/>
      <c r="H438" s="132"/>
      <c r="I438" s="86"/>
      <c r="J438" s="96"/>
      <c r="K438" s="58"/>
      <c r="L438" s="2"/>
    </row>
    <row r="439" spans="2:12" ht="25.15" customHeight="1">
      <c r="B439" s="2"/>
      <c r="C439" s="121"/>
      <c r="D439" s="123"/>
      <c r="E439" s="123"/>
      <c r="F439" s="123"/>
      <c r="G439" s="61"/>
      <c r="H439" s="132"/>
      <c r="I439" s="86"/>
      <c r="J439" s="96"/>
      <c r="K439" s="58"/>
      <c r="L439" s="2"/>
    </row>
    <row r="440" spans="2:12" ht="25.15" customHeight="1">
      <c r="B440" s="2"/>
      <c r="C440" s="121"/>
      <c r="D440" s="123"/>
      <c r="E440" s="123"/>
      <c r="F440" s="123"/>
      <c r="G440" s="61"/>
      <c r="H440" s="132"/>
      <c r="I440" s="86"/>
      <c r="J440" s="96"/>
      <c r="K440" s="58"/>
      <c r="L440" s="2"/>
    </row>
    <row r="441" spans="2:12" ht="25.15" customHeight="1">
      <c r="B441" s="2"/>
      <c r="C441" s="121"/>
      <c r="D441" s="123"/>
      <c r="E441" s="123"/>
      <c r="F441" s="123"/>
      <c r="G441" s="61"/>
      <c r="H441" s="132"/>
      <c r="I441" s="86"/>
      <c r="J441" s="96"/>
      <c r="K441" s="58"/>
      <c r="L441" s="2"/>
    </row>
    <row r="442" spans="2:12" ht="25.15" customHeight="1">
      <c r="B442" s="2"/>
      <c r="C442" s="121"/>
      <c r="D442" s="123"/>
      <c r="E442" s="123"/>
      <c r="F442" s="123"/>
      <c r="G442" s="61"/>
      <c r="H442" s="132"/>
      <c r="I442" s="86"/>
      <c r="J442" s="96"/>
      <c r="K442" s="58"/>
      <c r="L442" s="2"/>
    </row>
    <row r="443" spans="2:12" ht="25.15" customHeight="1">
      <c r="B443" s="2"/>
      <c r="C443" s="121"/>
      <c r="D443" s="123"/>
      <c r="E443" s="123"/>
      <c r="F443" s="123"/>
      <c r="G443" s="61"/>
      <c r="H443" s="132"/>
      <c r="I443" s="86"/>
      <c r="J443" s="96"/>
      <c r="K443" s="58"/>
      <c r="L443" s="2"/>
    </row>
    <row r="444" spans="2:12" ht="25.15" customHeight="1">
      <c r="B444" s="2"/>
      <c r="C444" s="121"/>
      <c r="D444" s="123"/>
      <c r="E444" s="123"/>
      <c r="F444" s="123"/>
      <c r="G444" s="61"/>
      <c r="H444" s="132"/>
      <c r="I444" s="86"/>
      <c r="J444" s="96"/>
      <c r="K444" s="58"/>
      <c r="L444" s="2"/>
    </row>
    <row r="445" spans="2:12" ht="25.15" customHeight="1">
      <c r="B445" s="2"/>
      <c r="C445" s="121"/>
      <c r="D445" s="123"/>
      <c r="E445" s="123"/>
      <c r="F445" s="123"/>
      <c r="G445" s="61"/>
      <c r="H445" s="132"/>
      <c r="I445" s="86"/>
      <c r="J445" s="96"/>
      <c r="K445" s="58"/>
      <c r="L445" s="2"/>
    </row>
    <row r="446" spans="2:12" ht="25.15" customHeight="1">
      <c r="B446" s="2"/>
      <c r="C446" s="121"/>
      <c r="D446" s="123"/>
      <c r="E446" s="123"/>
      <c r="F446" s="123"/>
      <c r="G446" s="61"/>
      <c r="H446" s="132"/>
      <c r="I446" s="86"/>
      <c r="J446" s="96"/>
      <c r="K446" s="58"/>
      <c r="L446" s="2"/>
    </row>
    <row r="447" spans="2:12" ht="25.15" customHeight="1">
      <c r="B447" s="2"/>
      <c r="C447" s="121"/>
      <c r="D447" s="123"/>
      <c r="E447" s="123"/>
      <c r="F447" s="123"/>
      <c r="G447" s="61"/>
      <c r="H447" s="132"/>
      <c r="I447" s="86"/>
      <c r="J447" s="96"/>
      <c r="K447" s="58"/>
      <c r="L447" s="2"/>
    </row>
    <row r="448" spans="2:12" ht="25.15" customHeight="1">
      <c r="B448" s="2"/>
      <c r="C448" s="121"/>
      <c r="D448" s="123"/>
      <c r="E448" s="123"/>
      <c r="F448" s="123"/>
      <c r="G448" s="61"/>
      <c r="H448" s="132"/>
      <c r="I448" s="86"/>
      <c r="J448" s="96"/>
      <c r="K448" s="58"/>
      <c r="L448" s="2"/>
    </row>
    <row r="449" spans="1:14" ht="25.15" customHeight="1">
      <c r="B449" s="2"/>
      <c r="C449" s="121"/>
      <c r="D449" s="123"/>
      <c r="E449" s="123"/>
      <c r="F449" s="123"/>
      <c r="G449" s="61"/>
      <c r="H449" s="132"/>
      <c r="I449" s="86"/>
      <c r="J449" s="96"/>
      <c r="K449" s="58"/>
      <c r="L449" s="2"/>
    </row>
    <row r="450" spans="1:14" ht="25.15" customHeight="1">
      <c r="B450" s="2"/>
      <c r="C450" s="121"/>
      <c r="D450" s="123"/>
      <c r="E450" s="123"/>
      <c r="F450" s="123"/>
      <c r="G450" s="61"/>
      <c r="H450" s="132"/>
      <c r="I450" s="86"/>
      <c r="J450" s="96"/>
      <c r="K450" s="58"/>
      <c r="L450" s="2"/>
    </row>
    <row r="451" spans="1:14" ht="25.15" customHeight="1">
      <c r="B451" s="2"/>
      <c r="C451" s="121"/>
      <c r="D451" s="123"/>
      <c r="E451" s="123"/>
      <c r="F451" s="123"/>
      <c r="G451" s="61"/>
      <c r="H451" s="132"/>
      <c r="I451" s="86"/>
      <c r="J451" s="96"/>
      <c r="K451" s="58"/>
      <c r="L451" s="2"/>
    </row>
    <row r="452" spans="1:14" ht="20.100000000000001" customHeight="1">
      <c r="B452" s="2"/>
      <c r="C452" s="136"/>
      <c r="D452" s="47"/>
      <c r="E452" s="47"/>
      <c r="F452" s="47"/>
      <c r="G452" s="110"/>
      <c r="H452" s="220"/>
      <c r="I452" s="220"/>
      <c r="J452" s="43"/>
      <c r="K452" s="58"/>
      <c r="L452" s="2"/>
    </row>
    <row r="453" spans="1:14" ht="20.100000000000001" customHeight="1">
      <c r="B453" s="2"/>
      <c r="C453" s="121"/>
      <c r="D453" s="123"/>
      <c r="E453" s="123"/>
      <c r="F453" s="123"/>
      <c r="G453" s="61"/>
      <c r="H453" s="132"/>
      <c r="I453" s="86"/>
      <c r="J453" s="96"/>
      <c r="K453" s="58"/>
      <c r="L453" s="2"/>
    </row>
    <row r="454" spans="1:14" ht="20.100000000000001" customHeight="1">
      <c r="B454" s="2"/>
      <c r="C454" s="121"/>
      <c r="D454" s="123"/>
      <c r="E454" s="123"/>
      <c r="F454" s="123"/>
      <c r="G454" s="61"/>
      <c r="H454" s="132"/>
      <c r="I454" s="86"/>
      <c r="J454" s="96"/>
      <c r="K454" s="58"/>
      <c r="L454" s="2"/>
    </row>
    <row r="455" spans="1:14" ht="20.100000000000001" customHeight="1">
      <c r="B455" s="2"/>
      <c r="C455" s="121"/>
      <c r="D455" s="123"/>
      <c r="E455" s="123"/>
      <c r="F455" s="123"/>
      <c r="G455" s="61"/>
      <c r="H455" s="132"/>
      <c r="I455" s="86"/>
      <c r="J455" s="96"/>
      <c r="K455" s="58"/>
      <c r="L455" s="2"/>
    </row>
    <row r="456" spans="1:14" ht="20.100000000000001" customHeight="1">
      <c r="B456" s="2"/>
      <c r="C456" s="121"/>
      <c r="D456" s="123"/>
      <c r="E456" s="123"/>
      <c r="F456" s="123"/>
      <c r="G456" s="61"/>
      <c r="H456" s="137"/>
      <c r="I456" s="86"/>
      <c r="J456" s="96"/>
      <c r="K456" s="58"/>
      <c r="L456" s="2"/>
    </row>
    <row r="457" spans="1:14" ht="20.100000000000001" customHeight="1">
      <c r="B457" s="2"/>
      <c r="C457" s="121"/>
      <c r="D457" s="123"/>
      <c r="E457" s="123"/>
      <c r="F457" s="123"/>
      <c r="G457" s="61"/>
      <c r="H457" s="138"/>
      <c r="I457" s="86"/>
      <c r="J457" s="96"/>
      <c r="K457" s="58"/>
      <c r="L457" s="2"/>
    </row>
    <row r="458" spans="1:14" ht="20.100000000000001" customHeight="1">
      <c r="B458" s="2"/>
      <c r="C458" s="136"/>
      <c r="D458" s="47"/>
      <c r="E458" s="47"/>
      <c r="F458" s="47"/>
      <c r="G458" s="110"/>
      <c r="H458" s="220"/>
      <c r="I458" s="220"/>
      <c r="J458" s="43"/>
      <c r="K458" s="58"/>
      <c r="L458" s="2"/>
    </row>
    <row r="459" spans="1:14" ht="83.25" customHeight="1">
      <c r="B459" s="2"/>
      <c r="C459" s="121"/>
      <c r="D459" s="123"/>
      <c r="E459" s="123"/>
      <c r="F459" s="123"/>
      <c r="G459" s="61"/>
      <c r="H459" s="132"/>
      <c r="I459" s="63"/>
      <c r="J459" s="64"/>
      <c r="K459" s="58"/>
      <c r="L459" s="2"/>
    </row>
    <row r="460" spans="1:14" ht="23.25" customHeight="1">
      <c r="B460" s="2"/>
      <c r="C460" s="121"/>
      <c r="D460" s="123"/>
      <c r="E460" s="123"/>
      <c r="F460" s="123"/>
      <c r="G460" s="61"/>
      <c r="H460" s="132"/>
      <c r="I460" s="63"/>
      <c r="J460" s="64"/>
      <c r="K460" s="58"/>
      <c r="L460" s="2"/>
    </row>
    <row r="461" spans="1:14" s="66" customFormat="1" ht="13.5" thickBot="1">
      <c r="B461" s="67"/>
      <c r="C461" s="28"/>
      <c r="D461" s="68"/>
      <c r="E461" s="68"/>
      <c r="F461" s="68"/>
      <c r="G461" s="69"/>
      <c r="H461" s="68"/>
      <c r="I461" s="70"/>
      <c r="J461" s="71"/>
      <c r="K461" s="33"/>
      <c r="L461" s="72"/>
    </row>
    <row r="462" spans="1:14" s="74" customFormat="1" ht="15" customHeight="1" thickBot="1">
      <c r="A462" s="73"/>
      <c r="C462" s="75"/>
      <c r="D462" s="76"/>
      <c r="E462" s="76"/>
      <c r="F462" s="76"/>
      <c r="G462" s="76"/>
      <c r="H462" s="76"/>
      <c r="I462" s="76"/>
      <c r="J462" s="77"/>
      <c r="K462" s="78"/>
      <c r="L462" s="19"/>
      <c r="M462" s="20"/>
      <c r="N462" s="79"/>
    </row>
    <row r="463" spans="1:14" ht="11.25">
      <c r="B463" s="2"/>
      <c r="C463" s="59"/>
      <c r="D463" s="53"/>
      <c r="E463" s="53"/>
      <c r="F463" s="53"/>
      <c r="G463" s="2"/>
      <c r="H463" s="2"/>
      <c r="I463" s="2"/>
      <c r="J463" s="4"/>
      <c r="K463" s="81"/>
      <c r="L463" s="2"/>
    </row>
    <row r="464" spans="1:14" ht="25.15" customHeight="1">
      <c r="B464" s="2"/>
      <c r="C464" s="139"/>
      <c r="D464" s="41"/>
      <c r="E464" s="41"/>
      <c r="F464" s="41"/>
      <c r="G464" s="42"/>
      <c r="H464" s="220"/>
      <c r="I464" s="220"/>
      <c r="J464" s="43"/>
      <c r="K464" s="44"/>
      <c r="L464" s="2"/>
    </row>
    <row r="465" spans="3:18" s="98" customFormat="1" ht="25.15" customHeight="1">
      <c r="C465" s="140"/>
      <c r="D465" s="141"/>
      <c r="E465" s="141"/>
      <c r="F465" s="141"/>
      <c r="G465" s="142"/>
      <c r="H465" s="142"/>
      <c r="I465" s="142"/>
      <c r="J465" s="143"/>
      <c r="K465" s="144"/>
      <c r="M465" s="1"/>
      <c r="N465" s="1"/>
      <c r="O465" s="1"/>
      <c r="P465" s="1"/>
      <c r="Q465" s="1"/>
      <c r="R465" s="1"/>
    </row>
    <row r="466" spans="3:18" s="98" customFormat="1" ht="19.899999999999999" customHeight="1">
      <c r="C466" s="121"/>
      <c r="D466" s="123"/>
      <c r="E466" s="123"/>
      <c r="F466" s="123"/>
      <c r="G466" s="105"/>
      <c r="H466" s="138"/>
      <c r="I466" s="102"/>
      <c r="J466" s="103"/>
      <c r="K466" s="104"/>
      <c r="M466" s="1"/>
      <c r="N466" s="1"/>
      <c r="O466" s="1"/>
      <c r="P466" s="1"/>
      <c r="Q466" s="1"/>
      <c r="R466" s="1"/>
    </row>
    <row r="467" spans="3:18" s="98" customFormat="1" ht="19.899999999999999" customHeight="1">
      <c r="C467" s="121"/>
      <c r="D467" s="123"/>
      <c r="E467" s="123"/>
      <c r="F467" s="123"/>
      <c r="G467" s="105"/>
      <c r="H467" s="138"/>
      <c r="I467" s="102"/>
      <c r="J467" s="103"/>
      <c r="K467" s="104"/>
      <c r="M467" s="1"/>
      <c r="N467" s="1"/>
      <c r="O467" s="1"/>
      <c r="P467" s="1"/>
      <c r="Q467" s="1"/>
      <c r="R467" s="1"/>
    </row>
    <row r="468" spans="3:18" s="98" customFormat="1" ht="19.899999999999999" customHeight="1">
      <c r="C468" s="121"/>
      <c r="D468" s="123"/>
      <c r="E468" s="123"/>
      <c r="F468" s="123"/>
      <c r="G468" s="105"/>
      <c r="H468" s="138"/>
      <c r="I468" s="102"/>
      <c r="J468" s="103"/>
      <c r="K468" s="104"/>
      <c r="M468" s="1"/>
      <c r="N468" s="1"/>
      <c r="O468" s="1"/>
      <c r="P468" s="1"/>
      <c r="Q468" s="1"/>
      <c r="R468" s="1"/>
    </row>
    <row r="469" spans="3:18" s="98" customFormat="1" ht="19.899999999999999" customHeight="1">
      <c r="C469" s="121"/>
      <c r="D469" s="123"/>
      <c r="E469" s="123"/>
      <c r="F469" s="123"/>
      <c r="G469" s="105"/>
      <c r="H469" s="138"/>
      <c r="I469" s="102"/>
      <c r="J469" s="103"/>
      <c r="K469" s="104"/>
      <c r="M469" s="1"/>
      <c r="N469" s="1"/>
      <c r="O469" s="1"/>
      <c r="P469" s="1"/>
      <c r="Q469" s="1"/>
      <c r="R469" s="1"/>
    </row>
    <row r="470" spans="3:18" s="98" customFormat="1" ht="19.899999999999999" customHeight="1">
      <c r="C470" s="121"/>
      <c r="D470" s="123"/>
      <c r="E470" s="123"/>
      <c r="F470" s="123"/>
      <c r="G470" s="105"/>
      <c r="H470" s="138"/>
      <c r="I470" s="102"/>
      <c r="J470" s="103"/>
      <c r="K470" s="104"/>
      <c r="M470" s="1"/>
      <c r="N470" s="1"/>
      <c r="O470" s="1"/>
      <c r="P470" s="1"/>
      <c r="Q470" s="1"/>
      <c r="R470" s="1"/>
    </row>
    <row r="471" spans="3:18" s="98" customFormat="1" ht="19.899999999999999" customHeight="1">
      <c r="C471" s="121"/>
      <c r="D471" s="123"/>
      <c r="E471" s="123"/>
      <c r="F471" s="123"/>
      <c r="G471" s="105"/>
      <c r="H471" s="138"/>
      <c r="I471" s="102"/>
      <c r="J471" s="103"/>
      <c r="K471" s="104"/>
      <c r="M471" s="1"/>
      <c r="N471" s="1"/>
      <c r="O471" s="1"/>
      <c r="P471" s="1"/>
      <c r="Q471" s="1"/>
      <c r="R471" s="1"/>
    </row>
    <row r="472" spans="3:18" s="98" customFormat="1" ht="19.899999999999999" customHeight="1">
      <c r="C472" s="121"/>
      <c r="D472" s="123"/>
      <c r="E472" s="123"/>
      <c r="F472" s="123"/>
      <c r="G472" s="105"/>
      <c r="H472" s="138"/>
      <c r="I472" s="102"/>
      <c r="J472" s="103"/>
      <c r="K472" s="104"/>
      <c r="M472" s="1"/>
      <c r="N472" s="1"/>
      <c r="O472" s="1"/>
      <c r="P472" s="1"/>
      <c r="Q472" s="1"/>
      <c r="R472" s="1"/>
    </row>
    <row r="473" spans="3:18" s="98" customFormat="1" ht="19.899999999999999" customHeight="1">
      <c r="C473" s="121"/>
      <c r="D473" s="123"/>
      <c r="E473" s="123"/>
      <c r="F473" s="123"/>
      <c r="G473" s="105"/>
      <c r="H473" s="138"/>
      <c r="I473" s="102"/>
      <c r="J473" s="103"/>
      <c r="K473" s="104"/>
      <c r="M473" s="1"/>
      <c r="N473" s="1"/>
      <c r="O473" s="1"/>
      <c r="P473" s="1"/>
      <c r="Q473" s="1"/>
      <c r="R473" s="1"/>
    </row>
    <row r="474" spans="3:18" s="98" customFormat="1" ht="19.899999999999999" customHeight="1">
      <c r="C474" s="121"/>
      <c r="D474" s="123"/>
      <c r="E474" s="123"/>
      <c r="F474" s="123"/>
      <c r="G474" s="105"/>
      <c r="H474" s="138"/>
      <c r="I474" s="102"/>
      <c r="J474" s="103"/>
      <c r="K474" s="104"/>
      <c r="M474" s="1"/>
      <c r="N474" s="1"/>
      <c r="O474" s="1"/>
      <c r="P474" s="1"/>
      <c r="Q474" s="1"/>
      <c r="R474" s="1"/>
    </row>
    <row r="475" spans="3:18" s="98" customFormat="1" ht="19.899999999999999" customHeight="1">
      <c r="C475" s="121"/>
      <c r="D475" s="123"/>
      <c r="E475" s="123"/>
      <c r="F475" s="123"/>
      <c r="G475" s="105"/>
      <c r="H475" s="138"/>
      <c r="I475" s="102"/>
      <c r="J475" s="103"/>
      <c r="K475" s="104"/>
      <c r="M475" s="1"/>
      <c r="N475" s="1"/>
      <c r="O475" s="1"/>
      <c r="P475" s="1"/>
      <c r="Q475" s="1"/>
      <c r="R475" s="1"/>
    </row>
    <row r="476" spans="3:18" s="98" customFormat="1" ht="19.899999999999999" customHeight="1">
      <c r="C476" s="121"/>
      <c r="D476" s="123"/>
      <c r="E476" s="123"/>
      <c r="F476" s="123"/>
      <c r="G476" s="105"/>
      <c r="H476" s="138"/>
      <c r="I476" s="102"/>
      <c r="J476" s="103"/>
      <c r="K476" s="104"/>
      <c r="M476" s="1"/>
      <c r="N476" s="1"/>
      <c r="O476" s="1"/>
      <c r="P476" s="1"/>
      <c r="Q476" s="1"/>
      <c r="R476" s="1"/>
    </row>
    <row r="477" spans="3:18" s="98" customFormat="1" ht="19.899999999999999" customHeight="1">
      <c r="C477" s="121"/>
      <c r="D477" s="123"/>
      <c r="E477" s="123"/>
      <c r="F477" s="123"/>
      <c r="G477" s="105"/>
      <c r="H477" s="138"/>
      <c r="I477" s="102"/>
      <c r="J477" s="103"/>
      <c r="K477" s="104"/>
      <c r="M477" s="1"/>
      <c r="N477" s="1"/>
      <c r="O477" s="1"/>
      <c r="P477" s="1"/>
      <c r="Q477" s="1"/>
      <c r="R477" s="1"/>
    </row>
    <row r="478" spans="3:18" s="98" customFormat="1" ht="19.899999999999999" customHeight="1">
      <c r="C478" s="121"/>
      <c r="D478" s="123"/>
      <c r="E478" s="123"/>
      <c r="F478" s="123"/>
      <c r="G478" s="105"/>
      <c r="H478" s="138"/>
      <c r="I478" s="102"/>
      <c r="J478" s="103"/>
      <c r="K478" s="104"/>
      <c r="M478" s="1"/>
      <c r="N478" s="1"/>
      <c r="O478" s="1"/>
      <c r="P478" s="1"/>
      <c r="Q478" s="1"/>
      <c r="R478" s="1"/>
    </row>
    <row r="479" spans="3:18" s="98" customFormat="1" ht="19.899999999999999" customHeight="1">
      <c r="C479" s="121"/>
      <c r="D479" s="123"/>
      <c r="E479" s="123"/>
      <c r="F479" s="123"/>
      <c r="G479" s="105"/>
      <c r="H479" s="138"/>
      <c r="I479" s="102"/>
      <c r="J479" s="103"/>
      <c r="K479" s="104"/>
      <c r="M479" s="1"/>
      <c r="N479" s="1"/>
      <c r="O479" s="1"/>
      <c r="P479" s="1"/>
      <c r="Q479" s="1"/>
      <c r="R479" s="1"/>
    </row>
    <row r="480" spans="3:18" s="98" customFormat="1" ht="19.899999999999999" customHeight="1">
      <c r="C480" s="121"/>
      <c r="D480" s="123"/>
      <c r="E480" s="123"/>
      <c r="F480" s="123"/>
      <c r="G480" s="105"/>
      <c r="H480" s="138"/>
      <c r="I480" s="102"/>
      <c r="J480" s="103"/>
      <c r="K480" s="104"/>
      <c r="M480" s="1"/>
      <c r="N480" s="1"/>
      <c r="O480" s="1"/>
      <c r="P480" s="1"/>
      <c r="Q480" s="1"/>
      <c r="R480" s="1"/>
    </row>
    <row r="481" spans="1:18" s="98" customFormat="1" ht="19.899999999999999" customHeight="1">
      <c r="C481" s="121"/>
      <c r="D481" s="123"/>
      <c r="E481" s="123"/>
      <c r="F481" s="123"/>
      <c r="G481" s="105"/>
      <c r="H481" s="138"/>
      <c r="I481" s="102"/>
      <c r="J481" s="103"/>
      <c r="K481" s="104"/>
      <c r="M481" s="1"/>
      <c r="N481" s="1"/>
      <c r="O481" s="1"/>
      <c r="P481" s="1"/>
      <c r="Q481" s="1"/>
      <c r="R481" s="1"/>
    </row>
    <row r="482" spans="1:18" s="98" customFormat="1" ht="19.899999999999999" customHeight="1">
      <c r="C482" s="121"/>
      <c r="D482" s="123"/>
      <c r="E482" s="123"/>
      <c r="F482" s="123"/>
      <c r="G482" s="105"/>
      <c r="H482" s="138"/>
      <c r="I482" s="102"/>
      <c r="J482" s="103"/>
      <c r="K482" s="104"/>
      <c r="M482" s="1"/>
      <c r="N482" s="1"/>
      <c r="O482" s="1"/>
      <c r="P482" s="1"/>
      <c r="Q482" s="1"/>
      <c r="R482" s="1"/>
    </row>
    <row r="483" spans="1:18" s="98" customFormat="1" ht="34.9" customHeight="1">
      <c r="C483" s="121"/>
      <c r="D483" s="123"/>
      <c r="E483" s="123"/>
      <c r="F483" s="123"/>
      <c r="G483" s="105"/>
      <c r="H483" s="138"/>
      <c r="I483" s="102"/>
      <c r="J483" s="103"/>
      <c r="K483" s="104"/>
      <c r="M483" s="1"/>
      <c r="N483" s="1"/>
      <c r="O483" s="1"/>
      <c r="P483" s="1"/>
      <c r="Q483" s="1"/>
      <c r="R483" s="1"/>
    </row>
    <row r="484" spans="1:18" s="98" customFormat="1" ht="34.9" customHeight="1">
      <c r="C484" s="121"/>
      <c r="D484" s="123"/>
      <c r="E484" s="123"/>
      <c r="F484" s="123"/>
      <c r="G484" s="105"/>
      <c r="H484" s="138"/>
      <c r="I484" s="102"/>
      <c r="J484" s="103"/>
      <c r="K484" s="104"/>
      <c r="M484" s="1"/>
      <c r="N484" s="1"/>
      <c r="O484" s="1"/>
      <c r="P484" s="1"/>
      <c r="Q484" s="1"/>
      <c r="R484" s="1"/>
    </row>
    <row r="485" spans="1:18" s="98" customFormat="1" ht="34.9" customHeight="1">
      <c r="C485" s="121"/>
      <c r="D485" s="123"/>
      <c r="E485" s="123"/>
      <c r="F485" s="123"/>
      <c r="G485" s="105"/>
      <c r="H485" s="138"/>
      <c r="I485" s="102"/>
      <c r="J485" s="103"/>
      <c r="K485" s="104"/>
      <c r="M485" s="1"/>
      <c r="N485" s="1"/>
      <c r="O485" s="1"/>
      <c r="P485" s="1"/>
      <c r="Q485" s="1"/>
      <c r="R485" s="1"/>
    </row>
    <row r="486" spans="1:18" s="98" customFormat="1" ht="19.899999999999999" customHeight="1">
      <c r="C486" s="121"/>
      <c r="D486" s="123"/>
      <c r="E486" s="123"/>
      <c r="F486" s="123"/>
      <c r="G486" s="105"/>
      <c r="H486" s="138"/>
      <c r="I486" s="102"/>
      <c r="J486" s="103"/>
      <c r="K486" s="104"/>
      <c r="M486" s="1"/>
      <c r="N486" s="1"/>
      <c r="O486" s="1"/>
      <c r="P486" s="1"/>
      <c r="Q486" s="1"/>
      <c r="R486" s="1"/>
    </row>
    <row r="487" spans="1:18" s="98" customFormat="1" ht="19.899999999999999" customHeight="1">
      <c r="C487" s="140"/>
      <c r="D487" s="141"/>
      <c r="E487" s="141"/>
      <c r="F487" s="141"/>
      <c r="G487" s="142"/>
      <c r="H487" s="142"/>
      <c r="I487" s="142"/>
      <c r="J487" s="143"/>
      <c r="K487" s="104"/>
      <c r="M487" s="1"/>
      <c r="N487" s="1"/>
      <c r="O487" s="1"/>
      <c r="P487" s="1"/>
      <c r="Q487" s="1"/>
      <c r="R487" s="1"/>
    </row>
    <row r="488" spans="1:18" s="98" customFormat="1" ht="19.899999999999999" customHeight="1">
      <c r="C488" s="121"/>
      <c r="D488" s="123"/>
      <c r="E488" s="123"/>
      <c r="F488" s="123"/>
      <c r="G488" s="105"/>
      <c r="H488" s="138"/>
      <c r="I488" s="102"/>
      <c r="J488" s="103"/>
      <c r="K488" s="104"/>
      <c r="M488" s="1"/>
      <c r="N488" s="1"/>
      <c r="O488" s="1"/>
      <c r="P488" s="1"/>
      <c r="Q488" s="1"/>
      <c r="R488" s="1"/>
    </row>
    <row r="489" spans="1:18" s="98" customFormat="1" ht="19.899999999999999" customHeight="1">
      <c r="C489" s="140"/>
      <c r="D489" s="141"/>
      <c r="E489" s="141"/>
      <c r="F489" s="141"/>
      <c r="G489" s="142"/>
      <c r="H489" s="142"/>
      <c r="I489" s="142"/>
      <c r="J489" s="143"/>
      <c r="K489" s="104"/>
      <c r="M489" s="1"/>
      <c r="N489" s="1"/>
      <c r="O489" s="1"/>
      <c r="P489" s="1"/>
      <c r="Q489" s="1"/>
      <c r="R489" s="1"/>
    </row>
    <row r="490" spans="1:18" s="98" customFormat="1" ht="19.899999999999999" customHeight="1">
      <c r="C490" s="121"/>
      <c r="D490" s="123"/>
      <c r="E490" s="123"/>
      <c r="F490" s="123"/>
      <c r="G490" s="105"/>
      <c r="H490" s="138"/>
      <c r="I490" s="102"/>
      <c r="J490" s="103"/>
      <c r="K490" s="104"/>
      <c r="M490" s="1"/>
      <c r="N490" s="1"/>
      <c r="O490" s="1"/>
      <c r="P490" s="1"/>
      <c r="Q490" s="1"/>
      <c r="R490" s="1"/>
    </row>
    <row r="491" spans="1:18" s="98" customFormat="1" ht="19.899999999999999" customHeight="1">
      <c r="C491" s="121"/>
      <c r="D491" s="123"/>
      <c r="E491" s="123"/>
      <c r="F491" s="123"/>
      <c r="G491" s="105"/>
      <c r="H491" s="138"/>
      <c r="I491" s="102"/>
      <c r="J491" s="103"/>
      <c r="K491" s="104"/>
      <c r="M491" s="1"/>
      <c r="N491" s="1"/>
      <c r="O491" s="1"/>
      <c r="P491" s="1"/>
      <c r="Q491" s="1"/>
      <c r="R491" s="1"/>
    </row>
    <row r="492" spans="1:18" s="66" customFormat="1" ht="13.5" thickBot="1">
      <c r="B492" s="67"/>
      <c r="C492" s="28"/>
      <c r="D492" s="68"/>
      <c r="E492" s="68"/>
      <c r="F492" s="68"/>
      <c r="G492" s="69"/>
      <c r="H492" s="68"/>
      <c r="I492" s="70"/>
      <c r="J492" s="71"/>
      <c r="K492" s="33"/>
      <c r="L492" s="72"/>
    </row>
    <row r="493" spans="1:18" s="74" customFormat="1" ht="15" customHeight="1" thickBot="1">
      <c r="A493" s="73"/>
      <c r="C493" s="75"/>
      <c r="D493" s="76"/>
      <c r="E493" s="76"/>
      <c r="F493" s="76"/>
      <c r="G493" s="76"/>
      <c r="H493" s="145"/>
      <c r="I493" s="145"/>
      <c r="J493" s="146"/>
      <c r="K493" s="78"/>
      <c r="L493" s="19"/>
      <c r="M493" s="20"/>
      <c r="N493" s="79"/>
    </row>
    <row r="494" spans="1:18" ht="25.15" customHeight="1">
      <c r="B494" s="2"/>
      <c r="C494" s="139"/>
      <c r="D494" s="41"/>
      <c r="E494" s="41"/>
      <c r="F494" s="41"/>
      <c r="G494" s="42"/>
      <c r="H494" s="147"/>
      <c r="I494" s="147"/>
      <c r="J494" s="148"/>
      <c r="K494" s="149"/>
      <c r="L494" s="2"/>
    </row>
    <row r="495" spans="1:18" ht="25.15" customHeight="1">
      <c r="B495" s="2"/>
      <c r="C495" s="136"/>
      <c r="D495" s="47"/>
      <c r="E495" s="47"/>
      <c r="F495" s="47"/>
      <c r="G495" s="150"/>
      <c r="H495" s="147"/>
      <c r="I495" s="147"/>
      <c r="J495" s="148"/>
      <c r="K495" s="151"/>
      <c r="L495" s="2"/>
    </row>
    <row r="496" spans="1:18" ht="20.100000000000001" customHeight="1">
      <c r="B496" s="2"/>
      <c r="C496" s="59"/>
      <c r="D496" s="53"/>
      <c r="E496" s="53"/>
      <c r="F496" s="53"/>
      <c r="G496" s="61"/>
      <c r="H496" s="152"/>
      <c r="I496" s="153"/>
      <c r="J496" s="154"/>
      <c r="K496" s="58"/>
      <c r="L496" s="2"/>
    </row>
    <row r="497" spans="2:12" ht="20.100000000000001" customHeight="1">
      <c r="B497" s="2"/>
      <c r="C497" s="59"/>
      <c r="D497" s="53"/>
      <c r="E497" s="53"/>
      <c r="F497" s="53"/>
      <c r="G497" s="61"/>
      <c r="H497" s="55"/>
      <c r="I497" s="63"/>
      <c r="J497" s="64"/>
      <c r="K497" s="58"/>
      <c r="L497" s="2"/>
    </row>
    <row r="498" spans="2:12" ht="35.1" customHeight="1">
      <c r="B498" s="2"/>
      <c r="C498" s="59"/>
      <c r="D498" s="53"/>
      <c r="E498" s="53"/>
      <c r="F498" s="53"/>
      <c r="G498" s="61"/>
      <c r="H498" s="55"/>
      <c r="I498" s="63"/>
      <c r="J498" s="64"/>
      <c r="K498" s="58"/>
      <c r="L498" s="2"/>
    </row>
    <row r="499" spans="2:12" ht="35.1" customHeight="1">
      <c r="B499" s="2"/>
      <c r="C499" s="59"/>
      <c r="D499" s="53"/>
      <c r="E499" s="53"/>
      <c r="F499" s="53"/>
      <c r="G499" s="61"/>
      <c r="H499" s="55"/>
      <c r="I499" s="63"/>
      <c r="J499" s="64"/>
      <c r="K499" s="58"/>
      <c r="L499" s="2"/>
    </row>
    <row r="500" spans="2:12" ht="27.75" customHeight="1">
      <c r="B500" s="2"/>
      <c r="C500" s="59"/>
      <c r="D500" s="53"/>
      <c r="E500" s="53"/>
      <c r="F500" s="53"/>
      <c r="G500" s="61"/>
      <c r="H500" s="55"/>
      <c r="I500" s="63"/>
      <c r="J500" s="64"/>
      <c r="K500" s="58"/>
      <c r="L500" s="2"/>
    </row>
    <row r="501" spans="2:12" ht="27.75" customHeight="1">
      <c r="B501" s="2"/>
      <c r="C501" s="59"/>
      <c r="D501" s="53"/>
      <c r="E501" s="53"/>
      <c r="F501" s="53"/>
      <c r="G501" s="61"/>
      <c r="H501" s="55"/>
      <c r="I501" s="63"/>
      <c r="J501" s="64"/>
      <c r="K501" s="58"/>
      <c r="L501" s="2"/>
    </row>
    <row r="502" spans="2:12" ht="27.75" customHeight="1">
      <c r="B502" s="2"/>
      <c r="C502" s="59"/>
      <c r="D502" s="53"/>
      <c r="E502" s="53"/>
      <c r="F502" s="53"/>
      <c r="G502" s="61"/>
      <c r="H502" s="55"/>
      <c r="I502" s="63"/>
      <c r="J502" s="64"/>
      <c r="K502" s="58"/>
      <c r="L502" s="2"/>
    </row>
    <row r="503" spans="2:12" ht="27.75" customHeight="1">
      <c r="B503" s="2"/>
      <c r="C503" s="59"/>
      <c r="D503" s="53"/>
      <c r="E503" s="53"/>
      <c r="F503" s="53"/>
      <c r="G503" s="61"/>
      <c r="H503" s="55"/>
      <c r="I503" s="63"/>
      <c r="J503" s="64"/>
      <c r="K503" s="58"/>
      <c r="L503" s="2"/>
    </row>
    <row r="504" spans="2:12" ht="27.75" customHeight="1">
      <c r="B504" s="2"/>
      <c r="C504" s="59"/>
      <c r="D504" s="53"/>
      <c r="E504" s="53"/>
      <c r="F504" s="53"/>
      <c r="G504" s="61"/>
      <c r="H504" s="55"/>
      <c r="I504" s="63"/>
      <c r="J504" s="64"/>
      <c r="K504" s="58"/>
      <c r="L504" s="2"/>
    </row>
    <row r="505" spans="2:12" ht="20.100000000000001" customHeight="1">
      <c r="B505" s="2"/>
      <c r="C505" s="59"/>
      <c r="D505" s="53"/>
      <c r="E505" s="53"/>
      <c r="F505" s="53"/>
      <c r="G505" s="61"/>
      <c r="H505" s="55"/>
      <c r="I505" s="63"/>
      <c r="J505" s="64"/>
      <c r="K505" s="58"/>
      <c r="L505" s="2"/>
    </row>
    <row r="506" spans="2:12" ht="20.100000000000001" customHeight="1">
      <c r="B506" s="2"/>
      <c r="C506" s="59"/>
      <c r="D506" s="53"/>
      <c r="E506" s="53"/>
      <c r="F506" s="53"/>
      <c r="G506" s="61"/>
      <c r="H506" s="55"/>
      <c r="I506" s="63"/>
      <c r="J506" s="64"/>
      <c r="K506" s="58"/>
      <c r="L506" s="2"/>
    </row>
    <row r="507" spans="2:12" ht="20.100000000000001" customHeight="1">
      <c r="B507" s="2"/>
      <c r="C507" s="59"/>
      <c r="D507" s="53"/>
      <c r="E507" s="53"/>
      <c r="F507" s="53"/>
      <c r="G507" s="61"/>
      <c r="H507" s="55"/>
      <c r="I507" s="63"/>
      <c r="J507" s="64"/>
      <c r="K507" s="58"/>
      <c r="L507" s="2"/>
    </row>
    <row r="508" spans="2:12" ht="20.100000000000001" customHeight="1">
      <c r="B508" s="2"/>
      <c r="C508" s="59"/>
      <c r="D508" s="53"/>
      <c r="E508" s="53"/>
      <c r="F508" s="53"/>
      <c r="G508" s="61"/>
      <c r="H508" s="55"/>
      <c r="I508" s="63"/>
      <c r="J508" s="64"/>
      <c r="K508" s="58"/>
      <c r="L508" s="2"/>
    </row>
    <row r="509" spans="2:12" ht="20.100000000000001" customHeight="1">
      <c r="B509" s="2"/>
      <c r="C509" s="59"/>
      <c r="D509" s="53"/>
      <c r="E509" s="53"/>
      <c r="F509" s="53"/>
      <c r="G509" s="61"/>
      <c r="H509" s="55"/>
      <c r="I509" s="63"/>
      <c r="J509" s="64"/>
      <c r="K509" s="58"/>
      <c r="L509" s="2"/>
    </row>
    <row r="510" spans="2:12" ht="25.15" customHeight="1">
      <c r="B510" s="2"/>
      <c r="C510" s="136"/>
      <c r="D510" s="47"/>
      <c r="E510" s="47"/>
      <c r="F510" s="47"/>
      <c r="G510" s="150"/>
      <c r="H510" s="220"/>
      <c r="I510" s="220"/>
      <c r="J510" s="43"/>
      <c r="K510" s="111"/>
      <c r="L510" s="2"/>
    </row>
    <row r="511" spans="2:12" ht="31.5" customHeight="1">
      <c r="B511" s="2"/>
      <c r="C511" s="59"/>
      <c r="D511" s="53"/>
      <c r="E511" s="53"/>
      <c r="F511" s="53"/>
      <c r="G511" s="54"/>
      <c r="H511" s="55"/>
      <c r="I511" s="63"/>
      <c r="J511" s="64"/>
      <c r="K511" s="58"/>
      <c r="L511" s="2"/>
    </row>
    <row r="512" spans="2:12" ht="31.5" customHeight="1">
      <c r="B512" s="2"/>
      <c r="C512" s="59"/>
      <c r="D512" s="53"/>
      <c r="E512" s="53"/>
      <c r="F512" s="53"/>
      <c r="G512" s="54"/>
      <c r="H512" s="55"/>
      <c r="I512" s="63"/>
      <c r="J512" s="64"/>
      <c r="K512" s="58"/>
      <c r="L512" s="2"/>
    </row>
    <row r="513" spans="2:12" ht="31.5" customHeight="1">
      <c r="B513" s="2"/>
      <c r="C513" s="59"/>
      <c r="D513" s="53"/>
      <c r="E513" s="53"/>
      <c r="F513" s="53"/>
      <c r="G513" s="54"/>
      <c r="H513" s="55"/>
      <c r="I513" s="63"/>
      <c r="J513" s="64"/>
      <c r="K513" s="58"/>
      <c r="L513" s="2"/>
    </row>
    <row r="514" spans="2:12" ht="31.5" customHeight="1">
      <c r="B514" s="2"/>
      <c r="C514" s="59"/>
      <c r="D514" s="53"/>
      <c r="E514" s="53"/>
      <c r="F514" s="53"/>
      <c r="G514" s="54"/>
      <c r="H514" s="55"/>
      <c r="I514" s="63"/>
      <c r="J514" s="64"/>
      <c r="K514" s="58"/>
      <c r="L514" s="2"/>
    </row>
    <row r="515" spans="2:12" ht="31.5" customHeight="1">
      <c r="B515" s="2"/>
      <c r="C515" s="59"/>
      <c r="D515" s="53"/>
      <c r="E515" s="53"/>
      <c r="F515" s="53"/>
      <c r="G515" s="54"/>
      <c r="H515" s="55"/>
      <c r="I515" s="63"/>
      <c r="J515" s="64"/>
      <c r="K515" s="58"/>
      <c r="L515" s="2"/>
    </row>
    <row r="516" spans="2:12" ht="17.25" customHeight="1">
      <c r="B516" s="2"/>
      <c r="C516" s="136"/>
      <c r="D516" s="47"/>
      <c r="E516" s="47"/>
      <c r="F516" s="47"/>
      <c r="G516" s="150"/>
      <c r="H516" s="220"/>
      <c r="I516" s="220"/>
      <c r="J516" s="43"/>
      <c r="K516" s="111"/>
      <c r="L516" s="2"/>
    </row>
    <row r="517" spans="2:12" ht="17.25" customHeight="1">
      <c r="B517" s="2"/>
      <c r="C517" s="59"/>
      <c r="D517" s="53"/>
      <c r="E517" s="53"/>
      <c r="F517" s="53"/>
      <c r="G517" s="61"/>
      <c r="H517" s="55"/>
      <c r="I517" s="63"/>
      <c r="J517" s="64"/>
      <c r="K517" s="58"/>
      <c r="L517" s="2"/>
    </row>
    <row r="518" spans="2:12" ht="17.25" customHeight="1">
      <c r="B518" s="2"/>
      <c r="C518" s="59"/>
      <c r="D518" s="53"/>
      <c r="E518" s="53"/>
      <c r="F518" s="53"/>
      <c r="G518" s="61"/>
      <c r="H518" s="55"/>
      <c r="I518" s="63"/>
      <c r="J518" s="64"/>
      <c r="K518" s="58"/>
      <c r="L518" s="2"/>
    </row>
    <row r="519" spans="2:12" ht="17.25" customHeight="1">
      <c r="B519" s="2"/>
      <c r="C519" s="59"/>
      <c r="D519" s="53"/>
      <c r="E519" s="53"/>
      <c r="F519" s="53"/>
      <c r="G519" s="61"/>
      <c r="H519" s="55"/>
      <c r="I519" s="63"/>
      <c r="J519" s="64"/>
      <c r="K519" s="58"/>
      <c r="L519" s="2"/>
    </row>
    <row r="520" spans="2:12" ht="17.25" customHeight="1">
      <c r="B520" s="2"/>
      <c r="C520" s="59"/>
      <c r="D520" s="53"/>
      <c r="E520" s="53"/>
      <c r="F520" s="53"/>
      <c r="G520" s="61"/>
      <c r="H520" s="55"/>
      <c r="I520" s="63"/>
      <c r="J520" s="64"/>
      <c r="K520" s="58"/>
      <c r="L520" s="2"/>
    </row>
    <row r="521" spans="2:12" ht="17.25" customHeight="1">
      <c r="B521" s="2"/>
      <c r="C521" s="59"/>
      <c r="D521" s="53"/>
      <c r="E521" s="53"/>
      <c r="F521" s="53"/>
      <c r="G521" s="61"/>
      <c r="H521" s="55"/>
      <c r="I521" s="63"/>
      <c r="J521" s="64"/>
      <c r="K521" s="58"/>
      <c r="L521" s="2"/>
    </row>
    <row r="522" spans="2:12" ht="17.25" customHeight="1">
      <c r="B522" s="2"/>
      <c r="C522" s="59"/>
      <c r="D522" s="53"/>
      <c r="E522" s="53"/>
      <c r="F522" s="53"/>
      <c r="G522" s="61"/>
      <c r="H522" s="55"/>
      <c r="I522" s="63"/>
      <c r="J522" s="64"/>
      <c r="K522" s="58"/>
      <c r="L522" s="2"/>
    </row>
    <row r="523" spans="2:12" ht="17.25" customHeight="1">
      <c r="B523" s="2"/>
      <c r="C523" s="59"/>
      <c r="D523" s="53"/>
      <c r="E523" s="53"/>
      <c r="F523" s="53"/>
      <c r="G523" s="61"/>
      <c r="H523" s="55"/>
      <c r="I523" s="63"/>
      <c r="J523" s="64"/>
      <c r="K523" s="58"/>
      <c r="L523" s="2"/>
    </row>
    <row r="524" spans="2:12" ht="17.25" customHeight="1">
      <c r="B524" s="2"/>
      <c r="C524" s="59"/>
      <c r="D524" s="53"/>
      <c r="E524" s="53"/>
      <c r="F524" s="53"/>
      <c r="G524" s="61"/>
      <c r="H524" s="55"/>
      <c r="I524" s="63"/>
      <c r="J524" s="64"/>
      <c r="K524" s="58"/>
      <c r="L524" s="2"/>
    </row>
    <row r="525" spans="2:12" ht="17.25" customHeight="1">
      <c r="B525" s="2"/>
      <c r="C525" s="136"/>
      <c r="D525" s="47"/>
      <c r="E525" s="47"/>
      <c r="F525" s="47"/>
      <c r="G525" s="150"/>
      <c r="H525" s="220"/>
      <c r="I525" s="220"/>
      <c r="J525" s="43"/>
      <c r="K525" s="111"/>
      <c r="L525" s="2"/>
    </row>
    <row r="526" spans="2:12" ht="17.25" customHeight="1">
      <c r="B526" s="2"/>
      <c r="C526" s="59"/>
      <c r="D526" s="53"/>
      <c r="E526" s="53"/>
      <c r="F526" s="53"/>
      <c r="G526" s="61"/>
      <c r="H526" s="55"/>
      <c r="I526" s="63"/>
      <c r="J526" s="64"/>
      <c r="K526" s="58"/>
      <c r="L526" s="2"/>
    </row>
    <row r="527" spans="2:12" ht="17.25" customHeight="1">
      <c r="B527" s="2"/>
      <c r="C527" s="59"/>
      <c r="D527" s="53"/>
      <c r="E527" s="53"/>
      <c r="F527" s="53"/>
      <c r="G527" s="61"/>
      <c r="H527" s="55"/>
      <c r="I527" s="63"/>
      <c r="J527" s="64"/>
      <c r="K527" s="58"/>
      <c r="L527" s="2"/>
    </row>
    <row r="528" spans="2:12" ht="17.25" customHeight="1">
      <c r="B528" s="2"/>
      <c r="C528" s="59"/>
      <c r="D528" s="53"/>
      <c r="E528" s="53"/>
      <c r="F528" s="53"/>
      <c r="G528" s="61"/>
      <c r="H528" s="55"/>
      <c r="I528" s="63"/>
      <c r="J528" s="64"/>
      <c r="K528" s="58"/>
      <c r="L528" s="2"/>
    </row>
    <row r="529" spans="2:12" ht="17.25" customHeight="1">
      <c r="B529" s="2"/>
      <c r="C529" s="59"/>
      <c r="D529" s="53"/>
      <c r="E529" s="53"/>
      <c r="F529" s="53"/>
      <c r="G529" s="61"/>
      <c r="H529" s="55"/>
      <c r="I529" s="63"/>
      <c r="J529" s="64"/>
      <c r="K529" s="58"/>
      <c r="L529" s="2"/>
    </row>
    <row r="530" spans="2:12" ht="17.25" customHeight="1">
      <c r="B530" s="2"/>
      <c r="C530" s="59"/>
      <c r="D530" s="53"/>
      <c r="E530" s="53"/>
      <c r="F530" s="53"/>
      <c r="G530" s="61"/>
      <c r="H530" s="55"/>
      <c r="I530" s="63"/>
      <c r="J530" s="64"/>
      <c r="K530" s="58"/>
      <c r="L530" s="2"/>
    </row>
    <row r="531" spans="2:12" ht="17.25" customHeight="1">
      <c r="B531" s="2"/>
      <c r="C531" s="59"/>
      <c r="D531" s="53"/>
      <c r="E531" s="53"/>
      <c r="F531" s="53"/>
      <c r="G531" s="61"/>
      <c r="H531" s="55"/>
      <c r="I531" s="63"/>
      <c r="J531" s="64"/>
      <c r="K531" s="58"/>
      <c r="L531" s="2"/>
    </row>
    <row r="532" spans="2:12" ht="17.25" customHeight="1">
      <c r="B532" s="2"/>
      <c r="C532" s="59"/>
      <c r="D532" s="53"/>
      <c r="E532" s="53"/>
      <c r="F532" s="53"/>
      <c r="G532" s="61"/>
      <c r="H532" s="55"/>
      <c r="I532" s="63"/>
      <c r="J532" s="64"/>
      <c r="K532" s="58"/>
      <c r="L532" s="2"/>
    </row>
    <row r="533" spans="2:12" ht="17.25" customHeight="1">
      <c r="B533" s="2"/>
      <c r="C533" s="59"/>
      <c r="D533" s="53"/>
      <c r="E533" s="53"/>
      <c r="F533" s="53"/>
      <c r="G533" s="61"/>
      <c r="H533" s="55"/>
      <c r="I533" s="63"/>
      <c r="J533" s="64"/>
      <c r="K533" s="58"/>
      <c r="L533" s="2"/>
    </row>
    <row r="534" spans="2:12" ht="17.25" customHeight="1">
      <c r="B534" s="2"/>
      <c r="C534" s="136"/>
      <c r="D534" s="47"/>
      <c r="E534" s="47"/>
      <c r="F534" s="47"/>
      <c r="G534" s="150"/>
      <c r="H534" s="220"/>
      <c r="I534" s="220"/>
      <c r="J534" s="43"/>
      <c r="K534" s="111"/>
      <c r="L534" s="2"/>
    </row>
    <row r="535" spans="2:12" ht="28.5" customHeight="1">
      <c r="B535" s="2"/>
      <c r="C535" s="59"/>
      <c r="D535" s="53"/>
      <c r="E535" s="53"/>
      <c r="F535" s="53"/>
      <c r="G535" s="61"/>
      <c r="H535" s="55"/>
      <c r="I535" s="63"/>
      <c r="J535" s="64"/>
      <c r="K535" s="58"/>
      <c r="L535" s="2"/>
    </row>
    <row r="536" spans="2:12" ht="28.5" customHeight="1">
      <c r="B536" s="2"/>
      <c r="C536" s="59"/>
      <c r="D536" s="53"/>
      <c r="E536" s="53"/>
      <c r="F536" s="53"/>
      <c r="G536" s="61"/>
      <c r="H536" s="55"/>
      <c r="I536" s="63"/>
      <c r="J536" s="64"/>
      <c r="K536" s="58"/>
      <c r="L536" s="2"/>
    </row>
    <row r="537" spans="2:12" ht="28.5" customHeight="1">
      <c r="B537" s="2"/>
      <c r="C537" s="59"/>
      <c r="D537" s="53"/>
      <c r="E537" s="53"/>
      <c r="F537" s="53"/>
      <c r="G537" s="61"/>
      <c r="H537" s="55"/>
      <c r="I537" s="63"/>
      <c r="J537" s="64"/>
      <c r="K537" s="58"/>
      <c r="L537" s="2"/>
    </row>
    <row r="538" spans="2:12" ht="17.25" customHeight="1">
      <c r="B538" s="2"/>
      <c r="C538" s="136"/>
      <c r="D538" s="47"/>
      <c r="E538" s="47"/>
      <c r="F538" s="47"/>
      <c r="G538" s="110"/>
      <c r="H538" s="220"/>
      <c r="I538" s="220"/>
      <c r="J538" s="43"/>
      <c r="K538" s="111"/>
      <c r="L538" s="2"/>
    </row>
    <row r="539" spans="2:12" ht="30.75" customHeight="1">
      <c r="B539" s="2"/>
      <c r="C539" s="59"/>
      <c r="D539" s="53"/>
      <c r="E539" s="53"/>
      <c r="F539" s="53"/>
      <c r="G539" s="61"/>
      <c r="H539" s="55"/>
      <c r="I539" s="63"/>
      <c r="J539" s="64"/>
      <c r="K539" s="58"/>
      <c r="L539" s="2"/>
    </row>
    <row r="540" spans="2:12" ht="17.25" customHeight="1">
      <c r="B540" s="2"/>
      <c r="C540" s="136"/>
      <c r="D540" s="47"/>
      <c r="E540" s="47"/>
      <c r="F540" s="47"/>
      <c r="G540" s="110"/>
      <c r="H540" s="220"/>
      <c r="I540" s="220"/>
      <c r="J540" s="43"/>
      <c r="K540" s="111"/>
      <c r="L540" s="2"/>
    </row>
    <row r="541" spans="2:12" ht="17.25" customHeight="1">
      <c r="B541" s="2"/>
      <c r="C541" s="59"/>
      <c r="D541" s="53"/>
      <c r="E541" s="53"/>
      <c r="F541" s="53"/>
      <c r="G541" s="61"/>
      <c r="H541" s="55"/>
      <c r="I541" s="63"/>
      <c r="J541" s="64"/>
      <c r="K541" s="58"/>
      <c r="L541" s="2"/>
    </row>
    <row r="542" spans="2:12" ht="17.25" customHeight="1">
      <c r="B542" s="2"/>
      <c r="C542" s="59"/>
      <c r="D542" s="53"/>
      <c r="E542" s="53"/>
      <c r="F542" s="53"/>
      <c r="G542" s="61"/>
      <c r="H542" s="55"/>
      <c r="I542" s="63"/>
      <c r="J542" s="64"/>
      <c r="K542" s="58"/>
      <c r="L542" s="2"/>
    </row>
    <row r="543" spans="2:12" ht="17.25" customHeight="1">
      <c r="B543" s="2"/>
      <c r="C543" s="59"/>
      <c r="D543" s="53"/>
      <c r="E543" s="53"/>
      <c r="F543" s="53"/>
      <c r="G543" s="61"/>
      <c r="H543" s="55"/>
      <c r="I543" s="63"/>
      <c r="J543" s="64"/>
      <c r="K543" s="58"/>
      <c r="L543" s="2"/>
    </row>
    <row r="544" spans="2:12" ht="11.25">
      <c r="B544" s="2"/>
      <c r="C544" s="136"/>
      <c r="D544" s="47"/>
      <c r="E544" s="47"/>
      <c r="F544" s="47"/>
      <c r="G544" s="110"/>
      <c r="H544" s="220"/>
      <c r="I544" s="220"/>
      <c r="J544" s="43"/>
      <c r="K544" s="111"/>
      <c r="L544" s="2"/>
    </row>
    <row r="545" spans="2:12" ht="25.5" customHeight="1">
      <c r="B545" s="2"/>
      <c r="C545" s="59"/>
      <c r="D545" s="53"/>
      <c r="E545" s="53"/>
      <c r="F545" s="53"/>
      <c r="G545" s="61"/>
      <c r="H545" s="55"/>
      <c r="I545" s="63"/>
      <c r="J545" s="64"/>
      <c r="K545" s="58"/>
      <c r="L545" s="2"/>
    </row>
    <row r="546" spans="2:12" ht="25.5" customHeight="1">
      <c r="B546" s="2"/>
      <c r="C546" s="59"/>
      <c r="D546" s="53"/>
      <c r="E546" s="53"/>
      <c r="F546" s="53"/>
      <c r="G546" s="61"/>
      <c r="H546" s="55"/>
      <c r="I546" s="63"/>
      <c r="J546" s="64"/>
      <c r="K546" s="58"/>
      <c r="L546" s="2"/>
    </row>
    <row r="547" spans="2:12" ht="25.5" customHeight="1">
      <c r="B547" s="2"/>
      <c r="C547" s="59"/>
      <c r="D547" s="53"/>
      <c r="E547" s="53"/>
      <c r="F547" s="53"/>
      <c r="G547" s="61"/>
      <c r="H547" s="55"/>
      <c r="I547" s="63"/>
      <c r="J547" s="64"/>
      <c r="K547" s="58"/>
      <c r="L547" s="2"/>
    </row>
    <row r="548" spans="2:12" ht="25.5" customHeight="1">
      <c r="B548" s="2"/>
      <c r="C548" s="59"/>
      <c r="D548" s="53"/>
      <c r="E548" s="53"/>
      <c r="F548" s="53"/>
      <c r="G548" s="61"/>
      <c r="H548" s="55"/>
      <c r="I548" s="63"/>
      <c r="J548" s="64"/>
      <c r="K548" s="58"/>
      <c r="L548" s="2"/>
    </row>
    <row r="549" spans="2:12" ht="25.5" customHeight="1">
      <c r="B549" s="2"/>
      <c r="C549" s="59"/>
      <c r="D549" s="53"/>
      <c r="E549" s="53"/>
      <c r="F549" s="53"/>
      <c r="G549" s="61"/>
      <c r="H549" s="55"/>
      <c r="I549" s="63"/>
      <c r="J549" s="64"/>
      <c r="K549" s="58"/>
      <c r="L549" s="2"/>
    </row>
    <row r="550" spans="2:12" ht="25.5" customHeight="1">
      <c r="B550" s="2"/>
      <c r="C550" s="59"/>
      <c r="D550" s="53"/>
      <c r="E550" s="53"/>
      <c r="F550" s="53"/>
      <c r="G550" s="61"/>
      <c r="H550" s="55"/>
      <c r="I550" s="63"/>
      <c r="J550" s="64"/>
      <c r="K550" s="58"/>
      <c r="L550" s="2"/>
    </row>
    <row r="551" spans="2:12" ht="25.5" customHeight="1">
      <c r="B551" s="2"/>
      <c r="C551" s="59"/>
      <c r="D551" s="53"/>
      <c r="E551" s="53"/>
      <c r="F551" s="53"/>
      <c r="G551" s="61"/>
      <c r="H551" s="55"/>
      <c r="I551" s="63"/>
      <c r="J551" s="64"/>
      <c r="K551" s="58"/>
      <c r="L551" s="2"/>
    </row>
    <row r="552" spans="2:12" ht="25.5" customHeight="1">
      <c r="B552" s="2"/>
      <c r="C552" s="59"/>
      <c r="D552" s="53"/>
      <c r="E552" s="53"/>
      <c r="F552" s="53"/>
      <c r="G552" s="61"/>
      <c r="H552" s="55"/>
      <c r="I552" s="63"/>
      <c r="J552" s="64"/>
      <c r="K552" s="58"/>
      <c r="L552" s="2"/>
    </row>
    <row r="553" spans="2:12" ht="25.5" customHeight="1">
      <c r="B553" s="2"/>
      <c r="C553" s="59"/>
      <c r="D553" s="53"/>
      <c r="E553" s="53"/>
      <c r="F553" s="53"/>
      <c r="G553" s="61"/>
      <c r="H553" s="55"/>
      <c r="I553" s="63"/>
      <c r="J553" s="64"/>
      <c r="K553" s="58"/>
      <c r="L553" s="2"/>
    </row>
    <row r="554" spans="2:12" ht="25.5" customHeight="1">
      <c r="B554" s="2"/>
      <c r="C554" s="136"/>
      <c r="D554" s="47"/>
      <c r="E554" s="47"/>
      <c r="F554" s="47"/>
      <c r="G554" s="110"/>
      <c r="H554" s="220"/>
      <c r="I554" s="220"/>
      <c r="J554" s="43"/>
      <c r="K554" s="111"/>
      <c r="L554" s="2"/>
    </row>
    <row r="555" spans="2:12" ht="25.5" customHeight="1">
      <c r="B555" s="2"/>
      <c r="C555" s="59"/>
      <c r="D555" s="53"/>
      <c r="E555" s="53"/>
      <c r="F555" s="53"/>
      <c r="G555" s="61"/>
      <c r="H555" s="62"/>
      <c r="I555" s="63"/>
      <c r="J555" s="64"/>
      <c r="K555" s="65"/>
      <c r="L555" s="2"/>
    </row>
    <row r="556" spans="2:12" ht="25.5" customHeight="1">
      <c r="B556" s="2"/>
      <c r="C556" s="59"/>
      <c r="D556" s="53"/>
      <c r="E556" s="53"/>
      <c r="F556" s="53"/>
      <c r="G556" s="61"/>
      <c r="H556" s="62"/>
      <c r="I556" s="63"/>
      <c r="J556" s="64"/>
      <c r="K556" s="65"/>
      <c r="L556" s="2"/>
    </row>
    <row r="557" spans="2:12" ht="25.5" customHeight="1">
      <c r="B557" s="2"/>
      <c r="C557" s="136"/>
      <c r="D557" s="47"/>
      <c r="E557" s="47"/>
      <c r="F557" s="47"/>
      <c r="G557" s="110"/>
      <c r="H557" s="220"/>
      <c r="I557" s="220"/>
      <c r="J557" s="43"/>
      <c r="K557" s="111"/>
      <c r="L557" s="2"/>
    </row>
    <row r="558" spans="2:12" ht="25.5" customHeight="1">
      <c r="B558" s="2"/>
      <c r="C558" s="59"/>
      <c r="D558" s="53"/>
      <c r="E558" s="53"/>
      <c r="F558" s="53"/>
      <c r="G558" s="61"/>
      <c r="H558" s="62"/>
      <c r="I558" s="63"/>
      <c r="J558" s="64"/>
      <c r="K558" s="65"/>
      <c r="L558" s="2"/>
    </row>
    <row r="559" spans="2:12" ht="25.5" customHeight="1">
      <c r="B559" s="2"/>
      <c r="C559" s="59"/>
      <c r="D559" s="53"/>
      <c r="E559" s="53"/>
      <c r="F559" s="53"/>
      <c r="G559" s="61"/>
      <c r="H559" s="62"/>
      <c r="I559" s="63"/>
      <c r="J559" s="64"/>
      <c r="K559" s="65"/>
      <c r="L559" s="2"/>
    </row>
    <row r="560" spans="2:12" ht="25.5" customHeight="1">
      <c r="B560" s="2"/>
      <c r="C560" s="59"/>
      <c r="D560" s="53"/>
      <c r="E560" s="53"/>
      <c r="F560" s="53"/>
      <c r="G560" s="61"/>
      <c r="H560" s="62"/>
      <c r="I560" s="63"/>
      <c r="J560" s="64"/>
      <c r="K560" s="65"/>
      <c r="L560" s="2"/>
    </row>
    <row r="561" spans="1:14" ht="25.5" customHeight="1">
      <c r="B561" s="2"/>
      <c r="C561" s="59"/>
      <c r="D561" s="53"/>
      <c r="E561" s="53"/>
      <c r="F561" s="53"/>
      <c r="G561" s="61"/>
      <c r="H561" s="62"/>
      <c r="I561" s="63"/>
      <c r="J561" s="64"/>
      <c r="K561" s="65"/>
      <c r="L561" s="2"/>
    </row>
    <row r="562" spans="1:14" ht="25.5" customHeight="1">
      <c r="B562" s="2"/>
      <c r="C562" s="59"/>
      <c r="D562" s="53"/>
      <c r="E562" s="53"/>
      <c r="F562" s="53"/>
      <c r="G562" s="61"/>
      <c r="H562" s="62"/>
      <c r="I562" s="63"/>
      <c r="J562" s="64"/>
      <c r="K562" s="65"/>
      <c r="L562" s="2"/>
    </row>
    <row r="563" spans="1:14" ht="25.5" customHeight="1">
      <c r="B563" s="2"/>
      <c r="C563" s="59"/>
      <c r="D563" s="53"/>
      <c r="E563" s="53"/>
      <c r="F563" s="53"/>
      <c r="G563" s="61"/>
      <c r="H563" s="62"/>
      <c r="I563" s="63"/>
      <c r="J563" s="64"/>
      <c r="K563" s="65"/>
      <c r="L563" s="2"/>
    </row>
    <row r="564" spans="1:14" ht="25.5" customHeight="1">
      <c r="B564" s="2"/>
      <c r="C564" s="59"/>
      <c r="D564" s="53"/>
      <c r="E564" s="53"/>
      <c r="F564" s="53"/>
      <c r="G564" s="61"/>
      <c r="H564" s="62"/>
      <c r="I564" s="63"/>
      <c r="J564" s="64"/>
      <c r="K564" s="65"/>
      <c r="L564" s="2"/>
    </row>
    <row r="565" spans="1:14" ht="25.5" customHeight="1">
      <c r="B565" s="2"/>
      <c r="C565" s="59"/>
      <c r="D565" s="53"/>
      <c r="E565" s="53"/>
      <c r="F565" s="53"/>
      <c r="G565" s="61"/>
      <c r="H565" s="62"/>
      <c r="I565" s="63"/>
      <c r="J565" s="64"/>
      <c r="K565" s="65"/>
      <c r="L565" s="2"/>
    </row>
    <row r="566" spans="1:14" ht="25.5" customHeight="1">
      <c r="B566" s="2"/>
      <c r="C566" s="59"/>
      <c r="D566" s="53"/>
      <c r="E566" s="53"/>
      <c r="F566" s="53"/>
      <c r="G566" s="61"/>
      <c r="H566" s="62"/>
      <c r="I566" s="63"/>
      <c r="J566" s="64"/>
      <c r="K566" s="65"/>
      <c r="L566" s="2"/>
    </row>
    <row r="567" spans="1:14" ht="25.5" customHeight="1">
      <c r="B567" s="2"/>
      <c r="C567" s="59"/>
      <c r="D567" s="53"/>
      <c r="E567" s="53"/>
      <c r="F567" s="53"/>
      <c r="G567" s="61"/>
      <c r="H567" s="62"/>
      <c r="I567" s="63"/>
      <c r="J567" s="64"/>
      <c r="K567" s="65"/>
      <c r="L567" s="2"/>
    </row>
    <row r="568" spans="1:14" ht="35.1" customHeight="1">
      <c r="B568" s="2"/>
      <c r="C568" s="59"/>
      <c r="D568" s="53"/>
      <c r="E568" s="53"/>
      <c r="F568" s="53"/>
      <c r="G568" s="61"/>
      <c r="H568" s="62"/>
      <c r="I568" s="63"/>
      <c r="J568" s="64"/>
      <c r="K568" s="65"/>
      <c r="L568" s="2"/>
    </row>
    <row r="569" spans="1:14" s="66" customFormat="1" ht="13.5" thickBot="1">
      <c r="B569" s="67"/>
      <c r="C569" s="28"/>
      <c r="D569" s="68"/>
      <c r="E569" s="68"/>
      <c r="F569" s="68"/>
      <c r="G569" s="69"/>
      <c r="H569" s="68"/>
      <c r="I569" s="70"/>
      <c r="J569" s="71"/>
      <c r="K569" s="33"/>
      <c r="L569" s="72"/>
    </row>
    <row r="570" spans="1:14" s="74" customFormat="1" ht="15" customHeight="1" thickBot="1">
      <c r="A570" s="73"/>
      <c r="C570" s="75"/>
      <c r="D570" s="76"/>
      <c r="E570" s="76"/>
      <c r="F570" s="76"/>
      <c r="G570" s="76"/>
      <c r="H570" s="76"/>
      <c r="I570" s="76"/>
      <c r="J570" s="77"/>
      <c r="K570" s="78"/>
      <c r="L570" s="19"/>
      <c r="M570" s="20"/>
      <c r="N570" s="79"/>
    </row>
    <row r="571" spans="1:14" ht="11.25">
      <c r="B571" s="2"/>
      <c r="C571" s="59"/>
      <c r="D571" s="53"/>
      <c r="E571" s="53"/>
      <c r="F571" s="53"/>
      <c r="G571" s="2"/>
      <c r="H571" s="2"/>
      <c r="I571" s="2"/>
      <c r="J571" s="4"/>
      <c r="K571" s="81"/>
      <c r="L571" s="2"/>
    </row>
    <row r="572" spans="1:14" ht="11.25">
      <c r="B572" s="2"/>
      <c r="C572" s="139"/>
      <c r="D572" s="41"/>
      <c r="E572" s="41"/>
      <c r="F572" s="41"/>
      <c r="G572" s="42"/>
      <c r="H572" s="220"/>
      <c r="I572" s="220"/>
      <c r="J572" s="43"/>
      <c r="K572" s="44"/>
      <c r="L572" s="2"/>
    </row>
    <row r="573" spans="1:14" ht="11.25">
      <c r="B573" s="2"/>
      <c r="C573" s="136"/>
      <c r="D573" s="47"/>
      <c r="E573" s="47"/>
      <c r="F573" s="47"/>
      <c r="G573" s="110"/>
      <c r="H573" s="220"/>
      <c r="I573" s="220"/>
      <c r="J573" s="43"/>
      <c r="K573" s="111"/>
      <c r="L573" s="2"/>
    </row>
    <row r="574" spans="1:14" ht="21" customHeight="1">
      <c r="B574" s="2"/>
      <c r="C574" s="59"/>
      <c r="D574" s="53"/>
      <c r="E574" s="53"/>
      <c r="F574" s="53"/>
      <c r="G574" s="61"/>
      <c r="H574" s="62"/>
      <c r="I574" s="63"/>
      <c r="J574" s="64"/>
      <c r="K574" s="155"/>
      <c r="L574" s="2"/>
    </row>
    <row r="575" spans="1:14" ht="21" customHeight="1">
      <c r="B575" s="2"/>
      <c r="C575" s="59"/>
      <c r="D575" s="53"/>
      <c r="E575" s="53"/>
      <c r="F575" s="53"/>
      <c r="G575" s="61"/>
      <c r="H575" s="62"/>
      <c r="I575" s="63"/>
      <c r="J575" s="64"/>
      <c r="K575" s="155"/>
      <c r="L575" s="2"/>
    </row>
    <row r="576" spans="1:14" ht="21" customHeight="1">
      <c r="B576" s="2"/>
      <c r="C576" s="59"/>
      <c r="D576" s="53"/>
      <c r="E576" s="53"/>
      <c r="F576" s="53"/>
      <c r="G576" s="61"/>
      <c r="H576" s="62"/>
      <c r="I576" s="63"/>
      <c r="J576" s="64"/>
      <c r="K576" s="155"/>
      <c r="L576" s="2"/>
    </row>
    <row r="577" spans="2:12" ht="21" customHeight="1">
      <c r="B577" s="2"/>
      <c r="C577" s="59"/>
      <c r="D577" s="53"/>
      <c r="E577" s="53"/>
      <c r="F577" s="53"/>
      <c r="G577" s="61"/>
      <c r="H577" s="62"/>
      <c r="I577" s="63"/>
      <c r="J577" s="64"/>
      <c r="K577" s="155"/>
      <c r="L577" s="2"/>
    </row>
    <row r="578" spans="2:12" ht="21" customHeight="1">
      <c r="B578" s="2"/>
      <c r="C578" s="59"/>
      <c r="D578" s="53"/>
      <c r="E578" s="53"/>
      <c r="F578" s="53"/>
      <c r="G578" s="61"/>
      <c r="H578" s="62"/>
      <c r="I578" s="63"/>
      <c r="J578" s="64"/>
      <c r="K578" s="155"/>
      <c r="L578" s="2"/>
    </row>
    <row r="579" spans="2:12" ht="21" customHeight="1">
      <c r="B579" s="2"/>
      <c r="C579" s="59"/>
      <c r="D579" s="53"/>
      <c r="E579" s="53"/>
      <c r="F579" s="53"/>
      <c r="G579" s="61"/>
      <c r="H579" s="62"/>
      <c r="I579" s="63"/>
      <c r="J579" s="64"/>
      <c r="K579" s="155"/>
      <c r="L579" s="2"/>
    </row>
    <row r="580" spans="2:12" ht="21" customHeight="1">
      <c r="B580" s="2"/>
      <c r="C580" s="59"/>
      <c r="D580" s="53"/>
      <c r="E580" s="53"/>
      <c r="F580" s="53"/>
      <c r="G580" s="61"/>
      <c r="H580" s="62"/>
      <c r="I580" s="63"/>
      <c r="J580" s="64"/>
      <c r="K580" s="155"/>
      <c r="L580" s="2"/>
    </row>
    <row r="581" spans="2:12" ht="21" customHeight="1">
      <c r="B581" s="2"/>
      <c r="C581" s="136"/>
      <c r="D581" s="47"/>
      <c r="E581" s="47"/>
      <c r="F581" s="47"/>
      <c r="G581" s="110"/>
      <c r="H581" s="220"/>
      <c r="I581" s="220"/>
      <c r="J581" s="43"/>
      <c r="K581" s="155"/>
      <c r="L581" s="2"/>
    </row>
    <row r="582" spans="2:12" ht="21" customHeight="1">
      <c r="B582" s="2"/>
      <c r="C582" s="59"/>
      <c r="D582" s="53"/>
      <c r="E582" s="53"/>
      <c r="F582" s="53"/>
      <c r="G582" s="61"/>
      <c r="H582" s="62"/>
      <c r="I582" s="63"/>
      <c r="J582" s="64"/>
      <c r="K582" s="155"/>
      <c r="L582" s="2"/>
    </row>
    <row r="583" spans="2:12" ht="21" customHeight="1">
      <c r="B583" s="2"/>
      <c r="C583" s="59"/>
      <c r="D583" s="53"/>
      <c r="E583" s="53"/>
      <c r="F583" s="53"/>
      <c r="G583" s="61"/>
      <c r="H583" s="62"/>
      <c r="I583" s="63"/>
      <c r="J583" s="64"/>
      <c r="K583" s="155"/>
      <c r="L583" s="2"/>
    </row>
    <row r="584" spans="2:12" ht="21" customHeight="1">
      <c r="B584" s="2"/>
      <c r="C584" s="59"/>
      <c r="D584" s="53"/>
      <c r="E584" s="53"/>
      <c r="F584" s="53"/>
      <c r="G584" s="61"/>
      <c r="H584" s="62"/>
      <c r="I584" s="63"/>
      <c r="J584" s="64"/>
      <c r="K584" s="155"/>
      <c r="L584" s="2"/>
    </row>
    <row r="585" spans="2:12" ht="21" customHeight="1">
      <c r="B585" s="2"/>
      <c r="C585" s="59"/>
      <c r="D585" s="53"/>
      <c r="E585" s="53"/>
      <c r="F585" s="53"/>
      <c r="G585" s="61"/>
      <c r="H585" s="62"/>
      <c r="I585" s="63"/>
      <c r="J585" s="64"/>
      <c r="K585" s="155"/>
      <c r="L585" s="2"/>
    </row>
    <row r="586" spans="2:12" ht="21" customHeight="1">
      <c r="B586" s="2"/>
      <c r="C586" s="59"/>
      <c r="D586" s="53"/>
      <c r="E586" s="53"/>
      <c r="F586" s="53"/>
      <c r="G586" s="61"/>
      <c r="H586" s="62"/>
      <c r="I586" s="63"/>
      <c r="J586" s="64"/>
      <c r="K586" s="155"/>
      <c r="L586" s="2"/>
    </row>
    <row r="587" spans="2:12" ht="21" customHeight="1">
      <c r="B587" s="2"/>
      <c r="C587" s="99"/>
      <c r="D587" s="94"/>
      <c r="E587" s="94"/>
      <c r="F587" s="94"/>
      <c r="G587" s="61"/>
      <c r="H587" s="95"/>
      <c r="I587" s="63"/>
      <c r="J587" s="64"/>
      <c r="K587" s="155"/>
      <c r="L587" s="2"/>
    </row>
    <row r="588" spans="2:12" ht="21" customHeight="1">
      <c r="B588" s="2"/>
      <c r="C588" s="136"/>
      <c r="D588" s="47"/>
      <c r="E588" s="47"/>
      <c r="F588" s="47"/>
      <c r="G588" s="110"/>
      <c r="H588" s="220"/>
      <c r="I588" s="220"/>
      <c r="J588" s="43"/>
      <c r="K588" s="155"/>
      <c r="L588" s="2"/>
    </row>
    <row r="589" spans="2:12" ht="21" customHeight="1">
      <c r="B589" s="2"/>
      <c r="C589" s="59"/>
      <c r="D589" s="53"/>
      <c r="E589" s="53"/>
      <c r="F589" s="53"/>
      <c r="G589" s="61"/>
      <c r="H589" s="62"/>
      <c r="I589" s="63"/>
      <c r="J589" s="64"/>
      <c r="K589" s="155"/>
      <c r="L589" s="2"/>
    </row>
    <row r="590" spans="2:12" ht="21" customHeight="1">
      <c r="B590" s="2"/>
      <c r="C590" s="59"/>
      <c r="D590" s="53"/>
      <c r="E590" s="53"/>
      <c r="F590" s="53"/>
      <c r="G590" s="61"/>
      <c r="H590" s="62"/>
      <c r="I590" s="63"/>
      <c r="J590" s="64"/>
      <c r="K590" s="155"/>
      <c r="L590" s="2"/>
    </row>
    <row r="591" spans="2:12" ht="21" customHeight="1">
      <c r="B591" s="2"/>
      <c r="C591" s="59"/>
      <c r="D591" s="53"/>
      <c r="E591" s="53"/>
      <c r="F591" s="53"/>
      <c r="G591" s="61"/>
      <c r="H591" s="62"/>
      <c r="I591" s="63"/>
      <c r="J591" s="64"/>
      <c r="K591" s="155"/>
      <c r="L591" s="2"/>
    </row>
    <row r="592" spans="2:12" ht="21" customHeight="1">
      <c r="B592" s="2"/>
      <c r="C592" s="59"/>
      <c r="D592" s="53"/>
      <c r="E592" s="53"/>
      <c r="F592" s="53"/>
      <c r="G592" s="61"/>
      <c r="H592" s="62"/>
      <c r="I592" s="63"/>
      <c r="J592" s="64"/>
      <c r="K592" s="155"/>
      <c r="L592" s="2"/>
    </row>
    <row r="593" spans="2:12" ht="21" customHeight="1">
      <c r="B593" s="2"/>
      <c r="C593" s="59"/>
      <c r="D593" s="53"/>
      <c r="E593" s="53"/>
      <c r="F593" s="53"/>
      <c r="G593" s="61"/>
      <c r="H593" s="62"/>
      <c r="I593" s="63"/>
      <c r="J593" s="64"/>
      <c r="K593" s="155"/>
      <c r="L593" s="2"/>
    </row>
    <row r="594" spans="2:12" ht="21" customHeight="1">
      <c r="B594" s="2"/>
      <c r="C594" s="59"/>
      <c r="D594" s="53"/>
      <c r="E594" s="53"/>
      <c r="F594" s="53"/>
      <c r="G594" s="61"/>
      <c r="H594" s="62"/>
      <c r="I594" s="63"/>
      <c r="J594" s="64"/>
      <c r="K594" s="155"/>
      <c r="L594" s="2"/>
    </row>
    <row r="595" spans="2:12" ht="21" customHeight="1">
      <c r="B595" s="2"/>
      <c r="C595" s="136"/>
      <c r="D595" s="47"/>
      <c r="E595" s="47"/>
      <c r="F595" s="47"/>
      <c r="G595" s="110"/>
      <c r="H595" s="220"/>
      <c r="I595" s="220"/>
      <c r="J595" s="43"/>
      <c r="K595" s="155"/>
      <c r="L595" s="2"/>
    </row>
    <row r="596" spans="2:12" ht="21" customHeight="1">
      <c r="B596" s="2"/>
      <c r="C596" s="59"/>
      <c r="D596" s="53"/>
      <c r="E596" s="53"/>
      <c r="F596" s="53"/>
      <c r="G596" s="61"/>
      <c r="H596" s="62"/>
      <c r="I596" s="63"/>
      <c r="J596" s="64"/>
      <c r="K596" s="155"/>
      <c r="L596" s="2"/>
    </row>
    <row r="597" spans="2:12" ht="21" customHeight="1">
      <c r="B597" s="2"/>
      <c r="C597" s="59"/>
      <c r="D597" s="53"/>
      <c r="E597" s="53"/>
      <c r="F597" s="53"/>
      <c r="G597" s="61"/>
      <c r="H597" s="62"/>
      <c r="I597" s="63"/>
      <c r="J597" s="64"/>
      <c r="K597" s="155"/>
      <c r="L597" s="2"/>
    </row>
    <row r="598" spans="2:12" ht="21" customHeight="1">
      <c r="B598" s="2"/>
      <c r="C598" s="59"/>
      <c r="D598" s="53"/>
      <c r="E598" s="53"/>
      <c r="F598" s="53"/>
      <c r="G598" s="61"/>
      <c r="H598" s="62"/>
      <c r="I598" s="63"/>
      <c r="J598" s="64"/>
      <c r="K598" s="155"/>
      <c r="L598" s="2"/>
    </row>
    <row r="599" spans="2:12" ht="21" customHeight="1">
      <c r="B599" s="2"/>
      <c r="C599" s="59"/>
      <c r="D599" s="53"/>
      <c r="E599" s="53"/>
      <c r="F599" s="53"/>
      <c r="G599" s="61"/>
      <c r="H599" s="62"/>
      <c r="I599" s="63"/>
      <c r="J599" s="64"/>
      <c r="K599" s="155"/>
      <c r="L599" s="2"/>
    </row>
    <row r="600" spans="2:12" ht="21" customHeight="1">
      <c r="B600" s="2"/>
      <c r="C600" s="59"/>
      <c r="D600" s="53"/>
      <c r="E600" s="53"/>
      <c r="F600" s="53"/>
      <c r="G600" s="61"/>
      <c r="H600" s="62"/>
      <c r="I600" s="63"/>
      <c r="J600" s="64"/>
      <c r="K600" s="155"/>
      <c r="L600" s="2"/>
    </row>
    <row r="601" spans="2:12" ht="21" customHeight="1">
      <c r="B601" s="2"/>
      <c r="C601" s="59"/>
      <c r="D601" s="53"/>
      <c r="E601" s="53"/>
      <c r="F601" s="53"/>
      <c r="G601" s="61"/>
      <c r="H601" s="62"/>
      <c r="I601" s="63"/>
      <c r="J601" s="64"/>
      <c r="K601" s="155"/>
      <c r="L601" s="2"/>
    </row>
    <row r="602" spans="2:12" ht="21" customHeight="1">
      <c r="B602" s="2"/>
      <c r="C602" s="59"/>
      <c r="D602" s="53"/>
      <c r="E602" s="53"/>
      <c r="F602" s="53"/>
      <c r="G602" s="61"/>
      <c r="H602" s="62"/>
      <c r="I602" s="63"/>
      <c r="J602" s="64"/>
      <c r="K602" s="155"/>
      <c r="L602" s="2"/>
    </row>
    <row r="603" spans="2:12" ht="21" customHeight="1">
      <c r="B603" s="2"/>
      <c r="C603" s="136"/>
      <c r="D603" s="47"/>
      <c r="E603" s="47"/>
      <c r="F603" s="47"/>
      <c r="G603" s="110"/>
      <c r="H603" s="220"/>
      <c r="I603" s="220"/>
      <c r="J603" s="43"/>
      <c r="K603" s="155"/>
      <c r="L603" s="2"/>
    </row>
    <row r="604" spans="2:12" ht="21" customHeight="1">
      <c r="B604" s="2"/>
      <c r="C604" s="59"/>
      <c r="D604" s="53"/>
      <c r="E604" s="53"/>
      <c r="F604" s="53"/>
      <c r="G604" s="61"/>
      <c r="H604" s="62"/>
      <c r="I604" s="63"/>
      <c r="J604" s="64"/>
      <c r="K604" s="155"/>
      <c r="L604" s="2"/>
    </row>
    <row r="605" spans="2:12" ht="21" customHeight="1">
      <c r="B605" s="2"/>
      <c r="C605" s="59"/>
      <c r="D605" s="53"/>
      <c r="E605" s="53"/>
      <c r="F605" s="53"/>
      <c r="G605" s="61"/>
      <c r="H605" s="62"/>
      <c r="I605" s="63"/>
      <c r="J605" s="64"/>
      <c r="K605" s="155"/>
      <c r="L605" s="2"/>
    </row>
    <row r="606" spans="2:12" ht="21" customHeight="1">
      <c r="B606" s="2"/>
      <c r="C606" s="59"/>
      <c r="D606" s="53"/>
      <c r="E606" s="53"/>
      <c r="F606" s="53"/>
      <c r="G606" s="61"/>
      <c r="H606" s="62"/>
      <c r="I606" s="63"/>
      <c r="J606" s="64"/>
      <c r="K606" s="155"/>
      <c r="L606" s="2"/>
    </row>
    <row r="607" spans="2:12" ht="21" customHeight="1">
      <c r="B607" s="2"/>
      <c r="C607" s="59"/>
      <c r="D607" s="53"/>
      <c r="E607" s="53"/>
      <c r="F607" s="53"/>
      <c r="G607" s="61"/>
      <c r="H607" s="62"/>
      <c r="I607" s="63"/>
      <c r="J607" s="64"/>
      <c r="K607" s="155"/>
      <c r="L607" s="2"/>
    </row>
    <row r="608" spans="2:12" ht="21" customHeight="1">
      <c r="B608" s="2"/>
      <c r="C608" s="59"/>
      <c r="D608" s="53"/>
      <c r="E608" s="53"/>
      <c r="F608" s="53"/>
      <c r="G608" s="61"/>
      <c r="H608" s="62"/>
      <c r="I608" s="63"/>
      <c r="J608" s="64"/>
      <c r="K608" s="155"/>
      <c r="L608" s="2"/>
    </row>
    <row r="609" spans="1:14" ht="21" customHeight="1">
      <c r="B609" s="2"/>
      <c r="C609" s="136"/>
      <c r="D609" s="47"/>
      <c r="E609" s="47"/>
      <c r="F609" s="47"/>
      <c r="G609" s="110"/>
      <c r="H609" s="220"/>
      <c r="I609" s="220"/>
      <c r="J609" s="43"/>
      <c r="K609" s="155"/>
      <c r="L609" s="2"/>
    </row>
    <row r="610" spans="1:14" ht="21" customHeight="1">
      <c r="B610" s="2"/>
      <c r="C610" s="59"/>
      <c r="D610" s="53"/>
      <c r="E610" s="53"/>
      <c r="F610" s="53"/>
      <c r="G610" s="61"/>
      <c r="H610" s="62"/>
      <c r="I610" s="63"/>
      <c r="J610" s="64"/>
      <c r="K610" s="155"/>
      <c r="L610" s="2"/>
    </row>
    <row r="611" spans="1:14" ht="21" customHeight="1">
      <c r="B611" s="2"/>
      <c r="C611" s="59"/>
      <c r="D611" s="53"/>
      <c r="E611" s="53"/>
      <c r="F611" s="53"/>
      <c r="G611" s="61"/>
      <c r="H611" s="62"/>
      <c r="I611" s="63"/>
      <c r="J611" s="64"/>
      <c r="K611" s="155"/>
      <c r="L611" s="2"/>
    </row>
    <row r="612" spans="1:14" ht="21" customHeight="1">
      <c r="B612" s="2"/>
      <c r="C612" s="59"/>
      <c r="D612" s="53"/>
      <c r="E612" s="53"/>
      <c r="F612" s="53"/>
      <c r="G612" s="61"/>
      <c r="H612" s="62"/>
      <c r="I612" s="63"/>
      <c r="J612" s="64"/>
      <c r="K612" s="155"/>
      <c r="L612" s="2"/>
    </row>
    <row r="613" spans="1:14" ht="21" customHeight="1">
      <c r="B613" s="2"/>
      <c r="C613" s="59"/>
      <c r="D613" s="53"/>
      <c r="E613" s="53"/>
      <c r="F613" s="53"/>
      <c r="G613" s="61"/>
      <c r="H613" s="62"/>
      <c r="I613" s="63"/>
      <c r="J613" s="64"/>
      <c r="K613" s="155"/>
      <c r="L613" s="2"/>
    </row>
    <row r="614" spans="1:14" ht="21" customHeight="1">
      <c r="B614" s="2"/>
      <c r="C614" s="59"/>
      <c r="D614" s="53"/>
      <c r="E614" s="53"/>
      <c r="F614" s="53"/>
      <c r="G614" s="61"/>
      <c r="H614" s="62"/>
      <c r="I614" s="63"/>
      <c r="J614" s="64"/>
      <c r="K614" s="155"/>
      <c r="L614" s="2"/>
    </row>
    <row r="615" spans="1:14" ht="21" customHeight="1">
      <c r="B615" s="2"/>
      <c r="C615" s="136"/>
      <c r="D615" s="47"/>
      <c r="E615" s="47"/>
      <c r="F615" s="47"/>
      <c r="G615" s="110"/>
      <c r="H615" s="220"/>
      <c r="I615" s="220"/>
      <c r="J615" s="43"/>
      <c r="K615" s="155"/>
      <c r="L615" s="2"/>
    </row>
    <row r="616" spans="1:14" ht="21" customHeight="1">
      <c r="B616" s="2"/>
      <c r="C616" s="59"/>
      <c r="D616" s="53"/>
      <c r="E616" s="53"/>
      <c r="F616" s="53"/>
      <c r="G616" s="61"/>
      <c r="H616" s="62"/>
      <c r="I616" s="63"/>
      <c r="J616" s="64"/>
      <c r="K616" s="155"/>
      <c r="L616" s="2"/>
    </row>
    <row r="617" spans="1:14" ht="21" customHeight="1">
      <c r="B617" s="2"/>
      <c r="C617" s="59"/>
      <c r="D617" s="53"/>
      <c r="E617" s="53"/>
      <c r="F617" s="53"/>
      <c r="G617" s="61"/>
      <c r="H617" s="62"/>
      <c r="I617" s="63"/>
      <c r="J617" s="64"/>
      <c r="K617" s="155"/>
      <c r="L617" s="2"/>
    </row>
    <row r="618" spans="1:14" ht="21" customHeight="1">
      <c r="B618" s="2"/>
      <c r="C618" s="59"/>
      <c r="D618" s="53"/>
      <c r="E618" s="53"/>
      <c r="F618" s="53"/>
      <c r="G618" s="61"/>
      <c r="H618" s="62"/>
      <c r="I618" s="63"/>
      <c r="J618" s="64"/>
      <c r="K618" s="155"/>
      <c r="L618" s="2"/>
    </row>
    <row r="619" spans="1:14" ht="21" customHeight="1">
      <c r="B619" s="2"/>
      <c r="C619" s="59"/>
      <c r="D619" s="53"/>
      <c r="E619" s="53"/>
      <c r="F619" s="53"/>
      <c r="G619" s="61"/>
      <c r="H619" s="62"/>
      <c r="I619" s="63"/>
      <c r="J619" s="64"/>
      <c r="K619" s="155"/>
      <c r="L619" s="2"/>
    </row>
    <row r="620" spans="1:14" ht="25.15" customHeight="1">
      <c r="B620" s="2"/>
      <c r="C620" s="136"/>
      <c r="D620" s="47"/>
      <c r="E620" s="47"/>
      <c r="F620" s="47"/>
      <c r="G620" s="110"/>
      <c r="H620" s="220"/>
      <c r="I620" s="220"/>
      <c r="J620" s="43"/>
      <c r="K620" s="155"/>
      <c r="L620" s="2"/>
    </row>
    <row r="621" spans="1:14" ht="57" customHeight="1">
      <c r="B621" s="2"/>
      <c r="C621" s="59"/>
      <c r="D621" s="53"/>
      <c r="E621" s="53"/>
      <c r="F621" s="53"/>
      <c r="G621" s="61"/>
      <c r="H621" s="62"/>
      <c r="I621" s="63"/>
      <c r="J621" s="64"/>
      <c r="K621" s="155"/>
      <c r="L621" s="2"/>
    </row>
    <row r="622" spans="1:14" s="66" customFormat="1" ht="13.5" thickBot="1">
      <c r="B622" s="67"/>
      <c r="C622" s="28"/>
      <c r="D622" s="68"/>
      <c r="E622" s="68"/>
      <c r="F622" s="68"/>
      <c r="G622" s="69"/>
      <c r="H622" s="68"/>
      <c r="I622" s="70"/>
      <c r="J622" s="71"/>
      <c r="K622" s="33"/>
      <c r="L622" s="72"/>
    </row>
    <row r="623" spans="1:14" s="74" customFormat="1" ht="15" customHeight="1" thickBot="1">
      <c r="A623" s="73"/>
      <c r="C623" s="75"/>
      <c r="D623" s="76"/>
      <c r="E623" s="76"/>
      <c r="F623" s="76"/>
      <c r="G623" s="76"/>
      <c r="H623" s="76"/>
      <c r="I623" s="76"/>
      <c r="J623" s="77"/>
      <c r="K623" s="78"/>
      <c r="L623" s="19"/>
      <c r="M623" s="20"/>
      <c r="N623" s="79"/>
    </row>
    <row r="624" spans="1:14" ht="11.25">
      <c r="B624" s="2"/>
      <c r="C624" s="59"/>
      <c r="D624" s="53"/>
      <c r="E624" s="53"/>
      <c r="F624" s="53"/>
      <c r="G624" s="2"/>
      <c r="H624" s="2"/>
      <c r="I624" s="2"/>
      <c r="J624" s="4"/>
      <c r="K624" s="81"/>
      <c r="L624" s="2"/>
    </row>
    <row r="625" spans="1:14" ht="25.15" customHeight="1">
      <c r="B625" s="2"/>
      <c r="C625" s="139"/>
      <c r="D625" s="41"/>
      <c r="E625" s="41"/>
      <c r="F625" s="41"/>
      <c r="G625" s="42"/>
      <c r="H625" s="220"/>
      <c r="I625" s="220"/>
      <c r="J625" s="43"/>
      <c r="K625" s="44"/>
      <c r="L625" s="2"/>
    </row>
    <row r="626" spans="1:14" ht="35.1" customHeight="1">
      <c r="B626" s="2"/>
      <c r="C626" s="59"/>
      <c r="D626" s="53"/>
      <c r="E626" s="53"/>
      <c r="F626" s="53"/>
      <c r="G626" s="61"/>
      <c r="H626" s="62"/>
      <c r="I626" s="63"/>
      <c r="J626" s="64"/>
      <c r="K626" s="65"/>
      <c r="L626" s="2"/>
    </row>
    <row r="627" spans="1:14" ht="35.1" customHeight="1">
      <c r="B627" s="2"/>
      <c r="C627" s="156"/>
      <c r="D627" s="157"/>
      <c r="E627" s="158"/>
      <c r="F627" s="158"/>
      <c r="G627" s="61"/>
      <c r="H627" s="62"/>
      <c r="I627" s="63"/>
      <c r="J627" s="64"/>
      <c r="K627" s="65"/>
      <c r="L627" s="2"/>
    </row>
    <row r="628" spans="1:14" ht="35.1" customHeight="1">
      <c r="B628" s="2"/>
      <c r="C628" s="88"/>
      <c r="D628" s="89"/>
      <c r="E628" s="53"/>
      <c r="F628" s="53"/>
      <c r="G628" s="61"/>
      <c r="H628" s="62"/>
      <c r="I628" s="63"/>
      <c r="J628" s="64"/>
      <c r="K628" s="65"/>
      <c r="L628" s="2"/>
    </row>
    <row r="629" spans="1:14" ht="35.1" customHeight="1">
      <c r="B629" s="2"/>
      <c r="C629" s="88"/>
      <c r="D629" s="89"/>
      <c r="E629" s="53"/>
      <c r="F629" s="53"/>
      <c r="G629" s="61"/>
      <c r="H629" s="62"/>
      <c r="I629" s="63"/>
      <c r="J629" s="64"/>
      <c r="K629" s="65"/>
      <c r="L629" s="2"/>
    </row>
    <row r="630" spans="1:14" ht="35.1" customHeight="1">
      <c r="B630" s="2"/>
      <c r="C630" s="88"/>
      <c r="D630" s="89"/>
      <c r="E630" s="53"/>
      <c r="F630" s="53"/>
      <c r="G630" s="61"/>
      <c r="H630" s="62"/>
      <c r="I630" s="63"/>
      <c r="J630" s="64"/>
      <c r="K630" s="65"/>
      <c r="L630" s="2"/>
    </row>
    <row r="631" spans="1:14" ht="35.1" customHeight="1">
      <c r="B631" s="2"/>
      <c r="C631" s="88"/>
      <c r="D631" s="89"/>
      <c r="E631" s="53"/>
      <c r="F631" s="53"/>
      <c r="G631" s="61"/>
      <c r="H631" s="62"/>
      <c r="I631" s="63"/>
      <c r="J631" s="64"/>
      <c r="K631" s="65"/>
      <c r="L631" s="2"/>
    </row>
    <row r="632" spans="1:14" ht="35.1" customHeight="1">
      <c r="B632" s="2"/>
      <c r="C632" s="88"/>
      <c r="D632" s="89"/>
      <c r="E632" s="53"/>
      <c r="F632" s="53"/>
      <c r="G632" s="61"/>
      <c r="H632" s="62"/>
      <c r="I632" s="63"/>
      <c r="J632" s="64"/>
      <c r="K632" s="65"/>
      <c r="L632" s="2"/>
    </row>
    <row r="633" spans="1:14" ht="35.1" customHeight="1">
      <c r="B633" s="2"/>
      <c r="C633" s="88"/>
      <c r="D633" s="89"/>
      <c r="E633" s="53"/>
      <c r="F633" s="53"/>
      <c r="G633" s="61"/>
      <c r="H633" s="62"/>
      <c r="I633" s="63"/>
      <c r="J633" s="64"/>
      <c r="K633" s="65"/>
      <c r="L633" s="2"/>
    </row>
    <row r="634" spans="1:14" s="66" customFormat="1" ht="13.5" thickBot="1">
      <c r="B634" s="67"/>
      <c r="C634" s="28"/>
      <c r="D634" s="68"/>
      <c r="E634" s="68"/>
      <c r="F634" s="68"/>
      <c r="G634" s="69"/>
      <c r="H634" s="68"/>
      <c r="I634" s="70"/>
      <c r="J634" s="71"/>
      <c r="K634" s="33"/>
      <c r="L634" s="72"/>
    </row>
    <row r="635" spans="1:14" s="74" customFormat="1" ht="15" customHeight="1" thickBot="1">
      <c r="A635" s="73"/>
      <c r="C635" s="75"/>
      <c r="D635" s="76"/>
      <c r="E635" s="76"/>
      <c r="F635" s="76"/>
      <c r="G635" s="76"/>
      <c r="H635" s="76"/>
      <c r="I635" s="76"/>
      <c r="J635" s="77"/>
      <c r="K635" s="78"/>
      <c r="L635" s="19"/>
      <c r="M635" s="20"/>
      <c r="N635" s="79"/>
    </row>
    <row r="636" spans="1:14" s="66" customFormat="1" ht="12.75">
      <c r="B636" s="67"/>
      <c r="C636" s="28"/>
      <c r="D636" s="68"/>
      <c r="E636" s="68"/>
      <c r="F636" s="68"/>
      <c r="G636" s="69"/>
      <c r="H636" s="68"/>
      <c r="I636" s="70"/>
      <c r="J636" s="71"/>
      <c r="K636" s="85"/>
      <c r="L636" s="72"/>
    </row>
    <row r="637" spans="1:14" ht="25.15" customHeight="1">
      <c r="B637" s="2"/>
      <c r="C637" s="39"/>
      <c r="D637" s="40"/>
      <c r="E637" s="41"/>
      <c r="F637" s="41"/>
      <c r="G637" s="42"/>
      <c r="H637" s="220"/>
      <c r="I637" s="220"/>
      <c r="J637" s="43"/>
      <c r="K637" s="44"/>
      <c r="L637" s="2"/>
    </row>
    <row r="638" spans="1:14" ht="49.9" customHeight="1">
      <c r="B638" s="2"/>
      <c r="C638" s="156"/>
      <c r="D638" s="157"/>
      <c r="E638" s="53"/>
      <c r="F638" s="53"/>
      <c r="G638" s="61"/>
      <c r="H638" s="159"/>
      <c r="I638" s="63"/>
      <c r="J638" s="64"/>
      <c r="K638" s="160"/>
      <c r="L638" s="2"/>
    </row>
    <row r="639" spans="1:14" s="66" customFormat="1" ht="13.5" thickBot="1">
      <c r="B639" s="67"/>
      <c r="C639" s="28"/>
      <c r="D639" s="68"/>
      <c r="E639" s="68"/>
      <c r="F639" s="68"/>
      <c r="G639" s="69"/>
      <c r="H639" s="68"/>
      <c r="I639" s="70"/>
      <c r="J639" s="71"/>
      <c r="K639" s="33"/>
      <c r="L639" s="72"/>
    </row>
    <row r="640" spans="1:14" s="74" customFormat="1" ht="15" customHeight="1" thickBot="1">
      <c r="A640" s="73"/>
      <c r="C640" s="75"/>
      <c r="D640" s="76"/>
      <c r="E640" s="76"/>
      <c r="F640" s="76"/>
      <c r="G640" s="76"/>
      <c r="H640" s="76"/>
      <c r="I640" s="76"/>
      <c r="J640" s="77"/>
      <c r="K640" s="78"/>
      <c r="L640" s="19"/>
      <c r="M640" s="20"/>
      <c r="N640" s="79"/>
    </row>
    <row r="641" spans="1:14" s="66" customFormat="1" ht="13.5" thickBot="1">
      <c r="B641" s="67"/>
      <c r="C641" s="28"/>
      <c r="D641" s="68"/>
      <c r="E641" s="68"/>
      <c r="F641" s="68"/>
      <c r="G641" s="69"/>
      <c r="H641" s="68"/>
      <c r="I641" s="70"/>
      <c r="J641" s="71"/>
      <c r="K641" s="85"/>
      <c r="L641" s="72"/>
    </row>
    <row r="642" spans="1:14" s="74" customFormat="1" ht="27" customHeight="1" thickBot="1">
      <c r="A642" s="73"/>
      <c r="C642" s="475"/>
      <c r="D642" s="476"/>
      <c r="E642" s="476"/>
      <c r="F642" s="476"/>
      <c r="G642" s="476"/>
      <c r="H642" s="161"/>
      <c r="I642" s="161"/>
      <c r="J642" s="161"/>
      <c r="K642" s="162"/>
      <c r="L642" s="19"/>
      <c r="M642" s="20"/>
      <c r="N642" s="79"/>
    </row>
    <row r="643" spans="1:14" ht="17.25" customHeight="1">
      <c r="B643" s="2"/>
      <c r="C643" s="80"/>
      <c r="D643" s="3"/>
      <c r="E643" s="53"/>
      <c r="F643" s="53"/>
      <c r="G643" s="2"/>
      <c r="H643" s="2"/>
      <c r="I643" s="2"/>
      <c r="J643" s="4"/>
      <c r="K643" s="81"/>
      <c r="L643" s="2"/>
      <c r="M643" s="216"/>
    </row>
    <row r="644" spans="1:14" ht="11.25">
      <c r="B644" s="2"/>
      <c r="C644" s="80"/>
      <c r="D644" s="3"/>
      <c r="E644" s="53"/>
      <c r="F644" s="53"/>
      <c r="G644" s="2"/>
      <c r="H644" s="2"/>
      <c r="I644" s="2"/>
      <c r="J644" s="4"/>
      <c r="K644" s="81"/>
      <c r="L644" s="2"/>
    </row>
    <row r="645" spans="1:14" ht="25.15" customHeight="1">
      <c r="B645" s="2"/>
      <c r="C645" s="39"/>
      <c r="D645" s="40"/>
      <c r="E645" s="41"/>
      <c r="F645" s="41"/>
      <c r="G645" s="42"/>
      <c r="H645" s="220"/>
      <c r="I645" s="220"/>
      <c r="J645" s="43"/>
      <c r="K645" s="44"/>
      <c r="L645" s="2"/>
    </row>
    <row r="646" spans="1:14" ht="25.15" customHeight="1">
      <c r="B646" s="2"/>
      <c r="C646" s="45"/>
      <c r="D646" s="46"/>
      <c r="E646" s="47"/>
      <c r="F646" s="47"/>
      <c r="G646" s="110"/>
      <c r="H646" s="220"/>
      <c r="I646" s="220"/>
      <c r="J646" s="43"/>
      <c r="K646" s="111"/>
      <c r="L646" s="2"/>
    </row>
    <row r="647" spans="1:14" ht="123" customHeight="1">
      <c r="B647" s="2"/>
      <c r="C647" s="88"/>
      <c r="D647" s="89"/>
      <c r="E647" s="53"/>
      <c r="F647" s="53"/>
      <c r="G647" s="61"/>
      <c r="H647" s="62"/>
      <c r="I647" s="63"/>
      <c r="J647" s="64"/>
      <c r="K647" s="58"/>
      <c r="L647" s="2"/>
    </row>
    <row r="648" spans="1:14" ht="50.1" customHeight="1">
      <c r="B648" s="2"/>
      <c r="C648" s="88"/>
      <c r="D648" s="89"/>
      <c r="E648" s="53"/>
      <c r="F648" s="53"/>
      <c r="G648" s="61"/>
      <c r="H648" s="62"/>
      <c r="I648" s="63"/>
      <c r="J648" s="64"/>
      <c r="K648" s="58"/>
      <c r="L648" s="2"/>
    </row>
    <row r="649" spans="1:14" ht="36" customHeight="1">
      <c r="B649" s="2"/>
      <c r="C649" s="88"/>
      <c r="D649" s="89"/>
      <c r="E649" s="53"/>
      <c r="F649" s="53"/>
      <c r="G649" s="61"/>
      <c r="H649" s="62"/>
      <c r="I649" s="63"/>
      <c r="J649" s="64"/>
      <c r="K649" s="58"/>
      <c r="L649" s="2"/>
    </row>
    <row r="650" spans="1:14" ht="20.25" customHeight="1">
      <c r="B650" s="2"/>
      <c r="C650" s="88"/>
      <c r="D650" s="89"/>
      <c r="E650" s="53"/>
      <c r="F650" s="53"/>
      <c r="G650" s="61"/>
      <c r="H650" s="62"/>
      <c r="I650" s="63"/>
      <c r="J650" s="64"/>
      <c r="K650" s="65"/>
      <c r="L650" s="2"/>
    </row>
    <row r="651" spans="1:14" ht="27" customHeight="1">
      <c r="B651" s="2"/>
      <c r="C651" s="88"/>
      <c r="D651" s="89"/>
      <c r="E651" s="53"/>
      <c r="F651" s="53"/>
      <c r="G651" s="61"/>
      <c r="H651" s="62"/>
      <c r="I651" s="63"/>
      <c r="J651" s="64"/>
      <c r="K651" s="65"/>
      <c r="L651" s="2"/>
    </row>
    <row r="652" spans="1:14" ht="20.25" customHeight="1">
      <c r="B652" s="2"/>
      <c r="C652" s="45"/>
      <c r="D652" s="46"/>
      <c r="E652" s="47"/>
      <c r="F652" s="47"/>
      <c r="G652" s="150"/>
      <c r="H652" s="220"/>
      <c r="I652" s="220"/>
      <c r="J652" s="43"/>
      <c r="K652" s="111"/>
      <c r="L652" s="2"/>
    </row>
    <row r="653" spans="1:14" ht="20.25" customHeight="1">
      <c r="B653" s="2"/>
      <c r="C653" s="88"/>
      <c r="D653" s="89"/>
      <c r="E653" s="53"/>
      <c r="F653" s="53"/>
      <c r="G653" s="61"/>
      <c r="H653" s="62"/>
      <c r="I653" s="63"/>
      <c r="J653" s="64"/>
      <c r="K653" s="65"/>
      <c r="L653" s="2"/>
    </row>
    <row r="654" spans="1:14" ht="20.25" customHeight="1">
      <c r="B654" s="2"/>
      <c r="C654" s="88"/>
      <c r="D654" s="89"/>
      <c r="E654" s="53"/>
      <c r="F654" s="53"/>
      <c r="G654" s="61"/>
      <c r="H654" s="62"/>
      <c r="I654" s="63"/>
      <c r="J654" s="64"/>
      <c r="K654" s="65"/>
      <c r="L654" s="2"/>
    </row>
    <row r="655" spans="1:14" ht="36.75" customHeight="1">
      <c r="B655" s="2"/>
      <c r="C655" s="88"/>
      <c r="D655" s="89"/>
      <c r="E655" s="53"/>
      <c r="F655" s="53"/>
      <c r="G655" s="61"/>
      <c r="H655" s="62"/>
      <c r="I655" s="63"/>
      <c r="J655" s="64"/>
      <c r="K655" s="65"/>
      <c r="L655" s="2"/>
    </row>
    <row r="656" spans="1:14" ht="42.75" customHeight="1">
      <c r="B656" s="2"/>
      <c r="C656" s="88"/>
      <c r="D656" s="89"/>
      <c r="E656" s="53"/>
      <c r="F656" s="53"/>
      <c r="G656" s="61"/>
      <c r="H656" s="62"/>
      <c r="I656" s="63"/>
      <c r="J656" s="64"/>
      <c r="K656" s="65"/>
      <c r="L656" s="2"/>
    </row>
    <row r="657" spans="2:12" ht="26.25" customHeight="1">
      <c r="B657" s="2"/>
      <c r="C657" s="88"/>
      <c r="D657" s="89"/>
      <c r="E657" s="53"/>
      <c r="F657" s="53"/>
      <c r="G657" s="61"/>
      <c r="H657" s="62"/>
      <c r="I657" s="63"/>
      <c r="J657" s="64"/>
      <c r="K657" s="65"/>
      <c r="L657" s="2"/>
    </row>
    <row r="658" spans="2:12" ht="26.25" customHeight="1">
      <c r="B658" s="2"/>
      <c r="C658" s="88"/>
      <c r="D658" s="89"/>
      <c r="E658" s="53"/>
      <c r="F658" s="53"/>
      <c r="G658" s="61"/>
      <c r="H658" s="62"/>
      <c r="I658" s="63"/>
      <c r="J658" s="64"/>
      <c r="K658" s="65"/>
      <c r="L658" s="2"/>
    </row>
    <row r="659" spans="2:12" ht="26.25" customHeight="1">
      <c r="B659" s="2"/>
      <c r="C659" s="88"/>
      <c r="D659" s="89"/>
      <c r="E659" s="53"/>
      <c r="F659" s="53"/>
      <c r="G659" s="61"/>
      <c r="H659" s="62"/>
      <c r="I659" s="63"/>
      <c r="J659" s="64"/>
      <c r="K659" s="65"/>
      <c r="L659" s="2"/>
    </row>
    <row r="660" spans="2:12" ht="26.25" customHeight="1">
      <c r="B660" s="2"/>
      <c r="C660" s="88"/>
      <c r="D660" s="89"/>
      <c r="E660" s="53"/>
      <c r="F660" s="53"/>
      <c r="G660" s="61"/>
      <c r="H660" s="62"/>
      <c r="I660" s="63"/>
      <c r="J660" s="64"/>
      <c r="K660" s="65"/>
      <c r="L660" s="2"/>
    </row>
    <row r="661" spans="2:12" ht="26.25" customHeight="1">
      <c r="B661" s="2"/>
      <c r="C661" s="88"/>
      <c r="D661" s="89"/>
      <c r="E661" s="53"/>
      <c r="F661" s="53"/>
      <c r="G661" s="61"/>
      <c r="H661" s="62"/>
      <c r="I661" s="63"/>
      <c r="J661" s="64"/>
      <c r="K661" s="65"/>
      <c r="L661" s="2"/>
    </row>
    <row r="662" spans="2:12" ht="26.25" customHeight="1">
      <c r="B662" s="2"/>
      <c r="C662" s="88"/>
      <c r="D662" s="89"/>
      <c r="E662" s="53"/>
      <c r="F662" s="53"/>
      <c r="G662" s="61"/>
      <c r="H662" s="62"/>
      <c r="I662" s="63"/>
      <c r="J662" s="64"/>
      <c r="K662" s="65"/>
      <c r="L662" s="2"/>
    </row>
    <row r="663" spans="2:12" ht="26.25" customHeight="1">
      <c r="B663" s="2"/>
      <c r="C663" s="88"/>
      <c r="D663" s="89"/>
      <c r="E663" s="53"/>
      <c r="F663" s="53"/>
      <c r="G663" s="61"/>
      <c r="H663" s="62"/>
      <c r="I663" s="63"/>
      <c r="J663" s="64"/>
      <c r="K663" s="65"/>
      <c r="L663" s="2"/>
    </row>
    <row r="664" spans="2:12" ht="20.25" customHeight="1">
      <c r="B664" s="2"/>
      <c r="C664" s="45"/>
      <c r="D664" s="46"/>
      <c r="E664" s="47"/>
      <c r="F664" s="47"/>
      <c r="G664" s="150"/>
      <c r="H664" s="220"/>
      <c r="I664" s="220"/>
      <c r="J664" s="43"/>
      <c r="K664" s="111"/>
      <c r="L664" s="2"/>
    </row>
    <row r="665" spans="2:12" ht="20.25" customHeight="1">
      <c r="B665" s="2"/>
      <c r="C665" s="88"/>
      <c r="D665" s="89"/>
      <c r="E665" s="53"/>
      <c r="F665" s="53"/>
      <c r="G665" s="61"/>
      <c r="H665" s="163"/>
      <c r="I665" s="63"/>
      <c r="J665" s="64"/>
      <c r="K665" s="65"/>
      <c r="L665" s="2"/>
    </row>
    <row r="666" spans="2:12" ht="20.25" customHeight="1">
      <c r="B666" s="2"/>
      <c r="C666" s="88"/>
      <c r="D666" s="89"/>
      <c r="E666" s="53"/>
      <c r="F666" s="53"/>
      <c r="G666" s="61"/>
      <c r="H666" s="163"/>
      <c r="I666" s="63"/>
      <c r="J666" s="64"/>
      <c r="K666" s="65"/>
      <c r="L666" s="2"/>
    </row>
    <row r="667" spans="2:12" ht="20.25" customHeight="1">
      <c r="B667" s="2"/>
      <c r="C667" s="88"/>
      <c r="D667" s="89"/>
      <c r="E667" s="53"/>
      <c r="F667" s="53"/>
      <c r="G667" s="61"/>
      <c r="H667" s="163"/>
      <c r="I667" s="63"/>
      <c r="J667" s="64"/>
      <c r="K667" s="65"/>
      <c r="L667" s="2"/>
    </row>
    <row r="668" spans="2:12" ht="20.25" customHeight="1">
      <c r="B668" s="2"/>
      <c r="C668" s="88"/>
      <c r="D668" s="89"/>
      <c r="E668" s="53"/>
      <c r="F668" s="53"/>
      <c r="G668" s="61"/>
      <c r="H668" s="163"/>
      <c r="I668" s="63"/>
      <c r="J668" s="64"/>
      <c r="K668" s="65"/>
      <c r="L668" s="2"/>
    </row>
    <row r="669" spans="2:12" ht="20.25" customHeight="1">
      <c r="B669" s="2"/>
      <c r="C669" s="88"/>
      <c r="D669" s="89"/>
      <c r="E669" s="53"/>
      <c r="F669" s="53"/>
      <c r="G669" s="61"/>
      <c r="H669" s="163"/>
      <c r="I669" s="63"/>
      <c r="J669" s="64"/>
      <c r="K669" s="65"/>
      <c r="L669" s="2"/>
    </row>
    <row r="670" spans="2:12" ht="153" customHeight="1">
      <c r="B670" s="2"/>
      <c r="C670" s="88"/>
      <c r="D670" s="89"/>
      <c r="E670" s="53"/>
      <c r="F670" s="53"/>
      <c r="G670" s="61"/>
      <c r="H670" s="163"/>
      <c r="I670" s="63"/>
      <c r="J670" s="64"/>
      <c r="K670" s="65"/>
      <c r="L670" s="2"/>
    </row>
    <row r="671" spans="2:12" ht="20.100000000000001" customHeight="1">
      <c r="B671" s="2"/>
      <c r="C671" s="88"/>
      <c r="D671" s="89"/>
      <c r="E671" s="53"/>
      <c r="F671" s="53"/>
      <c r="G671" s="61"/>
      <c r="H671" s="163"/>
      <c r="I671" s="63"/>
      <c r="J671" s="64"/>
      <c r="K671" s="65"/>
      <c r="L671" s="2"/>
    </row>
    <row r="672" spans="2:12" ht="170.1" customHeight="1">
      <c r="B672" s="2"/>
      <c r="C672" s="88"/>
      <c r="D672" s="89"/>
      <c r="E672" s="53"/>
      <c r="F672" s="53"/>
      <c r="G672" s="61"/>
      <c r="H672" s="163"/>
      <c r="I672" s="63"/>
      <c r="J672" s="96"/>
      <c r="K672" s="65"/>
      <c r="L672" s="2"/>
    </row>
    <row r="673" spans="2:12" ht="105" customHeight="1">
      <c r="B673" s="2"/>
      <c r="C673" s="88"/>
      <c r="D673" s="89"/>
      <c r="E673" s="53"/>
      <c r="F673" s="53"/>
      <c r="G673" s="61"/>
      <c r="H673" s="163"/>
      <c r="I673" s="63"/>
      <c r="J673" s="64"/>
      <c r="K673" s="65"/>
      <c r="L673" s="2"/>
    </row>
    <row r="674" spans="2:12" ht="102" customHeight="1">
      <c r="B674" s="2"/>
      <c r="C674" s="88"/>
      <c r="D674" s="89"/>
      <c r="E674" s="53"/>
      <c r="F674" s="53"/>
      <c r="G674" s="61"/>
      <c r="H674" s="163"/>
      <c r="I674" s="63"/>
      <c r="J674" s="64"/>
      <c r="K674" s="65"/>
      <c r="L674" s="2"/>
    </row>
    <row r="675" spans="2:12" ht="85.5" customHeight="1">
      <c r="B675" s="2"/>
      <c r="C675" s="88"/>
      <c r="D675" s="89"/>
      <c r="E675" s="53"/>
      <c r="F675" s="53"/>
      <c r="G675" s="61"/>
      <c r="H675" s="163"/>
      <c r="I675" s="63"/>
      <c r="J675" s="64"/>
      <c r="K675" s="65"/>
      <c r="L675" s="2"/>
    </row>
    <row r="676" spans="2:12" ht="186.75" customHeight="1">
      <c r="B676" s="2"/>
      <c r="C676" s="88"/>
      <c r="D676" s="89"/>
      <c r="E676" s="53"/>
      <c r="F676" s="53"/>
      <c r="G676" s="90"/>
      <c r="H676" s="163"/>
      <c r="I676" s="63"/>
      <c r="J676" s="64"/>
      <c r="K676" s="65"/>
      <c r="L676" s="2"/>
    </row>
    <row r="677" spans="2:12" ht="121.5" customHeight="1">
      <c r="B677" s="2"/>
      <c r="C677" s="88"/>
      <c r="D677" s="89"/>
      <c r="E677" s="53"/>
      <c r="F677" s="53"/>
      <c r="G677" s="61"/>
      <c r="H677" s="163"/>
      <c r="I677" s="63"/>
      <c r="J677" s="64"/>
      <c r="K677" s="65"/>
      <c r="L677" s="2"/>
    </row>
    <row r="678" spans="2:12" ht="119.25" customHeight="1">
      <c r="B678" s="2"/>
      <c r="C678" s="88"/>
      <c r="D678" s="89"/>
      <c r="E678" s="53"/>
      <c r="F678" s="53"/>
      <c r="G678" s="61"/>
      <c r="H678" s="163"/>
      <c r="I678" s="63"/>
      <c r="J678" s="64"/>
      <c r="K678" s="65"/>
      <c r="L678" s="2"/>
    </row>
    <row r="679" spans="2:12" ht="103.5" customHeight="1">
      <c r="B679" s="2"/>
      <c r="C679" s="88"/>
      <c r="D679" s="89"/>
      <c r="E679" s="53"/>
      <c r="F679" s="53"/>
      <c r="G679" s="61"/>
      <c r="H679" s="163"/>
      <c r="I679" s="63"/>
      <c r="J679" s="64"/>
      <c r="K679" s="65"/>
      <c r="L679" s="2"/>
    </row>
    <row r="680" spans="2:12" ht="117.75" customHeight="1">
      <c r="B680" s="2"/>
      <c r="C680" s="88"/>
      <c r="D680" s="89"/>
      <c r="E680" s="53"/>
      <c r="F680" s="53"/>
      <c r="G680" s="61"/>
      <c r="H680" s="163"/>
      <c r="I680" s="63"/>
      <c r="J680" s="64"/>
      <c r="K680" s="65"/>
      <c r="L680" s="2"/>
    </row>
    <row r="681" spans="2:12" ht="114.95" customHeight="1">
      <c r="B681" s="2"/>
      <c r="C681" s="88"/>
      <c r="D681" s="89"/>
      <c r="E681" s="53"/>
      <c r="F681" s="53"/>
      <c r="G681" s="61"/>
      <c r="H681" s="163"/>
      <c r="I681" s="63"/>
      <c r="J681" s="64"/>
      <c r="K681" s="65"/>
      <c r="L681" s="2"/>
    </row>
    <row r="682" spans="2:12" ht="165" customHeight="1">
      <c r="B682" s="2"/>
      <c r="C682" s="88"/>
      <c r="D682" s="89"/>
      <c r="E682" s="53"/>
      <c r="F682" s="53"/>
      <c r="G682" s="61"/>
      <c r="H682" s="163"/>
      <c r="I682" s="63"/>
      <c r="J682" s="64"/>
      <c r="K682" s="65"/>
      <c r="L682" s="2"/>
    </row>
    <row r="683" spans="2:12" ht="138" customHeight="1">
      <c r="B683" s="2"/>
      <c r="C683" s="88"/>
      <c r="D683" s="89"/>
      <c r="E683" s="53"/>
      <c r="F683" s="53"/>
      <c r="G683" s="61"/>
      <c r="H683" s="163"/>
      <c r="I683" s="63"/>
      <c r="J683" s="64"/>
      <c r="K683" s="65"/>
      <c r="L683" s="2"/>
    </row>
    <row r="684" spans="2:12" ht="20.100000000000001" customHeight="1">
      <c r="B684" s="2"/>
      <c r="C684" s="88"/>
      <c r="D684" s="89"/>
      <c r="E684" s="53"/>
      <c r="F684" s="53"/>
      <c r="G684" s="61"/>
      <c r="H684" s="163"/>
      <c r="I684" s="63"/>
      <c r="J684" s="64"/>
      <c r="K684" s="65"/>
      <c r="L684" s="2"/>
    </row>
    <row r="685" spans="2:12" ht="20.100000000000001" customHeight="1">
      <c r="B685" s="2"/>
      <c r="C685" s="88"/>
      <c r="D685" s="89"/>
      <c r="E685" s="53"/>
      <c r="F685" s="53"/>
      <c r="G685" s="61"/>
      <c r="H685" s="163"/>
      <c r="I685" s="63"/>
      <c r="J685" s="64"/>
      <c r="K685" s="65"/>
      <c r="L685" s="2"/>
    </row>
    <row r="686" spans="2:12" ht="11.25">
      <c r="B686" s="2"/>
      <c r="C686" s="88"/>
      <c r="D686" s="89"/>
      <c r="E686" s="53"/>
      <c r="F686" s="53"/>
      <c r="G686" s="61"/>
      <c r="H686" s="163"/>
      <c r="I686" s="86"/>
      <c r="J686" s="96"/>
      <c r="K686" s="65"/>
      <c r="L686" s="2"/>
    </row>
    <row r="687" spans="2:12" ht="11.25">
      <c r="B687" s="2"/>
      <c r="C687" s="88"/>
      <c r="D687" s="89"/>
      <c r="E687" s="53"/>
      <c r="F687" s="53"/>
      <c r="G687" s="61"/>
      <c r="H687" s="163"/>
      <c r="I687" s="86"/>
      <c r="J687" s="96"/>
      <c r="K687" s="65"/>
      <c r="L687" s="2"/>
    </row>
    <row r="688" spans="2:12" ht="25.15" customHeight="1">
      <c r="B688" s="2"/>
      <c r="C688" s="45"/>
      <c r="D688" s="46"/>
      <c r="E688" s="47"/>
      <c r="F688" s="47"/>
      <c r="G688" s="110"/>
      <c r="H688" s="220"/>
      <c r="I688" s="220"/>
      <c r="J688" s="43"/>
      <c r="K688" s="111"/>
      <c r="L688" s="2"/>
    </row>
    <row r="689" spans="2:12" ht="11.25">
      <c r="B689" s="2"/>
      <c r="C689" s="88"/>
      <c r="D689" s="89"/>
      <c r="E689" s="53"/>
      <c r="F689" s="53"/>
      <c r="G689" s="61"/>
      <c r="H689" s="62"/>
      <c r="I689" s="63"/>
      <c r="J689" s="64"/>
      <c r="K689" s="155"/>
      <c r="L689" s="2"/>
    </row>
    <row r="690" spans="2:12" ht="25.15" customHeight="1">
      <c r="B690" s="2"/>
      <c r="C690" s="45"/>
      <c r="D690" s="46"/>
      <c r="E690" s="47"/>
      <c r="F690" s="47"/>
      <c r="G690" s="110"/>
      <c r="H690" s="220"/>
      <c r="I690" s="220"/>
      <c r="J690" s="43"/>
      <c r="K690" s="111"/>
      <c r="L690" s="2"/>
    </row>
    <row r="691" spans="2:12" ht="11.25">
      <c r="B691" s="2"/>
      <c r="C691" s="88"/>
      <c r="D691" s="89"/>
      <c r="E691" s="53"/>
      <c r="F691" s="53"/>
      <c r="G691" s="61"/>
      <c r="H691" s="62"/>
      <c r="I691" s="63"/>
      <c r="J691" s="64"/>
      <c r="K691" s="155"/>
      <c r="L691" s="2"/>
    </row>
    <row r="692" spans="2:12" ht="25.15" customHeight="1">
      <c r="B692" s="2"/>
      <c r="C692" s="45"/>
      <c r="D692" s="46"/>
      <c r="E692" s="47"/>
      <c r="F692" s="47"/>
      <c r="G692" s="110"/>
      <c r="H692" s="220"/>
      <c r="I692" s="220"/>
      <c r="J692" s="43"/>
      <c r="K692" s="111"/>
      <c r="L692" s="2"/>
    </row>
    <row r="693" spans="2:12" ht="20.100000000000001" customHeight="1">
      <c r="B693" s="2"/>
      <c r="C693" s="88"/>
      <c r="D693" s="89"/>
      <c r="E693" s="53"/>
      <c r="F693" s="53"/>
      <c r="G693" s="61"/>
      <c r="H693" s="62"/>
      <c r="I693" s="63"/>
      <c r="J693" s="64"/>
      <c r="K693" s="58"/>
      <c r="L693" s="2"/>
    </row>
    <row r="694" spans="2:12" ht="20.100000000000001" customHeight="1">
      <c r="B694" s="2"/>
      <c r="C694" s="88"/>
      <c r="D694" s="89"/>
      <c r="E694" s="53"/>
      <c r="F694" s="53"/>
      <c r="G694" s="61"/>
      <c r="H694" s="62"/>
      <c r="I694" s="63"/>
      <c r="J694" s="64"/>
      <c r="K694" s="65"/>
      <c r="L694" s="2"/>
    </row>
    <row r="695" spans="2:12" ht="20.100000000000001" customHeight="1">
      <c r="B695" s="2"/>
      <c r="C695" s="88"/>
      <c r="D695" s="89"/>
      <c r="E695" s="53"/>
      <c r="F695" s="53"/>
      <c r="G695" s="61"/>
      <c r="H695" s="62"/>
      <c r="I695" s="63"/>
      <c r="J695" s="64"/>
      <c r="K695" s="65"/>
      <c r="L695" s="2"/>
    </row>
    <row r="696" spans="2:12" ht="20.100000000000001" customHeight="1">
      <c r="B696" s="2"/>
      <c r="C696" s="88"/>
      <c r="D696" s="89"/>
      <c r="E696" s="53"/>
      <c r="F696" s="53"/>
      <c r="G696" s="61"/>
      <c r="H696" s="62"/>
      <c r="I696" s="63"/>
      <c r="J696" s="64"/>
      <c r="K696" s="65"/>
      <c r="L696" s="2"/>
    </row>
    <row r="697" spans="2:12" ht="20.100000000000001" customHeight="1">
      <c r="B697" s="2"/>
      <c r="C697" s="88"/>
      <c r="D697" s="89"/>
      <c r="E697" s="53"/>
      <c r="F697" s="53"/>
      <c r="G697" s="61"/>
      <c r="H697" s="62"/>
      <c r="I697" s="63"/>
      <c r="J697" s="64"/>
      <c r="K697" s="65"/>
      <c r="L697" s="2"/>
    </row>
    <row r="698" spans="2:12" ht="20.100000000000001" customHeight="1">
      <c r="B698" s="2"/>
      <c r="C698" s="88"/>
      <c r="D698" s="89"/>
      <c r="E698" s="53"/>
      <c r="F698" s="53"/>
      <c r="G698" s="61"/>
      <c r="H698" s="62"/>
      <c r="I698" s="63"/>
      <c r="J698" s="64"/>
      <c r="K698" s="65"/>
      <c r="L698" s="2"/>
    </row>
    <row r="699" spans="2:12" ht="25.15" customHeight="1">
      <c r="B699" s="2"/>
      <c r="C699" s="45"/>
      <c r="D699" s="46"/>
      <c r="E699" s="47"/>
      <c r="F699" s="47"/>
      <c r="G699" s="110"/>
      <c r="H699" s="220"/>
      <c r="I699" s="220"/>
      <c r="J699" s="43"/>
      <c r="K699" s="111"/>
      <c r="L699" s="2"/>
    </row>
    <row r="700" spans="2:12" ht="20.100000000000001" customHeight="1">
      <c r="B700" s="2"/>
      <c r="C700" s="88"/>
      <c r="D700" s="89"/>
      <c r="E700" s="53"/>
      <c r="F700" s="53"/>
      <c r="G700" s="61"/>
      <c r="H700" s="62"/>
      <c r="I700" s="63"/>
      <c r="J700" s="64"/>
      <c r="K700" s="58"/>
      <c r="L700" s="2"/>
    </row>
    <row r="701" spans="2:12" ht="20.100000000000001" customHeight="1">
      <c r="B701" s="2"/>
      <c r="C701" s="88"/>
      <c r="D701" s="89"/>
      <c r="E701" s="53"/>
      <c r="F701" s="53"/>
      <c r="G701" s="61"/>
      <c r="H701" s="62"/>
      <c r="I701" s="63"/>
      <c r="J701" s="64"/>
      <c r="K701" s="65"/>
      <c r="L701" s="2"/>
    </row>
    <row r="702" spans="2:12" ht="11.25">
      <c r="B702" s="2"/>
      <c r="C702" s="88"/>
      <c r="D702" s="89"/>
      <c r="E702" s="53"/>
      <c r="F702" s="53"/>
      <c r="G702" s="61"/>
      <c r="H702" s="62"/>
      <c r="I702" s="63"/>
      <c r="J702" s="64"/>
      <c r="K702" s="65"/>
      <c r="L702" s="2"/>
    </row>
    <row r="703" spans="2:12" ht="20.100000000000001" customHeight="1">
      <c r="B703" s="2"/>
      <c r="C703" s="88"/>
      <c r="D703" s="89"/>
      <c r="E703" s="53"/>
      <c r="F703" s="53"/>
      <c r="G703" s="61"/>
      <c r="H703" s="62"/>
      <c r="I703" s="63"/>
      <c r="J703" s="64"/>
      <c r="K703" s="65"/>
      <c r="L703" s="2"/>
    </row>
    <row r="704" spans="2:12" ht="11.25">
      <c r="B704" s="2"/>
      <c r="C704" s="88"/>
      <c r="D704" s="89"/>
      <c r="E704" s="53"/>
      <c r="F704" s="53"/>
      <c r="G704" s="61"/>
      <c r="H704" s="62"/>
      <c r="I704" s="63"/>
      <c r="J704" s="64"/>
      <c r="K704" s="65"/>
      <c r="L704" s="2"/>
    </row>
    <row r="705" spans="2:12" ht="20.100000000000001" customHeight="1">
      <c r="B705" s="2"/>
      <c r="C705" s="88"/>
      <c r="D705" s="89"/>
      <c r="E705" s="53"/>
      <c r="F705" s="53"/>
      <c r="G705" s="61"/>
      <c r="H705" s="62"/>
      <c r="I705" s="63"/>
      <c r="J705" s="64"/>
      <c r="K705" s="65"/>
      <c r="L705" s="2"/>
    </row>
    <row r="706" spans="2:12" ht="25.15" customHeight="1">
      <c r="B706" s="2"/>
      <c r="C706" s="45"/>
      <c r="D706" s="46"/>
      <c r="E706" s="47"/>
      <c r="F706" s="47"/>
      <c r="G706" s="110"/>
      <c r="H706" s="220"/>
      <c r="I706" s="220"/>
      <c r="J706" s="43"/>
      <c r="K706" s="111"/>
      <c r="L706" s="2"/>
    </row>
    <row r="707" spans="2:12" ht="89.25" customHeight="1">
      <c r="B707" s="2"/>
      <c r="C707" s="88"/>
      <c r="D707" s="89"/>
      <c r="E707" s="53"/>
      <c r="F707" s="53"/>
      <c r="G707" s="61"/>
      <c r="H707" s="62"/>
      <c r="I707" s="63"/>
      <c r="J707" s="64"/>
      <c r="K707" s="58"/>
      <c r="L707" s="2"/>
    </row>
    <row r="708" spans="2:12" ht="78" customHeight="1">
      <c r="B708" s="2"/>
      <c r="C708" s="88"/>
      <c r="D708" s="89"/>
      <c r="E708" s="53"/>
      <c r="F708" s="53"/>
      <c r="G708" s="61"/>
      <c r="H708" s="62"/>
      <c r="I708" s="63"/>
      <c r="J708" s="64"/>
      <c r="K708" s="65"/>
      <c r="L708" s="2"/>
    </row>
    <row r="709" spans="2:12" ht="78" customHeight="1">
      <c r="B709" s="2"/>
      <c r="C709" s="88"/>
      <c r="D709" s="89"/>
      <c r="E709" s="53"/>
      <c r="F709" s="53"/>
      <c r="G709" s="61"/>
      <c r="H709" s="62"/>
      <c r="I709" s="63"/>
      <c r="J709" s="64"/>
      <c r="K709" s="65"/>
      <c r="L709" s="2"/>
    </row>
    <row r="710" spans="2:12" ht="102" customHeight="1">
      <c r="B710" s="2"/>
      <c r="C710" s="88"/>
      <c r="D710" s="89"/>
      <c r="E710" s="53"/>
      <c r="F710" s="53"/>
      <c r="G710" s="61"/>
      <c r="H710" s="62"/>
      <c r="I710" s="63"/>
      <c r="J710" s="64"/>
      <c r="K710" s="65"/>
      <c r="L710" s="2"/>
    </row>
    <row r="711" spans="2:12" ht="25.15" customHeight="1">
      <c r="B711" s="2"/>
      <c r="C711" s="164"/>
      <c r="D711" s="165"/>
      <c r="E711" s="47"/>
      <c r="F711" s="47"/>
      <c r="G711" s="110"/>
      <c r="H711" s="220"/>
      <c r="I711" s="220"/>
      <c r="J711" s="43"/>
      <c r="K711" s="111"/>
      <c r="L711" s="2"/>
    </row>
    <row r="712" spans="2:12" ht="78" customHeight="1">
      <c r="B712" s="2"/>
      <c r="C712" s="88"/>
      <c r="D712" s="89"/>
      <c r="E712" s="53"/>
      <c r="F712" s="53"/>
      <c r="G712" s="61"/>
      <c r="H712" s="132"/>
      <c r="I712" s="63"/>
      <c r="J712" s="64"/>
      <c r="K712" s="65"/>
      <c r="L712" s="2"/>
    </row>
    <row r="713" spans="2:12" ht="34.9" customHeight="1">
      <c r="B713" s="2"/>
      <c r="C713" s="88"/>
      <c r="D713" s="89"/>
      <c r="E713" s="53"/>
      <c r="F713" s="53"/>
      <c r="G713" s="61"/>
      <c r="H713" s="132"/>
      <c r="I713" s="63"/>
      <c r="J713" s="64"/>
      <c r="K713" s="65"/>
      <c r="L713" s="2"/>
    </row>
    <row r="714" spans="2:12" ht="34.9" customHeight="1">
      <c r="B714" s="2"/>
      <c r="C714" s="88"/>
      <c r="D714" s="89"/>
      <c r="E714" s="53"/>
      <c r="F714" s="53"/>
      <c r="G714" s="61"/>
      <c r="H714" s="132"/>
      <c r="I714" s="63"/>
      <c r="J714" s="64"/>
      <c r="K714" s="65"/>
      <c r="L714" s="2"/>
    </row>
    <row r="715" spans="2:12" ht="34.9" customHeight="1">
      <c r="B715" s="2"/>
      <c r="C715" s="88"/>
      <c r="D715" s="89"/>
      <c r="E715" s="53"/>
      <c r="F715" s="53"/>
      <c r="G715" s="61"/>
      <c r="H715" s="132"/>
      <c r="I715" s="63"/>
      <c r="J715" s="64"/>
      <c r="K715" s="65"/>
      <c r="L715" s="2"/>
    </row>
    <row r="716" spans="2:12" ht="50.1" customHeight="1">
      <c r="B716" s="2"/>
      <c r="C716" s="88"/>
      <c r="D716" s="89"/>
      <c r="E716" s="53"/>
      <c r="F716" s="53"/>
      <c r="G716" s="61"/>
      <c r="H716" s="132"/>
      <c r="I716" s="63"/>
      <c r="J716" s="64"/>
      <c r="K716" s="65"/>
      <c r="L716" s="2"/>
    </row>
    <row r="717" spans="2:12" ht="35.1" customHeight="1">
      <c r="B717" s="2"/>
      <c r="C717" s="88"/>
      <c r="D717" s="89"/>
      <c r="E717" s="53"/>
      <c r="F717" s="53"/>
      <c r="G717" s="61"/>
      <c r="H717" s="132"/>
      <c r="I717" s="63"/>
      <c r="J717" s="64"/>
      <c r="K717" s="65"/>
      <c r="L717" s="2"/>
    </row>
    <row r="718" spans="2:12" ht="35.1" customHeight="1">
      <c r="B718" s="2"/>
      <c r="C718" s="88"/>
      <c r="D718" s="89"/>
      <c r="E718" s="53"/>
      <c r="F718" s="53"/>
      <c r="G718" s="61"/>
      <c r="H718" s="132"/>
      <c r="I718" s="63"/>
      <c r="J718" s="64"/>
      <c r="K718" s="65"/>
      <c r="L718" s="2"/>
    </row>
    <row r="719" spans="2:12" ht="35.1" customHeight="1">
      <c r="B719" s="2"/>
      <c r="C719" s="88"/>
      <c r="D719" s="89"/>
      <c r="E719" s="53"/>
      <c r="F719" s="53"/>
      <c r="G719" s="61"/>
      <c r="H719" s="132"/>
      <c r="I719" s="63"/>
      <c r="J719" s="64"/>
      <c r="K719" s="65"/>
      <c r="L719" s="2"/>
    </row>
    <row r="720" spans="2:12" ht="35.1" customHeight="1">
      <c r="B720" s="2"/>
      <c r="C720" s="51"/>
      <c r="D720" s="52"/>
      <c r="E720" s="166"/>
      <c r="F720" s="166"/>
      <c r="G720" s="54"/>
      <c r="H720" s="137"/>
      <c r="I720" s="56"/>
      <c r="J720" s="57"/>
      <c r="K720" s="65"/>
      <c r="L720" s="2"/>
    </row>
    <row r="721" spans="1:175" ht="11.25">
      <c r="B721" s="2"/>
      <c r="C721" s="53"/>
      <c r="D721" s="53"/>
      <c r="E721" s="53"/>
      <c r="F721" s="53"/>
      <c r="G721" s="167"/>
      <c r="H721" s="167"/>
      <c r="I721" s="167"/>
      <c r="J721" s="168"/>
      <c r="K721" s="168"/>
      <c r="L721" s="2"/>
    </row>
    <row r="722" spans="1:175" s="66" customFormat="1" ht="12.75">
      <c r="B722" s="67"/>
      <c r="C722" s="169"/>
      <c r="D722" s="170"/>
      <c r="E722" s="170"/>
      <c r="F722" s="170"/>
      <c r="G722" s="171"/>
      <c r="H722" s="170"/>
      <c r="I722" s="172"/>
      <c r="J722" s="173"/>
      <c r="K722" s="174"/>
      <c r="L722" s="72"/>
      <c r="M722" s="217"/>
    </row>
    <row r="723" spans="1:175" s="74" customFormat="1" ht="15" customHeight="1" thickBot="1">
      <c r="A723" s="73"/>
      <c r="C723" s="175"/>
      <c r="D723" s="176"/>
      <c r="E723" s="176"/>
      <c r="F723" s="176"/>
      <c r="G723" s="176"/>
      <c r="H723" s="176"/>
      <c r="I723" s="176"/>
      <c r="J723" s="177"/>
      <c r="K723" s="178"/>
      <c r="L723" s="19"/>
      <c r="M723" s="218"/>
      <c r="N723" s="79"/>
    </row>
    <row r="724" spans="1:175" ht="24.95" customHeight="1">
      <c r="B724" s="2"/>
      <c r="C724" s="179"/>
      <c r="D724" s="180"/>
      <c r="E724" s="181"/>
      <c r="F724" s="181"/>
      <c r="G724" s="48"/>
      <c r="H724" s="182"/>
      <c r="I724" s="183"/>
      <c r="J724" s="184"/>
      <c r="K724" s="111"/>
      <c r="L724" s="2"/>
    </row>
    <row r="725" spans="1:175" s="98" customFormat="1" ht="11.25">
      <c r="C725" s="185"/>
      <c r="D725" s="186"/>
      <c r="E725" s="187"/>
      <c r="F725" s="187"/>
      <c r="G725" s="188"/>
      <c r="H725" s="189"/>
      <c r="I725" s="190"/>
      <c r="J725" s="191"/>
      <c r="K725" s="192"/>
      <c r="M725" s="1"/>
      <c r="N725" s="1"/>
      <c r="O725" s="1"/>
      <c r="P725" s="1"/>
      <c r="Q725" s="1"/>
      <c r="R725" s="1"/>
    </row>
    <row r="726" spans="1:175" s="98" customFormat="1" ht="24.95" customHeight="1">
      <c r="C726" s="193"/>
      <c r="D726" s="194"/>
      <c r="E726" s="195"/>
      <c r="F726" s="195"/>
      <c r="G726" s="444"/>
      <c r="H726" s="445"/>
      <c r="I726" s="445"/>
      <c r="J726" s="446"/>
      <c r="K726" s="144"/>
      <c r="L726" s="196"/>
      <c r="M726" s="219"/>
      <c r="N726" s="1"/>
      <c r="O726" s="1"/>
      <c r="P726" s="1"/>
      <c r="Q726" s="1"/>
      <c r="R726" s="1"/>
    </row>
    <row r="727" spans="1:175" s="98" customFormat="1" ht="24.95" customHeight="1">
      <c r="C727" s="99"/>
      <c r="D727" s="100"/>
      <c r="E727" s="94"/>
      <c r="F727" s="94"/>
      <c r="G727" s="105"/>
      <c r="H727" s="101"/>
      <c r="I727" s="102"/>
      <c r="J727" s="103"/>
      <c r="K727" s="104"/>
      <c r="L727" s="197"/>
      <c r="M727" s="219"/>
      <c r="N727" s="1"/>
      <c r="O727" s="1"/>
      <c r="P727" s="1"/>
      <c r="Q727" s="1"/>
      <c r="R727" s="1"/>
      <c r="S727" s="198"/>
      <c r="T727" s="198"/>
      <c r="U727" s="198"/>
      <c r="V727" s="198"/>
      <c r="W727" s="198"/>
      <c r="X727" s="198"/>
      <c r="Y727" s="198"/>
      <c r="Z727" s="198"/>
      <c r="AA727" s="198"/>
      <c r="AB727" s="198"/>
      <c r="AC727" s="198"/>
      <c r="AD727" s="198"/>
      <c r="AE727" s="198"/>
      <c r="AF727" s="198"/>
      <c r="AG727" s="198"/>
      <c r="AH727" s="198"/>
      <c r="AI727" s="198"/>
      <c r="AJ727" s="198"/>
      <c r="AK727" s="198"/>
      <c r="AL727" s="198"/>
      <c r="AM727" s="198"/>
      <c r="AN727" s="198"/>
      <c r="AO727" s="198"/>
      <c r="AP727" s="198"/>
      <c r="AQ727" s="198"/>
      <c r="AR727" s="198"/>
      <c r="AS727" s="198"/>
      <c r="AT727" s="198"/>
      <c r="AU727" s="198"/>
      <c r="AV727" s="198"/>
      <c r="AW727" s="198"/>
      <c r="AX727" s="198"/>
      <c r="AY727" s="198"/>
      <c r="AZ727" s="198"/>
      <c r="BA727" s="198"/>
      <c r="BB727" s="198"/>
      <c r="BC727" s="198"/>
      <c r="BD727" s="198"/>
      <c r="BE727" s="198"/>
      <c r="BF727" s="198"/>
      <c r="BG727" s="198"/>
      <c r="BH727" s="198"/>
      <c r="BI727" s="198"/>
      <c r="BJ727" s="198"/>
      <c r="BK727" s="198"/>
      <c r="BL727" s="198"/>
      <c r="BM727" s="198"/>
      <c r="BN727" s="198"/>
      <c r="BO727" s="198"/>
      <c r="BP727" s="198"/>
      <c r="BQ727" s="198"/>
      <c r="BR727" s="198"/>
      <c r="BS727" s="198"/>
      <c r="BT727" s="198"/>
      <c r="BU727" s="198"/>
      <c r="BV727" s="198"/>
      <c r="BW727" s="198"/>
      <c r="BX727" s="198"/>
      <c r="BY727" s="198"/>
      <c r="BZ727" s="198"/>
      <c r="CA727" s="198"/>
      <c r="CB727" s="198"/>
      <c r="CC727" s="198"/>
      <c r="CD727" s="198"/>
      <c r="CE727" s="198"/>
      <c r="CF727" s="198"/>
      <c r="CG727" s="198"/>
      <c r="CH727" s="198"/>
      <c r="CI727" s="198"/>
      <c r="CJ727" s="198"/>
      <c r="CK727" s="198"/>
      <c r="CL727" s="198"/>
      <c r="CM727" s="198"/>
      <c r="CN727" s="198"/>
      <c r="CO727" s="198"/>
      <c r="CP727" s="198"/>
      <c r="CQ727" s="198"/>
      <c r="CR727" s="198"/>
      <c r="CS727" s="198"/>
      <c r="CT727" s="198"/>
      <c r="CU727" s="198"/>
      <c r="CV727" s="198"/>
      <c r="CW727" s="198"/>
      <c r="CX727" s="198"/>
      <c r="CY727" s="198"/>
      <c r="CZ727" s="198"/>
      <c r="DA727" s="198"/>
      <c r="DB727" s="198"/>
      <c r="DC727" s="198"/>
      <c r="DD727" s="198"/>
      <c r="DE727" s="198"/>
      <c r="DF727" s="198"/>
      <c r="DG727" s="198"/>
      <c r="DH727" s="198"/>
      <c r="DI727" s="198"/>
      <c r="DJ727" s="198"/>
      <c r="DK727" s="198"/>
      <c r="DL727" s="198"/>
      <c r="DM727" s="198"/>
      <c r="DN727" s="198"/>
      <c r="DO727" s="198"/>
      <c r="DP727" s="198"/>
      <c r="DQ727" s="198"/>
      <c r="DR727" s="198"/>
      <c r="DS727" s="198"/>
      <c r="DT727" s="198"/>
      <c r="DU727" s="198"/>
      <c r="DV727" s="198"/>
      <c r="DW727" s="198"/>
      <c r="DX727" s="198"/>
      <c r="DY727" s="198"/>
      <c r="DZ727" s="198"/>
      <c r="EA727" s="198"/>
      <c r="EB727" s="198"/>
      <c r="EC727" s="198"/>
      <c r="ED727" s="198"/>
      <c r="EE727" s="198"/>
      <c r="EF727" s="198"/>
      <c r="EG727" s="198"/>
      <c r="EH727" s="198"/>
      <c r="EI727" s="198"/>
      <c r="EJ727" s="198"/>
      <c r="EK727" s="198"/>
      <c r="EL727" s="198"/>
      <c r="EM727" s="198"/>
      <c r="EN727" s="198"/>
      <c r="EO727" s="198"/>
      <c r="EP727" s="198"/>
      <c r="EQ727" s="198"/>
      <c r="ER727" s="198"/>
      <c r="ES727" s="198"/>
      <c r="ET727" s="198"/>
      <c r="EU727" s="198"/>
      <c r="EV727" s="198"/>
      <c r="EW727" s="198"/>
      <c r="EX727" s="198"/>
      <c r="EY727" s="198"/>
      <c r="EZ727" s="198"/>
      <c r="FA727" s="198"/>
      <c r="FB727" s="198"/>
      <c r="FC727" s="198"/>
      <c r="FD727" s="198"/>
      <c r="FE727" s="198"/>
      <c r="FF727" s="198"/>
      <c r="FG727" s="198"/>
      <c r="FH727" s="198"/>
      <c r="FI727" s="198"/>
      <c r="FJ727" s="198"/>
      <c r="FK727" s="198"/>
      <c r="FL727" s="198"/>
      <c r="FM727" s="198"/>
      <c r="FN727" s="198"/>
      <c r="FO727" s="198"/>
      <c r="FP727" s="198"/>
    </row>
    <row r="728" spans="1:175" s="98" customFormat="1" ht="24.95" customHeight="1">
      <c r="C728" s="99"/>
      <c r="D728" s="100"/>
      <c r="E728" s="94"/>
      <c r="F728" s="94"/>
      <c r="G728" s="105"/>
      <c r="H728" s="101"/>
      <c r="I728" s="102"/>
      <c r="J728" s="103"/>
      <c r="K728" s="104"/>
      <c r="L728" s="197"/>
      <c r="M728" s="1"/>
      <c r="N728" s="1"/>
      <c r="O728" s="1"/>
      <c r="P728" s="1"/>
      <c r="Q728" s="1"/>
      <c r="R728" s="1"/>
      <c r="S728" s="198"/>
      <c r="T728" s="198"/>
      <c r="U728" s="198"/>
      <c r="V728" s="198"/>
      <c r="W728" s="198"/>
      <c r="X728" s="198"/>
      <c r="Y728" s="198"/>
      <c r="Z728" s="198"/>
      <c r="AA728" s="198"/>
      <c r="AB728" s="198"/>
      <c r="AC728" s="198"/>
      <c r="AD728" s="198"/>
      <c r="AE728" s="198"/>
      <c r="AF728" s="198"/>
      <c r="AG728" s="198"/>
      <c r="AH728" s="198"/>
      <c r="AI728" s="198"/>
      <c r="AJ728" s="198"/>
      <c r="AK728" s="198"/>
      <c r="AL728" s="198"/>
      <c r="AM728" s="198"/>
      <c r="AN728" s="198"/>
      <c r="AO728" s="198"/>
      <c r="AP728" s="198"/>
      <c r="AQ728" s="198"/>
      <c r="AR728" s="198"/>
      <c r="AS728" s="198"/>
      <c r="AT728" s="198"/>
      <c r="AU728" s="198"/>
      <c r="AV728" s="198"/>
      <c r="AW728" s="198"/>
      <c r="AX728" s="198"/>
      <c r="AY728" s="198"/>
      <c r="AZ728" s="198"/>
      <c r="BA728" s="198"/>
      <c r="BB728" s="198"/>
      <c r="BC728" s="198"/>
      <c r="BD728" s="198"/>
      <c r="BE728" s="198"/>
      <c r="BF728" s="198"/>
      <c r="BG728" s="198"/>
      <c r="BH728" s="198"/>
      <c r="BI728" s="198"/>
      <c r="BJ728" s="198"/>
      <c r="BK728" s="198"/>
      <c r="BL728" s="198"/>
      <c r="BM728" s="198"/>
      <c r="BN728" s="198"/>
      <c r="BO728" s="198"/>
      <c r="BP728" s="198"/>
      <c r="BQ728" s="198"/>
      <c r="BR728" s="198"/>
      <c r="BS728" s="198"/>
      <c r="BT728" s="198"/>
      <c r="BU728" s="198"/>
      <c r="BV728" s="198"/>
      <c r="BW728" s="198"/>
      <c r="BX728" s="198"/>
      <c r="BY728" s="198"/>
      <c r="BZ728" s="198"/>
      <c r="CA728" s="198"/>
      <c r="CB728" s="198"/>
      <c r="CC728" s="198"/>
      <c r="CD728" s="198"/>
      <c r="CE728" s="198"/>
      <c r="CF728" s="198"/>
      <c r="CG728" s="198"/>
      <c r="CH728" s="198"/>
      <c r="CI728" s="198"/>
      <c r="CJ728" s="198"/>
      <c r="CK728" s="198"/>
      <c r="CL728" s="198"/>
      <c r="CM728" s="198"/>
      <c r="CN728" s="198"/>
      <c r="CO728" s="198"/>
      <c r="CP728" s="198"/>
      <c r="CQ728" s="198"/>
      <c r="CR728" s="198"/>
      <c r="CS728" s="198"/>
      <c r="CT728" s="198"/>
      <c r="CU728" s="198"/>
      <c r="CV728" s="198"/>
      <c r="CW728" s="198"/>
      <c r="CX728" s="198"/>
      <c r="CY728" s="198"/>
      <c r="CZ728" s="198"/>
      <c r="DA728" s="198"/>
      <c r="DB728" s="198"/>
      <c r="DC728" s="198"/>
      <c r="DD728" s="198"/>
      <c r="DE728" s="198"/>
      <c r="DF728" s="198"/>
      <c r="DG728" s="198"/>
      <c r="DH728" s="198"/>
      <c r="DI728" s="198"/>
      <c r="DJ728" s="198"/>
      <c r="DK728" s="198"/>
      <c r="DL728" s="198"/>
      <c r="DM728" s="198"/>
      <c r="DN728" s="198"/>
      <c r="DO728" s="198"/>
      <c r="DP728" s="198"/>
      <c r="DQ728" s="198"/>
      <c r="DR728" s="198"/>
      <c r="DS728" s="198"/>
      <c r="DT728" s="198"/>
      <c r="DU728" s="198"/>
      <c r="DV728" s="198"/>
      <c r="DW728" s="198"/>
      <c r="DX728" s="198"/>
      <c r="DY728" s="198"/>
      <c r="DZ728" s="198"/>
      <c r="EA728" s="198"/>
      <c r="EB728" s="198"/>
      <c r="EC728" s="198"/>
      <c r="ED728" s="198"/>
      <c r="EE728" s="198"/>
      <c r="EF728" s="198"/>
      <c r="EG728" s="198"/>
      <c r="EH728" s="198"/>
      <c r="EI728" s="198"/>
      <c r="EJ728" s="198"/>
      <c r="EK728" s="198"/>
      <c r="EL728" s="198"/>
      <c r="EM728" s="198"/>
      <c r="EN728" s="198"/>
      <c r="EO728" s="198"/>
      <c r="EP728" s="198"/>
      <c r="EQ728" s="198"/>
      <c r="ER728" s="198"/>
      <c r="ES728" s="198"/>
      <c r="ET728" s="198"/>
      <c r="EU728" s="198"/>
      <c r="EV728" s="198"/>
      <c r="EW728" s="198"/>
      <c r="EX728" s="198"/>
      <c r="EY728" s="198"/>
      <c r="EZ728" s="198"/>
      <c r="FA728" s="198"/>
      <c r="FB728" s="198"/>
      <c r="FC728" s="198"/>
      <c r="FD728" s="198"/>
      <c r="FE728" s="198"/>
      <c r="FF728" s="198"/>
      <c r="FG728" s="198"/>
      <c r="FH728" s="198"/>
      <c r="FI728" s="198"/>
      <c r="FJ728" s="198"/>
      <c r="FK728" s="198"/>
      <c r="FL728" s="198"/>
      <c r="FM728" s="198"/>
      <c r="FN728" s="198"/>
      <c r="FO728" s="198"/>
      <c r="FP728" s="198"/>
    </row>
    <row r="729" spans="1:175" s="98" customFormat="1" ht="24.95" customHeight="1">
      <c r="C729" s="99"/>
      <c r="D729" s="100"/>
      <c r="E729" s="94"/>
      <c r="F729" s="94"/>
      <c r="G729" s="105"/>
      <c r="H729" s="101"/>
      <c r="I729" s="102"/>
      <c r="J729" s="103"/>
      <c r="K729" s="104"/>
      <c r="L729" s="197"/>
      <c r="M729" s="1"/>
      <c r="N729" s="1"/>
      <c r="O729" s="1"/>
      <c r="P729" s="1"/>
      <c r="Q729" s="1"/>
      <c r="R729" s="1"/>
    </row>
    <row r="730" spans="1:175" s="98" customFormat="1" ht="24.95" customHeight="1">
      <c r="C730" s="99"/>
      <c r="D730" s="100"/>
      <c r="E730" s="94"/>
      <c r="F730" s="94"/>
      <c r="G730" s="105"/>
      <c r="H730" s="101"/>
      <c r="I730" s="102"/>
      <c r="J730" s="103"/>
      <c r="K730" s="104"/>
      <c r="L730" s="197"/>
      <c r="M730" s="1"/>
      <c r="N730" s="1"/>
      <c r="O730" s="1"/>
      <c r="P730" s="1"/>
      <c r="Q730" s="1"/>
      <c r="R730" s="1"/>
    </row>
    <row r="731" spans="1:175" s="98" customFormat="1" ht="24.95" customHeight="1">
      <c r="C731" s="99"/>
      <c r="D731" s="100"/>
      <c r="E731" s="94"/>
      <c r="F731" s="94"/>
      <c r="G731" s="105"/>
      <c r="H731" s="101"/>
      <c r="I731" s="102"/>
      <c r="J731" s="103"/>
      <c r="K731" s="104"/>
      <c r="L731" s="197"/>
      <c r="M731" s="1"/>
      <c r="N731" s="1"/>
      <c r="O731" s="1"/>
      <c r="P731" s="1"/>
      <c r="Q731" s="1"/>
      <c r="R731" s="1"/>
    </row>
    <row r="732" spans="1:175" s="98" customFormat="1" ht="24.95" customHeight="1">
      <c r="C732" s="99"/>
      <c r="D732" s="100"/>
      <c r="E732" s="94"/>
      <c r="F732" s="94"/>
      <c r="G732" s="105"/>
      <c r="H732" s="101"/>
      <c r="I732" s="102"/>
      <c r="J732" s="103"/>
      <c r="K732" s="104"/>
      <c r="L732" s="197"/>
      <c r="M732" s="1"/>
      <c r="N732" s="1"/>
      <c r="O732" s="1"/>
      <c r="P732" s="1"/>
      <c r="Q732" s="1"/>
      <c r="R732" s="1"/>
    </row>
    <row r="733" spans="1:175" s="98" customFormat="1" ht="24.95" customHeight="1">
      <c r="C733" s="99"/>
      <c r="D733" s="100"/>
      <c r="E733" s="94"/>
      <c r="F733" s="94"/>
      <c r="G733" s="105"/>
      <c r="H733" s="101"/>
      <c r="I733" s="102"/>
      <c r="J733" s="103"/>
      <c r="K733" s="104"/>
      <c r="L733" s="197"/>
      <c r="M733" s="1"/>
      <c r="N733" s="1"/>
      <c r="O733" s="1"/>
      <c r="P733" s="1"/>
      <c r="Q733" s="1"/>
      <c r="R733" s="1"/>
    </row>
    <row r="734" spans="1:175" s="98" customFormat="1" ht="11.25">
      <c r="C734" s="199"/>
      <c r="D734" s="200"/>
      <c r="E734" s="201"/>
      <c r="F734" s="201"/>
      <c r="G734" s="202"/>
      <c r="H734" s="203"/>
      <c r="I734" s="203"/>
      <c r="J734" s="204"/>
      <c r="K734" s="205"/>
      <c r="L734" s="206"/>
      <c r="M734" s="1"/>
      <c r="N734" s="1"/>
      <c r="O734" s="1"/>
      <c r="P734" s="1"/>
      <c r="Q734" s="1"/>
      <c r="R734" s="1"/>
    </row>
    <row r="735" spans="1:175" s="98" customFormat="1" ht="24.95" customHeight="1">
      <c r="C735" s="193"/>
      <c r="D735" s="194"/>
      <c r="E735" s="195"/>
      <c r="F735" s="195"/>
      <c r="G735" s="444"/>
      <c r="H735" s="445"/>
      <c r="I735" s="445"/>
      <c r="J735" s="446"/>
      <c r="K735" s="144"/>
      <c r="L735" s="196"/>
      <c r="M735" s="1"/>
      <c r="N735" s="1"/>
      <c r="O735" s="1"/>
      <c r="P735" s="1"/>
      <c r="Q735" s="1"/>
      <c r="R735" s="1"/>
    </row>
    <row r="736" spans="1:175" s="98" customFormat="1" ht="24.95" customHeight="1">
      <c r="C736" s="99"/>
      <c r="D736" s="100"/>
      <c r="E736" s="94"/>
      <c r="F736" s="94"/>
      <c r="G736" s="105"/>
      <c r="H736" s="101"/>
      <c r="I736" s="102"/>
      <c r="J736" s="103"/>
      <c r="K736" s="104"/>
      <c r="L736" s="197"/>
      <c r="M736" s="1"/>
      <c r="N736" s="1"/>
      <c r="O736" s="1"/>
      <c r="P736" s="1"/>
      <c r="Q736" s="1"/>
      <c r="R736" s="1"/>
      <c r="S736" s="198"/>
      <c r="T736" s="198"/>
      <c r="U736" s="198"/>
      <c r="V736" s="198"/>
      <c r="W736" s="198"/>
      <c r="X736" s="198"/>
      <c r="Y736" s="198"/>
      <c r="Z736" s="198"/>
      <c r="AA736" s="198"/>
      <c r="AB736" s="198"/>
      <c r="AC736" s="198"/>
      <c r="AD736" s="198"/>
      <c r="AE736" s="198"/>
      <c r="AF736" s="198"/>
      <c r="AG736" s="198"/>
      <c r="AH736" s="198"/>
      <c r="AI736" s="198"/>
      <c r="AJ736" s="198"/>
      <c r="AK736" s="198"/>
      <c r="AL736" s="198"/>
      <c r="AM736" s="198"/>
      <c r="AN736" s="198"/>
      <c r="AO736" s="198"/>
      <c r="AP736" s="198"/>
      <c r="AQ736" s="198"/>
      <c r="AR736" s="198"/>
      <c r="AS736" s="198"/>
      <c r="AT736" s="198"/>
      <c r="AU736" s="198"/>
      <c r="AV736" s="198"/>
      <c r="AW736" s="198"/>
      <c r="AX736" s="198"/>
      <c r="AY736" s="198"/>
      <c r="AZ736" s="198"/>
      <c r="BA736" s="198"/>
      <c r="BB736" s="198"/>
      <c r="BC736" s="198"/>
      <c r="BD736" s="198"/>
      <c r="BE736" s="198"/>
      <c r="BF736" s="198"/>
      <c r="BG736" s="198"/>
      <c r="BH736" s="198"/>
      <c r="BI736" s="198"/>
      <c r="BJ736" s="198"/>
      <c r="BK736" s="198"/>
      <c r="BL736" s="198"/>
      <c r="BM736" s="198"/>
      <c r="BN736" s="198"/>
      <c r="BO736" s="198"/>
      <c r="BP736" s="198"/>
      <c r="BQ736" s="198"/>
      <c r="BR736" s="198"/>
      <c r="BS736" s="198"/>
      <c r="BT736" s="198"/>
      <c r="BU736" s="198"/>
      <c r="BV736" s="198"/>
      <c r="BW736" s="198"/>
      <c r="BX736" s="198"/>
      <c r="BY736" s="198"/>
      <c r="BZ736" s="198"/>
      <c r="CA736" s="198"/>
      <c r="CB736" s="198"/>
      <c r="CC736" s="198"/>
      <c r="CD736" s="198"/>
      <c r="CE736" s="198"/>
      <c r="CF736" s="198"/>
      <c r="CG736" s="198"/>
      <c r="CH736" s="198"/>
      <c r="CI736" s="198"/>
      <c r="CJ736" s="198"/>
      <c r="CK736" s="198"/>
      <c r="CL736" s="198"/>
      <c r="CM736" s="198"/>
      <c r="CN736" s="198"/>
      <c r="CO736" s="198"/>
      <c r="CP736" s="198"/>
      <c r="CQ736" s="198"/>
      <c r="CR736" s="198"/>
      <c r="CS736" s="198"/>
      <c r="CT736" s="198"/>
      <c r="CU736" s="198"/>
      <c r="CV736" s="198"/>
      <c r="CW736" s="198"/>
      <c r="CX736" s="198"/>
      <c r="CY736" s="198"/>
      <c r="CZ736" s="198"/>
      <c r="DA736" s="198"/>
      <c r="DB736" s="198"/>
      <c r="DC736" s="198"/>
      <c r="DD736" s="198"/>
      <c r="DE736" s="198"/>
      <c r="DF736" s="198"/>
      <c r="DG736" s="198"/>
      <c r="DH736" s="198"/>
      <c r="DI736" s="198"/>
      <c r="DJ736" s="198"/>
      <c r="DK736" s="198"/>
      <c r="DL736" s="198"/>
      <c r="DM736" s="198"/>
      <c r="DN736" s="198"/>
      <c r="DO736" s="198"/>
      <c r="DP736" s="198"/>
      <c r="DQ736" s="198"/>
      <c r="DR736" s="198"/>
      <c r="DS736" s="198"/>
      <c r="DT736" s="198"/>
      <c r="DU736" s="198"/>
      <c r="DV736" s="198"/>
      <c r="DW736" s="198"/>
      <c r="DX736" s="198"/>
      <c r="DY736" s="198"/>
      <c r="DZ736" s="198"/>
      <c r="EA736" s="198"/>
      <c r="EB736" s="198"/>
      <c r="EC736" s="198"/>
      <c r="ED736" s="198"/>
      <c r="EE736" s="198"/>
      <c r="EF736" s="198"/>
      <c r="EG736" s="198"/>
      <c r="EH736" s="198"/>
      <c r="EI736" s="198"/>
      <c r="EJ736" s="198"/>
      <c r="EK736" s="198"/>
      <c r="EL736" s="198"/>
      <c r="EM736" s="198"/>
      <c r="EN736" s="198"/>
      <c r="EO736" s="198"/>
      <c r="EP736" s="198"/>
      <c r="EQ736" s="198"/>
      <c r="ER736" s="198"/>
      <c r="ES736" s="198"/>
      <c r="ET736" s="198"/>
      <c r="EU736" s="198"/>
      <c r="EV736" s="198"/>
      <c r="EW736" s="198"/>
      <c r="EX736" s="198"/>
      <c r="EY736" s="198"/>
      <c r="EZ736" s="198"/>
      <c r="FA736" s="198"/>
      <c r="FB736" s="198"/>
      <c r="FC736" s="198"/>
      <c r="FD736" s="198"/>
      <c r="FE736" s="198"/>
      <c r="FF736" s="198"/>
      <c r="FG736" s="198"/>
      <c r="FH736" s="198"/>
      <c r="FI736" s="198"/>
      <c r="FJ736" s="198"/>
      <c r="FK736" s="198"/>
      <c r="FL736" s="198"/>
      <c r="FM736" s="198"/>
      <c r="FN736" s="198"/>
      <c r="FO736" s="198"/>
      <c r="FP736" s="198"/>
      <c r="FQ736" s="198"/>
      <c r="FR736" s="198"/>
      <c r="FS736" s="198"/>
    </row>
    <row r="737" spans="3:175" s="98" customFormat="1" ht="24.95" customHeight="1">
      <c r="C737" s="99"/>
      <c r="D737" s="100"/>
      <c r="E737" s="94"/>
      <c r="F737" s="94"/>
      <c r="G737" s="105"/>
      <c r="H737" s="101"/>
      <c r="I737" s="102"/>
      <c r="J737" s="103"/>
      <c r="K737" s="104"/>
      <c r="L737" s="197"/>
      <c r="M737" s="1"/>
      <c r="N737" s="1"/>
      <c r="O737" s="1"/>
      <c r="P737" s="1"/>
      <c r="Q737" s="1"/>
      <c r="R737" s="1"/>
      <c r="S737" s="198"/>
      <c r="T737" s="198"/>
      <c r="U737" s="198"/>
      <c r="V737" s="198"/>
      <c r="W737" s="198"/>
      <c r="X737" s="198"/>
      <c r="Y737" s="198"/>
      <c r="Z737" s="198"/>
      <c r="AA737" s="198"/>
      <c r="AB737" s="198"/>
      <c r="AC737" s="198"/>
      <c r="AD737" s="198"/>
      <c r="AE737" s="198"/>
      <c r="AF737" s="198"/>
      <c r="AG737" s="198"/>
      <c r="AH737" s="198"/>
      <c r="AI737" s="198"/>
      <c r="AJ737" s="198"/>
      <c r="AK737" s="198"/>
      <c r="AL737" s="198"/>
      <c r="AM737" s="198"/>
      <c r="AN737" s="198"/>
      <c r="AO737" s="198"/>
      <c r="AP737" s="198"/>
      <c r="AQ737" s="198"/>
      <c r="AR737" s="198"/>
      <c r="AS737" s="198"/>
      <c r="AT737" s="198"/>
      <c r="AU737" s="198"/>
      <c r="AV737" s="198"/>
      <c r="AW737" s="198"/>
      <c r="AX737" s="198"/>
      <c r="AY737" s="198"/>
      <c r="AZ737" s="198"/>
      <c r="BA737" s="198"/>
      <c r="BB737" s="198"/>
      <c r="BC737" s="198"/>
      <c r="BD737" s="198"/>
      <c r="BE737" s="198"/>
      <c r="BF737" s="198"/>
      <c r="BG737" s="198"/>
      <c r="BH737" s="198"/>
      <c r="BI737" s="198"/>
      <c r="BJ737" s="198"/>
      <c r="BK737" s="198"/>
      <c r="BL737" s="198"/>
      <c r="BM737" s="198"/>
      <c r="BN737" s="198"/>
      <c r="BO737" s="198"/>
      <c r="BP737" s="198"/>
      <c r="BQ737" s="198"/>
      <c r="BR737" s="198"/>
      <c r="BS737" s="198"/>
      <c r="BT737" s="198"/>
      <c r="BU737" s="198"/>
      <c r="BV737" s="198"/>
      <c r="BW737" s="198"/>
      <c r="BX737" s="198"/>
      <c r="BY737" s="198"/>
      <c r="BZ737" s="198"/>
      <c r="CA737" s="198"/>
      <c r="CB737" s="198"/>
      <c r="CC737" s="198"/>
      <c r="CD737" s="198"/>
      <c r="CE737" s="198"/>
      <c r="CF737" s="198"/>
      <c r="CG737" s="198"/>
      <c r="CH737" s="198"/>
      <c r="CI737" s="198"/>
      <c r="CJ737" s="198"/>
      <c r="CK737" s="198"/>
      <c r="CL737" s="198"/>
      <c r="CM737" s="198"/>
      <c r="CN737" s="198"/>
      <c r="CO737" s="198"/>
      <c r="CP737" s="198"/>
      <c r="CQ737" s="198"/>
      <c r="CR737" s="198"/>
      <c r="CS737" s="198"/>
      <c r="CT737" s="198"/>
      <c r="CU737" s="198"/>
      <c r="CV737" s="198"/>
      <c r="CW737" s="198"/>
      <c r="CX737" s="198"/>
      <c r="CY737" s="198"/>
      <c r="CZ737" s="198"/>
      <c r="DA737" s="198"/>
      <c r="DB737" s="198"/>
      <c r="DC737" s="198"/>
      <c r="DD737" s="198"/>
      <c r="DE737" s="198"/>
      <c r="DF737" s="198"/>
      <c r="DG737" s="198"/>
      <c r="DH737" s="198"/>
      <c r="DI737" s="198"/>
      <c r="DJ737" s="198"/>
      <c r="DK737" s="198"/>
      <c r="DL737" s="198"/>
      <c r="DM737" s="198"/>
      <c r="DN737" s="198"/>
      <c r="DO737" s="198"/>
      <c r="DP737" s="198"/>
      <c r="DQ737" s="198"/>
      <c r="DR737" s="198"/>
      <c r="DS737" s="198"/>
      <c r="DT737" s="198"/>
      <c r="DU737" s="198"/>
      <c r="DV737" s="198"/>
      <c r="DW737" s="198"/>
      <c r="DX737" s="198"/>
      <c r="DY737" s="198"/>
      <c r="DZ737" s="198"/>
      <c r="EA737" s="198"/>
      <c r="EB737" s="198"/>
      <c r="EC737" s="198"/>
      <c r="ED737" s="198"/>
      <c r="EE737" s="198"/>
      <c r="EF737" s="198"/>
      <c r="EG737" s="198"/>
      <c r="EH737" s="198"/>
      <c r="EI737" s="198"/>
      <c r="EJ737" s="198"/>
      <c r="EK737" s="198"/>
      <c r="EL737" s="198"/>
      <c r="EM737" s="198"/>
      <c r="EN737" s="198"/>
      <c r="EO737" s="198"/>
      <c r="EP737" s="198"/>
      <c r="EQ737" s="198"/>
      <c r="ER737" s="198"/>
      <c r="ES737" s="198"/>
      <c r="ET737" s="198"/>
      <c r="EU737" s="198"/>
      <c r="EV737" s="198"/>
      <c r="EW737" s="198"/>
      <c r="EX737" s="198"/>
      <c r="EY737" s="198"/>
      <c r="EZ737" s="198"/>
      <c r="FA737" s="198"/>
      <c r="FB737" s="198"/>
      <c r="FC737" s="198"/>
      <c r="FD737" s="198"/>
      <c r="FE737" s="198"/>
      <c r="FF737" s="198"/>
      <c r="FG737" s="198"/>
      <c r="FH737" s="198"/>
      <c r="FI737" s="198"/>
      <c r="FJ737" s="198"/>
      <c r="FK737" s="198"/>
      <c r="FL737" s="198"/>
      <c r="FM737" s="198"/>
      <c r="FN737" s="198"/>
      <c r="FO737" s="198"/>
      <c r="FP737" s="198"/>
      <c r="FQ737" s="198"/>
      <c r="FR737" s="198"/>
      <c r="FS737" s="198"/>
    </row>
    <row r="738" spans="3:175" s="98" customFormat="1" ht="20.100000000000001" customHeight="1">
      <c r="C738" s="199"/>
      <c r="D738" s="200"/>
      <c r="E738" s="201"/>
      <c r="F738" s="201"/>
      <c r="G738" s="202"/>
      <c r="H738" s="203"/>
      <c r="I738" s="203"/>
      <c r="J738" s="204"/>
      <c r="K738" s="205"/>
      <c r="L738" s="206"/>
      <c r="M738" s="1"/>
      <c r="N738" s="1"/>
      <c r="O738" s="1"/>
      <c r="P738" s="1"/>
      <c r="Q738" s="1"/>
      <c r="R738" s="1"/>
    </row>
    <row r="739" spans="3:175" s="98" customFormat="1" ht="24.95" customHeight="1">
      <c r="C739" s="193"/>
      <c r="D739" s="194"/>
      <c r="E739" s="195"/>
      <c r="F739" s="195"/>
      <c r="G739" s="444"/>
      <c r="H739" s="445"/>
      <c r="I739" s="445"/>
      <c r="J739" s="446"/>
      <c r="K739" s="144"/>
      <c r="L739" s="196"/>
      <c r="M739" s="1"/>
      <c r="N739" s="1"/>
      <c r="O739" s="1"/>
      <c r="P739" s="1"/>
      <c r="Q739" s="1"/>
      <c r="R739" s="1"/>
    </row>
    <row r="740" spans="3:175" s="98" customFormat="1" ht="24.95" customHeight="1">
      <c r="C740" s="99"/>
      <c r="D740" s="100"/>
      <c r="E740" s="94"/>
      <c r="F740" s="94"/>
      <c r="G740" s="105"/>
      <c r="H740" s="101"/>
      <c r="I740" s="102"/>
      <c r="J740" s="103"/>
      <c r="K740" s="104"/>
      <c r="L740" s="197"/>
      <c r="M740" s="1"/>
      <c r="N740" s="1"/>
      <c r="O740" s="1"/>
      <c r="P740" s="1"/>
      <c r="Q740" s="1"/>
      <c r="R740" s="1"/>
      <c r="S740" s="198"/>
      <c r="T740" s="198"/>
      <c r="U740" s="198"/>
      <c r="V740" s="198"/>
      <c r="W740" s="198"/>
      <c r="X740" s="198"/>
      <c r="Y740" s="198"/>
      <c r="Z740" s="198"/>
      <c r="AA740" s="198"/>
      <c r="AB740" s="198"/>
      <c r="AC740" s="198"/>
      <c r="AD740" s="198"/>
      <c r="AE740" s="198"/>
      <c r="AF740" s="198"/>
      <c r="AG740" s="198"/>
      <c r="AH740" s="198"/>
      <c r="AI740" s="198"/>
      <c r="AJ740" s="198"/>
      <c r="AK740" s="198"/>
      <c r="AL740" s="198"/>
      <c r="AM740" s="198"/>
      <c r="AN740" s="198"/>
      <c r="AO740" s="198"/>
      <c r="AP740" s="198"/>
      <c r="AQ740" s="198"/>
      <c r="AR740" s="198"/>
      <c r="AS740" s="198"/>
      <c r="AT740" s="198"/>
      <c r="AU740" s="198"/>
      <c r="AV740" s="198"/>
      <c r="AW740" s="198"/>
      <c r="AX740" s="198"/>
      <c r="AY740" s="198"/>
      <c r="AZ740" s="198"/>
      <c r="BA740" s="198"/>
      <c r="BB740" s="198"/>
      <c r="BC740" s="198"/>
      <c r="BD740" s="198"/>
      <c r="BE740" s="198"/>
      <c r="BF740" s="198"/>
      <c r="BG740" s="198"/>
      <c r="BH740" s="198"/>
      <c r="BI740" s="198"/>
      <c r="BJ740" s="198"/>
      <c r="BK740" s="198"/>
      <c r="BL740" s="198"/>
      <c r="BM740" s="198"/>
      <c r="BN740" s="198"/>
      <c r="BO740" s="198"/>
      <c r="BP740" s="198"/>
      <c r="BQ740" s="198"/>
      <c r="BR740" s="198"/>
      <c r="BS740" s="198"/>
      <c r="BT740" s="198"/>
      <c r="BU740" s="198"/>
      <c r="BV740" s="198"/>
      <c r="BW740" s="198"/>
      <c r="BX740" s="198"/>
      <c r="BY740" s="198"/>
      <c r="BZ740" s="198"/>
      <c r="CA740" s="198"/>
      <c r="CB740" s="198"/>
      <c r="CC740" s="198"/>
      <c r="CD740" s="198"/>
      <c r="CE740" s="198"/>
      <c r="CF740" s="198"/>
      <c r="CG740" s="198"/>
      <c r="CH740" s="198"/>
      <c r="CI740" s="198"/>
      <c r="CJ740" s="198"/>
      <c r="CK740" s="198"/>
      <c r="CL740" s="198"/>
      <c r="CM740" s="198"/>
      <c r="CN740" s="198"/>
      <c r="CO740" s="198"/>
      <c r="CP740" s="198"/>
      <c r="CQ740" s="198"/>
      <c r="CR740" s="198"/>
      <c r="CS740" s="198"/>
      <c r="CT740" s="198"/>
      <c r="CU740" s="198"/>
      <c r="CV740" s="198"/>
      <c r="CW740" s="198"/>
      <c r="CX740" s="198"/>
      <c r="CY740" s="198"/>
      <c r="CZ740" s="198"/>
      <c r="DA740" s="198"/>
      <c r="DB740" s="198"/>
      <c r="DC740" s="198"/>
      <c r="DD740" s="198"/>
      <c r="DE740" s="198"/>
      <c r="DF740" s="198"/>
      <c r="DG740" s="198"/>
      <c r="DH740" s="198"/>
      <c r="DI740" s="198"/>
      <c r="DJ740" s="198"/>
      <c r="DK740" s="198"/>
      <c r="DL740" s="198"/>
      <c r="DM740" s="198"/>
      <c r="DN740" s="198"/>
      <c r="DO740" s="198"/>
      <c r="DP740" s="198"/>
      <c r="DQ740" s="198"/>
      <c r="DR740" s="198"/>
      <c r="DS740" s="198"/>
      <c r="DT740" s="198"/>
      <c r="DU740" s="198"/>
      <c r="DV740" s="198"/>
      <c r="DW740" s="198"/>
      <c r="DX740" s="198"/>
      <c r="DY740" s="198"/>
      <c r="DZ740" s="198"/>
      <c r="EA740" s="198"/>
      <c r="EB740" s="198"/>
      <c r="EC740" s="198"/>
      <c r="ED740" s="198"/>
      <c r="EE740" s="198"/>
      <c r="EF740" s="198"/>
      <c r="EG740" s="198"/>
      <c r="EH740" s="198"/>
      <c r="EI740" s="198"/>
      <c r="EJ740" s="198"/>
      <c r="EK740" s="198"/>
      <c r="EL740" s="198"/>
      <c r="EM740" s="198"/>
      <c r="EN740" s="198"/>
      <c r="EO740" s="198"/>
      <c r="EP740" s="198"/>
      <c r="EQ740" s="198"/>
      <c r="ER740" s="198"/>
      <c r="ES740" s="198"/>
      <c r="ET740" s="198"/>
      <c r="EU740" s="198"/>
      <c r="EV740" s="198"/>
      <c r="EW740" s="198"/>
      <c r="EX740" s="198"/>
      <c r="EY740" s="198"/>
      <c r="EZ740" s="198"/>
      <c r="FA740" s="198"/>
      <c r="FB740" s="198"/>
      <c r="FC740" s="198"/>
      <c r="FD740" s="198"/>
      <c r="FE740" s="198"/>
      <c r="FF740" s="198"/>
      <c r="FG740" s="198"/>
      <c r="FH740" s="198"/>
      <c r="FI740" s="198"/>
      <c r="FJ740" s="198"/>
      <c r="FK740" s="198"/>
      <c r="FL740" s="198"/>
      <c r="FM740" s="198"/>
      <c r="FN740" s="198"/>
      <c r="FO740" s="198"/>
      <c r="FP740" s="198"/>
      <c r="FQ740" s="198"/>
      <c r="FR740" s="198"/>
      <c r="FS740" s="198"/>
    </row>
    <row r="741" spans="3:175" s="98" customFormat="1" ht="11.25">
      <c r="C741" s="199"/>
      <c r="D741" s="200"/>
      <c r="E741" s="201"/>
      <c r="F741" s="201"/>
      <c r="G741" s="202"/>
      <c r="H741" s="203"/>
      <c r="I741" s="203"/>
      <c r="J741" s="204"/>
      <c r="K741" s="205"/>
      <c r="L741" s="206"/>
      <c r="M741" s="1"/>
      <c r="N741" s="1"/>
      <c r="O741" s="1"/>
      <c r="P741" s="1"/>
      <c r="Q741" s="1"/>
      <c r="R741" s="1"/>
    </row>
    <row r="742" spans="3:175" s="207" customFormat="1" ht="15" customHeight="1" thickBot="1">
      <c r="C742" s="208"/>
      <c r="D742" s="209"/>
      <c r="E742" s="210"/>
      <c r="F742" s="210"/>
      <c r="G742" s="209"/>
      <c r="H742" s="209"/>
      <c r="I742" s="209"/>
      <c r="J742" s="211"/>
      <c r="K742" s="212"/>
      <c r="M742" s="1"/>
      <c r="N742" s="1"/>
      <c r="O742" s="1"/>
      <c r="P742" s="1"/>
      <c r="Q742" s="1"/>
      <c r="R742" s="1"/>
    </row>
    <row r="743" spans="3:175" s="207" customFormat="1" ht="15" customHeight="1" thickBot="1">
      <c r="E743"/>
      <c r="F743"/>
      <c r="J743" s="213"/>
      <c r="K743" s="213"/>
      <c r="M743" s="1"/>
      <c r="N743" s="1"/>
      <c r="O743" s="1"/>
      <c r="P743" s="1"/>
      <c r="Q743" s="1"/>
      <c r="R743" s="1"/>
    </row>
    <row r="744" spans="3:175" ht="15" customHeight="1" thickBot="1">
      <c r="C744"/>
      <c r="D744"/>
      <c r="E744"/>
      <c r="F744"/>
      <c r="G744" s="330"/>
      <c r="H744" s="331"/>
      <c r="I744" s="332"/>
      <c r="J744" s="333"/>
      <c r="K744" s="342"/>
    </row>
    <row r="745" spans="3:175" ht="15" customHeight="1" thickBot="1">
      <c r="C745"/>
      <c r="D745"/>
      <c r="E745"/>
      <c r="F745"/>
      <c r="G745" s="343"/>
      <c r="H745" s="344"/>
      <c r="I745" s="345"/>
      <c r="J745" s="346"/>
      <c r="K745" s="347"/>
      <c r="M745" s="216"/>
    </row>
    <row r="746" spans="3:175" ht="15" customHeight="1" thickBot="1">
      <c r="C746"/>
      <c r="D746"/>
      <c r="E746"/>
      <c r="F746"/>
      <c r="G746"/>
      <c r="H746"/>
      <c r="I746"/>
      <c r="J746" s="328"/>
      <c r="K746" s="348"/>
    </row>
    <row r="747" spans="3:175" ht="15" customHeight="1">
      <c r="C747" s="349"/>
      <c r="D747" s="350"/>
      <c r="E747" s="350"/>
      <c r="F747" s="350"/>
      <c r="G747" s="350"/>
      <c r="H747" s="350"/>
      <c r="I747" s="350"/>
      <c r="J747" s="351"/>
      <c r="K747" s="352"/>
    </row>
    <row r="748" spans="3:175" ht="40.5" customHeight="1">
      <c r="C748" s="477"/>
      <c r="D748" s="478"/>
      <c r="E748" s="478"/>
      <c r="F748" s="478"/>
      <c r="G748" s="479"/>
      <c r="H748" s="467"/>
      <c r="I748" s="480"/>
      <c r="J748" s="468"/>
      <c r="K748" s="353"/>
    </row>
    <row r="749" spans="3:175" ht="40.5" customHeight="1">
      <c r="C749" s="477"/>
      <c r="D749" s="478"/>
      <c r="E749" s="478"/>
      <c r="F749" s="478"/>
      <c r="G749" s="479"/>
      <c r="H749" s="463"/>
      <c r="I749" s="464"/>
      <c r="J749" s="354"/>
      <c r="K749" s="355"/>
    </row>
    <row r="750" spans="3:175" ht="40.5" customHeight="1">
      <c r="C750" s="477"/>
      <c r="D750" s="478"/>
      <c r="E750" s="478"/>
      <c r="F750" s="478"/>
      <c r="G750" s="479"/>
      <c r="H750" s="465"/>
      <c r="I750" s="466"/>
      <c r="J750" s="354"/>
      <c r="K750" s="355"/>
    </row>
    <row r="751" spans="3:175" ht="24.75" customHeight="1">
      <c r="C751" s="356"/>
      <c r="D751" s="348"/>
      <c r="E751" s="357"/>
      <c r="F751" s="357"/>
      <c r="G751" s="358"/>
      <c r="H751" s="467"/>
      <c r="I751" s="468"/>
      <c r="J751" s="354"/>
      <c r="K751" s="355"/>
    </row>
    <row r="752" spans="3:175" ht="24.75" customHeight="1">
      <c r="C752" s="359"/>
      <c r="D752" s="360"/>
      <c r="E752" s="360"/>
      <c r="F752" s="360"/>
      <c r="G752" s="361"/>
      <c r="H752" s="463"/>
      <c r="I752" s="464"/>
      <c r="J752" s="354"/>
      <c r="K752" s="355"/>
    </row>
    <row r="753" spans="3:18" ht="31.5" customHeight="1" thickBot="1">
      <c r="C753" s="398"/>
      <c r="D753" s="399"/>
      <c r="E753" s="399"/>
      <c r="F753" s="399"/>
      <c r="G753" s="400"/>
      <c r="H753" s="467"/>
      <c r="I753" s="468"/>
      <c r="J753" s="354"/>
      <c r="K753" s="355"/>
    </row>
    <row r="754" spans="3:18" s="207" customFormat="1" ht="15" customHeight="1" thickBot="1">
      <c r="E754"/>
      <c r="F754"/>
      <c r="J754" s="213"/>
      <c r="K754" s="213"/>
      <c r="M754" s="1"/>
      <c r="N754" s="1"/>
      <c r="O754" s="1"/>
      <c r="P754" s="1"/>
      <c r="Q754" s="1"/>
      <c r="R754" s="1"/>
    </row>
    <row r="755" spans="3:18" s="207" customFormat="1" ht="15" customHeight="1" thickBot="1">
      <c r="C755" s="481"/>
      <c r="D755" s="482"/>
      <c r="E755" s="482"/>
      <c r="F755" s="482"/>
      <c r="G755" s="482"/>
      <c r="H755" s="482"/>
      <c r="I755" s="482"/>
      <c r="J755" s="482"/>
      <c r="K755" s="483"/>
      <c r="M755" s="1"/>
      <c r="N755" s="1"/>
      <c r="O755" s="1"/>
      <c r="P755" s="1"/>
      <c r="Q755" s="1"/>
      <c r="R755" s="1"/>
    </row>
    <row r="756" spans="3:18" s="207" customFormat="1" ht="15" customHeight="1">
      <c r="C756" s="221"/>
      <c r="D756" s="394"/>
      <c r="E756" s="395"/>
      <c r="F756" s="395"/>
      <c r="G756" s="395"/>
      <c r="H756" s="395"/>
      <c r="I756" s="395"/>
      <c r="J756" s="395"/>
      <c r="K756" s="396"/>
      <c r="M756" s="1"/>
      <c r="N756" s="1"/>
      <c r="O756" s="1"/>
      <c r="P756" s="1"/>
      <c r="Q756" s="1"/>
      <c r="R756" s="1"/>
    </row>
    <row r="757" spans="3:18" s="207" customFormat="1" ht="15" customHeight="1">
      <c r="C757" s="222"/>
      <c r="D757" s="223"/>
      <c r="E757" s="223"/>
      <c r="F757" s="223"/>
      <c r="G757" s="224"/>
      <c r="H757" s="222"/>
      <c r="I757" s="225"/>
      <c r="J757" s="226"/>
      <c r="K757" s="226"/>
      <c r="M757" s="1"/>
      <c r="N757" s="1"/>
      <c r="O757" s="1"/>
      <c r="P757" s="1"/>
      <c r="Q757" s="1"/>
      <c r="R757" s="1"/>
    </row>
    <row r="758" spans="3:18" s="207" customFormat="1" ht="15" customHeight="1">
      <c r="C758" s="222"/>
      <c r="D758" s="223"/>
      <c r="E758" s="223"/>
      <c r="F758" s="223"/>
      <c r="G758" s="224"/>
      <c r="H758" s="222"/>
      <c r="I758" s="225"/>
      <c r="J758" s="226"/>
      <c r="K758" s="226"/>
      <c r="M758" s="1"/>
      <c r="N758" s="1"/>
      <c r="O758" s="1"/>
      <c r="P758" s="1"/>
      <c r="Q758" s="1"/>
      <c r="R758" s="1"/>
    </row>
    <row r="759" spans="3:18" s="207" customFormat="1" ht="15" customHeight="1">
      <c r="C759" s="222"/>
      <c r="D759" s="223"/>
      <c r="E759" s="223"/>
      <c r="F759" s="223"/>
      <c r="G759" s="224"/>
      <c r="H759" s="222"/>
      <c r="I759" s="225"/>
      <c r="J759" s="226"/>
      <c r="K759" s="226"/>
      <c r="M759" s="1"/>
      <c r="N759" s="1"/>
      <c r="O759" s="1"/>
      <c r="P759" s="1"/>
      <c r="Q759" s="1"/>
      <c r="R759" s="1"/>
    </row>
    <row r="760" spans="3:18" s="207" customFormat="1" ht="15" customHeight="1">
      <c r="C760" s="222"/>
      <c r="D760" s="223"/>
      <c r="E760" s="223"/>
      <c r="F760" s="223"/>
      <c r="G760" s="224"/>
      <c r="H760" s="222"/>
      <c r="I760" s="225"/>
      <c r="J760" s="226"/>
      <c r="K760" s="226"/>
      <c r="M760" s="1"/>
      <c r="N760" s="1"/>
      <c r="O760" s="1"/>
      <c r="P760" s="1"/>
      <c r="Q760" s="1"/>
      <c r="R760" s="1"/>
    </row>
    <row r="761" spans="3:18" s="207" customFormat="1" ht="15" customHeight="1">
      <c r="C761" s="169"/>
      <c r="D761" s="227"/>
      <c r="E761" s="228"/>
      <c r="F761" s="228"/>
      <c r="G761" s="228"/>
      <c r="H761" s="228"/>
      <c r="I761" s="228"/>
      <c r="J761" s="229"/>
      <c r="K761" s="230"/>
      <c r="M761" s="1"/>
      <c r="N761" s="1"/>
      <c r="O761" s="1"/>
      <c r="P761" s="1"/>
      <c r="Q761" s="1"/>
      <c r="R761" s="1"/>
    </row>
    <row r="762" spans="3:18" s="207" customFormat="1" ht="15" customHeight="1" thickBot="1">
      <c r="C762" s="175"/>
      <c r="D762" s="176"/>
      <c r="E762" s="176"/>
      <c r="F762" s="176"/>
      <c r="G762" s="176"/>
      <c r="H762" s="176"/>
      <c r="I762" s="176"/>
      <c r="J762" s="176"/>
      <c r="K762" s="365"/>
      <c r="M762" s="1"/>
      <c r="N762" s="1"/>
      <c r="O762" s="1"/>
      <c r="P762" s="1"/>
      <c r="Q762" s="1"/>
      <c r="R762" s="1"/>
    </row>
    <row r="763" spans="3:18" s="207" customFormat="1" ht="15" customHeight="1">
      <c r="C763" s="221"/>
      <c r="D763" s="394"/>
      <c r="E763" s="395"/>
      <c r="F763" s="395"/>
      <c r="G763" s="395"/>
      <c r="H763" s="395"/>
      <c r="I763" s="395"/>
      <c r="J763" s="395"/>
      <c r="K763" s="396"/>
      <c r="M763" s="1"/>
      <c r="N763" s="1"/>
      <c r="O763" s="1"/>
      <c r="P763" s="1"/>
      <c r="Q763" s="1"/>
      <c r="R763" s="1"/>
    </row>
    <row r="764" spans="3:18" s="207" customFormat="1" ht="15" customHeight="1">
      <c r="C764" s="222"/>
      <c r="D764" s="223"/>
      <c r="E764" s="223"/>
      <c r="F764" s="223"/>
      <c r="G764" s="231"/>
      <c r="H764" s="232"/>
      <c r="I764" s="233"/>
      <c r="J764" s="234"/>
      <c r="K764" s="234"/>
      <c r="M764" s="1"/>
      <c r="N764" s="1"/>
      <c r="O764" s="1"/>
      <c r="P764" s="1"/>
      <c r="Q764" s="1"/>
      <c r="R764" s="1"/>
    </row>
    <row r="765" spans="3:18" s="207" customFormat="1" ht="15" customHeight="1">
      <c r="C765" s="222"/>
      <c r="D765" s="223"/>
      <c r="E765" s="223"/>
      <c r="F765" s="223"/>
      <c r="G765" s="231"/>
      <c r="H765" s="232"/>
      <c r="I765" s="233"/>
      <c r="J765" s="234"/>
      <c r="K765" s="234"/>
      <c r="M765" s="1"/>
      <c r="N765" s="1"/>
      <c r="O765" s="1"/>
      <c r="P765" s="1"/>
      <c r="Q765" s="1"/>
      <c r="R765" s="1"/>
    </row>
    <row r="766" spans="3:18" s="207" customFormat="1" ht="15" customHeight="1">
      <c r="C766" s="222"/>
      <c r="D766" s="223"/>
      <c r="E766" s="223"/>
      <c r="F766" s="223"/>
      <c r="G766" s="231"/>
      <c r="H766" s="232"/>
      <c r="I766" s="233"/>
      <c r="J766" s="234"/>
      <c r="K766" s="234"/>
      <c r="M766" s="1"/>
      <c r="N766" s="1"/>
      <c r="O766" s="1"/>
      <c r="P766" s="1"/>
      <c r="Q766" s="1"/>
      <c r="R766" s="1"/>
    </row>
    <row r="767" spans="3:18" s="207" customFormat="1" ht="39" customHeight="1">
      <c r="C767" s="235"/>
      <c r="D767" s="223"/>
      <c r="E767" s="223"/>
      <c r="F767" s="223"/>
      <c r="G767" s="236"/>
      <c r="H767" s="232"/>
      <c r="I767" s="233"/>
      <c r="J767" s="234"/>
      <c r="K767" s="234"/>
      <c r="M767" s="1"/>
      <c r="N767" s="1"/>
      <c r="O767" s="1"/>
      <c r="P767" s="1"/>
      <c r="Q767" s="1"/>
      <c r="R767" s="1"/>
    </row>
    <row r="768" spans="3:18" s="207" customFormat="1" ht="39" customHeight="1">
      <c r="C768" s="235"/>
      <c r="D768" s="223"/>
      <c r="E768" s="223"/>
      <c r="F768" s="223"/>
      <c r="G768" s="236"/>
      <c r="H768" s="232"/>
      <c r="I768" s="233"/>
      <c r="J768" s="234"/>
      <c r="K768" s="234"/>
      <c r="M768" s="1"/>
      <c r="N768" s="1"/>
      <c r="O768" s="1"/>
      <c r="P768" s="1"/>
      <c r="Q768" s="1"/>
      <c r="R768" s="1"/>
    </row>
    <row r="769" spans="3:18" s="207" customFormat="1" ht="15" customHeight="1">
      <c r="C769" s="222"/>
      <c r="D769" s="223"/>
      <c r="E769" s="223"/>
      <c r="F769" s="223"/>
      <c r="G769" s="231"/>
      <c r="H769" s="232"/>
      <c r="I769" s="233"/>
      <c r="J769" s="234"/>
      <c r="K769" s="234"/>
      <c r="M769" s="1"/>
      <c r="N769" s="1"/>
      <c r="O769" s="1"/>
      <c r="P769" s="1"/>
      <c r="Q769" s="1"/>
      <c r="R769" s="1"/>
    </row>
    <row r="770" spans="3:18" s="207" customFormat="1" ht="15" customHeight="1">
      <c r="C770" s="169"/>
      <c r="D770" s="237"/>
      <c r="E770" s="237"/>
      <c r="F770" s="237"/>
      <c r="G770" s="237"/>
      <c r="H770" s="237"/>
      <c r="I770" s="237"/>
      <c r="J770" s="238"/>
      <c r="K770" s="239"/>
      <c r="M770" s="1"/>
      <c r="N770" s="1"/>
      <c r="O770" s="1"/>
      <c r="P770" s="1"/>
      <c r="Q770" s="1"/>
      <c r="R770" s="1"/>
    </row>
    <row r="771" spans="3:18" s="207" customFormat="1" ht="15" customHeight="1" thickBot="1">
      <c r="C771" s="175"/>
      <c r="D771" s="176"/>
      <c r="E771" s="176"/>
      <c r="F771" s="176"/>
      <c r="G771" s="176"/>
      <c r="H771" s="176"/>
      <c r="I771" s="176"/>
      <c r="J771" s="176"/>
      <c r="K771" s="365"/>
      <c r="M771" s="1"/>
      <c r="N771" s="1"/>
      <c r="O771" s="1"/>
      <c r="P771" s="1"/>
      <c r="Q771" s="1"/>
      <c r="R771" s="1"/>
    </row>
    <row r="772" spans="3:18" s="207" customFormat="1" ht="15" customHeight="1" thickBot="1">
      <c r="C772" s="240"/>
      <c r="D772" s="386"/>
      <c r="E772" s="387"/>
      <c r="F772" s="387"/>
      <c r="G772" s="387"/>
      <c r="H772" s="387"/>
      <c r="I772" s="387"/>
      <c r="J772" s="387"/>
      <c r="K772" s="388"/>
      <c r="M772" s="1"/>
      <c r="N772" s="1"/>
      <c r="O772" s="1"/>
      <c r="P772" s="1"/>
      <c r="Q772" s="1"/>
      <c r="R772" s="1"/>
    </row>
    <row r="773" spans="3:18" ht="15" customHeight="1">
      <c r="C773" s="241"/>
      <c r="D773" s="389"/>
      <c r="E773" s="389"/>
      <c r="F773" s="389"/>
      <c r="G773" s="389"/>
      <c r="H773" s="389"/>
      <c r="I773" s="389"/>
      <c r="J773" s="389"/>
      <c r="K773" s="390"/>
    </row>
    <row r="774" spans="3:18" ht="15" customHeight="1">
      <c r="C774" s="242"/>
      <c r="D774" s="223"/>
      <c r="E774" s="223"/>
      <c r="F774" s="223"/>
      <c r="G774" s="231"/>
      <c r="H774" s="222"/>
      <c r="I774" s="225"/>
      <c r="J774" s="243"/>
      <c r="K774" s="244"/>
    </row>
    <row r="775" spans="3:18" ht="25.5" customHeight="1">
      <c r="C775" s="242"/>
      <c r="D775" s="223"/>
      <c r="E775" s="223"/>
      <c r="F775" s="223"/>
      <c r="G775" s="236"/>
      <c r="H775" s="222"/>
      <c r="I775" s="225"/>
      <c r="J775" s="243"/>
      <c r="K775" s="244"/>
    </row>
    <row r="776" spans="3:18" ht="25.5" customHeight="1">
      <c r="C776" s="242"/>
      <c r="D776" s="223"/>
      <c r="E776" s="223"/>
      <c r="F776" s="223"/>
      <c r="G776" s="236"/>
      <c r="H776" s="222"/>
      <c r="I776" s="225"/>
      <c r="J776" s="243"/>
      <c r="K776" s="244"/>
    </row>
    <row r="777" spans="3:18" ht="25.5" customHeight="1">
      <c r="C777" s="242"/>
      <c r="D777" s="223"/>
      <c r="E777" s="223"/>
      <c r="F777" s="223"/>
      <c r="G777" s="231"/>
      <c r="H777" s="222"/>
      <c r="I777" s="225"/>
      <c r="J777" s="243"/>
      <c r="K777" s="244"/>
    </row>
    <row r="778" spans="3:18" ht="25.5" customHeight="1">
      <c r="C778" s="242"/>
      <c r="D778" s="223"/>
      <c r="E778" s="223"/>
      <c r="F778" s="223"/>
      <c r="G778" s="236"/>
      <c r="H778" s="222"/>
      <c r="I778" s="225"/>
      <c r="J778" s="243"/>
      <c r="K778" s="244"/>
    </row>
    <row r="779" spans="3:18" ht="15" customHeight="1">
      <c r="C779" s="221"/>
      <c r="D779" s="391"/>
      <c r="E779" s="391"/>
      <c r="F779" s="391"/>
      <c r="G779" s="391"/>
      <c r="H779" s="391"/>
      <c r="I779" s="391"/>
      <c r="J779" s="391"/>
      <c r="K779" s="244"/>
    </row>
    <row r="780" spans="3:18" ht="23.25" customHeight="1">
      <c r="C780" s="245"/>
      <c r="D780" s="223"/>
      <c r="E780" s="223"/>
      <c r="F780" s="223"/>
      <c r="G780" s="236"/>
      <c r="H780" s="235"/>
      <c r="I780" s="246"/>
      <c r="J780" s="247"/>
      <c r="K780" s="244"/>
    </row>
    <row r="781" spans="3:18" ht="23.25" customHeight="1">
      <c r="C781" s="242"/>
      <c r="D781" s="223"/>
      <c r="E781" s="223"/>
      <c r="F781" s="223"/>
      <c r="G781" s="236"/>
      <c r="H781" s="235"/>
      <c r="I781" s="246"/>
      <c r="J781" s="247"/>
      <c r="K781" s="244"/>
    </row>
    <row r="782" spans="3:18" ht="23.25" customHeight="1">
      <c r="C782" s="242"/>
      <c r="D782" s="223"/>
      <c r="E782" s="223"/>
      <c r="F782" s="223"/>
      <c r="G782" s="236"/>
      <c r="H782" s="235"/>
      <c r="I782" s="246"/>
      <c r="J782" s="247"/>
      <c r="K782" s="244"/>
    </row>
    <row r="783" spans="3:18" ht="23.25" customHeight="1">
      <c r="C783" s="242"/>
      <c r="D783" s="223"/>
      <c r="E783" s="223"/>
      <c r="F783" s="223"/>
      <c r="G783" s="236"/>
      <c r="H783" s="235"/>
      <c r="I783" s="246"/>
      <c r="J783" s="247"/>
      <c r="K783" s="244"/>
    </row>
    <row r="784" spans="3:18" ht="31.5" customHeight="1" thickBot="1">
      <c r="C784" s="249"/>
      <c r="D784" s="250"/>
      <c r="E784" s="250"/>
      <c r="F784" s="250"/>
      <c r="G784" s="251"/>
      <c r="H784" s="252"/>
      <c r="I784" s="253"/>
      <c r="J784" s="254"/>
      <c r="K784" s="244"/>
    </row>
    <row r="785" spans="3:11" ht="15" customHeight="1" thickBot="1">
      <c r="C785" s="255"/>
      <c r="D785" s="392"/>
      <c r="E785" s="393"/>
      <c r="F785" s="393"/>
      <c r="G785" s="393"/>
      <c r="H785" s="393"/>
      <c r="I785" s="393"/>
      <c r="J785" s="393"/>
      <c r="K785" s="244"/>
    </row>
    <row r="786" spans="3:11" ht="30.75" customHeight="1">
      <c r="C786" s="256"/>
      <c r="D786" s="257"/>
      <c r="E786" s="257"/>
      <c r="F786" s="257"/>
      <c r="G786" s="258"/>
      <c r="H786" s="259"/>
      <c r="I786" s="260"/>
      <c r="J786" s="261"/>
      <c r="K786" s="244"/>
    </row>
    <row r="787" spans="3:11" ht="53.25" customHeight="1">
      <c r="C787" s="263"/>
      <c r="D787" s="223"/>
      <c r="E787" s="223"/>
      <c r="F787" s="223"/>
      <c r="G787" s="236"/>
      <c r="H787" s="222"/>
      <c r="I787" s="225"/>
      <c r="J787" s="243"/>
      <c r="K787" s="244"/>
    </row>
    <row r="788" spans="3:11" ht="15" customHeight="1" thickBot="1">
      <c r="C788" s="265"/>
      <c r="D788" s="266"/>
      <c r="E788" s="266"/>
      <c r="F788" s="266"/>
      <c r="G788" s="266"/>
      <c r="H788" s="266"/>
      <c r="I788" s="266"/>
      <c r="J788" s="267"/>
      <c r="K788" s="268"/>
    </row>
    <row r="789" spans="3:11" ht="15" customHeight="1" thickBot="1">
      <c r="C789" s="175"/>
      <c r="D789" s="176"/>
      <c r="E789" s="176"/>
      <c r="F789" s="176"/>
      <c r="G789" s="176"/>
      <c r="H789" s="176"/>
      <c r="I789" s="176"/>
      <c r="J789" s="176"/>
      <c r="K789" s="365"/>
    </row>
    <row r="790" spans="3:11" ht="15" customHeight="1" thickBot="1">
      <c r="C790" s="221"/>
      <c r="D790" s="362"/>
      <c r="E790" s="363"/>
      <c r="F790" s="363"/>
      <c r="G790" s="363"/>
      <c r="H790" s="363"/>
      <c r="I790" s="363"/>
      <c r="J790" s="363"/>
      <c r="K790" s="364"/>
    </row>
    <row r="791" spans="3:11" ht="15" customHeight="1" thickBot="1">
      <c r="C791" s="240"/>
      <c r="D791" s="381"/>
      <c r="E791" s="382"/>
      <c r="F791" s="382"/>
      <c r="G791" s="382"/>
      <c r="H791" s="382"/>
      <c r="I791" s="382"/>
      <c r="J791" s="382"/>
      <c r="K791" s="383"/>
    </row>
    <row r="792" spans="3:11" ht="27.75" customHeight="1">
      <c r="C792" s="256"/>
      <c r="D792" s="257"/>
      <c r="E792" s="257"/>
      <c r="F792" s="257"/>
      <c r="G792" s="258"/>
      <c r="H792" s="259"/>
      <c r="I792" s="269"/>
      <c r="J792" s="261"/>
      <c r="K792" s="262"/>
    </row>
    <row r="793" spans="3:11" ht="27.75" customHeight="1">
      <c r="C793" s="270"/>
      <c r="D793" s="223"/>
      <c r="E793" s="223"/>
      <c r="F793" s="223"/>
      <c r="G793" s="236"/>
      <c r="H793" s="222"/>
      <c r="I793" s="233"/>
      <c r="J793" s="243"/>
      <c r="K793" s="264"/>
    </row>
    <row r="794" spans="3:11" ht="15" customHeight="1">
      <c r="C794" s="221"/>
      <c r="D794" s="366"/>
      <c r="E794" s="366"/>
      <c r="F794" s="366"/>
      <c r="G794" s="366"/>
      <c r="H794" s="366"/>
      <c r="I794" s="366"/>
      <c r="J794" s="366"/>
      <c r="K794" s="367"/>
    </row>
    <row r="795" spans="3:11" ht="25.5" customHeight="1">
      <c r="C795" s="242"/>
      <c r="D795" s="223"/>
      <c r="E795" s="223"/>
      <c r="F795" s="223"/>
      <c r="G795" s="236"/>
      <c r="H795" s="222"/>
      <c r="I795" s="233"/>
      <c r="J795" s="243"/>
      <c r="K795" s="264"/>
    </row>
    <row r="796" spans="3:11" ht="25.5" customHeight="1">
      <c r="C796" s="242"/>
      <c r="D796" s="223"/>
      <c r="E796" s="223"/>
      <c r="F796" s="223"/>
      <c r="G796" s="236"/>
      <c r="H796" s="222"/>
      <c r="I796" s="233"/>
      <c r="J796" s="243"/>
      <c r="K796" s="264"/>
    </row>
    <row r="797" spans="3:11" ht="25.5" customHeight="1">
      <c r="C797" s="245"/>
      <c r="D797" s="223"/>
      <c r="E797" s="223"/>
      <c r="F797" s="223"/>
      <c r="G797" s="236"/>
      <c r="H797" s="222"/>
      <c r="I797" s="233"/>
      <c r="J797" s="243"/>
      <c r="K797" s="264"/>
    </row>
    <row r="798" spans="3:11" ht="25.5" customHeight="1">
      <c r="C798" s="242"/>
      <c r="D798" s="223"/>
      <c r="E798" s="223"/>
      <c r="F798" s="223"/>
      <c r="G798" s="236"/>
      <c r="H798" s="222"/>
      <c r="I798" s="233"/>
      <c r="J798" s="243"/>
      <c r="K798" s="264"/>
    </row>
    <row r="799" spans="3:11" ht="25.5" customHeight="1">
      <c r="C799" s="242"/>
      <c r="D799" s="223"/>
      <c r="E799" s="223"/>
      <c r="F799" s="223"/>
      <c r="G799" s="236"/>
      <c r="H799" s="222"/>
      <c r="I799" s="233"/>
      <c r="J799" s="243"/>
      <c r="K799" s="264"/>
    </row>
    <row r="800" spans="3:11" ht="25.5" customHeight="1">
      <c r="C800" s="242"/>
      <c r="D800" s="223"/>
      <c r="E800" s="223"/>
      <c r="F800" s="223"/>
      <c r="G800" s="236"/>
      <c r="H800" s="222"/>
      <c r="I800" s="233"/>
      <c r="J800" s="243"/>
      <c r="K800" s="264"/>
    </row>
    <row r="801" spans="3:11" ht="25.5" customHeight="1">
      <c r="C801" s="242"/>
      <c r="D801" s="223"/>
      <c r="E801" s="223"/>
      <c r="F801" s="223"/>
      <c r="G801" s="236"/>
      <c r="H801" s="222"/>
      <c r="I801" s="233"/>
      <c r="J801" s="243"/>
      <c r="K801" s="264"/>
    </row>
    <row r="802" spans="3:11" ht="25.5" customHeight="1">
      <c r="C802" s="242"/>
      <c r="D802" s="223"/>
      <c r="E802" s="223"/>
      <c r="F802" s="223"/>
      <c r="G802" s="236"/>
      <c r="H802" s="222"/>
      <c r="I802" s="233"/>
      <c r="J802" s="243"/>
      <c r="K802" s="264"/>
    </row>
    <row r="803" spans="3:11" ht="25.5" customHeight="1">
      <c r="C803" s="242"/>
      <c r="D803" s="223"/>
      <c r="E803" s="223"/>
      <c r="F803" s="223"/>
      <c r="G803" s="236"/>
      <c r="H803" s="222"/>
      <c r="I803" s="233"/>
      <c r="J803" s="243"/>
      <c r="K803" s="264"/>
    </row>
    <row r="804" spans="3:11" ht="15" customHeight="1">
      <c r="C804" s="242"/>
      <c r="D804" s="223"/>
      <c r="E804" s="223"/>
      <c r="F804" s="223"/>
      <c r="G804" s="236"/>
      <c r="H804" s="222"/>
      <c r="I804" s="233"/>
      <c r="J804" s="243"/>
      <c r="K804" s="264"/>
    </row>
    <row r="805" spans="3:11" ht="15" customHeight="1">
      <c r="C805" s="242"/>
      <c r="D805" s="223"/>
      <c r="E805" s="223"/>
      <c r="F805" s="223"/>
      <c r="G805" s="236"/>
      <c r="H805" s="222"/>
      <c r="I805" s="233"/>
      <c r="J805" s="243"/>
      <c r="K805" s="264"/>
    </row>
    <row r="806" spans="3:11" ht="15" customHeight="1">
      <c r="C806" s="242"/>
      <c r="D806" s="223"/>
      <c r="E806" s="223"/>
      <c r="F806" s="223"/>
      <c r="G806" s="236"/>
      <c r="H806" s="222"/>
      <c r="I806" s="233"/>
      <c r="J806" s="243"/>
      <c r="K806" s="264"/>
    </row>
    <row r="807" spans="3:11" ht="15" customHeight="1">
      <c r="C807" s="242"/>
      <c r="D807" s="223"/>
      <c r="E807" s="223"/>
      <c r="F807" s="223"/>
      <c r="G807" s="236"/>
      <c r="H807" s="222"/>
      <c r="I807" s="233"/>
      <c r="J807" s="243"/>
      <c r="K807" s="264"/>
    </row>
    <row r="808" spans="3:11" ht="15" customHeight="1">
      <c r="C808" s="242"/>
      <c r="D808" s="223"/>
      <c r="E808" s="223"/>
      <c r="F808" s="223"/>
      <c r="G808" s="236"/>
      <c r="H808" s="222"/>
      <c r="I808" s="233"/>
      <c r="J808" s="243"/>
      <c r="K808" s="264"/>
    </row>
    <row r="809" spans="3:11" ht="15" customHeight="1">
      <c r="C809" s="242"/>
      <c r="D809" s="223"/>
      <c r="E809" s="223"/>
      <c r="F809" s="223"/>
      <c r="G809" s="236"/>
      <c r="H809" s="222"/>
      <c r="I809" s="233"/>
      <c r="J809" s="243"/>
      <c r="K809" s="264"/>
    </row>
    <row r="810" spans="3:11" ht="15" customHeight="1">
      <c r="C810" s="242"/>
      <c r="D810" s="223"/>
      <c r="E810" s="223"/>
      <c r="F810" s="223"/>
      <c r="G810" s="236"/>
      <c r="H810" s="222"/>
      <c r="I810" s="233"/>
      <c r="J810" s="243"/>
      <c r="K810" s="264"/>
    </row>
    <row r="811" spans="3:11" ht="15" customHeight="1" thickBot="1">
      <c r="C811" s="265"/>
      <c r="D811" s="266"/>
      <c r="E811" s="266"/>
      <c r="F811" s="266"/>
      <c r="G811" s="266"/>
      <c r="H811" s="266"/>
      <c r="I811" s="266"/>
      <c r="J811" s="267"/>
      <c r="K811" s="268"/>
    </row>
    <row r="812" spans="3:11" ht="15" customHeight="1" thickBot="1">
      <c r="C812" s="378"/>
      <c r="D812" s="379"/>
      <c r="E812" s="379"/>
      <c r="F812" s="379"/>
      <c r="G812" s="379"/>
      <c r="H812" s="379"/>
      <c r="I812" s="379"/>
      <c r="J812" s="379"/>
      <c r="K812" s="380"/>
    </row>
    <row r="813" spans="3:11" ht="15" customHeight="1">
      <c r="C813" s="241"/>
      <c r="D813" s="384"/>
      <c r="E813" s="384"/>
      <c r="F813" s="384"/>
      <c r="G813" s="384"/>
      <c r="H813" s="384"/>
      <c r="I813" s="384"/>
      <c r="J813" s="384"/>
      <c r="K813" s="385"/>
    </row>
    <row r="814" spans="3:11" ht="27" customHeight="1">
      <c r="C814" s="270"/>
      <c r="D814" s="223"/>
      <c r="E814" s="223"/>
      <c r="F814" s="223"/>
      <c r="G814" s="236"/>
      <c r="H814" s="222"/>
      <c r="I814" s="233"/>
      <c r="J814" s="243"/>
      <c r="K814" s="264"/>
    </row>
    <row r="815" spans="3:11" ht="27" customHeight="1">
      <c r="C815" s="270"/>
      <c r="D815" s="223"/>
      <c r="E815" s="223"/>
      <c r="F815" s="223"/>
      <c r="G815" s="236"/>
      <c r="H815" s="222"/>
      <c r="I815" s="233"/>
      <c r="J815" s="243"/>
      <c r="K815" s="264"/>
    </row>
    <row r="816" spans="3:11" ht="27" customHeight="1">
      <c r="C816" s="270"/>
      <c r="D816" s="223"/>
      <c r="E816" s="223"/>
      <c r="F816" s="223"/>
      <c r="G816" s="236"/>
      <c r="H816" s="222"/>
      <c r="I816" s="233"/>
      <c r="J816" s="243"/>
      <c r="K816" s="264"/>
    </row>
    <row r="817" spans="3:11" ht="27" customHeight="1">
      <c r="C817" s="270"/>
      <c r="D817" s="223"/>
      <c r="E817" s="223"/>
      <c r="F817" s="223"/>
      <c r="G817" s="236"/>
      <c r="H817" s="222"/>
      <c r="I817" s="233"/>
      <c r="J817" s="243"/>
      <c r="K817" s="264"/>
    </row>
    <row r="818" spans="3:11" ht="27" customHeight="1">
      <c r="C818" s="270"/>
      <c r="D818" s="223"/>
      <c r="E818" s="223"/>
      <c r="F818" s="223"/>
      <c r="G818" s="236"/>
      <c r="H818" s="222"/>
      <c r="I818" s="233"/>
      <c r="J818" s="243"/>
      <c r="K818" s="264"/>
    </row>
    <row r="819" spans="3:11" ht="15" customHeight="1">
      <c r="C819" s="271"/>
      <c r="D819" s="237"/>
      <c r="E819" s="237"/>
      <c r="F819" s="237"/>
      <c r="G819" s="237"/>
      <c r="H819" s="237"/>
      <c r="I819" s="237"/>
      <c r="J819" s="238"/>
      <c r="K819" s="272"/>
    </row>
    <row r="820" spans="3:11" ht="15" customHeight="1">
      <c r="C820" s="221"/>
      <c r="D820" s="366"/>
      <c r="E820" s="366"/>
      <c r="F820" s="366"/>
      <c r="G820" s="366"/>
      <c r="H820" s="366"/>
      <c r="I820" s="366"/>
      <c r="J820" s="366"/>
      <c r="K820" s="367"/>
    </row>
    <row r="821" spans="3:11" ht="32.25" customHeight="1">
      <c r="C821" s="270"/>
      <c r="D821" s="223"/>
      <c r="E821" s="223"/>
      <c r="F821" s="223"/>
      <c r="G821" s="273"/>
      <c r="H821" s="222"/>
      <c r="I821" s="225"/>
      <c r="J821" s="243"/>
      <c r="K821" s="264"/>
    </row>
    <row r="822" spans="3:11" ht="32.25" customHeight="1">
      <c r="C822" s="270"/>
      <c r="D822" s="223"/>
      <c r="E822" s="223"/>
      <c r="F822" s="223"/>
      <c r="G822" s="273"/>
      <c r="H822" s="222"/>
      <c r="I822" s="225"/>
      <c r="J822" s="243"/>
      <c r="K822" s="264"/>
    </row>
    <row r="823" spans="3:11" ht="32.25" customHeight="1">
      <c r="C823" s="270"/>
      <c r="D823" s="223"/>
      <c r="E823" s="223"/>
      <c r="F823" s="223"/>
      <c r="G823" s="273"/>
      <c r="H823" s="222"/>
      <c r="I823" s="225"/>
      <c r="J823" s="243"/>
      <c r="K823" s="264"/>
    </row>
    <row r="824" spans="3:11" ht="32.25" customHeight="1">
      <c r="C824" s="270"/>
      <c r="D824" s="223"/>
      <c r="E824" s="223"/>
      <c r="F824" s="223"/>
      <c r="G824" s="273"/>
      <c r="H824" s="222"/>
      <c r="I824" s="225"/>
      <c r="J824" s="243"/>
      <c r="K824" s="264"/>
    </row>
    <row r="825" spans="3:11" ht="32.25" customHeight="1">
      <c r="C825" s="270"/>
      <c r="D825" s="223"/>
      <c r="E825" s="223"/>
      <c r="F825" s="223"/>
      <c r="G825" s="273"/>
      <c r="H825" s="222"/>
      <c r="I825" s="225"/>
      <c r="J825" s="243"/>
      <c r="K825" s="264"/>
    </row>
    <row r="826" spans="3:11" ht="32.25" customHeight="1">
      <c r="C826" s="270"/>
      <c r="D826" s="223"/>
      <c r="E826" s="223"/>
      <c r="F826" s="223"/>
      <c r="G826" s="273"/>
      <c r="H826" s="222"/>
      <c r="I826" s="225"/>
      <c r="J826" s="243"/>
      <c r="K826" s="264"/>
    </row>
    <row r="827" spans="3:11" ht="32.25" customHeight="1">
      <c r="C827" s="270"/>
      <c r="D827" s="223"/>
      <c r="E827" s="223"/>
      <c r="F827" s="223"/>
      <c r="G827" s="273"/>
      <c r="H827" s="222"/>
      <c r="I827" s="225"/>
      <c r="J827" s="243"/>
      <c r="K827" s="264"/>
    </row>
    <row r="828" spans="3:11" ht="32.25" customHeight="1">
      <c r="C828" s="270"/>
      <c r="D828" s="223"/>
      <c r="E828" s="223"/>
      <c r="F828" s="223"/>
      <c r="G828" s="273"/>
      <c r="H828" s="222"/>
      <c r="I828" s="225"/>
      <c r="J828" s="243"/>
      <c r="K828" s="264"/>
    </row>
    <row r="829" spans="3:11" ht="32.25" customHeight="1">
      <c r="C829" s="270"/>
      <c r="D829" s="223"/>
      <c r="E829" s="223"/>
      <c r="F829" s="223"/>
      <c r="G829" s="273"/>
      <c r="H829" s="222"/>
      <c r="I829" s="225"/>
      <c r="J829" s="243"/>
      <c r="K829" s="264"/>
    </row>
    <row r="830" spans="3:11" ht="32.25" customHeight="1">
      <c r="C830" s="270"/>
      <c r="D830" s="223"/>
      <c r="E830" s="223"/>
      <c r="F830" s="223"/>
      <c r="G830" s="273"/>
      <c r="H830" s="222"/>
      <c r="I830" s="225"/>
      <c r="J830" s="243"/>
      <c r="K830" s="264"/>
    </row>
    <row r="831" spans="3:11" ht="32.25" customHeight="1">
      <c r="C831" s="270"/>
      <c r="D831" s="223"/>
      <c r="E831" s="223"/>
      <c r="F831" s="223"/>
      <c r="G831" s="273"/>
      <c r="H831" s="222"/>
      <c r="I831" s="225"/>
      <c r="J831" s="243"/>
      <c r="K831" s="264"/>
    </row>
    <row r="832" spans="3:11" ht="32.25" customHeight="1">
      <c r="C832" s="270"/>
      <c r="D832" s="223"/>
      <c r="E832" s="223"/>
      <c r="F832" s="223"/>
      <c r="G832" s="273"/>
      <c r="H832" s="222"/>
      <c r="I832" s="225"/>
      <c r="J832" s="243"/>
      <c r="K832" s="264"/>
    </row>
    <row r="833" spans="3:11" ht="32.25" customHeight="1">
      <c r="C833" s="270"/>
      <c r="D833" s="223"/>
      <c r="E833" s="223"/>
      <c r="F833" s="223"/>
      <c r="G833" s="273"/>
      <c r="H833" s="222"/>
      <c r="I833" s="225"/>
      <c r="J833" s="243"/>
      <c r="K833" s="264"/>
    </row>
    <row r="834" spans="3:11" ht="15" customHeight="1">
      <c r="C834" s="270"/>
      <c r="D834" s="223"/>
      <c r="E834" s="223"/>
      <c r="F834" s="223"/>
      <c r="G834" s="273"/>
      <c r="H834" s="222"/>
      <c r="I834" s="225"/>
      <c r="J834" s="243"/>
      <c r="K834" s="264"/>
    </row>
    <row r="835" spans="3:11" ht="15" customHeight="1">
      <c r="C835" s="270"/>
      <c r="D835" s="223"/>
      <c r="E835" s="223"/>
      <c r="F835" s="223"/>
      <c r="G835" s="417"/>
      <c r="H835" s="418"/>
      <c r="I835" s="419"/>
      <c r="J835" s="420"/>
      <c r="K835" s="264"/>
    </row>
    <row r="836" spans="3:11" ht="15" customHeight="1" thickBot="1">
      <c r="C836" s="274"/>
      <c r="D836" s="250"/>
      <c r="E836" s="250"/>
      <c r="F836" s="250"/>
      <c r="G836" s="421"/>
      <c r="H836" s="422"/>
      <c r="I836" s="423"/>
      <c r="J836" s="424"/>
      <c r="K836" s="264"/>
    </row>
    <row r="837" spans="3:11" ht="15" customHeight="1" thickBot="1">
      <c r="C837" s="255"/>
      <c r="D837" s="375"/>
      <c r="E837" s="376"/>
      <c r="F837" s="376"/>
      <c r="G837" s="376"/>
      <c r="H837" s="376"/>
      <c r="I837" s="376"/>
      <c r="J837" s="376"/>
      <c r="K837" s="377"/>
    </row>
    <row r="838" spans="3:11" ht="32.25" customHeight="1" thickBot="1">
      <c r="C838" s="256"/>
      <c r="D838" s="257"/>
      <c r="E838" s="257"/>
      <c r="F838" s="257"/>
      <c r="G838" s="275"/>
      <c r="H838" s="259"/>
      <c r="I838" s="260"/>
      <c r="J838" s="261"/>
      <c r="K838" s="262"/>
    </row>
    <row r="839" spans="3:11" ht="32.25" customHeight="1" thickBot="1">
      <c r="C839" s="270"/>
      <c r="D839" s="223"/>
      <c r="E839" s="223"/>
      <c r="F839" s="223"/>
      <c r="G839" s="273"/>
      <c r="H839" s="222"/>
      <c r="I839" s="225"/>
      <c r="J839" s="243"/>
      <c r="K839" s="262"/>
    </row>
    <row r="840" spans="3:11" ht="32.25" customHeight="1" thickBot="1">
      <c r="C840" s="270"/>
      <c r="D840" s="223"/>
      <c r="E840" s="223"/>
      <c r="F840" s="223"/>
      <c r="G840" s="273"/>
      <c r="H840" s="222"/>
      <c r="I840" s="225"/>
      <c r="J840" s="243"/>
      <c r="K840" s="262"/>
    </row>
    <row r="841" spans="3:11" ht="32.25" customHeight="1" thickBot="1">
      <c r="C841" s="270"/>
      <c r="D841" s="223"/>
      <c r="E841" s="223"/>
      <c r="F841" s="223"/>
      <c r="G841" s="273"/>
      <c r="H841" s="222"/>
      <c r="I841" s="225"/>
      <c r="J841" s="243"/>
      <c r="K841" s="262"/>
    </row>
    <row r="842" spans="3:11" ht="32.25" customHeight="1" thickBot="1">
      <c r="C842" s="270"/>
      <c r="D842" s="223"/>
      <c r="E842" s="223"/>
      <c r="F842" s="223"/>
      <c r="G842" s="273"/>
      <c r="H842" s="222"/>
      <c r="I842" s="225"/>
      <c r="J842" s="243"/>
      <c r="K842" s="262"/>
    </row>
    <row r="843" spans="3:11" ht="32.25" customHeight="1" thickBot="1">
      <c r="C843" s="270"/>
      <c r="D843" s="223"/>
      <c r="E843" s="223"/>
      <c r="F843" s="223"/>
      <c r="G843" s="273"/>
      <c r="H843" s="222"/>
      <c r="I843" s="225"/>
      <c r="J843" s="243"/>
      <c r="K843" s="262"/>
    </row>
    <row r="844" spans="3:11" ht="15" customHeight="1" thickBot="1">
      <c r="C844" s="221"/>
      <c r="D844" s="366"/>
      <c r="E844" s="366"/>
      <c r="F844" s="366"/>
      <c r="G844" s="366"/>
      <c r="H844" s="366"/>
      <c r="I844" s="366"/>
      <c r="J844" s="366"/>
      <c r="K844" s="262"/>
    </row>
    <row r="845" spans="3:11" ht="33" customHeight="1">
      <c r="C845" s="270"/>
      <c r="D845" s="223"/>
      <c r="E845" s="223"/>
      <c r="F845" s="223"/>
      <c r="G845" s="273"/>
      <c r="H845" s="222"/>
      <c r="I845" s="225"/>
      <c r="J845" s="243"/>
      <c r="K845" s="262"/>
    </row>
    <row r="846" spans="3:11" ht="15" customHeight="1" thickBot="1">
      <c r="C846" s="265"/>
      <c r="D846" s="266"/>
      <c r="E846" s="266"/>
      <c r="F846" s="266"/>
      <c r="G846" s="266"/>
      <c r="H846" s="266"/>
      <c r="I846" s="266"/>
      <c r="J846" s="267"/>
      <c r="K846" s="268"/>
    </row>
    <row r="847" spans="3:11" ht="15" customHeight="1">
      <c r="C847" s="378"/>
      <c r="D847" s="379"/>
      <c r="E847" s="379"/>
      <c r="F847" s="379"/>
      <c r="G847" s="379"/>
      <c r="H847" s="379"/>
      <c r="I847" s="379"/>
      <c r="J847" s="379"/>
      <c r="K847" s="380"/>
    </row>
    <row r="848" spans="3:11" ht="15" customHeight="1">
      <c r="C848" s="276"/>
      <c r="D848" s="366"/>
      <c r="E848" s="366"/>
      <c r="F848" s="366"/>
      <c r="G848" s="366"/>
      <c r="H848" s="366"/>
      <c r="I848" s="366"/>
      <c r="J848" s="366"/>
      <c r="K848" s="366"/>
    </row>
    <row r="849" spans="3:11" ht="30" customHeight="1">
      <c r="C849" s="232"/>
      <c r="D849" s="223"/>
      <c r="E849" s="223"/>
      <c r="F849" s="223"/>
      <c r="G849" s="236"/>
      <c r="H849" s="222"/>
      <c r="I849" s="225"/>
      <c r="J849" s="243"/>
      <c r="K849" s="243"/>
    </row>
    <row r="850" spans="3:11" ht="30" customHeight="1">
      <c r="C850" s="232"/>
      <c r="D850" s="223"/>
      <c r="E850" s="223"/>
      <c r="F850" s="223"/>
      <c r="G850" s="236"/>
      <c r="H850" s="222"/>
      <c r="I850" s="225"/>
      <c r="J850" s="243"/>
      <c r="K850" s="243"/>
    </row>
    <row r="851" spans="3:11" ht="30" customHeight="1">
      <c r="C851" s="232"/>
      <c r="D851" s="223"/>
      <c r="E851" s="223"/>
      <c r="F851" s="223"/>
      <c r="G851" s="236"/>
      <c r="H851" s="222"/>
      <c r="I851" s="225"/>
      <c r="J851" s="243"/>
      <c r="K851" s="243"/>
    </row>
    <row r="852" spans="3:11" ht="30" customHeight="1">
      <c r="C852" s="232"/>
      <c r="D852" s="223"/>
      <c r="E852" s="223"/>
      <c r="F852" s="223"/>
      <c r="G852" s="236"/>
      <c r="H852" s="222"/>
      <c r="I852" s="225"/>
      <c r="J852" s="243"/>
      <c r="K852" s="243"/>
    </row>
    <row r="853" spans="3:11" ht="30" customHeight="1">
      <c r="C853" s="232"/>
      <c r="D853" s="223"/>
      <c r="E853" s="223"/>
      <c r="F853" s="223"/>
      <c r="G853" s="236"/>
      <c r="H853" s="222"/>
      <c r="I853" s="225"/>
      <c r="J853" s="243"/>
      <c r="K853" s="243"/>
    </row>
    <row r="854" spans="3:11" ht="30" customHeight="1">
      <c r="C854" s="232"/>
      <c r="D854" s="223"/>
      <c r="E854" s="223"/>
      <c r="F854" s="223"/>
      <c r="G854" s="236"/>
      <c r="H854" s="222"/>
      <c r="I854" s="225"/>
      <c r="J854" s="243"/>
      <c r="K854" s="243"/>
    </row>
    <row r="855" spans="3:11" ht="30" customHeight="1">
      <c r="C855" s="232"/>
      <c r="D855" s="223"/>
      <c r="E855" s="223"/>
      <c r="F855" s="223"/>
      <c r="G855" s="236"/>
      <c r="H855" s="222"/>
      <c r="I855" s="225"/>
      <c r="J855" s="243"/>
      <c r="K855" s="243"/>
    </row>
    <row r="856" spans="3:11" ht="30" customHeight="1">
      <c r="C856" s="232"/>
      <c r="D856" s="223"/>
      <c r="E856" s="223"/>
      <c r="F856" s="223"/>
      <c r="G856" s="236"/>
      <c r="H856" s="222"/>
      <c r="I856" s="225"/>
      <c r="J856" s="243"/>
      <c r="K856" s="243"/>
    </row>
    <row r="857" spans="3:11" ht="30" customHeight="1">
      <c r="C857" s="232"/>
      <c r="D857" s="223"/>
      <c r="E857" s="223"/>
      <c r="F857" s="223"/>
      <c r="G857" s="236"/>
      <c r="H857" s="222"/>
      <c r="I857" s="225"/>
      <c r="J857" s="243"/>
      <c r="K857" s="243"/>
    </row>
    <row r="858" spans="3:11" ht="30" customHeight="1">
      <c r="C858" s="232"/>
      <c r="D858" s="223"/>
      <c r="E858" s="223"/>
      <c r="F858" s="223"/>
      <c r="G858" s="236"/>
      <c r="H858" s="222"/>
      <c r="I858" s="225"/>
      <c r="J858" s="243"/>
      <c r="K858" s="243"/>
    </row>
    <row r="859" spans="3:11" ht="30" customHeight="1">
      <c r="C859" s="232"/>
      <c r="D859" s="223"/>
      <c r="E859" s="223"/>
      <c r="F859" s="223"/>
      <c r="G859" s="236"/>
      <c r="H859" s="222"/>
      <c r="I859" s="225"/>
      <c r="J859" s="243"/>
      <c r="K859" s="243"/>
    </row>
    <row r="860" spans="3:11" ht="30" customHeight="1">
      <c r="C860" s="232"/>
      <c r="D860" s="223"/>
      <c r="E860" s="223"/>
      <c r="F860" s="223"/>
      <c r="G860" s="236"/>
      <c r="H860" s="222"/>
      <c r="I860" s="225"/>
      <c r="J860" s="243"/>
      <c r="K860" s="243"/>
    </row>
    <row r="861" spans="3:11" ht="15" customHeight="1">
      <c r="C861" s="232"/>
      <c r="D861" s="223"/>
      <c r="E861" s="223"/>
      <c r="F861" s="223"/>
      <c r="G861" s="236"/>
      <c r="H861" s="222"/>
      <c r="I861" s="225"/>
      <c r="J861" s="243"/>
      <c r="K861" s="243"/>
    </row>
    <row r="862" spans="3:11" ht="15" customHeight="1">
      <c r="C862" s="232"/>
      <c r="D862" s="223"/>
      <c r="E862" s="223"/>
      <c r="F862" s="223"/>
      <c r="G862" s="236"/>
      <c r="H862" s="222"/>
      <c r="I862" s="225"/>
      <c r="J862" s="243"/>
      <c r="K862" s="243"/>
    </row>
    <row r="863" spans="3:11" ht="15" customHeight="1">
      <c r="C863" s="169"/>
      <c r="D863" s="227"/>
      <c r="E863" s="228"/>
      <c r="F863" s="228"/>
      <c r="G863" s="228"/>
      <c r="H863" s="228"/>
      <c r="I863" s="228"/>
      <c r="J863" s="229"/>
      <c r="K863" s="277"/>
    </row>
    <row r="864" spans="3:11" ht="15" customHeight="1" thickBot="1">
      <c r="C864" s="175"/>
      <c r="D864" s="176"/>
      <c r="E864" s="176"/>
      <c r="F864" s="176"/>
      <c r="G864" s="176"/>
      <c r="H864" s="176"/>
      <c r="I864" s="176"/>
      <c r="J864" s="176"/>
      <c r="K864" s="365"/>
    </row>
    <row r="865" spans="3:11" ht="15" customHeight="1" thickBot="1">
      <c r="C865" s="278"/>
      <c r="D865" s="374"/>
      <c r="E865" s="374"/>
      <c r="F865" s="374"/>
      <c r="G865" s="374"/>
      <c r="H865" s="374"/>
      <c r="I865" s="374"/>
      <c r="J865" s="374"/>
      <c r="K865" s="374"/>
    </row>
    <row r="866" spans="3:11" ht="43.5" customHeight="1">
      <c r="C866" s="279"/>
      <c r="D866" s="257"/>
      <c r="E866" s="257"/>
      <c r="F866" s="257"/>
      <c r="G866" s="258"/>
      <c r="H866" s="259"/>
      <c r="I866" s="280"/>
      <c r="J866" s="261"/>
      <c r="K866" s="262"/>
    </row>
    <row r="867" spans="3:11" ht="27" customHeight="1">
      <c r="C867" s="245"/>
      <c r="D867" s="223"/>
      <c r="E867" s="223"/>
      <c r="F867" s="223"/>
      <c r="G867" s="236"/>
      <c r="H867" s="222"/>
      <c r="I867" s="281"/>
      <c r="J867" s="243"/>
      <c r="K867" s="264"/>
    </row>
    <row r="868" spans="3:11" ht="27" customHeight="1">
      <c r="C868" s="242"/>
      <c r="D868" s="223"/>
      <c r="E868" s="223"/>
      <c r="F868" s="223"/>
      <c r="G868" s="236"/>
      <c r="H868" s="222"/>
      <c r="I868" s="281"/>
      <c r="J868" s="243"/>
      <c r="K868" s="264"/>
    </row>
    <row r="869" spans="3:11" ht="15" customHeight="1">
      <c r="C869" s="242"/>
      <c r="D869" s="223"/>
      <c r="E869" s="223"/>
      <c r="F869" s="223"/>
      <c r="G869" s="236"/>
      <c r="H869" s="222"/>
      <c r="I869" s="281"/>
      <c r="J869" s="243"/>
      <c r="K869" s="264"/>
    </row>
    <row r="870" spans="3:11" ht="15" customHeight="1">
      <c r="C870" s="221"/>
      <c r="D870" s="366"/>
      <c r="E870" s="366"/>
      <c r="F870" s="366"/>
      <c r="G870" s="366"/>
      <c r="H870" s="366"/>
      <c r="I870" s="366"/>
      <c r="J870" s="366"/>
      <c r="K870" s="264"/>
    </row>
    <row r="871" spans="3:11" ht="15" customHeight="1">
      <c r="C871" s="242"/>
      <c r="D871" s="223"/>
      <c r="E871" s="223"/>
      <c r="F871" s="223"/>
      <c r="G871" s="236"/>
      <c r="H871" s="232"/>
      <c r="I871" s="282"/>
      <c r="J871" s="234"/>
      <c r="K871" s="264"/>
    </row>
    <row r="872" spans="3:11" ht="15" customHeight="1">
      <c r="C872" s="242"/>
      <c r="D872" s="223"/>
      <c r="E872" s="223"/>
      <c r="F872" s="223"/>
      <c r="G872" s="236"/>
      <c r="H872" s="232"/>
      <c r="I872" s="282"/>
      <c r="J872" s="234"/>
      <c r="K872" s="264"/>
    </row>
    <row r="873" spans="3:11" ht="15" customHeight="1">
      <c r="C873" s="242"/>
      <c r="D873" s="223"/>
      <c r="E873" s="223"/>
      <c r="F873" s="223"/>
      <c r="G873" s="236"/>
      <c r="H873" s="232"/>
      <c r="I873" s="282"/>
      <c r="J873" s="234"/>
      <c r="K873" s="264"/>
    </row>
    <row r="874" spans="3:11" ht="15" customHeight="1">
      <c r="C874" s="242"/>
      <c r="D874" s="223"/>
      <c r="E874" s="223"/>
      <c r="F874" s="223"/>
      <c r="G874" s="236"/>
      <c r="H874" s="232"/>
      <c r="I874" s="282"/>
      <c r="J874" s="234"/>
      <c r="K874" s="264"/>
    </row>
    <row r="875" spans="3:11" ht="15" customHeight="1">
      <c r="C875" s="242"/>
      <c r="D875" s="223"/>
      <c r="E875" s="223"/>
      <c r="F875" s="223"/>
      <c r="G875" s="236"/>
      <c r="H875" s="232"/>
      <c r="I875" s="282"/>
      <c r="J875" s="234"/>
      <c r="K875" s="264"/>
    </row>
    <row r="876" spans="3:11" ht="15" customHeight="1">
      <c r="C876" s="284"/>
      <c r="D876" s="223"/>
      <c r="E876" s="223"/>
      <c r="F876" s="223"/>
      <c r="G876" s="236"/>
      <c r="H876" s="232"/>
      <c r="I876" s="282"/>
      <c r="J876" s="234"/>
      <c r="K876" s="264"/>
    </row>
    <row r="877" spans="3:11" ht="15" customHeight="1">
      <c r="C877" s="271"/>
      <c r="D877" s="237"/>
      <c r="E877" s="237"/>
      <c r="F877" s="237"/>
      <c r="G877" s="237"/>
      <c r="H877" s="237"/>
      <c r="I877" s="237"/>
      <c r="J877" s="238"/>
      <c r="K877" s="272"/>
    </row>
    <row r="878" spans="3:11" ht="15" customHeight="1">
      <c r="C878" s="368"/>
      <c r="D878" s="369"/>
      <c r="E878" s="369"/>
      <c r="F878" s="369"/>
      <c r="G878" s="369"/>
      <c r="H878" s="369"/>
      <c r="I878" s="369"/>
      <c r="J878" s="369"/>
      <c r="K878" s="370"/>
    </row>
    <row r="879" spans="3:11" ht="15" customHeight="1">
      <c r="C879" s="221"/>
      <c r="D879" s="366"/>
      <c r="E879" s="366"/>
      <c r="F879" s="366"/>
      <c r="G879" s="366"/>
      <c r="H879" s="366"/>
      <c r="I879" s="366"/>
      <c r="J879" s="366"/>
      <c r="K879" s="367"/>
    </row>
    <row r="880" spans="3:11" ht="15" customHeight="1">
      <c r="C880" s="221"/>
      <c r="D880" s="366"/>
      <c r="E880" s="366"/>
      <c r="F880" s="366"/>
      <c r="G880" s="366"/>
      <c r="H880" s="366"/>
      <c r="I880" s="366"/>
      <c r="J880" s="366"/>
      <c r="K880" s="367"/>
    </row>
    <row r="881" spans="3:11" ht="15" customHeight="1">
      <c r="C881" s="270"/>
      <c r="D881" s="223"/>
      <c r="E881" s="223"/>
      <c r="F881" s="223"/>
      <c r="G881" s="231"/>
      <c r="H881" s="222"/>
      <c r="I881" s="281"/>
      <c r="J881" s="243"/>
      <c r="K881" s="264"/>
    </row>
    <row r="882" spans="3:11" ht="15" customHeight="1">
      <c r="C882" s="270"/>
      <c r="D882" s="223"/>
      <c r="E882" s="223"/>
      <c r="F882" s="223"/>
      <c r="G882" s="231"/>
      <c r="H882" s="222"/>
      <c r="I882" s="281"/>
      <c r="J882" s="243"/>
      <c r="K882" s="264"/>
    </row>
    <row r="883" spans="3:11" ht="15" customHeight="1">
      <c r="C883" s="270"/>
      <c r="D883" s="223"/>
      <c r="E883" s="223"/>
      <c r="F883" s="223"/>
      <c r="G883" s="231"/>
      <c r="H883" s="222"/>
      <c r="I883" s="281"/>
      <c r="J883" s="243"/>
      <c r="K883" s="264"/>
    </row>
    <row r="884" spans="3:11" ht="15" customHeight="1">
      <c r="C884" s="270"/>
      <c r="D884" s="223"/>
      <c r="E884" s="223"/>
      <c r="F884" s="223"/>
      <c r="G884" s="231"/>
      <c r="H884" s="222"/>
      <c r="I884" s="281"/>
      <c r="J884" s="243"/>
      <c r="K884" s="264"/>
    </row>
    <row r="885" spans="3:11" ht="15" customHeight="1">
      <c r="C885" s="270"/>
      <c r="D885" s="223"/>
      <c r="E885" s="223"/>
      <c r="F885" s="223"/>
      <c r="G885" s="231"/>
      <c r="H885" s="222"/>
      <c r="I885" s="281"/>
      <c r="J885" s="243"/>
      <c r="K885" s="264"/>
    </row>
    <row r="886" spans="3:11" ht="15" customHeight="1">
      <c r="C886" s="270"/>
      <c r="D886" s="223"/>
      <c r="E886" s="223"/>
      <c r="F886" s="223"/>
      <c r="G886" s="231"/>
      <c r="H886" s="222"/>
      <c r="I886" s="281"/>
      <c r="J886" s="243"/>
      <c r="K886" s="264"/>
    </row>
    <row r="887" spans="3:11" ht="15" customHeight="1">
      <c r="C887" s="270"/>
      <c r="D887" s="223"/>
      <c r="E887" s="223"/>
      <c r="F887" s="223"/>
      <c r="G887" s="231"/>
      <c r="H887" s="222"/>
      <c r="I887" s="281"/>
      <c r="J887" s="243"/>
      <c r="K887" s="264"/>
    </row>
    <row r="888" spans="3:11" ht="15" customHeight="1">
      <c r="C888" s="221"/>
      <c r="D888" s="366"/>
      <c r="E888" s="366"/>
      <c r="F888" s="366"/>
      <c r="G888" s="366"/>
      <c r="H888" s="366"/>
      <c r="I888" s="366"/>
      <c r="J888" s="366"/>
      <c r="K888" s="264"/>
    </row>
    <row r="889" spans="3:11" ht="15" customHeight="1">
      <c r="C889" s="270"/>
      <c r="D889" s="223"/>
      <c r="E889" s="223"/>
      <c r="F889" s="223"/>
      <c r="G889" s="231"/>
      <c r="H889" s="222"/>
      <c r="I889" s="281"/>
      <c r="J889" s="243"/>
      <c r="K889" s="264"/>
    </row>
    <row r="890" spans="3:11" ht="15" customHeight="1">
      <c r="C890" s="270"/>
      <c r="D890" s="223"/>
      <c r="E890" s="223"/>
      <c r="F890" s="223"/>
      <c r="G890" s="231"/>
      <c r="H890" s="222"/>
      <c r="I890" s="281"/>
      <c r="J890" s="243"/>
      <c r="K890" s="264"/>
    </row>
    <row r="891" spans="3:11" ht="15" customHeight="1">
      <c r="C891" s="270"/>
      <c r="D891" s="223"/>
      <c r="E891" s="223"/>
      <c r="F891" s="223"/>
      <c r="G891" s="231"/>
      <c r="H891" s="222"/>
      <c r="I891" s="281"/>
      <c r="J891" s="243"/>
      <c r="K891" s="264"/>
    </row>
    <row r="892" spans="3:11" ht="15" customHeight="1">
      <c r="C892" s="270"/>
      <c r="D892" s="223"/>
      <c r="E892" s="223"/>
      <c r="F892" s="223"/>
      <c r="G892" s="231"/>
      <c r="H892" s="222"/>
      <c r="I892" s="281"/>
      <c r="J892" s="243"/>
      <c r="K892" s="264"/>
    </row>
    <row r="893" spans="3:11" ht="15" customHeight="1">
      <c r="C893" s="270"/>
      <c r="D893" s="223"/>
      <c r="E893" s="223"/>
      <c r="F893" s="223"/>
      <c r="G893" s="231"/>
      <c r="H893" s="222"/>
      <c r="I893" s="281"/>
      <c r="J893" s="243"/>
      <c r="K893" s="264"/>
    </row>
    <row r="894" spans="3:11" ht="15" customHeight="1">
      <c r="C894" s="270"/>
      <c r="D894" s="223"/>
      <c r="E894" s="223"/>
      <c r="F894" s="223"/>
      <c r="G894" s="231"/>
      <c r="H894" s="222"/>
      <c r="I894" s="281"/>
      <c r="J894" s="243"/>
      <c r="K894" s="264"/>
    </row>
    <row r="895" spans="3:11" ht="15" customHeight="1">
      <c r="C895" s="270"/>
      <c r="D895" s="223"/>
      <c r="E895" s="223"/>
      <c r="F895" s="223"/>
      <c r="G895" s="231"/>
      <c r="H895" s="222"/>
      <c r="I895" s="281"/>
      <c r="J895" s="243"/>
      <c r="K895" s="264"/>
    </row>
    <row r="896" spans="3:11" ht="15" customHeight="1">
      <c r="C896" s="270"/>
      <c r="D896" s="223"/>
      <c r="E896" s="223"/>
      <c r="F896" s="223"/>
      <c r="G896" s="231"/>
      <c r="H896" s="222"/>
      <c r="I896" s="281"/>
      <c r="J896" s="243"/>
      <c r="K896" s="264"/>
    </row>
    <row r="897" spans="3:11" ht="15" customHeight="1">
      <c r="C897" s="270"/>
      <c r="D897" s="223"/>
      <c r="E897" s="223"/>
      <c r="F897" s="223"/>
      <c r="G897" s="231"/>
      <c r="H897" s="222"/>
      <c r="I897" s="281"/>
      <c r="J897" s="243"/>
      <c r="K897" s="264"/>
    </row>
    <row r="898" spans="3:11" ht="15" customHeight="1">
      <c r="C898" s="270"/>
      <c r="D898" s="223"/>
      <c r="E898" s="223"/>
      <c r="F898" s="223"/>
      <c r="G898" s="231"/>
      <c r="H898" s="222"/>
      <c r="I898" s="281"/>
      <c r="J898" s="243"/>
      <c r="K898" s="264"/>
    </row>
    <row r="899" spans="3:11" ht="15" customHeight="1">
      <c r="C899" s="221"/>
      <c r="D899" s="366"/>
      <c r="E899" s="366"/>
      <c r="F899" s="366"/>
      <c r="G899" s="366"/>
      <c r="H899" s="366"/>
      <c r="I899" s="366"/>
      <c r="J899" s="366"/>
      <c r="K899" s="264"/>
    </row>
    <row r="900" spans="3:11" ht="15" customHeight="1">
      <c r="C900" s="270"/>
      <c r="D900" s="223"/>
      <c r="E900" s="223"/>
      <c r="F900" s="223"/>
      <c r="G900" s="231"/>
      <c r="H900" s="222"/>
      <c r="I900" s="281"/>
      <c r="J900" s="243"/>
      <c r="K900" s="264"/>
    </row>
    <row r="901" spans="3:11" ht="15" customHeight="1">
      <c r="C901" s="270"/>
      <c r="D901" s="223"/>
      <c r="E901" s="223"/>
      <c r="F901" s="223"/>
      <c r="G901" s="231"/>
      <c r="H901" s="222"/>
      <c r="I901" s="281"/>
      <c r="J901" s="243"/>
      <c r="K901" s="264"/>
    </row>
    <row r="902" spans="3:11" ht="15" customHeight="1">
      <c r="C902" s="270"/>
      <c r="D902" s="223"/>
      <c r="E902" s="223"/>
      <c r="F902" s="223"/>
      <c r="G902" s="231"/>
      <c r="H902" s="222"/>
      <c r="I902" s="281"/>
      <c r="J902" s="243"/>
      <c r="K902" s="264"/>
    </row>
    <row r="903" spans="3:11" ht="15" customHeight="1">
      <c r="C903" s="270"/>
      <c r="D903" s="223"/>
      <c r="E903" s="223"/>
      <c r="F903" s="223"/>
      <c r="G903" s="231"/>
      <c r="H903" s="222"/>
      <c r="I903" s="281"/>
      <c r="J903" s="243"/>
      <c r="K903" s="264"/>
    </row>
    <row r="904" spans="3:11" ht="15" customHeight="1">
      <c r="C904" s="270"/>
      <c r="D904" s="223"/>
      <c r="E904" s="223"/>
      <c r="F904" s="223"/>
      <c r="G904" s="231"/>
      <c r="H904" s="222"/>
      <c r="I904" s="281"/>
      <c r="J904" s="243"/>
      <c r="K904" s="264"/>
    </row>
    <row r="905" spans="3:11" ht="15" customHeight="1">
      <c r="C905" s="221"/>
      <c r="D905" s="366"/>
      <c r="E905" s="366"/>
      <c r="F905" s="366"/>
      <c r="G905" s="366"/>
      <c r="H905" s="366"/>
      <c r="I905" s="366"/>
      <c r="J905" s="366"/>
      <c r="K905" s="264"/>
    </row>
    <row r="906" spans="3:11" ht="15" customHeight="1">
      <c r="C906" s="270"/>
      <c r="D906" s="223"/>
      <c r="E906" s="223"/>
      <c r="F906" s="223"/>
      <c r="G906" s="231"/>
      <c r="H906" s="222"/>
      <c r="I906" s="281"/>
      <c r="J906" s="243"/>
      <c r="K906" s="264"/>
    </row>
    <row r="907" spans="3:11" ht="15" customHeight="1">
      <c r="C907" s="270"/>
      <c r="D907" s="223"/>
      <c r="E907" s="223"/>
      <c r="F907" s="223"/>
      <c r="G907" s="231"/>
      <c r="H907" s="222"/>
      <c r="I907" s="281"/>
      <c r="J907" s="243"/>
      <c r="K907" s="264"/>
    </row>
    <row r="908" spans="3:11" ht="15" customHeight="1">
      <c r="C908" s="270"/>
      <c r="D908" s="223"/>
      <c r="E908" s="223"/>
      <c r="F908" s="223"/>
      <c r="G908" s="231"/>
      <c r="H908" s="222"/>
      <c r="I908" s="281"/>
      <c r="J908" s="243"/>
      <c r="K908" s="264"/>
    </row>
    <row r="909" spans="3:11" ht="15" customHeight="1">
      <c r="C909" s="270"/>
      <c r="D909" s="223"/>
      <c r="E909" s="223"/>
      <c r="F909" s="223"/>
      <c r="G909" s="231"/>
      <c r="H909" s="222"/>
      <c r="I909" s="281"/>
      <c r="J909" s="243"/>
      <c r="K909" s="264"/>
    </row>
    <row r="910" spans="3:11" ht="15" customHeight="1">
      <c r="C910" s="221"/>
      <c r="D910" s="366"/>
      <c r="E910" s="366"/>
      <c r="F910" s="366"/>
      <c r="G910" s="366"/>
      <c r="H910" s="366"/>
      <c r="I910" s="366"/>
      <c r="J910" s="366"/>
      <c r="K910" s="264"/>
    </row>
    <row r="911" spans="3:11" ht="15" customHeight="1">
      <c r="C911" s="270"/>
      <c r="D911" s="223"/>
      <c r="E911" s="223"/>
      <c r="F911" s="223"/>
      <c r="G911" s="231"/>
      <c r="H911" s="222"/>
      <c r="I911" s="281"/>
      <c r="J911" s="243"/>
      <c r="K911" s="264"/>
    </row>
    <row r="912" spans="3:11" ht="15" customHeight="1">
      <c r="C912" s="270"/>
      <c r="D912" s="223"/>
      <c r="E912" s="223"/>
      <c r="F912" s="223"/>
      <c r="G912" s="231"/>
      <c r="H912" s="222"/>
      <c r="I912" s="281"/>
      <c r="J912" s="243"/>
      <c r="K912" s="264"/>
    </row>
    <row r="913" spans="3:11" ht="15" customHeight="1">
      <c r="C913" s="270"/>
      <c r="D913" s="223"/>
      <c r="E913" s="223"/>
      <c r="F913" s="223"/>
      <c r="G913" s="231"/>
      <c r="H913" s="222"/>
      <c r="I913" s="281"/>
      <c r="J913" s="243"/>
      <c r="K913" s="264"/>
    </row>
    <row r="914" spans="3:11" ht="15" customHeight="1">
      <c r="C914" s="270"/>
      <c r="D914" s="223"/>
      <c r="E914" s="223"/>
      <c r="F914" s="223"/>
      <c r="G914" s="231"/>
      <c r="H914" s="222"/>
      <c r="I914" s="281"/>
      <c r="J914" s="243"/>
      <c r="K914" s="264"/>
    </row>
    <row r="915" spans="3:11" ht="15" customHeight="1">
      <c r="C915" s="221"/>
      <c r="D915" s="366"/>
      <c r="E915" s="366"/>
      <c r="F915" s="366"/>
      <c r="G915" s="366"/>
      <c r="H915" s="366"/>
      <c r="I915" s="366"/>
      <c r="J915" s="366"/>
      <c r="K915" s="264"/>
    </row>
    <row r="916" spans="3:11" ht="32.25" customHeight="1">
      <c r="C916" s="270"/>
      <c r="D916" s="223"/>
      <c r="E916" s="223"/>
      <c r="F916" s="223"/>
      <c r="G916" s="236"/>
      <c r="H916" s="222"/>
      <c r="I916" s="281"/>
      <c r="J916" s="243"/>
      <c r="K916" s="264"/>
    </row>
    <row r="917" spans="3:11" ht="15" customHeight="1">
      <c r="C917" s="270"/>
      <c r="D917" s="223"/>
      <c r="E917" s="223"/>
      <c r="F917" s="223"/>
      <c r="G917" s="236"/>
      <c r="H917" s="222"/>
      <c r="I917" s="281"/>
      <c r="J917" s="243"/>
      <c r="K917" s="264"/>
    </row>
    <row r="918" spans="3:11" ht="15" customHeight="1">
      <c r="C918" s="270"/>
      <c r="D918" s="223"/>
      <c r="E918" s="223"/>
      <c r="F918" s="223"/>
      <c r="G918" s="236"/>
      <c r="H918" s="222"/>
      <c r="I918" s="281"/>
      <c r="J918" s="243"/>
      <c r="K918" s="264"/>
    </row>
    <row r="919" spans="3:11" ht="15" customHeight="1">
      <c r="C919" s="270"/>
      <c r="D919" s="223"/>
      <c r="E919" s="223"/>
      <c r="F919" s="223"/>
      <c r="G919" s="236"/>
      <c r="H919" s="222"/>
      <c r="I919" s="281"/>
      <c r="J919" s="243"/>
      <c r="K919" s="264"/>
    </row>
    <row r="920" spans="3:11" ht="15" customHeight="1">
      <c r="C920" s="270"/>
      <c r="D920" s="223"/>
      <c r="E920" s="223"/>
      <c r="F920" s="223"/>
      <c r="G920" s="236"/>
      <c r="H920" s="222"/>
      <c r="I920" s="281"/>
      <c r="J920" s="243"/>
      <c r="K920" s="264"/>
    </row>
    <row r="921" spans="3:11" ht="15" customHeight="1">
      <c r="C921" s="270"/>
      <c r="D921" s="223"/>
      <c r="E921" s="223"/>
      <c r="F921" s="223"/>
      <c r="G921" s="236"/>
      <c r="H921" s="222"/>
      <c r="I921" s="281"/>
      <c r="J921" s="243"/>
      <c r="K921" s="264"/>
    </row>
    <row r="922" spans="3:11" ht="15" customHeight="1">
      <c r="C922" s="270"/>
      <c r="D922" s="223"/>
      <c r="E922" s="223"/>
      <c r="F922" s="223"/>
      <c r="G922" s="236"/>
      <c r="H922" s="222"/>
      <c r="I922" s="281"/>
      <c r="J922" s="243"/>
      <c r="K922" s="264"/>
    </row>
    <row r="923" spans="3:11" ht="15" customHeight="1">
      <c r="C923" s="270"/>
      <c r="D923" s="223"/>
      <c r="E923" s="223"/>
      <c r="F923" s="223"/>
      <c r="G923" s="236"/>
      <c r="H923" s="222"/>
      <c r="I923" s="281"/>
      <c r="J923" s="243"/>
      <c r="K923" s="264"/>
    </row>
    <row r="924" spans="3:11" ht="15" customHeight="1">
      <c r="C924" s="270"/>
      <c r="D924" s="223"/>
      <c r="E924" s="223"/>
      <c r="F924" s="223"/>
      <c r="G924" s="236"/>
      <c r="H924" s="222"/>
      <c r="I924" s="281"/>
      <c r="J924" s="243"/>
      <c r="K924" s="264"/>
    </row>
    <row r="925" spans="3:11" ht="15" customHeight="1">
      <c r="C925" s="270"/>
      <c r="D925" s="223"/>
      <c r="E925" s="223"/>
      <c r="F925" s="223"/>
      <c r="G925" s="236"/>
      <c r="H925" s="222"/>
      <c r="I925" s="281"/>
      <c r="J925" s="243"/>
      <c r="K925" s="264"/>
    </row>
    <row r="926" spans="3:11" ht="15" customHeight="1">
      <c r="C926" s="270"/>
      <c r="D926" s="223"/>
      <c r="E926" s="223"/>
      <c r="F926" s="223"/>
      <c r="G926" s="236"/>
      <c r="H926" s="222"/>
      <c r="I926" s="281"/>
      <c r="J926" s="243"/>
      <c r="K926" s="264"/>
    </row>
    <row r="927" spans="3:11" ht="15" customHeight="1">
      <c r="C927" s="270"/>
      <c r="D927" s="223"/>
      <c r="E927" s="223"/>
      <c r="F927" s="223"/>
      <c r="G927" s="236"/>
      <c r="H927" s="222"/>
      <c r="I927" s="281"/>
      <c r="J927" s="243"/>
      <c r="K927" s="264"/>
    </row>
    <row r="928" spans="3:11" ht="15" customHeight="1">
      <c r="C928" s="270"/>
      <c r="D928" s="223"/>
      <c r="E928" s="223"/>
      <c r="F928" s="223"/>
      <c r="G928" s="236"/>
      <c r="H928" s="222"/>
      <c r="I928" s="281"/>
      <c r="J928" s="243"/>
      <c r="K928" s="264"/>
    </row>
    <row r="929" spans="3:11" ht="15" customHeight="1">
      <c r="C929" s="270"/>
      <c r="D929" s="223"/>
      <c r="E929" s="223"/>
      <c r="F929" s="223"/>
      <c r="G929" s="236"/>
      <c r="H929" s="222"/>
      <c r="I929" s="281"/>
      <c r="J929" s="243"/>
      <c r="K929" s="264"/>
    </row>
    <row r="930" spans="3:11" ht="15" customHeight="1">
      <c r="C930" s="221"/>
      <c r="D930" s="366"/>
      <c r="E930" s="366"/>
      <c r="F930" s="366"/>
      <c r="G930" s="366"/>
      <c r="H930" s="366"/>
      <c r="I930" s="366"/>
      <c r="J930" s="366"/>
      <c r="K930" s="264"/>
    </row>
    <row r="931" spans="3:11" ht="15" customHeight="1">
      <c r="C931" s="270"/>
      <c r="D931" s="223"/>
      <c r="E931" s="223"/>
      <c r="F931" s="223"/>
      <c r="G931" s="236"/>
      <c r="H931" s="222"/>
      <c r="I931" s="281"/>
      <c r="J931" s="243"/>
      <c r="K931" s="264"/>
    </row>
    <row r="932" spans="3:11" ht="15" customHeight="1">
      <c r="C932" s="270"/>
      <c r="D932" s="223"/>
      <c r="E932" s="223"/>
      <c r="F932" s="223"/>
      <c r="G932" s="236"/>
      <c r="H932" s="222"/>
      <c r="I932" s="281"/>
      <c r="J932" s="243"/>
      <c r="K932" s="264"/>
    </row>
    <row r="933" spans="3:11" ht="15" customHeight="1">
      <c r="C933" s="270"/>
      <c r="D933" s="223"/>
      <c r="E933" s="223"/>
      <c r="F933" s="223"/>
      <c r="G933" s="236"/>
      <c r="H933" s="222"/>
      <c r="I933" s="281"/>
      <c r="J933" s="243"/>
      <c r="K933" s="264"/>
    </row>
    <row r="934" spans="3:11" ht="15" customHeight="1">
      <c r="C934" s="270"/>
      <c r="D934" s="223"/>
      <c r="E934" s="223"/>
      <c r="F934" s="223"/>
      <c r="G934" s="236"/>
      <c r="H934" s="222"/>
      <c r="I934" s="281"/>
      <c r="J934" s="243"/>
      <c r="K934" s="264"/>
    </row>
    <row r="935" spans="3:11" ht="15" customHeight="1">
      <c r="C935" s="221"/>
      <c r="D935" s="366"/>
      <c r="E935" s="366"/>
      <c r="F935" s="366"/>
      <c r="G935" s="366"/>
      <c r="H935" s="366"/>
      <c r="I935" s="366"/>
      <c r="J935" s="366"/>
      <c r="K935" s="264"/>
    </row>
    <row r="936" spans="3:11" ht="15" customHeight="1">
      <c r="C936" s="270"/>
      <c r="D936" s="223"/>
      <c r="E936" s="223"/>
      <c r="F936" s="223"/>
      <c r="G936" s="236"/>
      <c r="H936" s="222"/>
      <c r="I936" s="281"/>
      <c r="J936" s="243"/>
      <c r="K936" s="264"/>
    </row>
    <row r="937" spans="3:11" ht="39.75" customHeight="1">
      <c r="C937" s="270"/>
      <c r="D937" s="223"/>
      <c r="E937" s="223"/>
      <c r="F937" s="223"/>
      <c r="G937" s="236"/>
      <c r="H937" s="222"/>
      <c r="I937" s="281"/>
      <c r="J937" s="243"/>
      <c r="K937" s="264"/>
    </row>
    <row r="938" spans="3:11" ht="15" customHeight="1">
      <c r="C938" s="221"/>
      <c r="D938" s="366"/>
      <c r="E938" s="366"/>
      <c r="F938" s="366"/>
      <c r="G938" s="366"/>
      <c r="H938" s="366"/>
      <c r="I938" s="366"/>
      <c r="J938" s="366"/>
      <c r="K938" s="264"/>
    </row>
    <row r="939" spans="3:11" ht="15" customHeight="1">
      <c r="C939" s="270"/>
      <c r="D939" s="223"/>
      <c r="E939" s="223"/>
      <c r="F939" s="223"/>
      <c r="G939" s="236"/>
      <c r="H939" s="222"/>
      <c r="I939" s="281"/>
      <c r="J939" s="243"/>
      <c r="K939" s="264"/>
    </row>
    <row r="940" spans="3:11" ht="15" customHeight="1">
      <c r="C940" s="270"/>
      <c r="D940" s="223"/>
      <c r="E940" s="223"/>
      <c r="F940" s="223"/>
      <c r="G940" s="236"/>
      <c r="H940" s="222"/>
      <c r="I940" s="281"/>
      <c r="J940" s="243"/>
      <c r="K940" s="264"/>
    </row>
    <row r="941" spans="3:11" ht="15" customHeight="1">
      <c r="C941" s="270"/>
      <c r="D941" s="223"/>
      <c r="E941" s="223"/>
      <c r="F941" s="223"/>
      <c r="G941" s="236"/>
      <c r="H941" s="222"/>
      <c r="I941" s="281"/>
      <c r="J941" s="243"/>
      <c r="K941" s="264"/>
    </row>
    <row r="942" spans="3:11" ht="15" customHeight="1">
      <c r="C942" s="270"/>
      <c r="D942" s="223"/>
      <c r="E942" s="223"/>
      <c r="F942" s="223"/>
      <c r="G942" s="236"/>
      <c r="H942" s="222"/>
      <c r="I942" s="281"/>
      <c r="J942" s="243"/>
      <c r="K942" s="264"/>
    </row>
    <row r="943" spans="3:11" ht="15" customHeight="1">
      <c r="C943" s="270"/>
      <c r="D943" s="223"/>
      <c r="E943" s="223"/>
      <c r="F943" s="223"/>
      <c r="G943" s="236"/>
      <c r="H943" s="222"/>
      <c r="I943" s="281"/>
      <c r="J943" s="243"/>
      <c r="K943" s="264"/>
    </row>
    <row r="944" spans="3:11" ht="15" customHeight="1">
      <c r="C944" s="270"/>
      <c r="D944" s="223"/>
      <c r="E944" s="223"/>
      <c r="F944" s="223"/>
      <c r="G944" s="236"/>
      <c r="H944" s="222"/>
      <c r="I944" s="281"/>
      <c r="J944" s="243"/>
      <c r="K944" s="264"/>
    </row>
    <row r="945" spans="3:11" ht="15" customHeight="1">
      <c r="C945" s="270"/>
      <c r="D945" s="223"/>
      <c r="E945" s="223"/>
      <c r="F945" s="223"/>
      <c r="G945" s="236"/>
      <c r="H945" s="222"/>
      <c r="I945" s="281"/>
      <c r="J945" s="243"/>
      <c r="K945" s="264"/>
    </row>
    <row r="946" spans="3:11" ht="15" customHeight="1">
      <c r="C946" s="270"/>
      <c r="D946" s="223"/>
      <c r="E946" s="223"/>
      <c r="F946" s="223"/>
      <c r="G946" s="236"/>
      <c r="H946" s="222"/>
      <c r="I946" s="281"/>
      <c r="J946" s="243"/>
      <c r="K946" s="264"/>
    </row>
    <row r="947" spans="3:11" ht="15" customHeight="1">
      <c r="C947" s="270"/>
      <c r="D947" s="223"/>
      <c r="E947" s="223"/>
      <c r="F947" s="223"/>
      <c r="G947" s="236"/>
      <c r="H947" s="222"/>
      <c r="I947" s="281"/>
      <c r="J947" s="243"/>
      <c r="K947" s="264"/>
    </row>
    <row r="948" spans="3:11" ht="15" customHeight="1">
      <c r="C948" s="270"/>
      <c r="D948" s="223"/>
      <c r="E948" s="223"/>
      <c r="F948" s="223"/>
      <c r="G948" s="236"/>
      <c r="H948" s="222"/>
      <c r="I948" s="281"/>
      <c r="J948" s="243"/>
      <c r="K948" s="264"/>
    </row>
    <row r="949" spans="3:11" ht="15" customHeight="1">
      <c r="C949" s="270"/>
      <c r="D949" s="223"/>
      <c r="E949" s="223"/>
      <c r="F949" s="223"/>
      <c r="G949" s="236"/>
      <c r="H949" s="222"/>
      <c r="I949" s="281"/>
      <c r="J949" s="243"/>
      <c r="K949" s="264"/>
    </row>
    <row r="950" spans="3:11" ht="15" customHeight="1">
      <c r="C950" s="270"/>
      <c r="D950" s="223"/>
      <c r="E950" s="223"/>
      <c r="F950" s="223"/>
      <c r="G950" s="236"/>
      <c r="H950" s="222"/>
      <c r="I950" s="281"/>
      <c r="J950" s="243"/>
      <c r="K950" s="264"/>
    </row>
    <row r="951" spans="3:11" ht="15" customHeight="1">
      <c r="C951" s="271"/>
      <c r="D951" s="237"/>
      <c r="E951" s="237"/>
      <c r="F951" s="237"/>
      <c r="G951" s="237"/>
      <c r="H951" s="237"/>
      <c r="I951" s="237"/>
      <c r="J951" s="238"/>
      <c r="K951" s="272"/>
    </row>
    <row r="952" spans="3:11" ht="15" customHeight="1">
      <c r="C952" s="368"/>
      <c r="D952" s="369"/>
      <c r="E952" s="369"/>
      <c r="F952" s="369"/>
      <c r="G952" s="369"/>
      <c r="H952" s="369"/>
      <c r="I952" s="369"/>
      <c r="J952" s="369"/>
      <c r="K952" s="370"/>
    </row>
    <row r="953" spans="3:11" ht="15" customHeight="1">
      <c r="C953" s="221"/>
      <c r="D953" s="366"/>
      <c r="E953" s="366"/>
      <c r="F953" s="366"/>
      <c r="G953" s="366"/>
      <c r="H953" s="366"/>
      <c r="I953" s="366"/>
      <c r="J953" s="366"/>
      <c r="K953" s="367"/>
    </row>
    <row r="954" spans="3:11" ht="48.75" customHeight="1">
      <c r="C954" s="242"/>
      <c r="D954" s="223"/>
      <c r="E954" s="223"/>
      <c r="F954" s="223"/>
      <c r="G954" s="236"/>
      <c r="H954" s="222"/>
      <c r="I954" s="281"/>
      <c r="J954" s="243"/>
      <c r="K954" s="244"/>
    </row>
    <row r="955" spans="3:11" ht="32.25" customHeight="1">
      <c r="C955" s="242"/>
      <c r="D955" s="223"/>
      <c r="E955" s="223"/>
      <c r="F955" s="223"/>
      <c r="G955" s="236"/>
      <c r="H955" s="222"/>
      <c r="I955" s="281"/>
      <c r="J955" s="243"/>
      <c r="K955" s="244"/>
    </row>
    <row r="956" spans="3:11" ht="45.75" customHeight="1">
      <c r="C956" s="242"/>
      <c r="D956" s="223"/>
      <c r="E956" s="223"/>
      <c r="F956" s="223"/>
      <c r="G956" s="236"/>
      <c r="H956" s="222"/>
      <c r="I956" s="281"/>
      <c r="J956" s="243"/>
      <c r="K956" s="244"/>
    </row>
    <row r="957" spans="3:11" ht="38.25" customHeight="1">
      <c r="C957" s="242"/>
      <c r="D957" s="223"/>
      <c r="E957" s="223"/>
      <c r="F957" s="223"/>
      <c r="G957" s="236"/>
      <c r="H957" s="222"/>
      <c r="I957" s="281"/>
      <c r="J957" s="243"/>
      <c r="K957" s="244"/>
    </row>
    <row r="958" spans="3:11" ht="32.25" customHeight="1">
      <c r="C958" s="242"/>
      <c r="D958" s="223"/>
      <c r="E958" s="223"/>
      <c r="F958" s="223"/>
      <c r="G958" s="236"/>
      <c r="H958" s="222"/>
      <c r="I958" s="281"/>
      <c r="J958" s="243"/>
      <c r="K958" s="244"/>
    </row>
    <row r="959" spans="3:11" ht="15" customHeight="1">
      <c r="C959" s="271"/>
      <c r="D959" s="237"/>
      <c r="E959" s="237"/>
      <c r="F959" s="237"/>
      <c r="G959" s="237"/>
      <c r="H959" s="237"/>
      <c r="I959" s="237"/>
      <c r="J959" s="238"/>
      <c r="K959" s="272"/>
    </row>
    <row r="960" spans="3:11" ht="15" customHeight="1">
      <c r="C960" s="368"/>
      <c r="D960" s="369"/>
      <c r="E960" s="369"/>
      <c r="F960" s="369"/>
      <c r="G960" s="369"/>
      <c r="H960" s="369"/>
      <c r="I960" s="369"/>
      <c r="J960" s="369"/>
      <c r="K960" s="370"/>
    </row>
    <row r="961" spans="3:11" ht="15" customHeight="1">
      <c r="C961" s="221"/>
      <c r="D961" s="366"/>
      <c r="E961" s="366"/>
      <c r="F961" s="366"/>
      <c r="G961" s="366"/>
      <c r="H961" s="366"/>
      <c r="I961" s="366"/>
      <c r="J961" s="366"/>
      <c r="K961" s="367"/>
    </row>
    <row r="962" spans="3:11" ht="35.25" customHeight="1">
      <c r="C962" s="245"/>
      <c r="D962" s="223"/>
      <c r="E962" s="223"/>
      <c r="F962" s="223"/>
      <c r="G962" s="236"/>
      <c r="H962" s="235"/>
      <c r="I962" s="246"/>
      <c r="J962" s="247"/>
      <c r="K962" s="285"/>
    </row>
    <row r="963" spans="3:11" ht="35.25" customHeight="1">
      <c r="C963" s="245"/>
      <c r="D963" s="223"/>
      <c r="E963" s="223"/>
      <c r="F963" s="223"/>
      <c r="G963" s="236"/>
      <c r="H963" s="235"/>
      <c r="I963" s="246"/>
      <c r="J963" s="247"/>
      <c r="K963" s="285"/>
    </row>
    <row r="964" spans="3:11" ht="35.25" customHeight="1">
      <c r="C964" s="245"/>
      <c r="D964" s="223"/>
      <c r="E964" s="223"/>
      <c r="F964" s="223"/>
      <c r="G964" s="236"/>
      <c r="H964" s="235"/>
      <c r="I964" s="246"/>
      <c r="J964" s="247"/>
      <c r="K964" s="285"/>
    </row>
    <row r="965" spans="3:11" ht="35.25" customHeight="1">
      <c r="C965" s="245"/>
      <c r="D965" s="223"/>
      <c r="E965" s="223"/>
      <c r="F965" s="223"/>
      <c r="G965" s="236"/>
      <c r="H965" s="235"/>
      <c r="I965" s="246"/>
      <c r="J965" s="247"/>
      <c r="K965" s="285"/>
    </row>
    <row r="966" spans="3:11" ht="35.25" customHeight="1">
      <c r="C966" s="245"/>
      <c r="D966" s="223"/>
      <c r="E966" s="223"/>
      <c r="F966" s="223"/>
      <c r="G966" s="236"/>
      <c r="H966" s="235"/>
      <c r="I966" s="246"/>
      <c r="J966" s="247"/>
      <c r="K966" s="285"/>
    </row>
    <row r="967" spans="3:11" ht="35.25" customHeight="1">
      <c r="C967" s="245"/>
      <c r="D967" s="223"/>
      <c r="E967" s="223"/>
      <c r="F967" s="223"/>
      <c r="G967" s="236"/>
      <c r="H967" s="235"/>
      <c r="I967" s="246"/>
      <c r="J967" s="247"/>
      <c r="K967" s="285"/>
    </row>
    <row r="968" spans="3:11" ht="35.25" customHeight="1">
      <c r="C968" s="245"/>
      <c r="D968" s="223"/>
      <c r="E968" s="223"/>
      <c r="F968" s="223"/>
      <c r="G968" s="236"/>
      <c r="H968" s="235"/>
      <c r="I968" s="246"/>
      <c r="J968" s="247"/>
      <c r="K968" s="285"/>
    </row>
    <row r="969" spans="3:11" ht="35.25" customHeight="1">
      <c r="C969" s="245"/>
      <c r="D969" s="223"/>
      <c r="E969" s="223"/>
      <c r="F969" s="223"/>
      <c r="G969" s="236"/>
      <c r="H969" s="235"/>
      <c r="I969" s="246"/>
      <c r="J969" s="247"/>
      <c r="K969" s="285"/>
    </row>
    <row r="970" spans="3:11" ht="35.25" customHeight="1">
      <c r="C970" s="245"/>
      <c r="D970" s="223"/>
      <c r="E970" s="223"/>
      <c r="F970" s="223"/>
      <c r="G970" s="236"/>
      <c r="H970" s="235"/>
      <c r="I970" s="246"/>
      <c r="J970" s="247"/>
      <c r="K970" s="285"/>
    </row>
    <row r="971" spans="3:11" ht="35.25" customHeight="1">
      <c r="C971" s="245"/>
      <c r="D971" s="223"/>
      <c r="E971" s="223"/>
      <c r="F971" s="223"/>
      <c r="G971" s="236"/>
      <c r="H971" s="235"/>
      <c r="I971" s="246"/>
      <c r="J971" s="247"/>
      <c r="K971" s="285"/>
    </row>
    <row r="972" spans="3:11" ht="35.25" customHeight="1">
      <c r="C972" s="245"/>
      <c r="D972" s="223"/>
      <c r="E972" s="223"/>
      <c r="F972" s="223"/>
      <c r="G972" s="236"/>
      <c r="H972" s="235"/>
      <c r="I972" s="246"/>
      <c r="J972" s="247"/>
      <c r="K972" s="285"/>
    </row>
    <row r="973" spans="3:11" ht="35.25" customHeight="1">
      <c r="C973" s="245"/>
      <c r="D973" s="223"/>
      <c r="E973" s="223"/>
      <c r="F973" s="223"/>
      <c r="G973" s="236"/>
      <c r="H973" s="235"/>
      <c r="I973" s="246"/>
      <c r="J973" s="247"/>
      <c r="K973" s="285"/>
    </row>
    <row r="974" spans="3:11" ht="35.25" customHeight="1">
      <c r="C974" s="245"/>
      <c r="D974" s="223"/>
      <c r="E974" s="223"/>
      <c r="F974" s="223"/>
      <c r="G974" s="236"/>
      <c r="H974" s="235"/>
      <c r="I974" s="246"/>
      <c r="J974" s="247"/>
      <c r="K974" s="285"/>
    </row>
    <row r="975" spans="3:11" ht="35.25" customHeight="1">
      <c r="C975" s="245"/>
      <c r="D975" s="223"/>
      <c r="E975" s="223"/>
      <c r="F975" s="223"/>
      <c r="G975" s="236"/>
      <c r="H975" s="235"/>
      <c r="I975" s="246"/>
      <c r="J975" s="247"/>
      <c r="K975" s="285"/>
    </row>
    <row r="976" spans="3:11" ht="35.25" customHeight="1">
      <c r="C976" s="245"/>
      <c r="D976" s="223"/>
      <c r="E976" s="223"/>
      <c r="F976" s="223"/>
      <c r="G976" s="236"/>
      <c r="H976" s="235"/>
      <c r="I976" s="246"/>
      <c r="J976" s="247"/>
      <c r="K976" s="285"/>
    </row>
    <row r="977" spans="3:11" ht="35.25" customHeight="1">
      <c r="C977" s="245"/>
      <c r="D977" s="223"/>
      <c r="E977" s="223"/>
      <c r="F977" s="223"/>
      <c r="G977" s="236"/>
      <c r="H977" s="235"/>
      <c r="I977" s="246"/>
      <c r="J977" s="247"/>
      <c r="K977" s="285"/>
    </row>
    <row r="978" spans="3:11" ht="35.25" customHeight="1">
      <c r="C978" s="245"/>
      <c r="D978" s="223"/>
      <c r="E978" s="223"/>
      <c r="F978" s="223"/>
      <c r="G978" s="236"/>
      <c r="H978" s="235"/>
      <c r="I978" s="246"/>
      <c r="J978" s="247"/>
      <c r="K978" s="285"/>
    </row>
    <row r="979" spans="3:11" ht="41.25" customHeight="1">
      <c r="C979" s="245"/>
      <c r="D979" s="223"/>
      <c r="E979" s="223"/>
      <c r="F979" s="223"/>
      <c r="G979" s="236"/>
      <c r="H979" s="235"/>
      <c r="I979" s="246"/>
      <c r="J979" s="247"/>
      <c r="K979" s="285"/>
    </row>
    <row r="980" spans="3:11" ht="41.25" customHeight="1">
      <c r="C980" s="245"/>
      <c r="D980" s="223"/>
      <c r="E980" s="223"/>
      <c r="F980" s="223"/>
      <c r="G980" s="236"/>
      <c r="H980" s="235"/>
      <c r="I980" s="246"/>
      <c r="J980" s="247"/>
      <c r="K980" s="285"/>
    </row>
    <row r="981" spans="3:11" ht="15" customHeight="1">
      <c r="C981" s="271"/>
      <c r="D981" s="237"/>
      <c r="E981" s="237"/>
      <c r="F981" s="237"/>
      <c r="G981" s="237"/>
      <c r="H981" s="237"/>
      <c r="I981" s="237"/>
      <c r="J981" s="238"/>
      <c r="K981" s="272"/>
    </row>
    <row r="982" spans="3:11" ht="15" customHeight="1">
      <c r="C982" s="368"/>
      <c r="D982" s="369"/>
      <c r="E982" s="369"/>
      <c r="F982" s="369"/>
      <c r="G982" s="369"/>
      <c r="H982" s="369"/>
      <c r="I982" s="369"/>
      <c r="J982" s="369"/>
      <c r="K982" s="370"/>
    </row>
    <row r="983" spans="3:11" ht="15" customHeight="1">
      <c r="C983" s="221"/>
      <c r="D983" s="366"/>
      <c r="E983" s="366"/>
      <c r="F983" s="366"/>
      <c r="G983" s="366"/>
      <c r="H983" s="366"/>
      <c r="I983" s="366"/>
      <c r="J983" s="366"/>
      <c r="K983" s="367"/>
    </row>
    <row r="984" spans="3:11" ht="36" customHeight="1">
      <c r="C984" s="263"/>
      <c r="D984" s="223"/>
      <c r="E984" s="223"/>
      <c r="F984" s="223"/>
      <c r="G984" s="236"/>
      <c r="H984" s="235"/>
      <c r="I984" s="286"/>
      <c r="J984" s="287"/>
      <c r="K984" s="285"/>
    </row>
    <row r="985" spans="3:11" ht="36" customHeight="1">
      <c r="C985" s="263"/>
      <c r="D985" s="223"/>
      <c r="E985" s="223"/>
      <c r="F985" s="223"/>
      <c r="G985" s="236"/>
      <c r="H985" s="235"/>
      <c r="I985" s="286"/>
      <c r="J985" s="287"/>
      <c r="K985" s="285"/>
    </row>
    <row r="986" spans="3:11" ht="36" customHeight="1">
      <c r="C986" s="270"/>
      <c r="D986" s="223"/>
      <c r="E986" s="223"/>
      <c r="F986" s="223"/>
      <c r="G986" s="236"/>
      <c r="H986" s="235"/>
      <c r="I986" s="286"/>
      <c r="J986" s="287"/>
      <c r="K986" s="285"/>
    </row>
    <row r="987" spans="3:11" ht="36" customHeight="1">
      <c r="C987" s="270"/>
      <c r="D987" s="223"/>
      <c r="E987" s="223"/>
      <c r="F987" s="223"/>
      <c r="G987" s="236"/>
      <c r="H987" s="235"/>
      <c r="I987" s="286"/>
      <c r="J987" s="287"/>
      <c r="K987" s="285"/>
    </row>
    <row r="988" spans="3:11" ht="36" customHeight="1">
      <c r="C988" s="270"/>
      <c r="D988" s="223"/>
      <c r="E988" s="223"/>
      <c r="F988" s="223"/>
      <c r="G988" s="236"/>
      <c r="H988" s="235"/>
      <c r="I988" s="286"/>
      <c r="J988" s="287"/>
      <c r="K988" s="285"/>
    </row>
    <row r="989" spans="3:11" ht="36" customHeight="1">
      <c r="C989" s="270"/>
      <c r="D989" s="223"/>
      <c r="E989" s="223"/>
      <c r="F989" s="223"/>
      <c r="G989" s="236"/>
      <c r="H989" s="235"/>
      <c r="I989" s="286"/>
      <c r="J989" s="287"/>
      <c r="K989" s="285"/>
    </row>
    <row r="990" spans="3:11" ht="36" customHeight="1">
      <c r="C990" s="263"/>
      <c r="D990" s="223"/>
      <c r="E990" s="223"/>
      <c r="F990" s="223"/>
      <c r="G990" s="236"/>
      <c r="H990" s="235"/>
      <c r="I990" s="286"/>
      <c r="J990" s="287"/>
      <c r="K990" s="285"/>
    </row>
    <row r="991" spans="3:11" ht="15" customHeight="1">
      <c r="C991" s="271"/>
      <c r="D991" s="237"/>
      <c r="E991" s="237"/>
      <c r="F991" s="237"/>
      <c r="G991" s="237"/>
      <c r="H991" s="237"/>
      <c r="I991" s="237"/>
      <c r="J991" s="238"/>
      <c r="K991" s="272"/>
    </row>
    <row r="992" spans="3:11" ht="15" customHeight="1">
      <c r="C992" s="368"/>
      <c r="D992" s="369"/>
      <c r="E992" s="369"/>
      <c r="F992" s="369"/>
      <c r="G992" s="369"/>
      <c r="H992" s="369"/>
      <c r="I992" s="369"/>
      <c r="J992" s="369"/>
      <c r="K992" s="370"/>
    </row>
    <row r="993" spans="3:11" ht="15" customHeight="1">
      <c r="C993" s="221"/>
      <c r="D993" s="366"/>
      <c r="E993" s="366"/>
      <c r="F993" s="366"/>
      <c r="G993" s="366"/>
      <c r="H993" s="366"/>
      <c r="I993" s="366"/>
      <c r="J993" s="366"/>
      <c r="K993" s="367"/>
    </row>
    <row r="994" spans="3:11" ht="44.25" customHeight="1">
      <c r="C994" s="263"/>
      <c r="D994" s="223"/>
      <c r="E994" s="223"/>
      <c r="F994" s="223"/>
      <c r="G994" s="236"/>
      <c r="H994" s="235"/>
      <c r="I994" s="246"/>
      <c r="J994" s="287"/>
      <c r="K994" s="285"/>
    </row>
    <row r="995" spans="3:11" ht="44.25" customHeight="1">
      <c r="C995" s="270"/>
      <c r="D995" s="223"/>
      <c r="E995" s="223"/>
      <c r="F995" s="223"/>
      <c r="G995" s="236"/>
      <c r="H995" s="235"/>
      <c r="I995" s="246"/>
      <c r="J995" s="287"/>
      <c r="K995" s="285"/>
    </row>
    <row r="996" spans="3:11" ht="44.25" customHeight="1">
      <c r="C996" s="263"/>
      <c r="D996" s="223"/>
      <c r="E996" s="223"/>
      <c r="F996" s="223"/>
      <c r="G996" s="236"/>
      <c r="H996" s="235"/>
      <c r="I996" s="246"/>
      <c r="J996" s="287"/>
      <c r="K996" s="285"/>
    </row>
    <row r="997" spans="3:11" ht="44.25" customHeight="1">
      <c r="C997" s="270"/>
      <c r="D997" s="223"/>
      <c r="E997" s="223"/>
      <c r="F997" s="223"/>
      <c r="G997" s="236"/>
      <c r="H997" s="235"/>
      <c r="I997" s="246"/>
      <c r="J997" s="287"/>
      <c r="K997" s="285"/>
    </row>
    <row r="998" spans="3:11" ht="44.25" customHeight="1">
      <c r="C998" s="263"/>
      <c r="D998" s="223"/>
      <c r="E998" s="223"/>
      <c r="F998" s="223"/>
      <c r="G998" s="236"/>
      <c r="H998" s="235"/>
      <c r="I998" s="246"/>
      <c r="J998" s="287"/>
      <c r="K998" s="285"/>
    </row>
    <row r="999" spans="3:11" ht="44.25" customHeight="1">
      <c r="C999" s="270"/>
      <c r="D999" s="223"/>
      <c r="E999" s="223"/>
      <c r="F999" s="223"/>
      <c r="G999" s="236"/>
      <c r="H999" s="235"/>
      <c r="I999" s="246"/>
      <c r="J999" s="287"/>
      <c r="K999" s="285"/>
    </row>
    <row r="1000" spans="3:11" ht="44.25" customHeight="1">
      <c r="C1000" s="270"/>
      <c r="D1000" s="223"/>
      <c r="E1000" s="223"/>
      <c r="F1000" s="223"/>
      <c r="G1000" s="236"/>
      <c r="H1000" s="235"/>
      <c r="I1000" s="246"/>
      <c r="J1000" s="287"/>
      <c r="K1000" s="285"/>
    </row>
    <row r="1001" spans="3:11" ht="44.25" customHeight="1">
      <c r="C1001" s="270"/>
      <c r="D1001" s="223"/>
      <c r="E1001" s="223"/>
      <c r="F1001" s="223"/>
      <c r="G1001" s="236"/>
      <c r="H1001" s="235"/>
      <c r="I1001" s="246"/>
      <c r="J1001" s="287"/>
      <c r="K1001" s="285"/>
    </row>
    <row r="1002" spans="3:11" ht="44.25" customHeight="1">
      <c r="C1002" s="270"/>
      <c r="D1002" s="223"/>
      <c r="E1002" s="223"/>
      <c r="F1002" s="223"/>
      <c r="G1002" s="236"/>
      <c r="H1002" s="235"/>
      <c r="I1002" s="246"/>
      <c r="J1002" s="287"/>
      <c r="K1002" s="285"/>
    </row>
    <row r="1003" spans="3:11" ht="44.25" customHeight="1">
      <c r="C1003" s="270"/>
      <c r="D1003" s="223"/>
      <c r="E1003" s="223"/>
      <c r="F1003" s="223"/>
      <c r="G1003" s="236"/>
      <c r="H1003" s="235"/>
      <c r="I1003" s="246"/>
      <c r="J1003" s="287"/>
      <c r="K1003" s="285"/>
    </row>
    <row r="1004" spans="3:11" ht="44.25" customHeight="1">
      <c r="C1004" s="270"/>
      <c r="D1004" s="223"/>
      <c r="E1004" s="223"/>
      <c r="F1004" s="223"/>
      <c r="G1004" s="236"/>
      <c r="H1004" s="235"/>
      <c r="I1004" s="246"/>
      <c r="J1004" s="287"/>
      <c r="K1004" s="285"/>
    </row>
    <row r="1005" spans="3:11" ht="44.25" customHeight="1">
      <c r="C1005" s="270"/>
      <c r="D1005" s="223"/>
      <c r="E1005" s="223"/>
      <c r="F1005" s="223"/>
      <c r="G1005" s="236"/>
      <c r="H1005" s="235"/>
      <c r="I1005" s="246"/>
      <c r="J1005" s="287"/>
      <c r="K1005" s="285"/>
    </row>
    <row r="1006" spans="3:11" ht="44.25" customHeight="1">
      <c r="C1006" s="270"/>
      <c r="D1006" s="223"/>
      <c r="E1006" s="223"/>
      <c r="F1006" s="223"/>
      <c r="G1006" s="236"/>
      <c r="H1006" s="235"/>
      <c r="I1006" s="246"/>
      <c r="J1006" s="287"/>
      <c r="K1006" s="285"/>
    </row>
    <row r="1007" spans="3:11" ht="44.25" customHeight="1">
      <c r="C1007" s="270"/>
      <c r="D1007" s="223"/>
      <c r="E1007" s="223"/>
      <c r="F1007" s="223"/>
      <c r="G1007" s="236"/>
      <c r="H1007" s="235"/>
      <c r="I1007" s="246"/>
      <c r="J1007" s="287"/>
      <c r="K1007" s="285"/>
    </row>
    <row r="1008" spans="3:11" ht="44.25" customHeight="1">
      <c r="C1008" s="270"/>
      <c r="D1008" s="223"/>
      <c r="E1008" s="223"/>
      <c r="F1008" s="223"/>
      <c r="G1008" s="236"/>
      <c r="H1008" s="235"/>
      <c r="I1008" s="246"/>
      <c r="J1008" s="287"/>
      <c r="K1008" s="285"/>
    </row>
    <row r="1009" spans="3:11" ht="15" customHeight="1">
      <c r="C1009" s="271"/>
      <c r="D1009" s="237"/>
      <c r="E1009" s="237"/>
      <c r="F1009" s="237"/>
      <c r="G1009" s="237"/>
      <c r="H1009" s="237"/>
      <c r="I1009" s="237"/>
      <c r="J1009" s="238"/>
      <c r="K1009" s="272"/>
    </row>
    <row r="1010" spans="3:11" ht="15" customHeight="1">
      <c r="C1010" s="221"/>
      <c r="D1010" s="366"/>
      <c r="E1010" s="366"/>
      <c r="F1010" s="366"/>
      <c r="G1010" s="366"/>
      <c r="H1010" s="366"/>
      <c r="I1010" s="366"/>
      <c r="J1010" s="366"/>
      <c r="K1010" s="367"/>
    </row>
    <row r="1011" spans="3:11" ht="15" customHeight="1">
      <c r="C1011" s="221"/>
      <c r="D1011" s="366"/>
      <c r="E1011" s="366"/>
      <c r="F1011" s="366"/>
      <c r="G1011" s="366"/>
      <c r="H1011" s="366"/>
      <c r="I1011" s="366"/>
      <c r="J1011" s="366"/>
      <c r="K1011" s="367"/>
    </row>
    <row r="1012" spans="3:11" ht="32.25" customHeight="1">
      <c r="C1012" s="270"/>
      <c r="D1012" s="223"/>
      <c r="E1012" s="223"/>
      <c r="F1012" s="223"/>
      <c r="G1012" s="273"/>
      <c r="H1012" s="222"/>
      <c r="I1012" s="281"/>
      <c r="J1012" s="243"/>
      <c r="K1012" s="244"/>
    </row>
    <row r="1013" spans="3:11" ht="32.25" customHeight="1">
      <c r="C1013" s="270"/>
      <c r="D1013" s="223"/>
      <c r="E1013" s="223"/>
      <c r="F1013" s="223"/>
      <c r="G1013" s="273"/>
      <c r="H1013" s="222"/>
      <c r="I1013" s="281"/>
      <c r="J1013" s="243"/>
      <c r="K1013" s="244"/>
    </row>
    <row r="1014" spans="3:11" ht="32.25" customHeight="1">
      <c r="C1014" s="270"/>
      <c r="D1014" s="223"/>
      <c r="E1014" s="223"/>
      <c r="F1014" s="223"/>
      <c r="G1014" s="273"/>
      <c r="H1014" s="222"/>
      <c r="I1014" s="281"/>
      <c r="J1014" s="243"/>
      <c r="K1014" s="244"/>
    </row>
    <row r="1015" spans="3:11" ht="32.25" customHeight="1">
      <c r="C1015" s="270"/>
      <c r="D1015" s="223"/>
      <c r="E1015" s="223"/>
      <c r="F1015" s="223"/>
      <c r="G1015" s="273"/>
      <c r="H1015" s="222"/>
      <c r="I1015" s="281"/>
      <c r="J1015" s="243"/>
      <c r="K1015" s="244"/>
    </row>
    <row r="1016" spans="3:11" ht="32.25" customHeight="1">
      <c r="C1016" s="270"/>
      <c r="D1016" s="223"/>
      <c r="E1016" s="223"/>
      <c r="F1016" s="223"/>
      <c r="G1016" s="273"/>
      <c r="H1016" s="222"/>
      <c r="I1016" s="281"/>
      <c r="J1016" s="243"/>
      <c r="K1016" s="244"/>
    </row>
    <row r="1017" spans="3:11" ht="32.25" customHeight="1">
      <c r="C1017" s="270"/>
      <c r="D1017" s="223"/>
      <c r="E1017" s="223"/>
      <c r="F1017" s="223"/>
      <c r="G1017" s="273"/>
      <c r="H1017" s="222"/>
      <c r="I1017" s="281"/>
      <c r="J1017" s="243"/>
      <c r="K1017" s="244"/>
    </row>
    <row r="1018" spans="3:11" ht="32.25" customHeight="1">
      <c r="C1018" s="270"/>
      <c r="D1018" s="223"/>
      <c r="E1018" s="223"/>
      <c r="F1018" s="223"/>
      <c r="G1018" s="273"/>
      <c r="H1018" s="222"/>
      <c r="I1018" s="281"/>
      <c r="J1018" s="243"/>
      <c r="K1018" s="244"/>
    </row>
    <row r="1019" spans="3:11" ht="32.25" customHeight="1">
      <c r="C1019" s="270"/>
      <c r="D1019" s="223"/>
      <c r="E1019" s="223"/>
      <c r="F1019" s="223"/>
      <c r="G1019" s="273"/>
      <c r="H1019" s="222"/>
      <c r="I1019" s="281"/>
      <c r="J1019" s="243"/>
      <c r="K1019" s="244"/>
    </row>
    <row r="1020" spans="3:11" ht="32.25" customHeight="1">
      <c r="C1020" s="270"/>
      <c r="D1020" s="223"/>
      <c r="E1020" s="223"/>
      <c r="F1020" s="223"/>
      <c r="G1020" s="273"/>
      <c r="H1020" s="222"/>
      <c r="I1020" s="281"/>
      <c r="J1020" s="243"/>
      <c r="K1020" s="244"/>
    </row>
    <row r="1021" spans="3:11" ht="32.25" customHeight="1">
      <c r="C1021" s="270"/>
      <c r="D1021" s="223"/>
      <c r="E1021" s="223"/>
      <c r="F1021" s="223"/>
      <c r="G1021" s="273"/>
      <c r="H1021" s="222"/>
      <c r="I1021" s="281"/>
      <c r="J1021" s="243"/>
      <c r="K1021" s="244"/>
    </row>
    <row r="1022" spans="3:11" ht="32.25" customHeight="1">
      <c r="C1022" s="270"/>
      <c r="D1022" s="223"/>
      <c r="E1022" s="223"/>
      <c r="F1022" s="223"/>
      <c r="G1022" s="273"/>
      <c r="H1022" s="222"/>
      <c r="I1022" s="281"/>
      <c r="J1022" s="243"/>
      <c r="K1022" s="244"/>
    </row>
    <row r="1023" spans="3:11" ht="32.25" customHeight="1">
      <c r="C1023" s="270"/>
      <c r="D1023" s="223"/>
      <c r="E1023" s="223"/>
      <c r="F1023" s="223"/>
      <c r="G1023" s="273"/>
      <c r="H1023" s="222"/>
      <c r="I1023" s="281"/>
      <c r="J1023" s="243"/>
      <c r="K1023" s="244"/>
    </row>
    <row r="1024" spans="3:11" ht="32.25" customHeight="1">
      <c r="C1024" s="270"/>
      <c r="D1024" s="223"/>
      <c r="E1024" s="223"/>
      <c r="F1024" s="223"/>
      <c r="G1024" s="273"/>
      <c r="H1024" s="222"/>
      <c r="I1024" s="281"/>
      <c r="J1024" s="243"/>
      <c r="K1024" s="244"/>
    </row>
    <row r="1025" spans="3:11" ht="32.25" customHeight="1">
      <c r="C1025" s="270"/>
      <c r="D1025" s="223"/>
      <c r="E1025" s="223"/>
      <c r="F1025" s="223"/>
      <c r="G1025" s="273"/>
      <c r="H1025" s="222"/>
      <c r="I1025" s="281"/>
      <c r="J1025" s="243"/>
      <c r="K1025" s="244"/>
    </row>
    <row r="1026" spans="3:11" ht="32.25" customHeight="1">
      <c r="C1026" s="270"/>
      <c r="D1026" s="223"/>
      <c r="E1026" s="223"/>
      <c r="F1026" s="223"/>
      <c r="G1026" s="273"/>
      <c r="H1026" s="222"/>
      <c r="I1026" s="281"/>
      <c r="J1026" s="243"/>
      <c r="K1026" s="244"/>
    </row>
    <row r="1027" spans="3:11" ht="32.25" customHeight="1">
      <c r="C1027" s="270"/>
      <c r="D1027" s="223"/>
      <c r="E1027" s="223"/>
      <c r="F1027" s="223"/>
      <c r="G1027" s="273"/>
      <c r="H1027" s="222"/>
      <c r="I1027" s="281"/>
      <c r="J1027" s="243"/>
      <c r="K1027" s="244"/>
    </row>
    <row r="1028" spans="3:11" ht="32.25" customHeight="1">
      <c r="C1028" s="270"/>
      <c r="D1028" s="223"/>
      <c r="E1028" s="223"/>
      <c r="F1028" s="223"/>
      <c r="G1028" s="273"/>
      <c r="H1028" s="222"/>
      <c r="I1028" s="281"/>
      <c r="J1028" s="243"/>
      <c r="K1028" s="244"/>
    </row>
    <row r="1029" spans="3:11" ht="32.25" customHeight="1">
      <c r="C1029" s="270"/>
      <c r="D1029" s="223"/>
      <c r="E1029" s="223"/>
      <c r="F1029" s="223"/>
      <c r="G1029" s="273"/>
      <c r="H1029" s="222"/>
      <c r="I1029" s="281"/>
      <c r="J1029" s="243"/>
      <c r="K1029" s="244"/>
    </row>
    <row r="1030" spans="3:11" ht="32.25" customHeight="1">
      <c r="C1030" s="270"/>
      <c r="D1030" s="223"/>
      <c r="E1030" s="223"/>
      <c r="F1030" s="223"/>
      <c r="G1030" s="273"/>
      <c r="H1030" s="222"/>
      <c r="I1030" s="281"/>
      <c r="J1030" s="243"/>
      <c r="K1030" s="244"/>
    </row>
    <row r="1031" spans="3:11" ht="15" customHeight="1">
      <c r="C1031" s="221"/>
      <c r="D1031" s="366"/>
      <c r="E1031" s="366"/>
      <c r="F1031" s="366"/>
      <c r="G1031" s="366"/>
      <c r="H1031" s="366"/>
      <c r="I1031" s="366"/>
      <c r="J1031" s="366"/>
      <c r="K1031" s="244"/>
    </row>
    <row r="1032" spans="3:11" ht="43.5" customHeight="1">
      <c r="C1032" s="270"/>
      <c r="D1032" s="223"/>
      <c r="E1032" s="223"/>
      <c r="F1032" s="223"/>
      <c r="G1032" s="236"/>
      <c r="H1032" s="222"/>
      <c r="I1032" s="225"/>
      <c r="J1032" s="243"/>
      <c r="K1032" s="244"/>
    </row>
    <row r="1033" spans="3:11" ht="43.5" customHeight="1">
      <c r="C1033" s="270"/>
      <c r="D1033" s="223"/>
      <c r="E1033" s="223"/>
      <c r="F1033" s="223"/>
      <c r="G1033" s="236"/>
      <c r="H1033" s="222"/>
      <c r="I1033" s="225"/>
      <c r="J1033" s="243"/>
      <c r="K1033" s="244"/>
    </row>
    <row r="1034" spans="3:11" ht="43.5" customHeight="1">
      <c r="C1034" s="270"/>
      <c r="D1034" s="223"/>
      <c r="E1034" s="223"/>
      <c r="F1034" s="223"/>
      <c r="G1034" s="236"/>
      <c r="H1034" s="222"/>
      <c r="I1034" s="225"/>
      <c r="J1034" s="243"/>
      <c r="K1034" s="244"/>
    </row>
    <row r="1035" spans="3:11" ht="32.1" customHeight="1">
      <c r="C1035" s="221"/>
      <c r="D1035" s="366"/>
      <c r="E1035" s="366"/>
      <c r="F1035" s="366"/>
      <c r="G1035" s="366"/>
      <c r="H1035" s="366"/>
      <c r="I1035" s="366"/>
      <c r="J1035" s="366"/>
      <c r="K1035" s="244"/>
    </row>
    <row r="1036" spans="3:11" ht="32.1" customHeight="1">
      <c r="C1036" s="270"/>
      <c r="D1036" s="223"/>
      <c r="E1036" s="223"/>
      <c r="F1036" s="223"/>
      <c r="G1036" s="236"/>
      <c r="H1036" s="222"/>
      <c r="I1036" s="281"/>
      <c r="J1036" s="243"/>
      <c r="K1036" s="244"/>
    </row>
    <row r="1037" spans="3:11" ht="32.1" customHeight="1">
      <c r="C1037" s="270"/>
      <c r="D1037" s="223"/>
      <c r="E1037" s="223"/>
      <c r="F1037" s="223"/>
      <c r="G1037" s="236"/>
      <c r="H1037" s="222"/>
      <c r="I1037" s="281"/>
      <c r="J1037" s="243"/>
      <c r="K1037" s="244"/>
    </row>
    <row r="1038" spans="3:11" ht="32.1" customHeight="1">
      <c r="C1038" s="270"/>
      <c r="D1038" s="223"/>
      <c r="E1038" s="223"/>
      <c r="F1038" s="223"/>
      <c r="G1038" s="236"/>
      <c r="H1038" s="222"/>
      <c r="I1038" s="281"/>
      <c r="J1038" s="243"/>
      <c r="K1038" s="244"/>
    </row>
    <row r="1039" spans="3:11" ht="32.1" customHeight="1">
      <c r="C1039" s="270"/>
      <c r="D1039" s="223"/>
      <c r="E1039" s="223"/>
      <c r="F1039" s="223"/>
      <c r="G1039" s="236"/>
      <c r="H1039" s="222"/>
      <c r="I1039" s="281"/>
      <c r="J1039" s="243"/>
      <c r="K1039" s="244"/>
    </row>
    <row r="1040" spans="3:11" ht="32.1" customHeight="1">
      <c r="C1040" s="270"/>
      <c r="D1040" s="223"/>
      <c r="E1040" s="223"/>
      <c r="F1040" s="223"/>
      <c r="G1040" s="236"/>
      <c r="H1040" s="222"/>
      <c r="I1040" s="281"/>
      <c r="J1040" s="243"/>
      <c r="K1040" s="244"/>
    </row>
    <row r="1041" spans="3:11" ht="32.1" customHeight="1">
      <c r="C1041" s="270"/>
      <c r="D1041" s="223"/>
      <c r="E1041" s="223"/>
      <c r="F1041" s="223"/>
      <c r="G1041" s="236"/>
      <c r="H1041" s="222"/>
      <c r="I1041" s="281"/>
      <c r="J1041" s="243"/>
      <c r="K1041" s="244"/>
    </row>
    <row r="1042" spans="3:11" ht="32.1" customHeight="1">
      <c r="C1042" s="270"/>
      <c r="D1042" s="223"/>
      <c r="E1042" s="223"/>
      <c r="F1042" s="223"/>
      <c r="G1042" s="236"/>
      <c r="H1042" s="222"/>
      <c r="I1042" s="281"/>
      <c r="J1042" s="243"/>
      <c r="K1042" s="244"/>
    </row>
    <row r="1043" spans="3:11" ht="32.1" customHeight="1">
      <c r="C1043" s="270"/>
      <c r="D1043" s="223"/>
      <c r="E1043" s="223"/>
      <c r="F1043" s="223"/>
      <c r="G1043" s="236"/>
      <c r="H1043" s="222"/>
      <c r="I1043" s="281"/>
      <c r="J1043" s="243"/>
      <c r="K1043" s="244"/>
    </row>
    <row r="1044" spans="3:11" ht="32.1" customHeight="1">
      <c r="C1044" s="270"/>
      <c r="D1044" s="223"/>
      <c r="E1044" s="223"/>
      <c r="F1044" s="223"/>
      <c r="G1044" s="236"/>
      <c r="H1044" s="222"/>
      <c r="I1044" s="281"/>
      <c r="J1044" s="243"/>
      <c r="K1044" s="244"/>
    </row>
    <row r="1045" spans="3:11" ht="32.1" customHeight="1">
      <c r="C1045" s="270"/>
      <c r="D1045" s="223"/>
      <c r="E1045" s="223"/>
      <c r="F1045" s="223"/>
      <c r="G1045" s="236"/>
      <c r="H1045" s="222"/>
      <c r="I1045" s="281"/>
      <c r="J1045" s="243"/>
      <c r="K1045" s="244"/>
    </row>
    <row r="1046" spans="3:11" ht="32.1" customHeight="1">
      <c r="C1046" s="270"/>
      <c r="D1046" s="223"/>
      <c r="E1046" s="223"/>
      <c r="F1046" s="223"/>
      <c r="G1046" s="236"/>
      <c r="H1046" s="222"/>
      <c r="I1046" s="281"/>
      <c r="J1046" s="243"/>
      <c r="K1046" s="244"/>
    </row>
    <row r="1047" spans="3:11" ht="32.1" customHeight="1">
      <c r="C1047" s="270"/>
      <c r="D1047" s="223"/>
      <c r="E1047" s="223"/>
      <c r="F1047" s="223"/>
      <c r="G1047" s="236"/>
      <c r="H1047" s="222"/>
      <c r="I1047" s="281"/>
      <c r="J1047" s="243"/>
      <c r="K1047" s="244"/>
    </row>
    <row r="1048" spans="3:11" ht="32.1" customHeight="1">
      <c r="C1048" s="221"/>
      <c r="D1048" s="366"/>
      <c r="E1048" s="366"/>
      <c r="F1048" s="366"/>
      <c r="G1048" s="366"/>
      <c r="H1048" s="366"/>
      <c r="I1048" s="366"/>
      <c r="J1048" s="366"/>
      <c r="K1048" s="244"/>
    </row>
    <row r="1049" spans="3:11" ht="32.1" customHeight="1">
      <c r="C1049" s="270"/>
      <c r="D1049" s="223"/>
      <c r="E1049" s="223"/>
      <c r="F1049" s="223"/>
      <c r="G1049" s="236"/>
      <c r="H1049" s="222"/>
      <c r="I1049" s="281"/>
      <c r="J1049" s="243"/>
      <c r="K1049" s="244"/>
    </row>
    <row r="1050" spans="3:11" ht="32.1" customHeight="1">
      <c r="C1050" s="270"/>
      <c r="D1050" s="223"/>
      <c r="E1050" s="223"/>
      <c r="F1050" s="223"/>
      <c r="G1050" s="236"/>
      <c r="H1050" s="222"/>
      <c r="I1050" s="281"/>
      <c r="J1050" s="243"/>
      <c r="K1050" s="244"/>
    </row>
    <row r="1051" spans="3:11" ht="32.1" customHeight="1">
      <c r="C1051" s="270"/>
      <c r="D1051" s="223"/>
      <c r="E1051" s="223"/>
      <c r="F1051" s="223"/>
      <c r="G1051" s="236"/>
      <c r="H1051" s="222"/>
      <c r="I1051" s="281"/>
      <c r="J1051" s="243"/>
      <c r="K1051" s="244"/>
    </row>
    <row r="1052" spans="3:11" ht="32.1" customHeight="1">
      <c r="C1052" s="270"/>
      <c r="D1052" s="223"/>
      <c r="E1052" s="223"/>
      <c r="F1052" s="223"/>
      <c r="G1052" s="236"/>
      <c r="H1052" s="222"/>
      <c r="I1052" s="281"/>
      <c r="J1052" s="243"/>
      <c r="K1052" s="244"/>
    </row>
    <row r="1053" spans="3:11" ht="32.1" customHeight="1">
      <c r="C1053" s="270"/>
      <c r="D1053" s="223"/>
      <c r="E1053" s="223"/>
      <c r="F1053" s="223"/>
      <c r="G1053" s="236"/>
      <c r="H1053" s="222"/>
      <c r="I1053" s="281"/>
      <c r="J1053" s="243"/>
      <c r="K1053" s="244"/>
    </row>
    <row r="1054" spans="3:11" ht="32.1" customHeight="1">
      <c r="C1054" s="270"/>
      <c r="D1054" s="223"/>
      <c r="E1054" s="223"/>
      <c r="F1054" s="223"/>
      <c r="G1054" s="236"/>
      <c r="H1054" s="222"/>
      <c r="I1054" s="281"/>
      <c r="J1054" s="243"/>
      <c r="K1054" s="244"/>
    </row>
    <row r="1055" spans="3:11" ht="32.1" customHeight="1">
      <c r="C1055" s="270"/>
      <c r="D1055" s="223"/>
      <c r="E1055" s="223"/>
      <c r="F1055" s="223"/>
      <c r="G1055" s="236"/>
      <c r="H1055" s="222"/>
      <c r="I1055" s="281"/>
      <c r="J1055" s="243"/>
      <c r="K1055" s="244"/>
    </row>
    <row r="1056" spans="3:11" ht="32.1" customHeight="1">
      <c r="C1056" s="270"/>
      <c r="D1056" s="223"/>
      <c r="E1056" s="223"/>
      <c r="F1056" s="223"/>
      <c r="G1056" s="236"/>
      <c r="H1056" s="222"/>
      <c r="I1056" s="281"/>
      <c r="J1056" s="243"/>
      <c r="K1056" s="244"/>
    </row>
    <row r="1057" spans="3:11" ht="32.1" customHeight="1">
      <c r="C1057" s="270"/>
      <c r="D1057" s="223"/>
      <c r="E1057" s="223"/>
      <c r="F1057" s="223"/>
      <c r="G1057" s="236"/>
      <c r="H1057" s="222"/>
      <c r="I1057" s="281"/>
      <c r="J1057" s="243"/>
      <c r="K1057" s="244"/>
    </row>
    <row r="1058" spans="3:11" ht="32.1" customHeight="1">
      <c r="C1058" s="270"/>
      <c r="D1058" s="223"/>
      <c r="E1058" s="223"/>
      <c r="F1058" s="223"/>
      <c r="G1058" s="236"/>
      <c r="H1058" s="222"/>
      <c r="I1058" s="281"/>
      <c r="J1058" s="243"/>
      <c r="K1058" s="244"/>
    </row>
    <row r="1059" spans="3:11" ht="32.1" customHeight="1">
      <c r="C1059" s="270"/>
      <c r="D1059" s="223"/>
      <c r="E1059" s="223"/>
      <c r="F1059" s="223"/>
      <c r="G1059" s="236"/>
      <c r="H1059" s="222"/>
      <c r="I1059" s="281"/>
      <c r="J1059" s="243"/>
      <c r="K1059" s="244"/>
    </row>
    <row r="1060" spans="3:11" ht="32.1" customHeight="1">
      <c r="C1060" s="270"/>
      <c r="D1060" s="223"/>
      <c r="E1060" s="223"/>
      <c r="F1060" s="223"/>
      <c r="G1060" s="236"/>
      <c r="H1060" s="222"/>
      <c r="I1060" s="281"/>
      <c r="J1060" s="243"/>
      <c r="K1060" s="244"/>
    </row>
    <row r="1061" spans="3:11" ht="32.1" customHeight="1">
      <c r="C1061" s="270"/>
      <c r="D1061" s="223"/>
      <c r="E1061" s="223"/>
      <c r="F1061" s="223"/>
      <c r="G1061" s="236"/>
      <c r="H1061" s="222"/>
      <c r="I1061" s="281"/>
      <c r="J1061" s="243"/>
      <c r="K1061" s="244"/>
    </row>
    <row r="1062" spans="3:11" ht="32.1" customHeight="1">
      <c r="C1062" s="221"/>
      <c r="D1062" s="366"/>
      <c r="E1062" s="366"/>
      <c r="F1062" s="366"/>
      <c r="G1062" s="366"/>
      <c r="H1062" s="366"/>
      <c r="I1062" s="366"/>
      <c r="J1062" s="366"/>
      <c r="K1062" s="244"/>
    </row>
    <row r="1063" spans="3:11" ht="32.1" customHeight="1">
      <c r="C1063" s="270"/>
      <c r="D1063" s="223"/>
      <c r="E1063" s="223"/>
      <c r="F1063" s="223"/>
      <c r="G1063" s="236"/>
      <c r="H1063" s="222"/>
      <c r="I1063" s="233"/>
      <c r="J1063" s="243"/>
      <c r="K1063" s="244"/>
    </row>
    <row r="1064" spans="3:11" ht="32.1" customHeight="1">
      <c r="C1064" s="270"/>
      <c r="D1064" s="223"/>
      <c r="E1064" s="223"/>
      <c r="F1064" s="223"/>
      <c r="G1064" s="236"/>
      <c r="H1064" s="222"/>
      <c r="I1064" s="233"/>
      <c r="J1064" s="243"/>
      <c r="K1064" s="244"/>
    </row>
    <row r="1065" spans="3:11" ht="32.1" customHeight="1">
      <c r="C1065" s="270"/>
      <c r="D1065" s="223"/>
      <c r="E1065" s="223"/>
      <c r="F1065" s="223"/>
      <c r="G1065" s="236"/>
      <c r="H1065" s="222"/>
      <c r="I1065" s="233"/>
      <c r="J1065" s="243"/>
      <c r="K1065" s="244"/>
    </row>
    <row r="1066" spans="3:11" ht="32.1" customHeight="1">
      <c r="C1066" s="270"/>
      <c r="D1066" s="223"/>
      <c r="E1066" s="223"/>
      <c r="F1066" s="223"/>
      <c r="G1066" s="236"/>
      <c r="H1066" s="222"/>
      <c r="I1066" s="233"/>
      <c r="J1066" s="243"/>
      <c r="K1066" s="244"/>
    </row>
    <row r="1067" spans="3:11" ht="32.1" customHeight="1">
      <c r="C1067" s="270"/>
      <c r="D1067" s="223"/>
      <c r="E1067" s="223"/>
      <c r="F1067" s="223"/>
      <c r="G1067" s="236"/>
      <c r="H1067" s="222"/>
      <c r="I1067" s="233"/>
      <c r="J1067" s="243"/>
      <c r="K1067" s="244"/>
    </row>
    <row r="1068" spans="3:11" ht="32.1" customHeight="1">
      <c r="C1068" s="270"/>
      <c r="D1068" s="223"/>
      <c r="E1068" s="223"/>
      <c r="F1068" s="223"/>
      <c r="G1068" s="236"/>
      <c r="H1068" s="222"/>
      <c r="I1068" s="233"/>
      <c r="J1068" s="243"/>
      <c r="K1068" s="244"/>
    </row>
    <row r="1069" spans="3:11" ht="32.1" customHeight="1">
      <c r="C1069" s="270"/>
      <c r="D1069" s="223"/>
      <c r="E1069" s="223"/>
      <c r="F1069" s="223"/>
      <c r="G1069" s="236"/>
      <c r="H1069" s="222"/>
      <c r="I1069" s="233"/>
      <c r="J1069" s="243"/>
      <c r="K1069" s="244"/>
    </row>
    <row r="1070" spans="3:11" ht="32.1" customHeight="1">
      <c r="C1070" s="270"/>
      <c r="D1070" s="223"/>
      <c r="E1070" s="223"/>
      <c r="F1070" s="223"/>
      <c r="G1070" s="236"/>
      <c r="H1070" s="222"/>
      <c r="I1070" s="233"/>
      <c r="J1070" s="243"/>
      <c r="K1070" s="244"/>
    </row>
    <row r="1071" spans="3:11" ht="32.1" customHeight="1">
      <c r="C1071" s="270"/>
      <c r="D1071" s="223"/>
      <c r="E1071" s="223"/>
      <c r="F1071" s="223"/>
      <c r="G1071" s="236"/>
      <c r="H1071" s="222"/>
      <c r="I1071" s="233"/>
      <c r="J1071" s="243"/>
      <c r="K1071" s="244"/>
    </row>
    <row r="1072" spans="3:11" ht="32.1" customHeight="1">
      <c r="C1072" s="270"/>
      <c r="D1072" s="223"/>
      <c r="E1072" s="223"/>
      <c r="F1072" s="223"/>
      <c r="G1072" s="236"/>
      <c r="H1072" s="222"/>
      <c r="I1072" s="233"/>
      <c r="J1072" s="243"/>
      <c r="K1072" s="244"/>
    </row>
    <row r="1073" spans="3:11" ht="32.1" customHeight="1">
      <c r="C1073" s="270"/>
      <c r="D1073" s="223"/>
      <c r="E1073" s="223"/>
      <c r="F1073" s="223"/>
      <c r="G1073" s="236"/>
      <c r="H1073" s="222"/>
      <c r="I1073" s="233"/>
      <c r="J1073" s="243"/>
      <c r="K1073" s="244"/>
    </row>
    <row r="1074" spans="3:11" ht="32.1" customHeight="1">
      <c r="C1074" s="270"/>
      <c r="D1074" s="223"/>
      <c r="E1074" s="223"/>
      <c r="F1074" s="223"/>
      <c r="G1074" s="236"/>
      <c r="H1074" s="222"/>
      <c r="I1074" s="233"/>
      <c r="J1074" s="243"/>
      <c r="K1074" s="244"/>
    </row>
    <row r="1075" spans="3:11" ht="32.1" customHeight="1">
      <c r="C1075" s="270"/>
      <c r="D1075" s="223"/>
      <c r="E1075" s="223"/>
      <c r="F1075" s="223"/>
      <c r="G1075" s="236"/>
      <c r="H1075" s="222"/>
      <c r="I1075" s="233"/>
      <c r="J1075" s="243"/>
      <c r="K1075" s="244"/>
    </row>
    <row r="1076" spans="3:11" ht="32.1" customHeight="1">
      <c r="C1076" s="263"/>
      <c r="D1076" s="223"/>
      <c r="E1076" s="223"/>
      <c r="F1076" s="223"/>
      <c r="G1076" s="236"/>
      <c r="H1076" s="222"/>
      <c r="I1076" s="233"/>
      <c r="J1076" s="243"/>
      <c r="K1076" s="244"/>
    </row>
    <row r="1077" spans="3:11" ht="32.1" customHeight="1">
      <c r="C1077" s="263"/>
      <c r="D1077" s="223"/>
      <c r="E1077" s="223"/>
      <c r="F1077" s="223"/>
      <c r="G1077" s="236"/>
      <c r="H1077" s="222"/>
      <c r="I1077" s="233"/>
      <c r="J1077" s="243"/>
      <c r="K1077" s="244"/>
    </row>
    <row r="1078" spans="3:11" ht="32.1" customHeight="1">
      <c r="C1078" s="263"/>
      <c r="D1078" s="223"/>
      <c r="E1078" s="223"/>
      <c r="F1078" s="223"/>
      <c r="G1078" s="236"/>
      <c r="H1078" s="222"/>
      <c r="I1078" s="233"/>
      <c r="J1078" s="243"/>
      <c r="K1078" s="244"/>
    </row>
    <row r="1079" spans="3:11" ht="32.1" customHeight="1">
      <c r="C1079" s="263"/>
      <c r="D1079" s="223"/>
      <c r="E1079" s="223"/>
      <c r="F1079" s="223"/>
      <c r="G1079" s="236"/>
      <c r="H1079" s="222"/>
      <c r="I1079" s="233"/>
      <c r="J1079" s="243"/>
      <c r="K1079" s="244"/>
    </row>
    <row r="1080" spans="3:11" ht="32.1" customHeight="1">
      <c r="C1080" s="263"/>
      <c r="D1080" s="223"/>
      <c r="E1080" s="223"/>
      <c r="F1080" s="223"/>
      <c r="G1080" s="236"/>
      <c r="H1080" s="222"/>
      <c r="I1080" s="233"/>
      <c r="J1080" s="243"/>
      <c r="K1080" s="244"/>
    </row>
    <row r="1081" spans="3:11" ht="32.1" customHeight="1">
      <c r="C1081" s="263"/>
      <c r="D1081" s="223"/>
      <c r="E1081" s="223"/>
      <c r="F1081" s="223"/>
      <c r="G1081" s="236"/>
      <c r="H1081" s="222"/>
      <c r="I1081" s="233"/>
      <c r="J1081" s="243"/>
      <c r="K1081" s="244"/>
    </row>
    <row r="1082" spans="3:11" ht="32.1" customHeight="1">
      <c r="C1082" s="263"/>
      <c r="D1082" s="223"/>
      <c r="E1082" s="223"/>
      <c r="F1082" s="223"/>
      <c r="G1082" s="236"/>
      <c r="H1082" s="222"/>
      <c r="I1082" s="233"/>
      <c r="J1082" s="243"/>
      <c r="K1082" s="244"/>
    </row>
    <row r="1083" spans="3:11" ht="32.1" customHeight="1">
      <c r="C1083" s="263"/>
      <c r="D1083" s="223"/>
      <c r="E1083" s="223"/>
      <c r="F1083" s="223"/>
      <c r="G1083" s="236"/>
      <c r="H1083" s="222"/>
      <c r="I1083" s="233"/>
      <c r="J1083" s="243"/>
      <c r="K1083" s="244"/>
    </row>
    <row r="1084" spans="3:11" ht="32.1" customHeight="1">
      <c r="C1084" s="263"/>
      <c r="D1084" s="223"/>
      <c r="E1084" s="223"/>
      <c r="F1084" s="223"/>
      <c r="G1084" s="236"/>
      <c r="H1084" s="222"/>
      <c r="I1084" s="233"/>
      <c r="J1084" s="243"/>
      <c r="K1084" s="244"/>
    </row>
    <row r="1085" spans="3:11" ht="32.1" customHeight="1">
      <c r="C1085" s="263"/>
      <c r="D1085" s="223"/>
      <c r="E1085" s="223"/>
      <c r="F1085" s="223"/>
      <c r="G1085" s="236"/>
      <c r="H1085" s="222"/>
      <c r="I1085" s="233"/>
      <c r="J1085" s="243"/>
      <c r="K1085" s="244"/>
    </row>
    <row r="1086" spans="3:11" ht="32.1" customHeight="1">
      <c r="C1086" s="263"/>
      <c r="D1086" s="223"/>
      <c r="E1086" s="223"/>
      <c r="F1086" s="223"/>
      <c r="G1086" s="236"/>
      <c r="H1086" s="222"/>
      <c r="I1086" s="233"/>
      <c r="J1086" s="243"/>
      <c r="K1086" s="244"/>
    </row>
    <row r="1087" spans="3:11" ht="32.1" customHeight="1">
      <c r="C1087" s="221"/>
      <c r="D1087" s="366"/>
      <c r="E1087" s="366"/>
      <c r="F1087" s="366"/>
      <c r="G1087" s="366"/>
      <c r="H1087" s="366"/>
      <c r="I1087" s="366"/>
      <c r="J1087" s="366"/>
      <c r="K1087" s="244"/>
    </row>
    <row r="1088" spans="3:11" ht="32.1" customHeight="1">
      <c r="C1088" s="263"/>
      <c r="D1088" s="223"/>
      <c r="E1088" s="223"/>
      <c r="F1088" s="223"/>
      <c r="G1088" s="236"/>
      <c r="H1088" s="235"/>
      <c r="I1088" s="246"/>
      <c r="J1088" s="247"/>
      <c r="K1088" s="244"/>
    </row>
    <row r="1089" spans="3:11" ht="32.1" customHeight="1">
      <c r="C1089" s="263"/>
      <c r="D1089" s="223"/>
      <c r="E1089" s="223"/>
      <c r="F1089" s="223"/>
      <c r="G1089" s="236"/>
      <c r="H1089" s="235"/>
      <c r="I1089" s="246"/>
      <c r="J1089" s="247"/>
      <c r="K1089" s="244"/>
    </row>
    <row r="1090" spans="3:11" ht="32.1" customHeight="1">
      <c r="C1090" s="263"/>
      <c r="D1090" s="223"/>
      <c r="E1090" s="223"/>
      <c r="F1090" s="223"/>
      <c r="G1090" s="236"/>
      <c r="H1090" s="235"/>
      <c r="I1090" s="246"/>
      <c r="J1090" s="247"/>
      <c r="K1090" s="244"/>
    </row>
    <row r="1091" spans="3:11" ht="32.1" customHeight="1">
      <c r="C1091" s="263"/>
      <c r="D1091" s="223"/>
      <c r="E1091" s="223"/>
      <c r="F1091" s="223"/>
      <c r="G1091" s="236"/>
      <c r="H1091" s="235"/>
      <c r="I1091" s="246"/>
      <c r="J1091" s="247"/>
      <c r="K1091" s="244"/>
    </row>
    <row r="1092" spans="3:11" ht="32.1" customHeight="1">
      <c r="C1092" s="263"/>
      <c r="D1092" s="223"/>
      <c r="E1092" s="223"/>
      <c r="F1092" s="223"/>
      <c r="G1092" s="236"/>
      <c r="H1092" s="235"/>
      <c r="I1092" s="246"/>
      <c r="J1092" s="247"/>
      <c r="K1092" s="244"/>
    </row>
    <row r="1093" spans="3:11" ht="32.1" customHeight="1">
      <c r="C1093" s="263"/>
      <c r="D1093" s="223"/>
      <c r="E1093" s="223"/>
      <c r="F1093" s="223"/>
      <c r="G1093" s="236"/>
      <c r="H1093" s="235"/>
      <c r="I1093" s="246"/>
      <c r="J1093" s="247"/>
      <c r="K1093" s="244"/>
    </row>
    <row r="1094" spans="3:11" ht="32.1" customHeight="1">
      <c r="C1094" s="263"/>
      <c r="D1094" s="223"/>
      <c r="E1094" s="223"/>
      <c r="F1094" s="223"/>
      <c r="G1094" s="236"/>
      <c r="H1094" s="235"/>
      <c r="I1094" s="246"/>
      <c r="J1094" s="247"/>
      <c r="K1094" s="244"/>
    </row>
    <row r="1095" spans="3:11" ht="32.1" customHeight="1">
      <c r="C1095" s="263"/>
      <c r="D1095" s="223"/>
      <c r="E1095" s="223"/>
      <c r="F1095" s="223"/>
      <c r="G1095" s="236"/>
      <c r="H1095" s="235"/>
      <c r="I1095" s="246"/>
      <c r="J1095" s="247"/>
      <c r="K1095" s="244"/>
    </row>
    <row r="1096" spans="3:11" ht="32.1" customHeight="1">
      <c r="C1096" s="263"/>
      <c r="D1096" s="223"/>
      <c r="E1096" s="223"/>
      <c r="F1096" s="223"/>
      <c r="G1096" s="236"/>
      <c r="H1096" s="235"/>
      <c r="I1096" s="246"/>
      <c r="J1096" s="247"/>
      <c r="K1096" s="244"/>
    </row>
    <row r="1097" spans="3:11" ht="32.1" customHeight="1">
      <c r="C1097" s="263"/>
      <c r="D1097" s="223"/>
      <c r="E1097" s="223"/>
      <c r="F1097" s="223"/>
      <c r="G1097" s="236"/>
      <c r="H1097" s="235"/>
      <c r="I1097" s="246"/>
      <c r="J1097" s="247"/>
      <c r="K1097" s="244"/>
    </row>
    <row r="1098" spans="3:11" ht="32.1" customHeight="1">
      <c r="C1098" s="270"/>
      <c r="D1098" s="223"/>
      <c r="E1098" s="223"/>
      <c r="F1098" s="223"/>
      <c r="G1098" s="236"/>
      <c r="H1098" s="235"/>
      <c r="I1098" s="246"/>
      <c r="J1098" s="247"/>
      <c r="K1098" s="244"/>
    </row>
    <row r="1099" spans="3:11" ht="32.1" customHeight="1">
      <c r="C1099" s="263"/>
      <c r="D1099" s="223"/>
      <c r="E1099" s="223"/>
      <c r="F1099" s="223"/>
      <c r="G1099" s="236"/>
      <c r="H1099" s="235"/>
      <c r="I1099" s="246"/>
      <c r="J1099" s="247"/>
      <c r="K1099" s="244"/>
    </row>
    <row r="1100" spans="3:11" ht="32.1" customHeight="1">
      <c r="C1100" s="263"/>
      <c r="D1100" s="223"/>
      <c r="E1100" s="223"/>
      <c r="F1100" s="223"/>
      <c r="G1100" s="236"/>
      <c r="H1100" s="235"/>
      <c r="I1100" s="246"/>
      <c r="J1100" s="247"/>
      <c r="K1100" s="244"/>
    </row>
    <row r="1101" spans="3:11" ht="32.1" customHeight="1">
      <c r="C1101" s="263"/>
      <c r="D1101" s="223"/>
      <c r="E1101" s="223"/>
      <c r="F1101" s="223"/>
      <c r="G1101" s="236"/>
      <c r="H1101" s="235"/>
      <c r="I1101" s="246"/>
      <c r="J1101" s="247"/>
      <c r="K1101" s="244"/>
    </row>
    <row r="1102" spans="3:11" ht="32.1" customHeight="1">
      <c r="C1102" s="263"/>
      <c r="D1102" s="223"/>
      <c r="E1102" s="223"/>
      <c r="F1102" s="223"/>
      <c r="G1102" s="236"/>
      <c r="H1102" s="235"/>
      <c r="I1102" s="246"/>
      <c r="J1102" s="247"/>
      <c r="K1102" s="244"/>
    </row>
    <row r="1103" spans="3:11" ht="32.1" customHeight="1">
      <c r="C1103" s="263"/>
      <c r="D1103" s="223"/>
      <c r="E1103" s="223"/>
      <c r="F1103" s="223"/>
      <c r="G1103" s="236"/>
      <c r="H1103" s="235"/>
      <c r="I1103" s="246"/>
      <c r="J1103" s="247"/>
      <c r="K1103" s="244"/>
    </row>
    <row r="1104" spans="3:11" ht="32.1" customHeight="1">
      <c r="C1104" s="263"/>
      <c r="D1104" s="223"/>
      <c r="E1104" s="223"/>
      <c r="F1104" s="223"/>
      <c r="G1104" s="236"/>
      <c r="H1104" s="235"/>
      <c r="I1104" s="246"/>
      <c r="J1104" s="247"/>
      <c r="K1104" s="244"/>
    </row>
    <row r="1105" spans="3:11" ht="32.1" customHeight="1">
      <c r="C1105" s="263"/>
      <c r="D1105" s="223"/>
      <c r="E1105" s="223"/>
      <c r="F1105" s="223"/>
      <c r="G1105" s="236"/>
      <c r="H1105" s="235"/>
      <c r="I1105" s="246"/>
      <c r="J1105" s="247"/>
      <c r="K1105" s="244"/>
    </row>
    <row r="1106" spans="3:11" ht="32.1" customHeight="1">
      <c r="C1106" s="263"/>
      <c r="D1106" s="223"/>
      <c r="E1106" s="223"/>
      <c r="F1106" s="223"/>
      <c r="G1106" s="236"/>
      <c r="H1106" s="235"/>
      <c r="I1106" s="246"/>
      <c r="J1106" s="247"/>
      <c r="K1106" s="244"/>
    </row>
    <row r="1107" spans="3:11" ht="32.1" customHeight="1">
      <c r="C1107" s="263"/>
      <c r="D1107" s="223"/>
      <c r="E1107" s="223"/>
      <c r="F1107" s="223"/>
      <c r="G1107" s="236"/>
      <c r="H1107" s="235"/>
      <c r="I1107" s="246"/>
      <c r="J1107" s="247"/>
      <c r="K1107" s="244"/>
    </row>
    <row r="1108" spans="3:11" ht="32.1" customHeight="1">
      <c r="C1108" s="263"/>
      <c r="D1108" s="223"/>
      <c r="E1108" s="223"/>
      <c r="F1108" s="223"/>
      <c r="G1108" s="236"/>
      <c r="H1108" s="235"/>
      <c r="I1108" s="246"/>
      <c r="J1108" s="247"/>
      <c r="K1108" s="244"/>
    </row>
    <row r="1109" spans="3:11" ht="32.1" customHeight="1">
      <c r="C1109" s="263"/>
      <c r="D1109" s="223"/>
      <c r="E1109" s="223"/>
      <c r="F1109" s="223"/>
      <c r="G1109" s="236"/>
      <c r="H1109" s="235"/>
      <c r="I1109" s="246"/>
      <c r="J1109" s="247"/>
      <c r="K1109" s="244"/>
    </row>
    <row r="1110" spans="3:11" ht="32.1" customHeight="1">
      <c r="C1110" s="221"/>
      <c r="D1110" s="366"/>
      <c r="E1110" s="366"/>
      <c r="F1110" s="366"/>
      <c r="G1110" s="366"/>
      <c r="H1110" s="366"/>
      <c r="I1110" s="366"/>
      <c r="J1110" s="366"/>
      <c r="K1110" s="244"/>
    </row>
    <row r="1111" spans="3:11" ht="32.1" customHeight="1">
      <c r="C1111" s="270"/>
      <c r="D1111" s="223"/>
      <c r="E1111" s="223"/>
      <c r="F1111" s="223"/>
      <c r="G1111" s="236"/>
      <c r="H1111" s="222"/>
      <c r="I1111" s="225"/>
      <c r="J1111" s="243"/>
      <c r="K1111" s="244"/>
    </row>
    <row r="1112" spans="3:11" ht="32.1" customHeight="1">
      <c r="C1112" s="270"/>
      <c r="D1112" s="223"/>
      <c r="E1112" s="223"/>
      <c r="F1112" s="223"/>
      <c r="G1112" s="236"/>
      <c r="H1112" s="222"/>
      <c r="I1112" s="225"/>
      <c r="J1112" s="243"/>
      <c r="K1112" s="244"/>
    </row>
    <row r="1113" spans="3:11" ht="32.1" customHeight="1">
      <c r="C1113" s="270"/>
      <c r="D1113" s="223"/>
      <c r="E1113" s="223"/>
      <c r="F1113" s="223"/>
      <c r="G1113" s="236"/>
      <c r="H1113" s="222"/>
      <c r="I1113" s="225"/>
      <c r="J1113" s="243"/>
      <c r="K1113" s="244"/>
    </row>
    <row r="1114" spans="3:11" ht="32.1" customHeight="1">
      <c r="C1114" s="270"/>
      <c r="D1114" s="223"/>
      <c r="E1114" s="223"/>
      <c r="F1114" s="223"/>
      <c r="G1114" s="236"/>
      <c r="H1114" s="222"/>
      <c r="I1114" s="225"/>
      <c r="J1114" s="243"/>
      <c r="K1114" s="244"/>
    </row>
    <row r="1115" spans="3:11" ht="32.1" customHeight="1">
      <c r="C1115" s="270"/>
      <c r="D1115" s="223"/>
      <c r="E1115" s="223"/>
      <c r="F1115" s="223"/>
      <c r="G1115" s="236"/>
      <c r="H1115" s="222"/>
      <c r="I1115" s="225"/>
      <c r="J1115" s="243"/>
      <c r="K1115" s="244"/>
    </row>
    <row r="1116" spans="3:11" ht="32.1" customHeight="1">
      <c r="C1116" s="270"/>
      <c r="D1116" s="223"/>
      <c r="E1116" s="223"/>
      <c r="F1116" s="223"/>
      <c r="G1116" s="236"/>
      <c r="H1116" s="222"/>
      <c r="I1116" s="225"/>
      <c r="J1116" s="243"/>
      <c r="K1116" s="244"/>
    </row>
    <row r="1117" spans="3:11" ht="32.1" customHeight="1">
      <c r="C1117" s="270"/>
      <c r="D1117" s="223"/>
      <c r="E1117" s="223"/>
      <c r="F1117" s="223"/>
      <c r="G1117" s="236"/>
      <c r="H1117" s="222"/>
      <c r="I1117" s="225"/>
      <c r="J1117" s="243"/>
      <c r="K1117" s="244"/>
    </row>
    <row r="1118" spans="3:11" ht="32.1" customHeight="1">
      <c r="C1118" s="270"/>
      <c r="D1118" s="223"/>
      <c r="E1118" s="223"/>
      <c r="F1118" s="223"/>
      <c r="G1118" s="236"/>
      <c r="H1118" s="222"/>
      <c r="I1118" s="225"/>
      <c r="J1118" s="243"/>
      <c r="K1118" s="244"/>
    </row>
    <row r="1119" spans="3:11" ht="32.1" customHeight="1">
      <c r="C1119" s="270"/>
      <c r="D1119" s="223"/>
      <c r="E1119" s="223"/>
      <c r="F1119" s="223"/>
      <c r="G1119" s="236"/>
      <c r="H1119" s="222"/>
      <c r="I1119" s="225"/>
      <c r="J1119" s="243"/>
      <c r="K1119" s="244"/>
    </row>
    <row r="1120" spans="3:11" ht="32.1" customHeight="1">
      <c r="C1120" s="270"/>
      <c r="D1120" s="223"/>
      <c r="E1120" s="223"/>
      <c r="F1120" s="223"/>
      <c r="G1120" s="236"/>
      <c r="H1120" s="222"/>
      <c r="I1120" s="225"/>
      <c r="J1120" s="243"/>
      <c r="K1120" s="244"/>
    </row>
    <row r="1121" spans="3:11" ht="32.1" customHeight="1">
      <c r="C1121" s="270"/>
      <c r="D1121" s="223"/>
      <c r="E1121" s="223"/>
      <c r="F1121" s="223"/>
      <c r="G1121" s="236"/>
      <c r="H1121" s="222"/>
      <c r="I1121" s="225"/>
      <c r="J1121" s="243"/>
      <c r="K1121" s="244"/>
    </row>
    <row r="1122" spans="3:11" ht="32.1" customHeight="1">
      <c r="C1122" s="270"/>
      <c r="D1122" s="223"/>
      <c r="E1122" s="223"/>
      <c r="F1122" s="223"/>
      <c r="G1122" s="236"/>
      <c r="H1122" s="222"/>
      <c r="I1122" s="225"/>
      <c r="J1122" s="243"/>
      <c r="K1122" s="244"/>
    </row>
    <row r="1123" spans="3:11" ht="32.1" customHeight="1">
      <c r="C1123" s="270"/>
      <c r="D1123" s="223"/>
      <c r="E1123" s="223"/>
      <c r="F1123" s="223"/>
      <c r="G1123" s="236"/>
      <c r="H1123" s="222"/>
      <c r="I1123" s="225"/>
      <c r="J1123" s="243"/>
      <c r="K1123" s="244"/>
    </row>
    <row r="1124" spans="3:11" ht="32.1" customHeight="1">
      <c r="C1124" s="270"/>
      <c r="D1124" s="223"/>
      <c r="E1124" s="223"/>
      <c r="F1124" s="223"/>
      <c r="G1124" s="236"/>
      <c r="H1124" s="222"/>
      <c r="I1124" s="225"/>
      <c r="J1124" s="243"/>
      <c r="K1124" s="244"/>
    </row>
    <row r="1125" spans="3:11" ht="32.1" customHeight="1">
      <c r="C1125" s="270"/>
      <c r="D1125" s="223"/>
      <c r="E1125" s="223"/>
      <c r="F1125" s="223"/>
      <c r="G1125" s="236"/>
      <c r="H1125" s="222"/>
      <c r="I1125" s="225"/>
      <c r="J1125" s="243"/>
      <c r="K1125" s="244"/>
    </row>
    <row r="1126" spans="3:11" ht="32.1" customHeight="1">
      <c r="C1126" s="270"/>
      <c r="D1126" s="223"/>
      <c r="E1126" s="223"/>
      <c r="F1126" s="223"/>
      <c r="G1126" s="236"/>
      <c r="H1126" s="222"/>
      <c r="I1126" s="225"/>
      <c r="J1126" s="243"/>
      <c r="K1126" s="244"/>
    </row>
    <row r="1127" spans="3:11" ht="32.1" customHeight="1">
      <c r="C1127" s="270"/>
      <c r="D1127" s="223"/>
      <c r="E1127" s="223"/>
      <c r="F1127" s="223"/>
      <c r="G1127" s="236"/>
      <c r="H1127" s="222"/>
      <c r="I1127" s="225"/>
      <c r="J1127" s="243"/>
      <c r="K1127" s="244"/>
    </row>
    <row r="1128" spans="3:11" ht="32.1" customHeight="1">
      <c r="C1128" s="270"/>
      <c r="D1128" s="223"/>
      <c r="E1128" s="223"/>
      <c r="F1128" s="223"/>
      <c r="G1128" s="236"/>
      <c r="H1128" s="222"/>
      <c r="I1128" s="225"/>
      <c r="J1128" s="243"/>
      <c r="K1128" s="244"/>
    </row>
    <row r="1129" spans="3:11" ht="32.1" customHeight="1">
      <c r="C1129" s="221"/>
      <c r="D1129" s="366"/>
      <c r="E1129" s="366"/>
      <c r="F1129" s="366"/>
      <c r="G1129" s="366"/>
      <c r="H1129" s="366"/>
      <c r="I1129" s="366"/>
      <c r="J1129" s="366"/>
      <c r="K1129" s="244"/>
    </row>
    <row r="1130" spans="3:11" ht="32.1" customHeight="1">
      <c r="C1130" s="270"/>
      <c r="D1130" s="223"/>
      <c r="E1130" s="223"/>
      <c r="F1130" s="223"/>
      <c r="G1130" s="236"/>
      <c r="H1130" s="222"/>
      <c r="I1130" s="281"/>
      <c r="J1130" s="243"/>
      <c r="K1130" s="244"/>
    </row>
    <row r="1131" spans="3:11" ht="32.1" customHeight="1">
      <c r="C1131" s="270"/>
      <c r="D1131" s="223"/>
      <c r="E1131" s="223"/>
      <c r="F1131" s="223"/>
      <c r="G1131" s="236"/>
      <c r="H1131" s="222"/>
      <c r="I1131" s="281"/>
      <c r="J1131" s="243"/>
      <c r="K1131" s="244"/>
    </row>
    <row r="1132" spans="3:11" ht="32.1" customHeight="1">
      <c r="C1132" s="271"/>
      <c r="D1132" s="237"/>
      <c r="E1132" s="237"/>
      <c r="F1132" s="237"/>
      <c r="G1132" s="237"/>
      <c r="H1132" s="237"/>
      <c r="I1132" s="237"/>
      <c r="J1132" s="238"/>
      <c r="K1132" s="272"/>
    </row>
    <row r="1133" spans="3:11" ht="32.1" customHeight="1">
      <c r="C1133" s="368"/>
      <c r="D1133" s="369"/>
      <c r="E1133" s="369"/>
      <c r="F1133" s="369"/>
      <c r="G1133" s="369"/>
      <c r="H1133" s="369"/>
      <c r="I1133" s="369"/>
      <c r="J1133" s="369"/>
      <c r="K1133" s="370"/>
    </row>
    <row r="1134" spans="3:11" ht="32.1" customHeight="1">
      <c r="C1134" s="221"/>
      <c r="D1134" s="366"/>
      <c r="E1134" s="366"/>
      <c r="F1134" s="366"/>
      <c r="G1134" s="366"/>
      <c r="H1134" s="366"/>
      <c r="I1134" s="366"/>
      <c r="J1134" s="366"/>
      <c r="K1134" s="367"/>
    </row>
    <row r="1135" spans="3:11" ht="32.1" customHeight="1">
      <c r="C1135" s="221"/>
      <c r="D1135" s="366"/>
      <c r="E1135" s="366"/>
      <c r="F1135" s="366"/>
      <c r="G1135" s="366"/>
      <c r="H1135" s="366"/>
      <c r="I1135" s="366"/>
      <c r="J1135" s="366"/>
      <c r="K1135" s="367"/>
    </row>
    <row r="1136" spans="3:11" ht="32.1" customHeight="1">
      <c r="C1136" s="270"/>
      <c r="D1136" s="223"/>
      <c r="E1136" s="223"/>
      <c r="F1136" s="223"/>
      <c r="G1136" s="236"/>
      <c r="H1136" s="222"/>
      <c r="I1136" s="225"/>
      <c r="J1136" s="243"/>
      <c r="K1136" s="244"/>
    </row>
    <row r="1137" spans="3:11" ht="32.1" customHeight="1">
      <c r="C1137" s="270"/>
      <c r="D1137" s="223"/>
      <c r="E1137" s="223"/>
      <c r="F1137" s="223"/>
      <c r="G1137" s="236"/>
      <c r="H1137" s="222"/>
      <c r="I1137" s="225"/>
      <c r="J1137" s="243"/>
      <c r="K1137" s="244"/>
    </row>
    <row r="1138" spans="3:11" ht="32.1" customHeight="1">
      <c r="C1138" s="270"/>
      <c r="D1138" s="223"/>
      <c r="E1138" s="223"/>
      <c r="F1138" s="223"/>
      <c r="G1138" s="236"/>
      <c r="H1138" s="222"/>
      <c r="I1138" s="225"/>
      <c r="J1138" s="243"/>
      <c r="K1138" s="244"/>
    </row>
    <row r="1139" spans="3:11" ht="32.1" customHeight="1">
      <c r="C1139" s="270"/>
      <c r="D1139" s="223"/>
      <c r="E1139" s="223"/>
      <c r="F1139" s="223"/>
      <c r="G1139" s="236"/>
      <c r="H1139" s="222"/>
      <c r="I1139" s="225"/>
      <c r="J1139" s="243"/>
      <c r="K1139" s="244"/>
    </row>
    <row r="1140" spans="3:11" ht="32.1" customHeight="1">
      <c r="C1140" s="270"/>
      <c r="D1140" s="223"/>
      <c r="E1140" s="223"/>
      <c r="F1140" s="223"/>
      <c r="G1140" s="236"/>
      <c r="H1140" s="222"/>
      <c r="I1140" s="225"/>
      <c r="J1140" s="243"/>
      <c r="K1140" s="244"/>
    </row>
    <row r="1141" spans="3:11" ht="32.1" customHeight="1">
      <c r="C1141" s="270"/>
      <c r="D1141" s="223"/>
      <c r="E1141" s="223"/>
      <c r="F1141" s="223"/>
      <c r="G1141" s="236"/>
      <c r="H1141" s="222"/>
      <c r="I1141" s="225"/>
      <c r="J1141" s="243"/>
      <c r="K1141" s="244"/>
    </row>
    <row r="1142" spans="3:11" ht="32.1" customHeight="1">
      <c r="C1142" s="270"/>
      <c r="D1142" s="223"/>
      <c r="E1142" s="223"/>
      <c r="F1142" s="223"/>
      <c r="G1142" s="236"/>
      <c r="H1142" s="222"/>
      <c r="I1142" s="225"/>
      <c r="J1142" s="243"/>
      <c r="K1142" s="244"/>
    </row>
    <row r="1143" spans="3:11" ht="32.1" customHeight="1">
      <c r="C1143" s="270"/>
      <c r="D1143" s="223"/>
      <c r="E1143" s="223"/>
      <c r="F1143" s="223"/>
      <c r="G1143" s="236"/>
      <c r="H1143" s="222"/>
      <c r="I1143" s="225"/>
      <c r="J1143" s="243"/>
      <c r="K1143" s="244"/>
    </row>
    <row r="1144" spans="3:11" ht="32.1" customHeight="1">
      <c r="C1144" s="270"/>
      <c r="D1144" s="223"/>
      <c r="E1144" s="223"/>
      <c r="F1144" s="223"/>
      <c r="G1144" s="236"/>
      <c r="H1144" s="222"/>
      <c r="I1144" s="225"/>
      <c r="J1144" s="243"/>
      <c r="K1144" s="244"/>
    </row>
    <row r="1145" spans="3:11" ht="32.1" customHeight="1">
      <c r="C1145" s="270"/>
      <c r="D1145" s="223"/>
      <c r="E1145" s="223"/>
      <c r="F1145" s="223"/>
      <c r="G1145" s="236"/>
      <c r="H1145" s="222"/>
      <c r="I1145" s="225"/>
      <c r="J1145" s="243"/>
      <c r="K1145" s="244"/>
    </row>
    <row r="1146" spans="3:11" ht="32.1" customHeight="1">
      <c r="C1146" s="270"/>
      <c r="D1146" s="223"/>
      <c r="E1146" s="223"/>
      <c r="F1146" s="223"/>
      <c r="G1146" s="236"/>
      <c r="H1146" s="222"/>
      <c r="I1146" s="225"/>
      <c r="J1146" s="243"/>
      <c r="K1146" s="244"/>
    </row>
    <row r="1147" spans="3:11" ht="32.1" customHeight="1">
      <c r="C1147" s="270"/>
      <c r="D1147" s="223"/>
      <c r="E1147" s="223"/>
      <c r="F1147" s="223"/>
      <c r="G1147" s="236"/>
      <c r="H1147" s="222"/>
      <c r="I1147" s="225"/>
      <c r="J1147" s="243"/>
      <c r="K1147" s="244"/>
    </row>
    <row r="1148" spans="3:11" ht="32.1" customHeight="1">
      <c r="C1148" s="270"/>
      <c r="D1148" s="223"/>
      <c r="E1148" s="223"/>
      <c r="F1148" s="223"/>
      <c r="G1148" s="236"/>
      <c r="H1148" s="222"/>
      <c r="I1148" s="225"/>
      <c r="J1148" s="243"/>
      <c r="K1148" s="244"/>
    </row>
    <row r="1149" spans="3:11" ht="32.1" customHeight="1">
      <c r="C1149" s="270"/>
      <c r="D1149" s="223"/>
      <c r="E1149" s="223"/>
      <c r="F1149" s="223"/>
      <c r="G1149" s="236"/>
      <c r="H1149" s="222"/>
      <c r="I1149" s="225"/>
      <c r="J1149" s="243"/>
      <c r="K1149" s="244"/>
    </row>
    <row r="1150" spans="3:11" ht="32.1" customHeight="1">
      <c r="C1150" s="270"/>
      <c r="D1150" s="223"/>
      <c r="E1150" s="223"/>
      <c r="F1150" s="223"/>
      <c r="G1150" s="236"/>
      <c r="H1150" s="222"/>
      <c r="I1150" s="225"/>
      <c r="J1150" s="243"/>
      <c r="K1150" s="244"/>
    </row>
    <row r="1151" spans="3:11" ht="32.1" customHeight="1">
      <c r="C1151" s="270"/>
      <c r="D1151" s="223"/>
      <c r="E1151" s="223"/>
      <c r="F1151" s="223"/>
      <c r="G1151" s="236"/>
      <c r="H1151" s="222"/>
      <c r="I1151" s="225"/>
      <c r="J1151" s="243"/>
      <c r="K1151" s="244"/>
    </row>
    <row r="1152" spans="3:11" ht="32.1" customHeight="1">
      <c r="C1152" s="270"/>
      <c r="D1152" s="223"/>
      <c r="E1152" s="223"/>
      <c r="F1152" s="223"/>
      <c r="G1152" s="236"/>
      <c r="H1152" s="222"/>
      <c r="I1152" s="225"/>
      <c r="J1152" s="243"/>
      <c r="K1152" s="244"/>
    </row>
    <row r="1153" spans="3:11" ht="32.1" customHeight="1">
      <c r="C1153" s="270"/>
      <c r="D1153" s="223"/>
      <c r="E1153" s="223"/>
      <c r="F1153" s="223"/>
      <c r="G1153" s="236"/>
      <c r="H1153" s="222"/>
      <c r="I1153" s="225"/>
      <c r="J1153" s="243"/>
      <c r="K1153" s="244"/>
    </row>
    <row r="1154" spans="3:11" ht="32.1" customHeight="1">
      <c r="C1154" s="270"/>
      <c r="D1154" s="223"/>
      <c r="E1154" s="223"/>
      <c r="F1154" s="223"/>
      <c r="G1154" s="236"/>
      <c r="H1154" s="222"/>
      <c r="I1154" s="225"/>
      <c r="J1154" s="243"/>
      <c r="K1154" s="244"/>
    </row>
    <row r="1155" spans="3:11" ht="32.1" customHeight="1">
      <c r="C1155" s="270"/>
      <c r="D1155" s="223"/>
      <c r="E1155" s="223"/>
      <c r="F1155" s="223"/>
      <c r="G1155" s="236"/>
      <c r="H1155" s="222"/>
      <c r="I1155" s="225"/>
      <c r="J1155" s="243"/>
      <c r="K1155" s="244"/>
    </row>
    <row r="1156" spans="3:11" ht="32.1" customHeight="1">
      <c r="C1156" s="270"/>
      <c r="D1156" s="223"/>
      <c r="E1156" s="223"/>
      <c r="F1156" s="223"/>
      <c r="G1156" s="236"/>
      <c r="H1156" s="222"/>
      <c r="I1156" s="225"/>
      <c r="J1156" s="243"/>
      <c r="K1156" s="244"/>
    </row>
    <row r="1157" spans="3:11" ht="15" customHeight="1">
      <c r="C1157" s="221"/>
      <c r="D1157" s="366"/>
      <c r="E1157" s="366"/>
      <c r="F1157" s="366"/>
      <c r="G1157" s="366"/>
      <c r="H1157" s="366"/>
      <c r="I1157" s="366"/>
      <c r="J1157" s="366"/>
      <c r="K1157" s="244"/>
    </row>
    <row r="1158" spans="3:11" ht="15" customHeight="1">
      <c r="C1158" s="270"/>
      <c r="D1158" s="223"/>
      <c r="E1158" s="223"/>
      <c r="F1158" s="223"/>
      <c r="G1158" s="231"/>
      <c r="H1158" s="222"/>
      <c r="I1158" s="233"/>
      <c r="J1158" s="234"/>
      <c r="K1158" s="244"/>
    </row>
    <row r="1159" spans="3:11" ht="15" customHeight="1">
      <c r="C1159" s="221"/>
      <c r="D1159" s="366"/>
      <c r="E1159" s="366"/>
      <c r="F1159" s="366"/>
      <c r="G1159" s="366"/>
      <c r="H1159" s="366"/>
      <c r="I1159" s="366"/>
      <c r="J1159" s="366"/>
      <c r="K1159" s="244"/>
    </row>
    <row r="1160" spans="3:11" ht="15" customHeight="1">
      <c r="C1160" s="270"/>
      <c r="D1160" s="223"/>
      <c r="E1160" s="223"/>
      <c r="F1160" s="223"/>
      <c r="G1160" s="231"/>
      <c r="H1160" s="222"/>
      <c r="I1160" s="281"/>
      <c r="J1160" s="234"/>
      <c r="K1160" s="244"/>
    </row>
    <row r="1161" spans="3:11" ht="15" customHeight="1">
      <c r="C1161" s="270"/>
      <c r="D1161" s="223"/>
      <c r="E1161" s="223"/>
      <c r="F1161" s="223"/>
      <c r="G1161" s="231"/>
      <c r="H1161" s="222"/>
      <c r="I1161" s="281"/>
      <c r="J1161" s="234"/>
      <c r="K1161" s="244"/>
    </row>
    <row r="1162" spans="3:11" ht="15" customHeight="1">
      <c r="C1162" s="271"/>
      <c r="D1162" s="237"/>
      <c r="E1162" s="237"/>
      <c r="F1162" s="237"/>
      <c r="G1162" s="237"/>
      <c r="H1162" s="237"/>
      <c r="I1162" s="237"/>
      <c r="J1162" s="238"/>
      <c r="K1162" s="272"/>
    </row>
    <row r="1163" spans="3:11" ht="15" customHeight="1">
      <c r="C1163" s="368"/>
      <c r="D1163" s="369"/>
      <c r="E1163" s="369"/>
      <c r="F1163" s="369"/>
      <c r="G1163" s="369"/>
      <c r="H1163" s="369"/>
      <c r="I1163" s="369"/>
      <c r="J1163" s="369"/>
      <c r="K1163" s="370"/>
    </row>
    <row r="1164" spans="3:11" ht="15" customHeight="1">
      <c r="C1164" s="221"/>
      <c r="D1164" s="366"/>
      <c r="E1164" s="366"/>
      <c r="F1164" s="366"/>
      <c r="G1164" s="366"/>
      <c r="H1164" s="366"/>
      <c r="I1164" s="366"/>
      <c r="J1164" s="366"/>
      <c r="K1164" s="367"/>
    </row>
    <row r="1165" spans="3:11" ht="15" customHeight="1">
      <c r="C1165" s="221"/>
      <c r="D1165" s="366"/>
      <c r="E1165" s="366"/>
      <c r="F1165" s="366"/>
      <c r="G1165" s="366"/>
      <c r="H1165" s="366"/>
      <c r="I1165" s="366"/>
      <c r="J1165" s="366"/>
      <c r="K1165" s="367"/>
    </row>
    <row r="1166" spans="3:11" ht="33" customHeight="1">
      <c r="C1166" s="242"/>
      <c r="D1166" s="223"/>
      <c r="E1166" s="223"/>
      <c r="F1166" s="223"/>
      <c r="G1166" s="236"/>
      <c r="H1166" s="222"/>
      <c r="I1166" s="225"/>
      <c r="J1166" s="243"/>
      <c r="K1166" s="244"/>
    </row>
    <row r="1167" spans="3:11" ht="33" customHeight="1">
      <c r="C1167" s="242"/>
      <c r="D1167" s="223"/>
      <c r="E1167" s="223"/>
      <c r="F1167" s="223"/>
      <c r="G1167" s="236"/>
      <c r="H1167" s="222"/>
      <c r="I1167" s="225"/>
      <c r="J1167" s="243"/>
      <c r="K1167" s="244"/>
    </row>
    <row r="1168" spans="3:11" ht="33" customHeight="1">
      <c r="C1168" s="242"/>
      <c r="D1168" s="223"/>
      <c r="E1168" s="223"/>
      <c r="F1168" s="223"/>
      <c r="G1168" s="236"/>
      <c r="H1168" s="222"/>
      <c r="I1168" s="225"/>
      <c r="J1168" s="243"/>
      <c r="K1168" s="244"/>
    </row>
    <row r="1169" spans="3:11" ht="33" customHeight="1">
      <c r="C1169" s="242"/>
      <c r="D1169" s="223"/>
      <c r="E1169" s="223"/>
      <c r="F1169" s="223"/>
      <c r="G1169" s="236"/>
      <c r="H1169" s="222"/>
      <c r="I1169" s="225"/>
      <c r="J1169" s="243"/>
      <c r="K1169" s="244"/>
    </row>
    <row r="1170" spans="3:11" ht="33" customHeight="1">
      <c r="C1170" s="242"/>
      <c r="D1170" s="223"/>
      <c r="E1170" s="223"/>
      <c r="F1170" s="223"/>
      <c r="G1170" s="236"/>
      <c r="H1170" s="222"/>
      <c r="I1170" s="225"/>
      <c r="J1170" s="243"/>
      <c r="K1170" s="244"/>
    </row>
    <row r="1171" spans="3:11" ht="33" customHeight="1">
      <c r="C1171" s="242"/>
      <c r="D1171" s="223"/>
      <c r="E1171" s="223"/>
      <c r="F1171" s="223"/>
      <c r="G1171" s="236"/>
      <c r="H1171" s="222"/>
      <c r="I1171" s="225"/>
      <c r="J1171" s="243"/>
      <c r="K1171" s="244"/>
    </row>
    <row r="1172" spans="3:11" ht="33" customHeight="1">
      <c r="C1172" s="242"/>
      <c r="D1172" s="223"/>
      <c r="E1172" s="223"/>
      <c r="F1172" s="223"/>
      <c r="G1172" s="236"/>
      <c r="H1172" s="222"/>
      <c r="I1172" s="225"/>
      <c r="J1172" s="243"/>
      <c r="K1172" s="244"/>
    </row>
    <row r="1173" spans="3:11" ht="33" customHeight="1">
      <c r="C1173" s="242"/>
      <c r="D1173" s="223"/>
      <c r="E1173" s="223"/>
      <c r="F1173" s="223"/>
      <c r="G1173" s="236"/>
      <c r="H1173" s="222"/>
      <c r="I1173" s="225"/>
      <c r="J1173" s="243"/>
      <c r="K1173" s="244"/>
    </row>
    <row r="1174" spans="3:11" ht="33" customHeight="1">
      <c r="C1174" s="242"/>
      <c r="D1174" s="223"/>
      <c r="E1174" s="223"/>
      <c r="F1174" s="223"/>
      <c r="G1174" s="236"/>
      <c r="H1174" s="222"/>
      <c r="I1174" s="225"/>
      <c r="J1174" s="243"/>
      <c r="K1174" s="244"/>
    </row>
    <row r="1175" spans="3:11" ht="33" customHeight="1">
      <c r="C1175" s="242"/>
      <c r="D1175" s="223"/>
      <c r="E1175" s="223"/>
      <c r="F1175" s="223"/>
      <c r="G1175" s="236"/>
      <c r="H1175" s="222"/>
      <c r="I1175" s="225"/>
      <c r="J1175" s="243"/>
      <c r="K1175" s="244"/>
    </row>
    <row r="1176" spans="3:11" ht="15" customHeight="1">
      <c r="C1176" s="242"/>
      <c r="D1176" s="223"/>
      <c r="E1176" s="223"/>
      <c r="F1176" s="223"/>
      <c r="G1176" s="236"/>
      <c r="H1176" s="222"/>
      <c r="I1176" s="225"/>
      <c r="J1176" s="243"/>
      <c r="K1176" s="244"/>
    </row>
    <row r="1177" spans="3:11" ht="15" customHeight="1">
      <c r="C1177" s="242"/>
      <c r="D1177" s="223"/>
      <c r="E1177" s="223"/>
      <c r="F1177" s="223"/>
      <c r="G1177" s="236"/>
      <c r="H1177" s="222"/>
      <c r="I1177" s="225"/>
      <c r="J1177" s="243"/>
      <c r="K1177" s="244"/>
    </row>
    <row r="1178" spans="3:11" ht="15" customHeight="1">
      <c r="C1178" s="242"/>
      <c r="D1178" s="223"/>
      <c r="E1178" s="223"/>
      <c r="F1178" s="223"/>
      <c r="G1178" s="236"/>
      <c r="H1178" s="222"/>
      <c r="I1178" s="225"/>
      <c r="J1178" s="243"/>
      <c r="K1178" s="244"/>
    </row>
    <row r="1179" spans="3:11" ht="15" customHeight="1">
      <c r="C1179" s="242"/>
      <c r="D1179" s="223"/>
      <c r="E1179" s="223"/>
      <c r="F1179" s="223"/>
      <c r="G1179" s="236"/>
      <c r="H1179" s="222"/>
      <c r="I1179" s="225"/>
      <c r="J1179" s="243"/>
      <c r="K1179" s="244"/>
    </row>
    <row r="1180" spans="3:11" ht="15" customHeight="1">
      <c r="C1180" s="242"/>
      <c r="D1180" s="223"/>
      <c r="E1180" s="223"/>
      <c r="F1180" s="223"/>
      <c r="G1180" s="236"/>
      <c r="H1180" s="222"/>
      <c r="I1180" s="225"/>
      <c r="J1180" s="243"/>
      <c r="K1180" s="244"/>
    </row>
    <row r="1181" spans="3:11" ht="15" customHeight="1">
      <c r="C1181" s="242"/>
      <c r="D1181" s="223"/>
      <c r="E1181" s="223"/>
      <c r="F1181" s="223"/>
      <c r="G1181" s="236"/>
      <c r="H1181" s="222"/>
      <c r="I1181" s="225"/>
      <c r="J1181" s="243"/>
      <c r="K1181" s="244"/>
    </row>
    <row r="1182" spans="3:11" ht="15" customHeight="1">
      <c r="C1182" s="242"/>
      <c r="D1182" s="223"/>
      <c r="E1182" s="223"/>
      <c r="F1182" s="223"/>
      <c r="G1182" s="236"/>
      <c r="H1182" s="222"/>
      <c r="I1182" s="225"/>
      <c r="J1182" s="243"/>
      <c r="K1182" s="244"/>
    </row>
    <row r="1183" spans="3:11" ht="15" customHeight="1">
      <c r="C1183" s="242"/>
      <c r="D1183" s="223"/>
      <c r="E1183" s="223"/>
      <c r="F1183" s="223"/>
      <c r="G1183" s="236"/>
      <c r="H1183" s="232"/>
      <c r="I1183" s="225"/>
      <c r="J1183" s="243"/>
      <c r="K1183" s="244"/>
    </row>
    <row r="1184" spans="3:11" ht="15" customHeight="1">
      <c r="C1184" s="221"/>
      <c r="D1184" s="366"/>
      <c r="E1184" s="366"/>
      <c r="F1184" s="366"/>
      <c r="G1184" s="366"/>
      <c r="H1184" s="366"/>
      <c r="I1184" s="366"/>
      <c r="J1184" s="366"/>
      <c r="K1184" s="244"/>
    </row>
    <row r="1185" spans="3:11" ht="15" customHeight="1">
      <c r="C1185" s="242"/>
      <c r="D1185" s="223"/>
      <c r="E1185" s="223"/>
      <c r="F1185" s="223"/>
      <c r="G1185" s="236"/>
      <c r="H1185" s="222"/>
      <c r="I1185" s="225"/>
      <c r="J1185" s="243"/>
      <c r="K1185" s="244"/>
    </row>
    <row r="1186" spans="3:11" ht="15" customHeight="1">
      <c r="C1186" s="242"/>
      <c r="D1186" s="223"/>
      <c r="E1186" s="223"/>
      <c r="F1186" s="223"/>
      <c r="G1186" s="236"/>
      <c r="H1186" s="222"/>
      <c r="I1186" s="225"/>
      <c r="J1186" s="243"/>
      <c r="K1186" s="244"/>
    </row>
    <row r="1187" spans="3:11" ht="15" customHeight="1">
      <c r="C1187" s="242"/>
      <c r="D1187" s="223"/>
      <c r="E1187" s="223"/>
      <c r="F1187" s="223"/>
      <c r="G1187" s="236"/>
      <c r="H1187" s="222"/>
      <c r="I1187" s="225"/>
      <c r="J1187" s="243"/>
      <c r="K1187" s="244"/>
    </row>
    <row r="1188" spans="3:11" ht="15" customHeight="1">
      <c r="C1188" s="242"/>
      <c r="D1188" s="223"/>
      <c r="E1188" s="223"/>
      <c r="F1188" s="223"/>
      <c r="G1188" s="236"/>
      <c r="H1188" s="222"/>
      <c r="I1188" s="225"/>
      <c r="J1188" s="243"/>
      <c r="K1188" s="244"/>
    </row>
    <row r="1189" spans="3:11" ht="15" customHeight="1">
      <c r="C1189" s="242"/>
      <c r="D1189" s="223"/>
      <c r="E1189" s="223"/>
      <c r="F1189" s="223"/>
      <c r="G1189" s="236"/>
      <c r="H1189" s="222"/>
      <c r="I1189" s="225"/>
      <c r="J1189" s="243"/>
      <c r="K1189" s="244"/>
    </row>
    <row r="1190" spans="3:11" ht="15" customHeight="1">
      <c r="C1190" s="221"/>
      <c r="D1190" s="366"/>
      <c r="E1190" s="366"/>
      <c r="F1190" s="366"/>
      <c r="G1190" s="366"/>
      <c r="H1190" s="366"/>
      <c r="I1190" s="366"/>
      <c r="J1190" s="366"/>
      <c r="K1190" s="244"/>
    </row>
    <row r="1191" spans="3:11" ht="15" customHeight="1">
      <c r="C1191" s="242"/>
      <c r="D1191" s="223"/>
      <c r="E1191" s="223"/>
      <c r="F1191" s="223"/>
      <c r="G1191" s="288"/>
      <c r="H1191" s="289"/>
      <c r="I1191" s="290"/>
      <c r="J1191" s="291"/>
      <c r="K1191" s="244"/>
    </row>
    <row r="1192" spans="3:11" ht="15" customHeight="1">
      <c r="C1192" s="242"/>
      <c r="D1192" s="223"/>
      <c r="E1192" s="223"/>
      <c r="F1192" s="223"/>
      <c r="G1192" s="288"/>
      <c r="H1192" s="289"/>
      <c r="I1192" s="290"/>
      <c r="J1192" s="291"/>
      <c r="K1192" s="244"/>
    </row>
    <row r="1193" spans="3:11" ht="15" customHeight="1">
      <c r="C1193" s="242"/>
      <c r="D1193" s="223"/>
      <c r="E1193" s="223"/>
      <c r="F1193" s="223"/>
      <c r="G1193" s="288"/>
      <c r="H1193" s="289"/>
      <c r="I1193" s="290"/>
      <c r="J1193" s="291"/>
      <c r="K1193" s="244"/>
    </row>
    <row r="1194" spans="3:11" ht="15" customHeight="1">
      <c r="C1194" s="242"/>
      <c r="D1194" s="223"/>
      <c r="E1194" s="223"/>
      <c r="F1194" s="223"/>
      <c r="G1194" s="288"/>
      <c r="H1194" s="289"/>
      <c r="I1194" s="290"/>
      <c r="J1194" s="291"/>
      <c r="K1194" s="244"/>
    </row>
    <row r="1195" spans="3:11" ht="15" customHeight="1">
      <c r="C1195" s="242"/>
      <c r="D1195" s="223"/>
      <c r="E1195" s="223"/>
      <c r="F1195" s="223"/>
      <c r="G1195" s="288"/>
      <c r="H1195" s="289"/>
      <c r="I1195" s="290"/>
      <c r="J1195" s="291"/>
      <c r="K1195" s="244"/>
    </row>
    <row r="1196" spans="3:11" ht="15" customHeight="1">
      <c r="C1196" s="242"/>
      <c r="D1196" s="223"/>
      <c r="E1196" s="223"/>
      <c r="F1196" s="223"/>
      <c r="G1196" s="288"/>
      <c r="H1196" s="289"/>
      <c r="I1196" s="290"/>
      <c r="J1196" s="291"/>
      <c r="K1196" s="244"/>
    </row>
    <row r="1197" spans="3:11" ht="15" customHeight="1">
      <c r="C1197" s="242"/>
      <c r="D1197" s="223"/>
      <c r="E1197" s="223"/>
      <c r="F1197" s="223"/>
      <c r="G1197" s="288"/>
      <c r="H1197" s="289"/>
      <c r="I1197" s="290"/>
      <c r="J1197" s="291"/>
      <c r="K1197" s="244"/>
    </row>
    <row r="1198" spans="3:11" ht="15" customHeight="1">
      <c r="C1198" s="242"/>
      <c r="D1198" s="223"/>
      <c r="E1198" s="223"/>
      <c r="F1198" s="223"/>
      <c r="G1198" s="288"/>
      <c r="H1198" s="289"/>
      <c r="I1198" s="290"/>
      <c r="J1198" s="291"/>
      <c r="K1198" s="244"/>
    </row>
    <row r="1199" spans="3:11" ht="15" customHeight="1">
      <c r="C1199" s="221"/>
      <c r="D1199" s="366"/>
      <c r="E1199" s="366"/>
      <c r="F1199" s="366"/>
      <c r="G1199" s="366"/>
      <c r="H1199" s="366"/>
      <c r="I1199" s="366"/>
      <c r="J1199" s="366"/>
      <c r="K1199" s="244"/>
    </row>
    <row r="1200" spans="3:11" ht="15" customHeight="1">
      <c r="C1200" s="242"/>
      <c r="D1200" s="223"/>
      <c r="E1200" s="223"/>
      <c r="F1200" s="223"/>
      <c r="G1200" s="231"/>
      <c r="H1200" s="232"/>
      <c r="I1200" s="282"/>
      <c r="J1200" s="234"/>
      <c r="K1200" s="244"/>
    </row>
    <row r="1201" spans="3:11" ht="15" customHeight="1">
      <c r="C1201" s="242"/>
      <c r="D1201" s="223"/>
      <c r="E1201" s="223"/>
      <c r="F1201" s="223"/>
      <c r="G1201" s="231"/>
      <c r="H1201" s="232"/>
      <c r="I1201" s="282"/>
      <c r="J1201" s="234"/>
      <c r="K1201" s="244"/>
    </row>
    <row r="1202" spans="3:11" ht="15" customHeight="1">
      <c r="C1202" s="242"/>
      <c r="D1202" s="223"/>
      <c r="E1202" s="223"/>
      <c r="F1202" s="223"/>
      <c r="G1202" s="231"/>
      <c r="H1202" s="232"/>
      <c r="I1202" s="282"/>
      <c r="J1202" s="234"/>
      <c r="K1202" s="244"/>
    </row>
    <row r="1203" spans="3:11" ht="15" customHeight="1">
      <c r="C1203" s="242"/>
      <c r="D1203" s="223"/>
      <c r="E1203" s="223"/>
      <c r="F1203" s="223"/>
      <c r="G1203" s="231"/>
      <c r="H1203" s="232"/>
      <c r="I1203" s="282"/>
      <c r="J1203" s="234"/>
      <c r="K1203" s="244"/>
    </row>
    <row r="1204" spans="3:11" ht="15" customHeight="1">
      <c r="C1204" s="242"/>
      <c r="D1204" s="223"/>
      <c r="E1204" s="223"/>
      <c r="F1204" s="223"/>
      <c r="G1204" s="231"/>
      <c r="H1204" s="232"/>
      <c r="I1204" s="282"/>
      <c r="J1204" s="234"/>
      <c r="K1204" s="244"/>
    </row>
    <row r="1205" spans="3:11" ht="15" customHeight="1">
      <c r="C1205" s="242"/>
      <c r="D1205" s="223"/>
      <c r="E1205" s="223"/>
      <c r="F1205" s="223"/>
      <c r="G1205" s="231"/>
      <c r="H1205" s="232"/>
      <c r="I1205" s="282"/>
      <c r="J1205" s="234"/>
      <c r="K1205" s="244"/>
    </row>
    <row r="1206" spans="3:11" ht="15" customHeight="1">
      <c r="C1206" s="242"/>
      <c r="D1206" s="223"/>
      <c r="E1206" s="223"/>
      <c r="F1206" s="223"/>
      <c r="G1206" s="231"/>
      <c r="H1206" s="232"/>
      <c r="I1206" s="282"/>
      <c r="J1206" s="234"/>
      <c r="K1206" s="244"/>
    </row>
    <row r="1207" spans="3:11" ht="15" customHeight="1">
      <c r="C1207" s="242"/>
      <c r="D1207" s="223"/>
      <c r="E1207" s="223"/>
      <c r="F1207" s="223"/>
      <c r="G1207" s="231"/>
      <c r="H1207" s="232"/>
      <c r="I1207" s="282"/>
      <c r="J1207" s="234"/>
      <c r="K1207" s="244"/>
    </row>
    <row r="1208" spans="3:11" ht="15" customHeight="1">
      <c r="C1208" s="221"/>
      <c r="D1208" s="366"/>
      <c r="E1208" s="366"/>
      <c r="F1208" s="366"/>
      <c r="G1208" s="366"/>
      <c r="H1208" s="366"/>
      <c r="I1208" s="366"/>
      <c r="J1208" s="366"/>
      <c r="K1208" s="244"/>
    </row>
    <row r="1209" spans="3:11" ht="15" customHeight="1">
      <c r="C1209" s="242"/>
      <c r="D1209" s="223"/>
      <c r="E1209" s="223"/>
      <c r="F1209" s="223"/>
      <c r="G1209" s="236"/>
      <c r="H1209" s="222"/>
      <c r="I1209" s="225"/>
      <c r="J1209" s="243"/>
      <c r="K1209" s="244"/>
    </row>
    <row r="1210" spans="3:11" ht="15" customHeight="1">
      <c r="C1210" s="242"/>
      <c r="D1210" s="223"/>
      <c r="E1210" s="223"/>
      <c r="F1210" s="223"/>
      <c r="G1210" s="236"/>
      <c r="H1210" s="222"/>
      <c r="I1210" s="225"/>
      <c r="J1210" s="243"/>
      <c r="K1210" s="244"/>
    </row>
    <row r="1211" spans="3:11" ht="15" customHeight="1">
      <c r="C1211" s="242"/>
      <c r="D1211" s="223"/>
      <c r="E1211" s="223"/>
      <c r="F1211" s="223"/>
      <c r="G1211" s="236"/>
      <c r="H1211" s="222"/>
      <c r="I1211" s="225"/>
      <c r="J1211" s="243"/>
      <c r="K1211" s="244"/>
    </row>
    <row r="1212" spans="3:11" ht="15" customHeight="1">
      <c r="C1212" s="221"/>
      <c r="D1212" s="366"/>
      <c r="E1212" s="366"/>
      <c r="F1212" s="366"/>
      <c r="G1212" s="366"/>
      <c r="H1212" s="366"/>
      <c r="I1212" s="366"/>
      <c r="J1212" s="366"/>
      <c r="K1212" s="244"/>
    </row>
    <row r="1213" spans="3:11" ht="15" customHeight="1">
      <c r="C1213" s="242"/>
      <c r="D1213" s="223"/>
      <c r="E1213" s="223"/>
      <c r="F1213" s="223"/>
      <c r="G1213" s="236"/>
      <c r="H1213" s="222"/>
      <c r="I1213" s="225"/>
      <c r="J1213" s="243"/>
      <c r="K1213" s="244"/>
    </row>
    <row r="1214" spans="3:11" ht="15" customHeight="1">
      <c r="C1214" s="221"/>
      <c r="D1214" s="366"/>
      <c r="E1214" s="366"/>
      <c r="F1214" s="366"/>
      <c r="G1214" s="366"/>
      <c r="H1214" s="366"/>
      <c r="I1214" s="366"/>
      <c r="J1214" s="366"/>
      <c r="K1214" s="244"/>
    </row>
    <row r="1215" spans="3:11" ht="15" customHeight="1">
      <c r="C1215" s="242"/>
      <c r="D1215" s="223"/>
      <c r="E1215" s="223"/>
      <c r="F1215" s="223"/>
      <c r="G1215" s="231"/>
      <c r="H1215" s="232"/>
      <c r="I1215" s="293"/>
      <c r="J1215" s="234"/>
      <c r="K1215" s="244"/>
    </row>
    <row r="1216" spans="3:11" ht="15" customHeight="1">
      <c r="C1216" s="242"/>
      <c r="D1216" s="223"/>
      <c r="E1216" s="223"/>
      <c r="F1216" s="223"/>
      <c r="G1216" s="231"/>
      <c r="H1216" s="232"/>
      <c r="I1216" s="293"/>
      <c r="J1216" s="234"/>
      <c r="K1216" s="244"/>
    </row>
    <row r="1217" spans="3:11" ht="15" customHeight="1">
      <c r="C1217" s="242"/>
      <c r="D1217" s="223"/>
      <c r="E1217" s="223"/>
      <c r="F1217" s="223"/>
      <c r="G1217" s="231"/>
      <c r="H1217" s="232"/>
      <c r="I1217" s="293"/>
      <c r="J1217" s="234"/>
      <c r="K1217" s="244"/>
    </row>
    <row r="1218" spans="3:11" ht="15" customHeight="1">
      <c r="C1218" s="221"/>
      <c r="D1218" s="366"/>
      <c r="E1218" s="366"/>
      <c r="F1218" s="366"/>
      <c r="G1218" s="366"/>
      <c r="H1218" s="366"/>
      <c r="I1218" s="366"/>
      <c r="J1218" s="366"/>
      <c r="K1218" s="244"/>
    </row>
    <row r="1219" spans="3:11" ht="34.5" customHeight="1">
      <c r="C1219" s="242"/>
      <c r="D1219" s="223"/>
      <c r="E1219" s="223"/>
      <c r="F1219" s="223"/>
      <c r="G1219" s="236"/>
      <c r="H1219" s="222"/>
      <c r="I1219" s="225"/>
      <c r="J1219" s="243"/>
      <c r="K1219" s="244"/>
    </row>
    <row r="1220" spans="3:11" ht="34.5" customHeight="1">
      <c r="C1220" s="242"/>
      <c r="D1220" s="223"/>
      <c r="E1220" s="223"/>
      <c r="F1220" s="223"/>
      <c r="G1220" s="236"/>
      <c r="H1220" s="222"/>
      <c r="I1220" s="225"/>
      <c r="J1220" s="243"/>
      <c r="K1220" s="244"/>
    </row>
    <row r="1221" spans="3:11" ht="34.5" customHeight="1">
      <c r="C1221" s="242"/>
      <c r="D1221" s="223"/>
      <c r="E1221" s="223"/>
      <c r="F1221" s="223"/>
      <c r="G1221" s="236"/>
      <c r="H1221" s="222"/>
      <c r="I1221" s="225"/>
      <c r="J1221" s="243"/>
      <c r="K1221" s="244"/>
    </row>
    <row r="1222" spans="3:11" ht="34.5" customHeight="1">
      <c r="C1222" s="242"/>
      <c r="D1222" s="223"/>
      <c r="E1222" s="223"/>
      <c r="F1222" s="223"/>
      <c r="G1222" s="236"/>
      <c r="H1222" s="222"/>
      <c r="I1222" s="225"/>
      <c r="J1222" s="243"/>
      <c r="K1222" s="244"/>
    </row>
    <row r="1223" spans="3:11" ht="34.5" customHeight="1">
      <c r="C1223" s="242"/>
      <c r="D1223" s="223"/>
      <c r="E1223" s="223"/>
      <c r="F1223" s="223"/>
      <c r="G1223" s="236"/>
      <c r="H1223" s="222"/>
      <c r="I1223" s="225"/>
      <c r="J1223" s="243"/>
      <c r="K1223" s="244"/>
    </row>
    <row r="1224" spans="3:11" ht="34.5" customHeight="1">
      <c r="C1224" s="242"/>
      <c r="D1224" s="223"/>
      <c r="E1224" s="223"/>
      <c r="F1224" s="223"/>
      <c r="G1224" s="236"/>
      <c r="H1224" s="222"/>
      <c r="I1224" s="225"/>
      <c r="J1224" s="243"/>
      <c r="K1224" s="244"/>
    </row>
    <row r="1225" spans="3:11" ht="34.5" customHeight="1">
      <c r="C1225" s="242"/>
      <c r="D1225" s="223"/>
      <c r="E1225" s="223"/>
      <c r="F1225" s="223"/>
      <c r="G1225" s="236"/>
      <c r="H1225" s="222"/>
      <c r="I1225" s="225"/>
      <c r="J1225" s="243"/>
      <c r="K1225" s="244"/>
    </row>
    <row r="1226" spans="3:11" ht="15" customHeight="1">
      <c r="C1226" s="242"/>
      <c r="D1226" s="223"/>
      <c r="E1226" s="223"/>
      <c r="F1226" s="223"/>
      <c r="G1226" s="236"/>
      <c r="H1226" s="222"/>
      <c r="I1226" s="225"/>
      <c r="J1226" s="243"/>
      <c r="K1226" s="244"/>
    </row>
    <row r="1227" spans="3:11" ht="15" customHeight="1">
      <c r="C1227" s="242"/>
      <c r="D1227" s="223"/>
      <c r="E1227" s="223"/>
      <c r="F1227" s="223"/>
      <c r="G1227" s="236"/>
      <c r="H1227" s="222"/>
      <c r="I1227" s="225"/>
      <c r="J1227" s="243"/>
      <c r="K1227" s="244"/>
    </row>
    <row r="1228" spans="3:11" ht="15" customHeight="1">
      <c r="C1228" s="221"/>
      <c r="D1228" s="366"/>
      <c r="E1228" s="366"/>
      <c r="F1228" s="366"/>
      <c r="G1228" s="366"/>
      <c r="H1228" s="366"/>
      <c r="I1228" s="366"/>
      <c r="J1228" s="366"/>
      <c r="K1228" s="244"/>
    </row>
    <row r="1229" spans="3:11" ht="15" customHeight="1">
      <c r="C1229" s="242"/>
      <c r="D1229" s="223"/>
      <c r="E1229" s="223"/>
      <c r="F1229" s="223"/>
      <c r="G1229" s="231"/>
      <c r="H1229" s="232"/>
      <c r="I1229" s="282"/>
      <c r="J1229" s="234"/>
      <c r="K1229" s="244"/>
    </row>
    <row r="1230" spans="3:11" ht="15" customHeight="1">
      <c r="C1230" s="242"/>
      <c r="D1230" s="223"/>
      <c r="E1230" s="223"/>
      <c r="F1230" s="223"/>
      <c r="G1230" s="231"/>
      <c r="H1230" s="232"/>
      <c r="I1230" s="282"/>
      <c r="J1230" s="234"/>
      <c r="K1230" s="244"/>
    </row>
    <row r="1231" spans="3:11" ht="15" customHeight="1">
      <c r="C1231" s="294"/>
      <c r="D1231" s="366"/>
      <c r="E1231" s="366"/>
      <c r="F1231" s="366"/>
      <c r="G1231" s="366"/>
      <c r="H1231" s="366"/>
      <c r="I1231" s="366"/>
      <c r="J1231" s="366"/>
      <c r="K1231" s="244"/>
    </row>
    <row r="1232" spans="3:11" ht="37.5" customHeight="1">
      <c r="C1232" s="242"/>
      <c r="D1232" s="223"/>
      <c r="E1232" s="223"/>
      <c r="F1232" s="223"/>
      <c r="G1232" s="236"/>
      <c r="H1232" s="232"/>
      <c r="I1232" s="282"/>
      <c r="J1232" s="234"/>
      <c r="K1232" s="244"/>
    </row>
    <row r="1233" spans="3:11" ht="37.5" customHeight="1">
      <c r="C1233" s="242"/>
      <c r="D1233" s="223"/>
      <c r="E1233" s="223"/>
      <c r="F1233" s="223"/>
      <c r="G1233" s="236"/>
      <c r="H1233" s="232"/>
      <c r="I1233" s="282"/>
      <c r="J1233" s="234"/>
      <c r="K1233" s="244"/>
    </row>
    <row r="1234" spans="3:11" ht="37.5" customHeight="1">
      <c r="C1234" s="242"/>
      <c r="D1234" s="237"/>
      <c r="E1234" s="237"/>
      <c r="F1234" s="237"/>
      <c r="G1234" s="236"/>
      <c r="H1234" s="232"/>
      <c r="I1234" s="282"/>
      <c r="J1234" s="234"/>
      <c r="K1234" s="244"/>
    </row>
    <row r="1235" spans="3:11" ht="37.5" customHeight="1">
      <c r="C1235" s="242"/>
      <c r="D1235" s="237"/>
      <c r="E1235" s="237"/>
      <c r="F1235" s="237"/>
      <c r="G1235" s="236"/>
      <c r="H1235" s="232"/>
      <c r="I1235" s="282"/>
      <c r="J1235" s="234"/>
      <c r="K1235" s="244"/>
    </row>
    <row r="1236" spans="3:11" ht="37.5" customHeight="1">
      <c r="C1236" s="242"/>
      <c r="D1236" s="237"/>
      <c r="E1236" s="237"/>
      <c r="F1236" s="237"/>
      <c r="G1236" s="236"/>
      <c r="H1236" s="232"/>
      <c r="I1236" s="282"/>
      <c r="J1236" s="234"/>
      <c r="K1236" s="244"/>
    </row>
    <row r="1237" spans="3:11" ht="37.5" customHeight="1">
      <c r="C1237" s="242"/>
      <c r="D1237" s="237"/>
      <c r="E1237" s="237"/>
      <c r="F1237" s="237"/>
      <c r="G1237" s="236"/>
      <c r="H1237" s="232"/>
      <c r="I1237" s="282"/>
      <c r="J1237" s="234"/>
      <c r="K1237" s="244"/>
    </row>
    <row r="1238" spans="3:11" ht="37.5" customHeight="1">
      <c r="C1238" s="242"/>
      <c r="D1238" s="237"/>
      <c r="E1238" s="237"/>
      <c r="F1238" s="237"/>
      <c r="G1238" s="236"/>
      <c r="H1238" s="232"/>
      <c r="I1238" s="282"/>
      <c r="J1238" s="234"/>
      <c r="K1238" s="244"/>
    </row>
    <row r="1239" spans="3:11" ht="37.5" customHeight="1">
      <c r="C1239" s="242"/>
      <c r="D1239" s="237"/>
      <c r="E1239" s="237"/>
      <c r="F1239" s="237"/>
      <c r="G1239" s="236"/>
      <c r="H1239" s="232"/>
      <c r="I1239" s="282"/>
      <c r="J1239" s="234"/>
      <c r="K1239" s="244"/>
    </row>
    <row r="1240" spans="3:11" ht="37.5" customHeight="1">
      <c r="C1240" s="242"/>
      <c r="D1240" s="237"/>
      <c r="E1240" s="237"/>
      <c r="F1240" s="237"/>
      <c r="G1240" s="236"/>
      <c r="H1240" s="232"/>
      <c r="I1240" s="282"/>
      <c r="J1240" s="234"/>
      <c r="K1240" s="244"/>
    </row>
    <row r="1241" spans="3:11" ht="37.5" customHeight="1">
      <c r="C1241" s="242"/>
      <c r="D1241" s="237"/>
      <c r="E1241" s="237"/>
      <c r="F1241" s="237"/>
      <c r="G1241" s="236"/>
      <c r="H1241" s="232"/>
      <c r="I1241" s="282"/>
      <c r="J1241" s="234"/>
      <c r="K1241" s="244"/>
    </row>
    <row r="1242" spans="3:11" ht="37.5" customHeight="1">
      <c r="C1242" s="242"/>
      <c r="D1242" s="237"/>
      <c r="E1242" s="237"/>
      <c r="F1242" s="237"/>
      <c r="G1242" s="236"/>
      <c r="H1242" s="232"/>
      <c r="I1242" s="282"/>
      <c r="J1242" s="234"/>
      <c r="K1242" s="244"/>
    </row>
    <row r="1243" spans="3:11" ht="15" customHeight="1">
      <c r="C1243" s="271"/>
      <c r="D1243" s="237"/>
      <c r="E1243" s="237"/>
      <c r="F1243" s="237"/>
      <c r="G1243" s="237"/>
      <c r="H1243" s="237"/>
      <c r="I1243" s="237"/>
      <c r="J1243" s="238"/>
      <c r="K1243" s="272"/>
    </row>
    <row r="1244" spans="3:11" ht="15" customHeight="1">
      <c r="C1244" s="368"/>
      <c r="D1244" s="369"/>
      <c r="E1244" s="369"/>
      <c r="F1244" s="369"/>
      <c r="G1244" s="369"/>
      <c r="H1244" s="369"/>
      <c r="I1244" s="369"/>
      <c r="J1244" s="369"/>
      <c r="K1244" s="370"/>
    </row>
    <row r="1245" spans="3:11" ht="15" customHeight="1">
      <c r="C1245" s="221"/>
      <c r="D1245" s="366"/>
      <c r="E1245" s="366"/>
      <c r="F1245" s="366"/>
      <c r="G1245" s="366"/>
      <c r="H1245" s="366"/>
      <c r="I1245" s="366"/>
      <c r="J1245" s="366"/>
      <c r="K1245" s="367"/>
    </row>
    <row r="1246" spans="3:11" ht="15" customHeight="1">
      <c r="C1246" s="221"/>
      <c r="D1246" s="366"/>
      <c r="E1246" s="366"/>
      <c r="F1246" s="366"/>
      <c r="G1246" s="366"/>
      <c r="H1246" s="366"/>
      <c r="I1246" s="366"/>
      <c r="J1246" s="366"/>
      <c r="K1246" s="367"/>
    </row>
    <row r="1247" spans="3:11" ht="15" customHeight="1">
      <c r="C1247" s="270"/>
      <c r="D1247" s="223"/>
      <c r="E1247" s="223"/>
      <c r="F1247" s="223"/>
      <c r="G1247" s="236"/>
      <c r="H1247" s="232"/>
      <c r="I1247" s="282"/>
      <c r="J1247" s="234"/>
      <c r="K1247" s="292"/>
    </row>
    <row r="1248" spans="3:11" ht="15" customHeight="1">
      <c r="C1248" s="270"/>
      <c r="D1248" s="223"/>
      <c r="E1248" s="223"/>
      <c r="F1248" s="223"/>
      <c r="G1248" s="236"/>
      <c r="H1248" s="232"/>
      <c r="I1248" s="282"/>
      <c r="J1248" s="234"/>
      <c r="K1248" s="292"/>
    </row>
    <row r="1249" spans="3:11" ht="15" customHeight="1">
      <c r="C1249" s="270"/>
      <c r="D1249" s="223"/>
      <c r="E1249" s="223"/>
      <c r="F1249" s="223"/>
      <c r="G1249" s="236"/>
      <c r="H1249" s="232"/>
      <c r="I1249" s="282"/>
      <c r="J1249" s="234"/>
      <c r="K1249" s="292"/>
    </row>
    <row r="1250" spans="3:11" ht="15" customHeight="1">
      <c r="C1250" s="270"/>
      <c r="D1250" s="223"/>
      <c r="E1250" s="223"/>
      <c r="F1250" s="223"/>
      <c r="G1250" s="236"/>
      <c r="H1250" s="232"/>
      <c r="I1250" s="282"/>
      <c r="J1250" s="234"/>
      <c r="K1250" s="292"/>
    </row>
    <row r="1251" spans="3:11" ht="15" customHeight="1">
      <c r="C1251" s="270"/>
      <c r="D1251" s="223"/>
      <c r="E1251" s="223"/>
      <c r="F1251" s="223"/>
      <c r="G1251" s="236"/>
      <c r="H1251" s="232"/>
      <c r="I1251" s="282"/>
      <c r="J1251" s="234"/>
      <c r="K1251" s="292"/>
    </row>
    <row r="1252" spans="3:11" ht="15" customHeight="1">
      <c r="C1252" s="270"/>
      <c r="D1252" s="223"/>
      <c r="E1252" s="223"/>
      <c r="F1252" s="223"/>
      <c r="G1252" s="236"/>
      <c r="H1252" s="232"/>
      <c r="I1252" s="282"/>
      <c r="J1252" s="234"/>
      <c r="K1252" s="292"/>
    </row>
    <row r="1253" spans="3:11" ht="15" customHeight="1">
      <c r="C1253" s="270"/>
      <c r="D1253" s="223"/>
      <c r="E1253" s="223"/>
      <c r="F1253" s="223"/>
      <c r="G1253" s="236"/>
      <c r="H1253" s="232"/>
      <c r="I1253" s="282"/>
      <c r="J1253" s="234"/>
      <c r="K1253" s="292"/>
    </row>
    <row r="1254" spans="3:11" ht="15" customHeight="1">
      <c r="C1254" s="221"/>
      <c r="D1254" s="366"/>
      <c r="E1254" s="366"/>
      <c r="F1254" s="366"/>
      <c r="G1254" s="366"/>
      <c r="H1254" s="366"/>
      <c r="I1254" s="366"/>
      <c r="J1254" s="366"/>
      <c r="K1254" s="292"/>
    </row>
    <row r="1255" spans="3:11" ht="15" customHeight="1">
      <c r="C1255" s="270"/>
      <c r="D1255" s="295"/>
      <c r="E1255" s="295"/>
      <c r="F1255" s="295"/>
      <c r="G1255" s="296"/>
      <c r="H1255" s="289"/>
      <c r="I1255" s="297"/>
      <c r="J1255" s="298"/>
      <c r="K1255" s="292"/>
    </row>
    <row r="1256" spans="3:11" ht="15" customHeight="1">
      <c r="C1256" s="270"/>
      <c r="D1256" s="295"/>
      <c r="E1256" s="295"/>
      <c r="F1256" s="295"/>
      <c r="G1256" s="296"/>
      <c r="H1256" s="289"/>
      <c r="I1256" s="297"/>
      <c r="J1256" s="298"/>
      <c r="K1256" s="292"/>
    </row>
    <row r="1257" spans="3:11" ht="15" customHeight="1">
      <c r="C1257" s="270"/>
      <c r="D1257" s="295"/>
      <c r="E1257" s="295"/>
      <c r="F1257" s="295"/>
      <c r="G1257" s="296"/>
      <c r="H1257" s="289"/>
      <c r="I1257" s="297"/>
      <c r="J1257" s="298"/>
      <c r="K1257" s="292"/>
    </row>
    <row r="1258" spans="3:11" ht="15" customHeight="1">
      <c r="C1258" s="270"/>
      <c r="D1258" s="295"/>
      <c r="E1258" s="295"/>
      <c r="F1258" s="295"/>
      <c r="G1258" s="296"/>
      <c r="H1258" s="289"/>
      <c r="I1258" s="297"/>
      <c r="J1258" s="298"/>
      <c r="K1258" s="292"/>
    </row>
    <row r="1259" spans="3:11" ht="15" customHeight="1">
      <c r="C1259" s="270"/>
      <c r="D1259" s="295"/>
      <c r="E1259" s="295"/>
      <c r="F1259" s="295"/>
      <c r="G1259" s="296"/>
      <c r="H1259" s="289"/>
      <c r="I1259" s="297"/>
      <c r="J1259" s="298"/>
      <c r="K1259" s="292"/>
    </row>
    <row r="1260" spans="3:11" ht="15" customHeight="1">
      <c r="C1260" s="270"/>
      <c r="D1260" s="295"/>
      <c r="E1260" s="295"/>
      <c r="F1260" s="295"/>
      <c r="G1260" s="296"/>
      <c r="H1260" s="289"/>
      <c r="I1260" s="297"/>
      <c r="J1260" s="298"/>
      <c r="K1260" s="292"/>
    </row>
    <row r="1261" spans="3:11" ht="15" customHeight="1">
      <c r="C1261" s="221"/>
      <c r="D1261" s="366"/>
      <c r="E1261" s="366"/>
      <c r="F1261" s="366"/>
      <c r="G1261" s="366"/>
      <c r="H1261" s="366"/>
      <c r="I1261" s="366"/>
      <c r="J1261" s="366"/>
      <c r="K1261" s="292"/>
    </row>
    <row r="1262" spans="3:11" ht="15" customHeight="1">
      <c r="C1262" s="270"/>
      <c r="D1262" s="295"/>
      <c r="E1262" s="295"/>
      <c r="F1262" s="295"/>
      <c r="G1262" s="288"/>
      <c r="H1262" s="289"/>
      <c r="I1262" s="297"/>
      <c r="J1262" s="298"/>
      <c r="K1262" s="292"/>
    </row>
    <row r="1263" spans="3:11" ht="15" customHeight="1">
      <c r="C1263" s="270"/>
      <c r="D1263" s="295"/>
      <c r="E1263" s="295"/>
      <c r="F1263" s="295"/>
      <c r="G1263" s="296"/>
      <c r="H1263" s="289"/>
      <c r="I1263" s="297"/>
      <c r="J1263" s="298"/>
      <c r="K1263" s="292"/>
    </row>
    <row r="1264" spans="3:11" ht="15" customHeight="1">
      <c r="C1264" s="270"/>
      <c r="D1264" s="295"/>
      <c r="E1264" s="295"/>
      <c r="F1264" s="295"/>
      <c r="G1264" s="296"/>
      <c r="H1264" s="289"/>
      <c r="I1264" s="297"/>
      <c r="J1264" s="298"/>
      <c r="K1264" s="292"/>
    </row>
    <row r="1265" spans="3:11" ht="15" customHeight="1">
      <c r="C1265" s="270"/>
      <c r="D1265" s="295"/>
      <c r="E1265" s="295"/>
      <c r="F1265" s="295"/>
      <c r="G1265" s="296"/>
      <c r="H1265" s="289"/>
      <c r="I1265" s="297"/>
      <c r="J1265" s="298"/>
      <c r="K1265" s="292"/>
    </row>
    <row r="1266" spans="3:11" ht="15" customHeight="1">
      <c r="C1266" s="270"/>
      <c r="D1266" s="295"/>
      <c r="E1266" s="295"/>
      <c r="F1266" s="295"/>
      <c r="G1266" s="296"/>
      <c r="H1266" s="289"/>
      <c r="I1266" s="297"/>
      <c r="J1266" s="298"/>
      <c r="K1266" s="292"/>
    </row>
    <row r="1267" spans="3:11" ht="15" customHeight="1">
      <c r="C1267" s="270"/>
      <c r="D1267" s="295"/>
      <c r="E1267" s="295"/>
      <c r="F1267" s="295"/>
      <c r="G1267" s="296"/>
      <c r="H1267" s="289"/>
      <c r="I1267" s="297"/>
      <c r="J1267" s="298"/>
      <c r="K1267" s="292"/>
    </row>
    <row r="1268" spans="3:11" ht="15" customHeight="1">
      <c r="C1268" s="221"/>
      <c r="D1268" s="366"/>
      <c r="E1268" s="366"/>
      <c r="F1268" s="366"/>
      <c r="G1268" s="366"/>
      <c r="H1268" s="366"/>
      <c r="I1268" s="366"/>
      <c r="J1268" s="366"/>
      <c r="K1268" s="292"/>
    </row>
    <row r="1269" spans="3:11" ht="15" customHeight="1">
      <c r="C1269" s="270"/>
      <c r="D1269" s="295"/>
      <c r="E1269" s="295"/>
      <c r="F1269" s="295"/>
      <c r="G1269" s="288"/>
      <c r="H1269" s="289"/>
      <c r="I1269" s="297"/>
      <c r="J1269" s="298"/>
      <c r="K1269" s="292"/>
    </row>
    <row r="1270" spans="3:11" ht="15" customHeight="1">
      <c r="C1270" s="270"/>
      <c r="D1270" s="295"/>
      <c r="E1270" s="295"/>
      <c r="F1270" s="295"/>
      <c r="G1270" s="296"/>
      <c r="H1270" s="289"/>
      <c r="I1270" s="297"/>
      <c r="J1270" s="298"/>
      <c r="K1270" s="292"/>
    </row>
    <row r="1271" spans="3:11" ht="15" customHeight="1">
      <c r="C1271" s="270"/>
      <c r="D1271" s="295"/>
      <c r="E1271" s="295"/>
      <c r="F1271" s="295"/>
      <c r="G1271" s="296"/>
      <c r="H1271" s="289"/>
      <c r="I1271" s="297"/>
      <c r="J1271" s="298"/>
      <c r="K1271" s="292"/>
    </row>
    <row r="1272" spans="3:11" ht="15" customHeight="1">
      <c r="C1272" s="270"/>
      <c r="D1272" s="295"/>
      <c r="E1272" s="295"/>
      <c r="F1272" s="295"/>
      <c r="G1272" s="296"/>
      <c r="H1272" s="289"/>
      <c r="I1272" s="297"/>
      <c r="J1272" s="298"/>
      <c r="K1272" s="292"/>
    </row>
    <row r="1273" spans="3:11" ht="15" customHeight="1">
      <c r="C1273" s="270"/>
      <c r="D1273" s="295"/>
      <c r="E1273" s="295"/>
      <c r="F1273" s="295"/>
      <c r="G1273" s="296"/>
      <c r="H1273" s="289"/>
      <c r="I1273" s="297"/>
      <c r="J1273" s="298"/>
      <c r="K1273" s="292"/>
    </row>
    <row r="1274" spans="3:11" ht="15" customHeight="1">
      <c r="C1274" s="270"/>
      <c r="D1274" s="295"/>
      <c r="E1274" s="295"/>
      <c r="F1274" s="295"/>
      <c r="G1274" s="296"/>
      <c r="H1274" s="289"/>
      <c r="I1274" s="297"/>
      <c r="J1274" s="298"/>
      <c r="K1274" s="292"/>
    </row>
    <row r="1275" spans="3:11" ht="15" customHeight="1">
      <c r="C1275" s="270"/>
      <c r="D1275" s="295"/>
      <c r="E1275" s="295"/>
      <c r="F1275" s="295"/>
      <c r="G1275" s="296"/>
      <c r="H1275" s="289"/>
      <c r="I1275" s="297"/>
      <c r="J1275" s="298"/>
      <c r="K1275" s="292"/>
    </row>
    <row r="1276" spans="3:11" ht="15" customHeight="1">
      <c r="C1276" s="221"/>
      <c r="D1276" s="366"/>
      <c r="E1276" s="366"/>
      <c r="F1276" s="366"/>
      <c r="G1276" s="366"/>
      <c r="H1276" s="366"/>
      <c r="I1276" s="366"/>
      <c r="J1276" s="366"/>
      <c r="K1276" s="292"/>
    </row>
    <row r="1277" spans="3:11" ht="15" customHeight="1">
      <c r="C1277" s="270"/>
      <c r="D1277" s="295"/>
      <c r="E1277" s="295"/>
      <c r="F1277" s="295"/>
      <c r="G1277" s="296"/>
      <c r="H1277" s="289"/>
      <c r="I1277" s="297"/>
      <c r="J1277" s="298"/>
      <c r="K1277" s="292"/>
    </row>
    <row r="1278" spans="3:11" ht="15" customHeight="1">
      <c r="C1278" s="270"/>
      <c r="D1278" s="295"/>
      <c r="E1278" s="295"/>
      <c r="F1278" s="295"/>
      <c r="G1278" s="296"/>
      <c r="H1278" s="289"/>
      <c r="I1278" s="297"/>
      <c r="J1278" s="298"/>
      <c r="K1278" s="292"/>
    </row>
    <row r="1279" spans="3:11" ht="15" customHeight="1">
      <c r="C1279" s="270"/>
      <c r="D1279" s="295"/>
      <c r="E1279" s="295"/>
      <c r="F1279" s="295"/>
      <c r="G1279" s="296"/>
      <c r="H1279" s="289"/>
      <c r="I1279" s="297"/>
      <c r="J1279" s="298"/>
      <c r="K1279" s="292"/>
    </row>
    <row r="1280" spans="3:11" ht="15" customHeight="1">
      <c r="C1280" s="270"/>
      <c r="D1280" s="295"/>
      <c r="E1280" s="295"/>
      <c r="F1280" s="295"/>
      <c r="G1280" s="296"/>
      <c r="H1280" s="289"/>
      <c r="I1280" s="297"/>
      <c r="J1280" s="298"/>
      <c r="K1280" s="292"/>
    </row>
    <row r="1281" spans="3:11" ht="15" customHeight="1">
      <c r="C1281" s="270"/>
      <c r="D1281" s="295"/>
      <c r="E1281" s="295"/>
      <c r="F1281" s="295"/>
      <c r="G1281" s="296"/>
      <c r="H1281" s="289"/>
      <c r="I1281" s="297"/>
      <c r="J1281" s="298"/>
      <c r="K1281" s="292"/>
    </row>
    <row r="1282" spans="3:11" ht="15" customHeight="1">
      <c r="C1282" s="221"/>
      <c r="D1282" s="366"/>
      <c r="E1282" s="366"/>
      <c r="F1282" s="366"/>
      <c r="G1282" s="366"/>
      <c r="H1282" s="366"/>
      <c r="I1282" s="366"/>
      <c r="J1282" s="366"/>
      <c r="K1282" s="292"/>
    </row>
    <row r="1283" spans="3:11" ht="15" customHeight="1">
      <c r="C1283" s="263"/>
      <c r="D1283" s="223"/>
      <c r="E1283" s="223"/>
      <c r="F1283" s="223"/>
      <c r="G1283" s="296"/>
      <c r="H1283" s="289"/>
      <c r="I1283" s="297"/>
      <c r="J1283" s="298"/>
      <c r="K1283" s="292"/>
    </row>
    <row r="1284" spans="3:11" ht="15" customHeight="1">
      <c r="C1284" s="263"/>
      <c r="D1284" s="223"/>
      <c r="E1284" s="223"/>
      <c r="F1284" s="223"/>
      <c r="G1284" s="296"/>
      <c r="H1284" s="289"/>
      <c r="I1284" s="297"/>
      <c r="J1284" s="298"/>
      <c r="K1284" s="292"/>
    </row>
    <row r="1285" spans="3:11" ht="15" customHeight="1">
      <c r="C1285" s="263"/>
      <c r="D1285" s="223"/>
      <c r="E1285" s="223"/>
      <c r="F1285" s="223"/>
      <c r="G1285" s="296"/>
      <c r="H1285" s="289"/>
      <c r="I1285" s="297"/>
      <c r="J1285" s="298"/>
      <c r="K1285" s="292"/>
    </row>
    <row r="1286" spans="3:11" ht="15" customHeight="1">
      <c r="C1286" s="263"/>
      <c r="D1286" s="223"/>
      <c r="E1286" s="223"/>
      <c r="F1286" s="223"/>
      <c r="G1286" s="296"/>
      <c r="H1286" s="289"/>
      <c r="I1286" s="297"/>
      <c r="J1286" s="298"/>
      <c r="K1286" s="292"/>
    </row>
    <row r="1287" spans="3:11" ht="15" customHeight="1">
      <c r="C1287" s="263"/>
      <c r="D1287" s="223"/>
      <c r="E1287" s="223"/>
      <c r="F1287" s="223"/>
      <c r="G1287" s="296"/>
      <c r="H1287" s="289"/>
      <c r="I1287" s="297"/>
      <c r="J1287" s="298"/>
      <c r="K1287" s="292"/>
    </row>
    <row r="1288" spans="3:11" ht="15" customHeight="1">
      <c r="C1288" s="221"/>
      <c r="D1288" s="366"/>
      <c r="E1288" s="366"/>
      <c r="F1288" s="366"/>
      <c r="G1288" s="366"/>
      <c r="H1288" s="366"/>
      <c r="I1288" s="366"/>
      <c r="J1288" s="366"/>
      <c r="K1288" s="292"/>
    </row>
    <row r="1289" spans="3:11" ht="15" customHeight="1">
      <c r="C1289" s="263"/>
      <c r="D1289" s="223"/>
      <c r="E1289" s="223"/>
      <c r="F1289" s="223"/>
      <c r="G1289" s="296"/>
      <c r="H1289" s="289"/>
      <c r="I1289" s="297"/>
      <c r="J1289" s="298"/>
      <c r="K1289" s="292"/>
    </row>
    <row r="1290" spans="3:11" ht="15" customHeight="1">
      <c r="C1290" s="263"/>
      <c r="D1290" s="223"/>
      <c r="E1290" s="223"/>
      <c r="F1290" s="223"/>
      <c r="G1290" s="296"/>
      <c r="H1290" s="289"/>
      <c r="I1290" s="297"/>
      <c r="J1290" s="298"/>
      <c r="K1290" s="292"/>
    </row>
    <row r="1291" spans="3:11" ht="15" customHeight="1">
      <c r="C1291" s="263"/>
      <c r="D1291" s="223"/>
      <c r="E1291" s="223"/>
      <c r="F1291" s="223"/>
      <c r="G1291" s="296"/>
      <c r="H1291" s="289"/>
      <c r="I1291" s="297"/>
      <c r="J1291" s="298"/>
      <c r="K1291" s="292"/>
    </row>
    <row r="1292" spans="3:11" ht="15" customHeight="1">
      <c r="C1292" s="263"/>
      <c r="D1292" s="223"/>
      <c r="E1292" s="223"/>
      <c r="F1292" s="223"/>
      <c r="G1292" s="296"/>
      <c r="H1292" s="289"/>
      <c r="I1292" s="297"/>
      <c r="J1292" s="298"/>
      <c r="K1292" s="292"/>
    </row>
    <row r="1293" spans="3:11" ht="15" customHeight="1">
      <c r="C1293" s="221"/>
      <c r="D1293" s="366"/>
      <c r="E1293" s="366"/>
      <c r="F1293" s="366"/>
      <c r="G1293" s="366"/>
      <c r="H1293" s="366"/>
      <c r="I1293" s="366"/>
      <c r="J1293" s="366"/>
      <c r="K1293" s="292"/>
    </row>
    <row r="1294" spans="3:11" ht="15" customHeight="1">
      <c r="C1294" s="263"/>
      <c r="D1294" s="223"/>
      <c r="E1294" s="223"/>
      <c r="F1294" s="223"/>
      <c r="G1294" s="296"/>
      <c r="H1294" s="299"/>
      <c r="I1294" s="300"/>
      <c r="J1294" s="301"/>
      <c r="K1294" s="292"/>
    </row>
    <row r="1295" spans="3:11" ht="15" customHeight="1">
      <c r="C1295" s="271"/>
      <c r="D1295" s="237"/>
      <c r="E1295" s="237"/>
      <c r="F1295" s="237"/>
      <c r="G1295" s="237"/>
      <c r="H1295" s="237"/>
      <c r="I1295" s="237"/>
      <c r="J1295" s="238"/>
      <c r="K1295" s="272"/>
    </row>
    <row r="1296" spans="3:11" ht="15" customHeight="1">
      <c r="C1296" s="368"/>
      <c r="D1296" s="369"/>
      <c r="E1296" s="369"/>
      <c r="F1296" s="369"/>
      <c r="G1296" s="369"/>
      <c r="H1296" s="369"/>
      <c r="I1296" s="369"/>
      <c r="J1296" s="369"/>
      <c r="K1296" s="370"/>
    </row>
    <row r="1297" spans="3:11" ht="15" customHeight="1">
      <c r="C1297" s="221"/>
      <c r="D1297" s="366"/>
      <c r="E1297" s="366"/>
      <c r="F1297" s="366"/>
      <c r="G1297" s="366"/>
      <c r="H1297" s="366"/>
      <c r="I1297" s="366"/>
      <c r="J1297" s="366"/>
      <c r="K1297" s="367"/>
    </row>
    <row r="1298" spans="3:11" ht="27.75" customHeight="1">
      <c r="C1298" s="242"/>
      <c r="D1298" s="223"/>
      <c r="E1298" s="223"/>
      <c r="F1298" s="223"/>
      <c r="G1298" s="288"/>
      <c r="H1298" s="302"/>
      <c r="I1298" s="303"/>
      <c r="J1298" s="304"/>
      <c r="K1298" s="264"/>
    </row>
    <row r="1299" spans="3:11" ht="27.75" customHeight="1">
      <c r="C1299" s="242"/>
      <c r="D1299" s="223"/>
      <c r="E1299" s="223"/>
      <c r="F1299" s="223"/>
      <c r="G1299" s="288"/>
      <c r="H1299" s="302"/>
      <c r="I1299" s="303"/>
      <c r="J1299" s="304"/>
      <c r="K1299" s="264"/>
    </row>
    <row r="1300" spans="3:11" ht="27.75" customHeight="1">
      <c r="C1300" s="245"/>
      <c r="D1300" s="223"/>
      <c r="E1300" s="223"/>
      <c r="F1300" s="223"/>
      <c r="G1300" s="288"/>
      <c r="H1300" s="302"/>
      <c r="I1300" s="303"/>
      <c r="J1300" s="304"/>
      <c r="K1300" s="264"/>
    </row>
    <row r="1301" spans="3:11" ht="27.75" customHeight="1">
      <c r="C1301" s="245"/>
      <c r="D1301" s="223"/>
      <c r="E1301" s="223"/>
      <c r="F1301" s="223"/>
      <c r="G1301" s="288"/>
      <c r="H1301" s="302"/>
      <c r="I1301" s="303"/>
      <c r="J1301" s="304"/>
      <c r="K1301" s="264"/>
    </row>
    <row r="1302" spans="3:11" ht="27.75" customHeight="1">
      <c r="C1302" s="242"/>
      <c r="D1302" s="223"/>
      <c r="E1302" s="223"/>
      <c r="F1302" s="223"/>
      <c r="G1302" s="288"/>
      <c r="H1302" s="302"/>
      <c r="I1302" s="303"/>
      <c r="J1302" s="304"/>
      <c r="K1302" s="264"/>
    </row>
    <row r="1303" spans="3:11" ht="27.75" customHeight="1">
      <c r="C1303" s="242"/>
      <c r="D1303" s="223"/>
      <c r="E1303" s="223"/>
      <c r="F1303" s="223"/>
      <c r="G1303" s="288"/>
      <c r="H1303" s="302"/>
      <c r="I1303" s="303"/>
      <c r="J1303" s="304"/>
      <c r="K1303" s="264"/>
    </row>
    <row r="1304" spans="3:11" ht="27.75" customHeight="1">
      <c r="C1304" s="245"/>
      <c r="D1304" s="223"/>
      <c r="E1304" s="223"/>
      <c r="F1304" s="223"/>
      <c r="G1304" s="288"/>
      <c r="H1304" s="302"/>
      <c r="I1304" s="303"/>
      <c r="J1304" s="304"/>
      <c r="K1304" s="264"/>
    </row>
    <row r="1305" spans="3:11" ht="27.75" customHeight="1">
      <c r="C1305" s="242"/>
      <c r="D1305" s="223"/>
      <c r="E1305" s="223"/>
      <c r="F1305" s="223"/>
      <c r="G1305" s="288"/>
      <c r="H1305" s="302"/>
      <c r="I1305" s="303"/>
      <c r="J1305" s="304"/>
      <c r="K1305" s="264"/>
    </row>
    <row r="1306" spans="3:11" ht="15" customHeight="1">
      <c r="C1306" s="271"/>
      <c r="D1306" s="237"/>
      <c r="E1306" s="237"/>
      <c r="F1306" s="237"/>
      <c r="G1306" s="237"/>
      <c r="H1306" s="237"/>
      <c r="I1306" s="237"/>
      <c r="J1306" s="238"/>
      <c r="K1306" s="272"/>
    </row>
    <row r="1307" spans="3:11" ht="15" customHeight="1">
      <c r="C1307" s="368"/>
      <c r="D1307" s="369"/>
      <c r="E1307" s="369"/>
      <c r="F1307" s="369"/>
      <c r="G1307" s="369"/>
      <c r="H1307" s="369"/>
      <c r="I1307" s="369"/>
      <c r="J1307" s="369"/>
      <c r="K1307" s="370"/>
    </row>
    <row r="1308" spans="3:11" ht="15" customHeight="1">
      <c r="C1308" s="221"/>
      <c r="D1308" s="366"/>
      <c r="E1308" s="366"/>
      <c r="F1308" s="366"/>
      <c r="G1308" s="366"/>
      <c r="H1308" s="366"/>
      <c r="I1308" s="366"/>
      <c r="J1308" s="366"/>
      <c r="K1308" s="367"/>
    </row>
    <row r="1309" spans="3:11" ht="43.5" customHeight="1">
      <c r="C1309" s="263"/>
      <c r="D1309" s="223"/>
      <c r="E1309" s="223"/>
      <c r="F1309" s="223"/>
      <c r="G1309" s="236"/>
      <c r="H1309" s="235"/>
      <c r="I1309" s="305"/>
      <c r="J1309" s="306"/>
      <c r="K1309" s="248"/>
    </row>
    <row r="1310" spans="3:11" ht="15" customHeight="1">
      <c r="C1310" s="271"/>
      <c r="D1310" s="237"/>
      <c r="E1310" s="237"/>
      <c r="F1310" s="237"/>
      <c r="G1310" s="237"/>
      <c r="H1310" s="237"/>
      <c r="I1310" s="237"/>
      <c r="J1310" s="238"/>
      <c r="K1310" s="272"/>
    </row>
    <row r="1311" spans="3:11" ht="15" customHeight="1">
      <c r="C1311" s="368"/>
      <c r="D1311" s="369"/>
      <c r="E1311" s="369"/>
      <c r="F1311" s="369"/>
      <c r="G1311" s="369"/>
      <c r="H1311" s="369"/>
      <c r="I1311" s="369"/>
      <c r="J1311" s="369"/>
      <c r="K1311" s="370"/>
    </row>
    <row r="1312" spans="3:11" ht="15" customHeight="1">
      <c r="C1312" s="307"/>
      <c r="D1312" s="308"/>
      <c r="E1312" s="308"/>
      <c r="F1312" s="308"/>
      <c r="G1312" s="308"/>
      <c r="H1312" s="308"/>
      <c r="I1312" s="308"/>
      <c r="J1312" s="309"/>
      <c r="K1312" s="310"/>
    </row>
    <row r="1313" spans="3:11" ht="15" customHeight="1">
      <c r="C1313" s="401"/>
      <c r="D1313" s="402"/>
      <c r="E1313" s="403"/>
      <c r="F1313" s="403"/>
      <c r="G1313" s="404"/>
      <c r="H1313" s="405"/>
      <c r="I1313" s="406"/>
      <c r="J1313" s="407"/>
      <c r="K1313" s="408"/>
    </row>
    <row r="1314" spans="3:11" ht="15" customHeight="1">
      <c r="C1314" s="371"/>
      <c r="D1314" s="372"/>
      <c r="E1314" s="372"/>
      <c r="F1314" s="372"/>
      <c r="G1314" s="372"/>
      <c r="H1314" s="372"/>
      <c r="I1314" s="372"/>
      <c r="J1314" s="372"/>
      <c r="K1314" s="373"/>
    </row>
    <row r="1315" spans="3:11" ht="15" customHeight="1">
      <c r="C1315" s="221"/>
      <c r="D1315" s="366"/>
      <c r="E1315" s="366"/>
      <c r="F1315" s="366"/>
      <c r="G1315" s="366"/>
      <c r="H1315" s="366"/>
      <c r="I1315" s="366"/>
      <c r="J1315" s="366"/>
      <c r="K1315" s="367"/>
    </row>
    <row r="1316" spans="3:11" ht="19.5" customHeight="1">
      <c r="C1316" s="221"/>
      <c r="D1316" s="366"/>
      <c r="E1316" s="366"/>
      <c r="F1316" s="366"/>
      <c r="G1316" s="366"/>
      <c r="H1316" s="366"/>
      <c r="I1316" s="366"/>
      <c r="J1316" s="366"/>
      <c r="K1316" s="367"/>
    </row>
    <row r="1317" spans="3:11" ht="46.5" customHeight="1">
      <c r="C1317" s="245"/>
      <c r="D1317" s="223"/>
      <c r="E1317" s="223"/>
      <c r="F1317" s="223"/>
      <c r="G1317" s="236"/>
      <c r="H1317" s="235"/>
      <c r="I1317" s="235"/>
      <c r="J1317" s="287"/>
      <c r="K1317" s="311"/>
    </row>
    <row r="1318" spans="3:11" ht="46.5" customHeight="1">
      <c r="C1318" s="245"/>
      <c r="D1318" s="223"/>
      <c r="E1318" s="223"/>
      <c r="F1318" s="223"/>
      <c r="G1318" s="236"/>
      <c r="H1318" s="235"/>
      <c r="I1318" s="235"/>
      <c r="J1318" s="287"/>
      <c r="K1318" s="311"/>
    </row>
    <row r="1319" spans="3:11" ht="46.5" customHeight="1">
      <c r="C1319" s="245"/>
      <c r="D1319" s="223"/>
      <c r="E1319" s="223"/>
      <c r="F1319" s="223"/>
      <c r="G1319" s="236"/>
      <c r="H1319" s="235"/>
      <c r="I1319" s="235"/>
      <c r="J1319" s="287"/>
      <c r="K1319" s="311"/>
    </row>
    <row r="1320" spans="3:11" ht="15" customHeight="1">
      <c r="C1320" s="242"/>
      <c r="D1320" s="223"/>
      <c r="E1320" s="223"/>
      <c r="F1320" s="223"/>
      <c r="G1320" s="236"/>
      <c r="H1320" s="222"/>
      <c r="I1320" s="281"/>
      <c r="J1320" s="287"/>
      <c r="K1320" s="311"/>
    </row>
    <row r="1321" spans="3:11" ht="15" customHeight="1">
      <c r="C1321" s="221"/>
      <c r="D1321" s="366"/>
      <c r="E1321" s="366"/>
      <c r="F1321" s="366"/>
      <c r="G1321" s="366"/>
      <c r="H1321" s="366"/>
      <c r="I1321" s="366"/>
      <c r="J1321" s="366"/>
      <c r="K1321" s="367"/>
    </row>
    <row r="1322" spans="3:11" ht="24" customHeight="1">
      <c r="C1322" s="242"/>
      <c r="D1322" s="223"/>
      <c r="E1322" s="223"/>
      <c r="F1322" s="223"/>
      <c r="G1322" s="288"/>
      <c r="H1322" s="288"/>
      <c r="I1322" s="290"/>
      <c r="J1322" s="291"/>
      <c r="K1322" s="283"/>
    </row>
    <row r="1323" spans="3:11" ht="24" customHeight="1">
      <c r="C1323" s="242"/>
      <c r="D1323" s="223"/>
      <c r="E1323" s="223"/>
      <c r="F1323" s="223"/>
      <c r="G1323" s="288"/>
      <c r="H1323" s="288"/>
      <c r="I1323" s="290"/>
      <c r="J1323" s="291"/>
      <c r="K1323" s="283"/>
    </row>
    <row r="1324" spans="3:11" ht="24" customHeight="1">
      <c r="C1324" s="242"/>
      <c r="D1324" s="223"/>
      <c r="E1324" s="223"/>
      <c r="F1324" s="223"/>
      <c r="G1324" s="296"/>
      <c r="H1324" s="288"/>
      <c r="I1324" s="290"/>
      <c r="J1324" s="291"/>
      <c r="K1324" s="283"/>
    </row>
    <row r="1325" spans="3:11" ht="24" customHeight="1">
      <c r="C1325" s="242"/>
      <c r="D1325" s="223"/>
      <c r="E1325" s="223"/>
      <c r="F1325" s="223"/>
      <c r="G1325" s="296"/>
      <c r="H1325" s="288"/>
      <c r="I1325" s="290"/>
      <c r="J1325" s="291"/>
      <c r="K1325" s="283"/>
    </row>
    <row r="1326" spans="3:11" ht="24" customHeight="1">
      <c r="C1326" s="242"/>
      <c r="D1326" s="223"/>
      <c r="E1326" s="223"/>
      <c r="F1326" s="223"/>
      <c r="G1326" s="296"/>
      <c r="H1326" s="288"/>
      <c r="I1326" s="290"/>
      <c r="J1326" s="291"/>
      <c r="K1326" s="283"/>
    </row>
    <row r="1327" spans="3:11" ht="24" customHeight="1">
      <c r="C1327" s="242"/>
      <c r="D1327" s="223"/>
      <c r="E1327" s="223"/>
      <c r="F1327" s="223"/>
      <c r="G1327" s="288"/>
      <c r="H1327" s="288"/>
      <c r="I1327" s="290"/>
      <c r="J1327" s="291"/>
      <c r="K1327" s="283"/>
    </row>
    <row r="1328" spans="3:11" ht="24" customHeight="1">
      <c r="C1328" s="242"/>
      <c r="D1328" s="223"/>
      <c r="E1328" s="223"/>
      <c r="F1328" s="223"/>
      <c r="G1328" s="288"/>
      <c r="H1328" s="288"/>
      <c r="I1328" s="290"/>
      <c r="J1328" s="291"/>
      <c r="K1328" s="283"/>
    </row>
    <row r="1329" spans="3:11" ht="24" customHeight="1">
      <c r="C1329" s="242"/>
      <c r="D1329" s="223"/>
      <c r="E1329" s="223"/>
      <c r="F1329" s="223"/>
      <c r="G1329" s="288"/>
      <c r="H1329" s="288"/>
      <c r="I1329" s="290"/>
      <c r="J1329" s="291"/>
      <c r="K1329" s="283"/>
    </row>
    <row r="1330" spans="3:11" ht="24" customHeight="1">
      <c r="C1330" s="242"/>
      <c r="D1330" s="223"/>
      <c r="E1330" s="223"/>
      <c r="F1330" s="223"/>
      <c r="G1330" s="288"/>
      <c r="H1330" s="288"/>
      <c r="I1330" s="290"/>
      <c r="J1330" s="291"/>
      <c r="K1330" s="283"/>
    </row>
    <row r="1331" spans="3:11" ht="24" customHeight="1">
      <c r="C1331" s="242"/>
      <c r="D1331" s="223"/>
      <c r="E1331" s="223"/>
      <c r="F1331" s="223"/>
      <c r="G1331" s="288"/>
      <c r="H1331" s="288"/>
      <c r="I1331" s="290"/>
      <c r="J1331" s="291"/>
      <c r="K1331" s="283"/>
    </row>
    <row r="1332" spans="3:11" ht="24" customHeight="1">
      <c r="C1332" s="242"/>
      <c r="D1332" s="223"/>
      <c r="E1332" s="223"/>
      <c r="F1332" s="223"/>
      <c r="G1332" s="288"/>
      <c r="H1332" s="288"/>
      <c r="I1332" s="290"/>
      <c r="J1332" s="291"/>
      <c r="K1332" s="283"/>
    </row>
    <row r="1333" spans="3:11" ht="24" customHeight="1">
      <c r="C1333" s="242"/>
      <c r="D1333" s="223"/>
      <c r="E1333" s="223"/>
      <c r="F1333" s="223"/>
      <c r="G1333" s="288"/>
      <c r="H1333" s="288"/>
      <c r="I1333" s="290"/>
      <c r="J1333" s="291"/>
      <c r="K1333" s="283"/>
    </row>
    <row r="1334" spans="3:11" ht="24" customHeight="1">
      <c r="C1334" s="242"/>
      <c r="D1334" s="223"/>
      <c r="E1334" s="223"/>
      <c r="F1334" s="223"/>
      <c r="G1334" s="288"/>
      <c r="H1334" s="288"/>
      <c r="I1334" s="290"/>
      <c r="J1334" s="291"/>
      <c r="K1334" s="283"/>
    </row>
    <row r="1335" spans="3:11" ht="15" customHeight="1">
      <c r="C1335" s="221"/>
      <c r="D1335" s="366"/>
      <c r="E1335" s="366"/>
      <c r="F1335" s="366"/>
      <c r="G1335" s="366"/>
      <c r="H1335" s="366"/>
      <c r="I1335" s="366"/>
      <c r="J1335" s="366"/>
      <c r="K1335" s="367"/>
    </row>
    <row r="1336" spans="3:11" ht="38.25" customHeight="1">
      <c r="C1336" s="242"/>
      <c r="D1336" s="223"/>
      <c r="E1336" s="223"/>
      <c r="F1336" s="223"/>
      <c r="G1336" s="288"/>
      <c r="H1336" s="312"/>
      <c r="I1336" s="313"/>
      <c r="J1336" s="314"/>
      <c r="K1336" s="283"/>
    </row>
    <row r="1337" spans="3:11" ht="38.25" customHeight="1">
      <c r="C1337" s="242"/>
      <c r="D1337" s="223"/>
      <c r="E1337" s="223"/>
      <c r="F1337" s="223"/>
      <c r="G1337" s="288"/>
      <c r="H1337" s="315"/>
      <c r="I1337" s="290"/>
      <c r="J1337" s="291"/>
      <c r="K1337" s="283"/>
    </row>
    <row r="1338" spans="3:11" ht="38.25" customHeight="1">
      <c r="C1338" s="242"/>
      <c r="D1338" s="223"/>
      <c r="E1338" s="223"/>
      <c r="F1338" s="223"/>
      <c r="G1338" s="288"/>
      <c r="H1338" s="315"/>
      <c r="I1338" s="290"/>
      <c r="J1338" s="291"/>
      <c r="K1338" s="283"/>
    </row>
    <row r="1339" spans="3:11" ht="38.25" customHeight="1">
      <c r="C1339" s="242"/>
      <c r="D1339" s="223"/>
      <c r="E1339" s="223"/>
      <c r="F1339" s="223"/>
      <c r="G1339" s="288"/>
      <c r="H1339" s="315"/>
      <c r="I1339" s="290"/>
      <c r="J1339" s="291"/>
      <c r="K1339" s="283"/>
    </row>
    <row r="1340" spans="3:11" ht="38.25" customHeight="1">
      <c r="C1340" s="242"/>
      <c r="D1340" s="223"/>
      <c r="E1340" s="223"/>
      <c r="F1340" s="223"/>
      <c r="G1340" s="288"/>
      <c r="H1340" s="312"/>
      <c r="I1340" s="313"/>
      <c r="J1340" s="314"/>
      <c r="K1340" s="283"/>
    </row>
    <row r="1341" spans="3:11" ht="38.25" customHeight="1">
      <c r="C1341" s="242"/>
      <c r="D1341" s="223"/>
      <c r="E1341" s="223"/>
      <c r="F1341" s="223"/>
      <c r="G1341" s="288"/>
      <c r="H1341" s="315"/>
      <c r="I1341" s="290"/>
      <c r="J1341" s="291"/>
      <c r="K1341" s="283"/>
    </row>
    <row r="1342" spans="3:11" ht="38.25" customHeight="1">
      <c r="C1342" s="242"/>
      <c r="D1342" s="223"/>
      <c r="E1342" s="223"/>
      <c r="F1342" s="223"/>
      <c r="G1342" s="288"/>
      <c r="H1342" s="315"/>
      <c r="I1342" s="290"/>
      <c r="J1342" s="291"/>
      <c r="K1342" s="283"/>
    </row>
    <row r="1343" spans="3:11" ht="38.25" customHeight="1">
      <c r="C1343" s="242"/>
      <c r="D1343" s="223"/>
      <c r="E1343" s="223"/>
      <c r="F1343" s="223"/>
      <c r="G1343" s="288"/>
      <c r="H1343" s="312"/>
      <c r="I1343" s="313"/>
      <c r="J1343" s="314"/>
      <c r="K1343" s="283"/>
    </row>
    <row r="1344" spans="3:11" ht="38.25" customHeight="1">
      <c r="C1344" s="242"/>
      <c r="D1344" s="223"/>
      <c r="E1344" s="223"/>
      <c r="F1344" s="223"/>
      <c r="G1344" s="288"/>
      <c r="H1344" s="315"/>
      <c r="I1344" s="290"/>
      <c r="J1344" s="291"/>
      <c r="K1344" s="283"/>
    </row>
    <row r="1345" spans="3:11" ht="38.25" customHeight="1">
      <c r="C1345" s="242"/>
      <c r="D1345" s="223"/>
      <c r="E1345" s="223"/>
      <c r="F1345" s="223"/>
      <c r="G1345" s="288"/>
      <c r="H1345" s="315"/>
      <c r="I1345" s="290"/>
      <c r="J1345" s="291"/>
      <c r="K1345" s="283"/>
    </row>
    <row r="1346" spans="3:11" ht="38.25" customHeight="1">
      <c r="C1346" s="242"/>
      <c r="D1346" s="223"/>
      <c r="E1346" s="223"/>
      <c r="F1346" s="223"/>
      <c r="G1346" s="288"/>
      <c r="H1346" s="312"/>
      <c r="I1346" s="290"/>
      <c r="J1346" s="291"/>
      <c r="K1346" s="283"/>
    </row>
    <row r="1347" spans="3:11" ht="38.25" customHeight="1">
      <c r="C1347" s="242"/>
      <c r="D1347" s="223"/>
      <c r="E1347" s="223"/>
      <c r="F1347" s="223"/>
      <c r="G1347" s="288"/>
      <c r="H1347" s="312"/>
      <c r="I1347" s="313"/>
      <c r="J1347" s="314"/>
      <c r="K1347" s="283"/>
    </row>
    <row r="1348" spans="3:11" ht="38.25" customHeight="1">
      <c r="C1348" s="242"/>
      <c r="D1348" s="223"/>
      <c r="E1348" s="223"/>
      <c r="F1348" s="223"/>
      <c r="G1348" s="288"/>
      <c r="H1348" s="312"/>
      <c r="I1348" s="313"/>
      <c r="J1348" s="314"/>
      <c r="K1348" s="283"/>
    </row>
    <row r="1349" spans="3:11" ht="38.25" customHeight="1">
      <c r="C1349" s="242"/>
      <c r="D1349" s="223"/>
      <c r="E1349" s="223"/>
      <c r="F1349" s="223"/>
      <c r="G1349" s="288"/>
      <c r="H1349" s="312"/>
      <c r="I1349" s="313"/>
      <c r="J1349" s="314"/>
      <c r="K1349" s="283"/>
    </row>
    <row r="1350" spans="3:11" ht="38.25" customHeight="1">
      <c r="C1350" s="242"/>
      <c r="D1350" s="223"/>
      <c r="E1350" s="223"/>
      <c r="F1350" s="223"/>
      <c r="G1350" s="288"/>
      <c r="H1350" s="312"/>
      <c r="I1350" s="313"/>
      <c r="J1350" s="314"/>
      <c r="K1350" s="283"/>
    </row>
    <row r="1351" spans="3:11" ht="38.25" customHeight="1">
      <c r="C1351" s="242"/>
      <c r="D1351" s="223"/>
      <c r="E1351" s="223"/>
      <c r="F1351" s="223"/>
      <c r="G1351" s="288"/>
      <c r="H1351" s="312"/>
      <c r="I1351" s="313"/>
      <c r="J1351" s="314"/>
      <c r="K1351" s="283"/>
    </row>
    <row r="1352" spans="3:11" ht="38.25" customHeight="1">
      <c r="C1352" s="242"/>
      <c r="D1352" s="223"/>
      <c r="E1352" s="223"/>
      <c r="F1352" s="223"/>
      <c r="G1352" s="288"/>
      <c r="H1352" s="312"/>
      <c r="I1352" s="313"/>
      <c r="J1352" s="314"/>
      <c r="K1352" s="283"/>
    </row>
    <row r="1353" spans="3:11" ht="15" customHeight="1">
      <c r="C1353" s="221"/>
      <c r="D1353" s="366"/>
      <c r="E1353" s="366"/>
      <c r="F1353" s="366"/>
      <c r="G1353" s="366"/>
      <c r="H1353" s="366"/>
      <c r="I1353" s="366"/>
      <c r="J1353" s="366"/>
      <c r="K1353" s="367"/>
    </row>
    <row r="1354" spans="3:11" ht="15" customHeight="1">
      <c r="C1354" s="263"/>
      <c r="D1354" s="223"/>
      <c r="E1354" s="223"/>
      <c r="F1354" s="223"/>
      <c r="G1354" s="288"/>
      <c r="H1354" s="312"/>
      <c r="I1354" s="313"/>
      <c r="J1354" s="314"/>
      <c r="K1354" s="311"/>
    </row>
    <row r="1355" spans="3:11" ht="15" customHeight="1">
      <c r="C1355" s="221"/>
      <c r="D1355" s="366"/>
      <c r="E1355" s="366"/>
      <c r="F1355" s="366"/>
      <c r="G1355" s="366"/>
      <c r="H1355" s="366"/>
      <c r="I1355" s="366"/>
      <c r="J1355" s="366"/>
      <c r="K1355" s="367"/>
    </row>
    <row r="1356" spans="3:11" ht="15" customHeight="1">
      <c r="C1356" s="263"/>
      <c r="D1356" s="223"/>
      <c r="E1356" s="223"/>
      <c r="F1356" s="223"/>
      <c r="G1356" s="316"/>
      <c r="H1356" s="312"/>
      <c r="I1356" s="313"/>
      <c r="J1356" s="314"/>
      <c r="K1356" s="311"/>
    </row>
    <row r="1357" spans="3:11" ht="15" customHeight="1">
      <c r="C1357" s="221"/>
      <c r="D1357" s="366"/>
      <c r="E1357" s="366"/>
      <c r="F1357" s="366"/>
      <c r="G1357" s="366"/>
      <c r="H1357" s="366"/>
      <c r="I1357" s="366"/>
      <c r="J1357" s="366"/>
      <c r="K1357" s="367"/>
    </row>
    <row r="1358" spans="3:11" ht="15" customHeight="1">
      <c r="C1358" s="242"/>
      <c r="D1358" s="223"/>
      <c r="E1358" s="223"/>
      <c r="F1358" s="223"/>
      <c r="G1358" s="317"/>
      <c r="H1358" s="318"/>
      <c r="I1358" s="319"/>
      <c r="J1358" s="320"/>
      <c r="K1358" s="292"/>
    </row>
    <row r="1359" spans="3:11" ht="15" customHeight="1">
      <c r="C1359" s="242"/>
      <c r="D1359" s="223"/>
      <c r="E1359" s="223"/>
      <c r="F1359" s="223"/>
      <c r="G1359" s="317"/>
      <c r="H1359" s="318"/>
      <c r="I1359" s="319"/>
      <c r="J1359" s="320"/>
      <c r="K1359" s="292"/>
    </row>
    <row r="1360" spans="3:11" ht="15" customHeight="1">
      <c r="C1360" s="242"/>
      <c r="D1360" s="223"/>
      <c r="E1360" s="223"/>
      <c r="F1360" s="223"/>
      <c r="G1360" s="317"/>
      <c r="H1360" s="318"/>
      <c r="I1360" s="319"/>
      <c r="J1360" s="320"/>
      <c r="K1360" s="292"/>
    </row>
    <row r="1361" spans="3:11" ht="15" customHeight="1">
      <c r="C1361" s="242"/>
      <c r="D1361" s="223"/>
      <c r="E1361" s="223"/>
      <c r="F1361" s="223"/>
      <c r="G1361" s="317"/>
      <c r="H1361" s="318"/>
      <c r="I1361" s="319"/>
      <c r="J1361" s="320"/>
      <c r="K1361" s="292"/>
    </row>
    <row r="1362" spans="3:11" ht="15" customHeight="1">
      <c r="C1362" s="242"/>
      <c r="D1362" s="223"/>
      <c r="E1362" s="223"/>
      <c r="F1362" s="223"/>
      <c r="G1362" s="317"/>
      <c r="H1362" s="318"/>
      <c r="I1362" s="319"/>
      <c r="J1362" s="320"/>
      <c r="K1362" s="292"/>
    </row>
    <row r="1363" spans="3:11" ht="15" customHeight="1">
      <c r="C1363" s="242"/>
      <c r="D1363" s="223"/>
      <c r="E1363" s="223"/>
      <c r="F1363" s="223"/>
      <c r="G1363" s="317"/>
      <c r="H1363" s="318"/>
      <c r="I1363" s="319"/>
      <c r="J1363" s="320"/>
      <c r="K1363" s="292"/>
    </row>
    <row r="1364" spans="3:11" ht="15" customHeight="1">
      <c r="C1364" s="221"/>
      <c r="D1364" s="366"/>
      <c r="E1364" s="366"/>
      <c r="F1364" s="366"/>
      <c r="G1364" s="366"/>
      <c r="H1364" s="366"/>
      <c r="I1364" s="366"/>
      <c r="J1364" s="366"/>
      <c r="K1364" s="367"/>
    </row>
    <row r="1365" spans="3:11" ht="15" customHeight="1">
      <c r="C1365" s="242"/>
      <c r="D1365" s="223"/>
      <c r="E1365" s="223"/>
      <c r="F1365" s="223"/>
      <c r="G1365" s="317"/>
      <c r="H1365" s="318"/>
      <c r="I1365" s="319"/>
      <c r="J1365" s="320"/>
      <c r="K1365" s="244"/>
    </row>
    <row r="1366" spans="3:11" ht="15" customHeight="1">
      <c r="C1366" s="242"/>
      <c r="D1366" s="223"/>
      <c r="E1366" s="223"/>
      <c r="F1366" s="223"/>
      <c r="G1366" s="317"/>
      <c r="H1366" s="318"/>
      <c r="I1366" s="319"/>
      <c r="J1366" s="320"/>
      <c r="K1366" s="244"/>
    </row>
    <row r="1367" spans="3:11" ht="30" customHeight="1">
      <c r="C1367" s="242"/>
      <c r="D1367" s="223"/>
      <c r="E1367" s="223"/>
      <c r="F1367" s="223"/>
      <c r="G1367" s="317"/>
      <c r="H1367" s="318"/>
      <c r="I1367" s="319"/>
      <c r="J1367" s="320"/>
      <c r="K1367" s="244"/>
    </row>
    <row r="1368" spans="3:11" ht="15" customHeight="1">
      <c r="C1368" s="242"/>
      <c r="D1368" s="223"/>
      <c r="E1368" s="223"/>
      <c r="F1368" s="223"/>
      <c r="G1368" s="317"/>
      <c r="H1368" s="318"/>
      <c r="I1368" s="319"/>
      <c r="J1368" s="320"/>
      <c r="K1368" s="244"/>
    </row>
    <row r="1369" spans="3:11" ht="15" customHeight="1">
      <c r="C1369" s="242"/>
      <c r="D1369" s="223"/>
      <c r="E1369" s="223"/>
      <c r="F1369" s="223"/>
      <c r="G1369" s="317"/>
      <c r="H1369" s="318"/>
      <c r="I1369" s="319"/>
      <c r="J1369" s="320"/>
      <c r="K1369" s="244"/>
    </row>
    <row r="1370" spans="3:11" ht="15" customHeight="1">
      <c r="C1370" s="242"/>
      <c r="D1370" s="223"/>
      <c r="E1370" s="223"/>
      <c r="F1370" s="223"/>
      <c r="G1370" s="317"/>
      <c r="H1370" s="321"/>
      <c r="I1370" s="319"/>
      <c r="J1370" s="320"/>
      <c r="K1370" s="244"/>
    </row>
    <row r="1371" spans="3:11" ht="15" customHeight="1">
      <c r="C1371" s="221"/>
      <c r="D1371" s="366"/>
      <c r="E1371" s="366"/>
      <c r="F1371" s="366"/>
      <c r="G1371" s="366"/>
      <c r="H1371" s="366"/>
      <c r="I1371" s="366"/>
      <c r="J1371" s="366"/>
      <c r="K1371" s="367"/>
    </row>
    <row r="1372" spans="3:11" ht="15" customHeight="1">
      <c r="C1372" s="263"/>
      <c r="D1372" s="223"/>
      <c r="E1372" s="223"/>
      <c r="F1372" s="223"/>
      <c r="G1372" s="317"/>
      <c r="H1372" s="322"/>
      <c r="I1372" s="323"/>
      <c r="J1372" s="324"/>
      <c r="K1372" s="248"/>
    </row>
    <row r="1373" spans="3:11" ht="15" customHeight="1">
      <c r="C1373" s="263"/>
      <c r="D1373" s="223"/>
      <c r="E1373" s="223"/>
      <c r="F1373" s="223"/>
      <c r="G1373" s="317"/>
      <c r="H1373" s="322"/>
      <c r="I1373" s="323"/>
      <c r="J1373" s="324"/>
      <c r="K1373" s="248"/>
    </row>
    <row r="1374" spans="3:11" ht="69.75" customHeight="1">
      <c r="C1374" s="263"/>
      <c r="D1374" s="223"/>
      <c r="E1374" s="223"/>
      <c r="F1374" s="223"/>
      <c r="G1374" s="317"/>
      <c r="H1374" s="322"/>
      <c r="I1374" s="323"/>
      <c r="J1374" s="324"/>
      <c r="K1374" s="248"/>
    </row>
    <row r="1375" spans="3:11" ht="66.75" customHeight="1">
      <c r="C1375" s="263"/>
      <c r="D1375" s="223"/>
      <c r="E1375" s="223"/>
      <c r="F1375" s="223"/>
      <c r="G1375" s="325"/>
      <c r="H1375" s="322"/>
      <c r="I1375" s="323"/>
      <c r="J1375" s="324"/>
      <c r="K1375" s="248"/>
    </row>
    <row r="1376" spans="3:11" ht="15" customHeight="1">
      <c r="C1376" s="221"/>
      <c r="D1376" s="366"/>
      <c r="E1376" s="366"/>
      <c r="F1376" s="366"/>
      <c r="G1376" s="366"/>
      <c r="H1376" s="366"/>
      <c r="I1376" s="366"/>
      <c r="J1376" s="366"/>
      <c r="K1376" s="367"/>
    </row>
    <row r="1377" spans="3:11" ht="34.5" customHeight="1">
      <c r="C1377" s="263"/>
      <c r="D1377" s="223"/>
      <c r="E1377" s="223"/>
      <c r="F1377" s="223"/>
      <c r="G1377" s="296"/>
      <c r="H1377" s="289"/>
      <c r="I1377" s="290"/>
      <c r="J1377" s="291"/>
      <c r="K1377" s="248"/>
    </row>
    <row r="1378" spans="3:11" ht="34.5" customHeight="1">
      <c r="C1378" s="263"/>
      <c r="D1378" s="223"/>
      <c r="E1378" s="223"/>
      <c r="F1378" s="223"/>
      <c r="G1378" s="288"/>
      <c r="H1378" s="289"/>
      <c r="I1378" s="290"/>
      <c r="J1378" s="291"/>
      <c r="K1378" s="248"/>
    </row>
    <row r="1379" spans="3:11" ht="34.5" customHeight="1">
      <c r="C1379" s="263"/>
      <c r="D1379" s="223"/>
      <c r="E1379" s="223"/>
      <c r="F1379" s="223"/>
      <c r="G1379" s="288"/>
      <c r="H1379" s="289"/>
      <c r="I1379" s="290"/>
      <c r="J1379" s="291"/>
      <c r="K1379" s="248"/>
    </row>
    <row r="1380" spans="3:11" ht="34.5" customHeight="1">
      <c r="C1380" s="263"/>
      <c r="D1380" s="223"/>
      <c r="E1380" s="223"/>
      <c r="F1380" s="223"/>
      <c r="G1380" s="288"/>
      <c r="H1380" s="289"/>
      <c r="I1380" s="290"/>
      <c r="J1380" s="291"/>
      <c r="K1380" s="248"/>
    </row>
    <row r="1381" spans="3:11" ht="34.5" customHeight="1">
      <c r="C1381" s="263"/>
      <c r="D1381" s="223"/>
      <c r="E1381" s="223"/>
      <c r="F1381" s="223"/>
      <c r="G1381" s="288"/>
      <c r="H1381" s="299"/>
      <c r="I1381" s="313"/>
      <c r="J1381" s="314"/>
      <c r="K1381" s="248"/>
    </row>
    <row r="1382" spans="3:11" ht="34.5" customHeight="1">
      <c r="C1382" s="263"/>
      <c r="D1382" s="223"/>
      <c r="E1382" s="223"/>
      <c r="F1382" s="223"/>
      <c r="G1382" s="288"/>
      <c r="H1382" s="289"/>
      <c r="I1382" s="290"/>
      <c r="J1382" s="291"/>
      <c r="K1382" s="248"/>
    </row>
    <row r="1383" spans="3:11" ht="34.5" customHeight="1">
      <c r="C1383" s="263"/>
      <c r="D1383" s="223"/>
      <c r="E1383" s="223"/>
      <c r="F1383" s="223"/>
      <c r="G1383" s="288"/>
      <c r="H1383" s="289"/>
      <c r="I1383" s="290"/>
      <c r="J1383" s="291"/>
      <c r="K1383" s="248"/>
    </row>
    <row r="1384" spans="3:11" ht="34.5" customHeight="1">
      <c r="C1384" s="263"/>
      <c r="D1384" s="223"/>
      <c r="E1384" s="223"/>
      <c r="F1384" s="223"/>
      <c r="G1384" s="288"/>
      <c r="H1384" s="289"/>
      <c r="I1384" s="290"/>
      <c r="J1384" s="291"/>
      <c r="K1384" s="248"/>
    </row>
    <row r="1385" spans="3:11" ht="34.5" customHeight="1">
      <c r="C1385" s="263"/>
      <c r="D1385" s="223"/>
      <c r="E1385" s="223"/>
      <c r="F1385" s="223"/>
      <c r="G1385" s="288"/>
      <c r="H1385" s="289"/>
      <c r="I1385" s="290"/>
      <c r="J1385" s="291"/>
      <c r="K1385" s="248"/>
    </row>
    <row r="1386" spans="3:11" ht="15" customHeight="1" thickBot="1">
      <c r="C1386" s="265"/>
      <c r="D1386" s="266"/>
      <c r="E1386" s="266"/>
      <c r="F1386" s="266"/>
      <c r="G1386" s="266"/>
      <c r="H1386" s="266"/>
      <c r="I1386" s="266"/>
      <c r="J1386" s="267"/>
      <c r="K1386" s="268"/>
    </row>
    <row r="1387" spans="3:11" ht="15" customHeight="1" thickBot="1">
      <c r="C1387" s="326"/>
      <c r="D1387" s="326"/>
      <c r="E1387" s="326"/>
      <c r="F1387" s="326"/>
      <c r="G1387" s="326"/>
      <c r="H1387"/>
      <c r="I1387" s="327"/>
      <c r="J1387" s="328"/>
      <c r="K1387" s="329"/>
    </row>
    <row r="1388" spans="3:11" ht="15" customHeight="1" thickBot="1">
      <c r="C1388" s="409"/>
      <c r="D1388" s="410"/>
      <c r="E1388" s="410"/>
      <c r="F1388" s="410"/>
      <c r="G1388" s="410"/>
      <c r="H1388" s="411"/>
      <c r="I1388" s="412"/>
      <c r="J1388" s="413"/>
      <c r="K1388" s="414"/>
    </row>
    <row r="1389" spans="3:11" ht="15" customHeight="1">
      <c r="C1389" s="326"/>
      <c r="D1389" s="326"/>
      <c r="E1389" s="326"/>
      <c r="F1389" s="326"/>
      <c r="G1389" s="326"/>
      <c r="H1389"/>
      <c r="I1389" s="327"/>
      <c r="J1389" s="328"/>
      <c r="K1389" s="329"/>
    </row>
    <row r="1390" spans="3:11" ht="15" customHeight="1" thickBot="1">
      <c r="C1390" s="175"/>
      <c r="D1390" s="176"/>
      <c r="E1390" s="176"/>
      <c r="F1390" s="176"/>
      <c r="G1390" s="176"/>
      <c r="H1390" s="176"/>
      <c r="I1390" s="176"/>
      <c r="J1390" s="176"/>
      <c r="K1390" s="365"/>
    </row>
    <row r="1391" spans="3:11" ht="15" customHeight="1">
      <c r="C1391" s="221"/>
      <c r="D1391" s="362"/>
      <c r="E1391" s="363"/>
      <c r="F1391" s="363"/>
      <c r="G1391" s="363"/>
      <c r="H1391" s="363"/>
      <c r="I1391" s="363"/>
      <c r="J1391" s="363"/>
      <c r="K1391" s="364"/>
    </row>
    <row r="1392" spans="3:11" ht="15" customHeight="1">
      <c r="C1392" s="232"/>
      <c r="D1392" s="223"/>
      <c r="E1392" s="223"/>
      <c r="F1392" s="223"/>
      <c r="G1392" s="231"/>
      <c r="H1392" s="232"/>
      <c r="I1392" s="282"/>
      <c r="J1392" s="334"/>
      <c r="K1392" s="234"/>
    </row>
    <row r="1393" spans="3:11" ht="15" customHeight="1">
      <c r="C1393" s="232"/>
      <c r="D1393" s="223"/>
      <c r="E1393" s="223"/>
      <c r="F1393" s="223"/>
      <c r="G1393" s="231"/>
      <c r="H1393" s="232"/>
      <c r="I1393" s="282"/>
      <c r="J1393" s="334"/>
      <c r="K1393" s="234"/>
    </row>
    <row r="1394" spans="3:11" ht="15" customHeight="1">
      <c r="C1394" s="232"/>
      <c r="D1394" s="223"/>
      <c r="E1394" s="223"/>
      <c r="F1394" s="223"/>
      <c r="G1394" s="231"/>
      <c r="H1394" s="232"/>
      <c r="I1394" s="282"/>
      <c r="J1394" s="334"/>
      <c r="K1394" s="234"/>
    </row>
    <row r="1395" spans="3:11" ht="15" customHeight="1">
      <c r="C1395" s="232"/>
      <c r="D1395" s="223"/>
      <c r="E1395" s="223"/>
      <c r="F1395" s="223"/>
      <c r="G1395" s="231"/>
      <c r="H1395" s="232"/>
      <c r="I1395" s="282"/>
      <c r="J1395" s="334"/>
      <c r="K1395" s="234"/>
    </row>
    <row r="1396" spans="3:11" ht="15" customHeight="1">
      <c r="C1396" s="232"/>
      <c r="D1396" s="223"/>
      <c r="E1396" s="223"/>
      <c r="F1396" s="223"/>
      <c r="G1396" s="231"/>
      <c r="H1396" s="232"/>
      <c r="I1396" s="282"/>
      <c r="J1396" s="334"/>
      <c r="K1396" s="234"/>
    </row>
    <row r="1397" spans="3:11" ht="15" customHeight="1">
      <c r="C1397" s="232"/>
      <c r="D1397" s="223"/>
      <c r="E1397" s="223"/>
      <c r="F1397" s="223"/>
      <c r="G1397" s="231"/>
      <c r="H1397" s="232"/>
      <c r="I1397" s="282"/>
      <c r="J1397" s="334"/>
      <c r="K1397" s="234"/>
    </row>
    <row r="1398" spans="3:11" ht="15" customHeight="1">
      <c r="C1398" s="232"/>
      <c r="D1398" s="223"/>
      <c r="E1398" s="223"/>
      <c r="F1398" s="223"/>
      <c r="G1398" s="231"/>
      <c r="H1398" s="232"/>
      <c r="I1398" s="282"/>
      <c r="J1398" s="334"/>
      <c r="K1398" s="234"/>
    </row>
    <row r="1399" spans="3:11" ht="15" customHeight="1">
      <c r="C1399" s="169"/>
      <c r="D1399" s="237"/>
      <c r="E1399" s="237"/>
      <c r="F1399" s="237"/>
      <c r="G1399" s="237"/>
      <c r="H1399" s="237"/>
      <c r="I1399" s="237"/>
      <c r="J1399" s="238"/>
      <c r="K1399" s="277"/>
    </row>
    <row r="1400" spans="3:11" ht="15" customHeight="1" thickBot="1">
      <c r="C1400" s="175"/>
      <c r="D1400" s="176"/>
      <c r="E1400" s="176"/>
      <c r="F1400" s="176"/>
      <c r="G1400" s="176"/>
      <c r="H1400" s="176"/>
      <c r="I1400" s="176"/>
      <c r="J1400" s="176"/>
      <c r="K1400" s="365"/>
    </row>
    <row r="1401" spans="3:11" ht="15" customHeight="1">
      <c r="C1401" s="221"/>
      <c r="D1401" s="362"/>
      <c r="E1401" s="363"/>
      <c r="F1401" s="363"/>
      <c r="G1401" s="363"/>
      <c r="H1401" s="363"/>
      <c r="I1401" s="363"/>
      <c r="J1401" s="363"/>
      <c r="K1401" s="364"/>
    </row>
    <row r="1402" spans="3:11" ht="15" customHeight="1">
      <c r="C1402" s="335"/>
      <c r="D1402"/>
      <c r="E1402"/>
      <c r="F1402"/>
      <c r="G1402" s="336"/>
      <c r="H1402" s="335"/>
      <c r="I1402" s="337"/>
      <c r="J1402" s="338"/>
      <c r="K1402" s="338"/>
    </row>
    <row r="1403" spans="3:11" ht="15" customHeight="1">
      <c r="C1403" s="335"/>
      <c r="D1403"/>
      <c r="E1403"/>
      <c r="F1403"/>
      <c r="G1403" s="336"/>
      <c r="H1403" s="335"/>
      <c r="I1403" s="337"/>
      <c r="J1403" s="338"/>
      <c r="K1403" s="338"/>
    </row>
    <row r="1404" spans="3:11" ht="15" customHeight="1">
      <c r="C1404" s="169"/>
      <c r="D1404" s="227"/>
      <c r="E1404" s="228"/>
      <c r="F1404" s="228"/>
      <c r="G1404" s="228"/>
      <c r="H1404" s="228"/>
      <c r="I1404" s="228"/>
      <c r="J1404" s="229"/>
      <c r="K1404" s="277"/>
    </row>
    <row r="1405" spans="3:11" ht="15" customHeight="1" thickBot="1">
      <c r="C1405" s="175"/>
      <c r="D1405" s="176"/>
      <c r="E1405" s="176"/>
      <c r="F1405" s="176"/>
      <c r="G1405" s="176"/>
      <c r="H1405" s="176"/>
      <c r="I1405" s="176"/>
      <c r="J1405" s="176"/>
      <c r="K1405" s="365"/>
    </row>
    <row r="1406" spans="3:11" ht="15" customHeight="1">
      <c r="C1406" s="221"/>
      <c r="D1406" s="362"/>
      <c r="E1406" s="363"/>
      <c r="F1406" s="363"/>
      <c r="G1406" s="363"/>
      <c r="H1406" s="363"/>
      <c r="I1406" s="363"/>
      <c r="J1406" s="363"/>
      <c r="K1406" s="364"/>
    </row>
    <row r="1407" spans="3:11" ht="15" customHeight="1">
      <c r="C1407" s="335"/>
      <c r="D1407"/>
      <c r="E1407"/>
      <c r="F1407"/>
      <c r="G1407" s="336"/>
      <c r="H1407" s="335"/>
      <c r="I1407" s="337"/>
      <c r="J1407" s="338"/>
      <c r="K1407" s="338"/>
    </row>
    <row r="1408" spans="3:11" ht="15" customHeight="1">
      <c r="C1408" s="169"/>
      <c r="D1408" s="227"/>
      <c r="E1408" s="228"/>
      <c r="F1408" s="228"/>
      <c r="G1408" s="228"/>
      <c r="H1408" s="228"/>
      <c r="I1408" s="228"/>
      <c r="J1408" s="229"/>
      <c r="K1408" s="277"/>
    </row>
    <row r="1409" spans="3:13" ht="15" customHeight="1" thickBot="1">
      <c r="C1409" s="484"/>
      <c r="D1409" s="485"/>
      <c r="E1409" s="485"/>
      <c r="F1409" s="485"/>
      <c r="G1409" s="485"/>
      <c r="H1409" s="485"/>
      <c r="I1409" s="485"/>
      <c r="J1409" s="485"/>
      <c r="K1409" s="486"/>
    </row>
    <row r="1410" spans="3:13" ht="15" customHeight="1" thickBot="1">
      <c r="C1410" s="339"/>
      <c r="D1410" s="339"/>
      <c r="E1410" s="339"/>
      <c r="F1410" s="339"/>
      <c r="G1410" s="339"/>
      <c r="H1410" s="339"/>
      <c r="I1410" s="339"/>
      <c r="J1410" s="340"/>
      <c r="K1410" s="341"/>
    </row>
    <row r="1411" spans="3:13" ht="15" customHeight="1" thickBot="1">
      <c r="C1411"/>
      <c r="D1411"/>
      <c r="E1411"/>
      <c r="F1411"/>
      <c r="G1411" s="330"/>
      <c r="H1411" s="331"/>
      <c r="I1411" s="332"/>
      <c r="J1411" s="333"/>
      <c r="K1411" s="342"/>
    </row>
    <row r="1412" spans="3:13" ht="15" customHeight="1" thickBot="1">
      <c r="C1412"/>
      <c r="D1412"/>
      <c r="E1412"/>
      <c r="F1412"/>
      <c r="G1412" s="343"/>
      <c r="H1412" s="344"/>
      <c r="I1412" s="345"/>
      <c r="J1412" s="346"/>
      <c r="K1412" s="347"/>
      <c r="M1412" s="216"/>
    </row>
    <row r="1413" spans="3:13" ht="15" customHeight="1" thickBot="1">
      <c r="C1413"/>
      <c r="D1413"/>
      <c r="E1413"/>
      <c r="F1413"/>
      <c r="G1413"/>
      <c r="H1413"/>
      <c r="I1413"/>
      <c r="J1413" s="328"/>
      <c r="K1413" s="348"/>
    </row>
    <row r="1414" spans="3:13" ht="15" customHeight="1">
      <c r="C1414" s="349"/>
      <c r="D1414" s="350"/>
      <c r="E1414" s="350"/>
      <c r="F1414" s="350"/>
      <c r="G1414" s="350"/>
      <c r="H1414" s="350"/>
      <c r="I1414" s="350"/>
      <c r="J1414" s="351"/>
      <c r="K1414" s="352"/>
    </row>
    <row r="1415" spans="3:13" ht="40.5" customHeight="1">
      <c r="C1415" s="477" t="s">
        <v>1711</v>
      </c>
      <c r="D1415" s="478"/>
      <c r="E1415" s="478"/>
      <c r="F1415" s="478"/>
      <c r="G1415" s="479"/>
      <c r="H1415" s="467" t="s">
        <v>1712</v>
      </c>
      <c r="I1415" s="480"/>
      <c r="J1415" s="468"/>
      <c r="K1415" s="353" t="s">
        <v>1713</v>
      </c>
    </row>
    <row r="1416" spans="3:13" ht="40.5" customHeight="1">
      <c r="C1416" s="477" t="s">
        <v>1714</v>
      </c>
      <c r="D1416" s="478"/>
      <c r="E1416" s="478"/>
      <c r="F1416" s="478"/>
      <c r="G1416" s="479"/>
      <c r="H1416" s="463" t="s">
        <v>1715</v>
      </c>
      <c r="I1416" s="464"/>
      <c r="J1416" s="354" t="s">
        <v>1716</v>
      </c>
      <c r="K1416" s="355" t="s">
        <v>1733</v>
      </c>
    </row>
    <row r="1417" spans="3:13" ht="40.5" customHeight="1">
      <c r="C1417" s="477" t="s">
        <v>1717</v>
      </c>
      <c r="D1417" s="478"/>
      <c r="E1417" s="478"/>
      <c r="F1417" s="478"/>
      <c r="G1417" s="479"/>
      <c r="H1417" s="465" t="s">
        <v>1718</v>
      </c>
      <c r="I1417" s="466"/>
      <c r="J1417" s="354" t="s">
        <v>1719</v>
      </c>
      <c r="K1417" s="355" t="s">
        <v>1733</v>
      </c>
    </row>
    <row r="1418" spans="3:13" ht="24.75" customHeight="1">
      <c r="C1418" s="356"/>
      <c r="D1418" s="348"/>
      <c r="E1418" s="357"/>
      <c r="F1418" s="357"/>
      <c r="G1418" s="358"/>
      <c r="H1418" s="467" t="s">
        <v>1720</v>
      </c>
      <c r="I1418" s="468"/>
      <c r="J1418" s="354" t="s">
        <v>1721</v>
      </c>
      <c r="K1418" s="355" t="s">
        <v>1733</v>
      </c>
    </row>
    <row r="1419" spans="3:13" ht="24.75" customHeight="1">
      <c r="C1419" s="359"/>
      <c r="D1419" s="360"/>
      <c r="E1419" s="360"/>
      <c r="F1419" s="360"/>
      <c r="G1419" s="361"/>
      <c r="H1419" s="463" t="s">
        <v>1722</v>
      </c>
      <c r="I1419" s="464"/>
      <c r="J1419" s="354" t="s">
        <v>1723</v>
      </c>
      <c r="K1419" s="355" t="s">
        <v>1733</v>
      </c>
    </row>
    <row r="1420" spans="3:13" ht="31.5" customHeight="1" thickBot="1">
      <c r="C1420" s="398"/>
      <c r="D1420" s="399"/>
      <c r="E1420" s="399"/>
      <c r="F1420" s="399"/>
      <c r="G1420" s="400"/>
      <c r="H1420" s="467" t="s">
        <v>1725</v>
      </c>
      <c r="I1420" s="468"/>
      <c r="J1420" s="354" t="s">
        <v>1726</v>
      </c>
      <c r="K1420" s="355" t="s">
        <v>1733</v>
      </c>
    </row>
    <row r="1421" spans="3:13" ht="15" customHeight="1">
      <c r="E1421"/>
      <c r="F1421"/>
    </row>
    <row r="1422" spans="3:13" ht="15" customHeight="1" thickBot="1">
      <c r="E1422"/>
      <c r="F1422"/>
    </row>
    <row r="1423" spans="3:13" ht="23.25" customHeight="1" thickBot="1">
      <c r="C1423" s="428" t="s">
        <v>1731</v>
      </c>
      <c r="D1423" s="429"/>
      <c r="E1423" s="429"/>
      <c r="F1423" s="429"/>
      <c r="G1423" s="429"/>
      <c r="H1423" s="429"/>
      <c r="I1423" s="430"/>
      <c r="J1423" s="415"/>
      <c r="K1423" s="416"/>
    </row>
    <row r="1424" spans="3:13" ht="15" customHeight="1">
      <c r="E1424"/>
      <c r="F1424"/>
    </row>
    <row r="1425" spans="5:11" ht="15" customHeight="1">
      <c r="E1425"/>
      <c r="F1425"/>
    </row>
    <row r="1426" spans="5:11" ht="15" customHeight="1">
      <c r="E1426"/>
      <c r="F1426"/>
    </row>
    <row r="1427" spans="5:11" ht="15" customHeight="1">
      <c r="E1427"/>
      <c r="F1427"/>
      <c r="K1427" s="425"/>
    </row>
    <row r="1428" spans="5:11" ht="15" customHeight="1">
      <c r="E1428"/>
      <c r="F1428"/>
    </row>
    <row r="1429" spans="5:11" ht="15" customHeight="1">
      <c r="E1429"/>
      <c r="F1429"/>
    </row>
    <row r="1430" spans="5:11" ht="15" customHeight="1">
      <c r="E1430"/>
      <c r="F1430"/>
    </row>
    <row r="1431" spans="5:11" ht="15" customHeight="1">
      <c r="E1431"/>
      <c r="F1431"/>
    </row>
    <row r="1432" spans="5:11" ht="15" customHeight="1">
      <c r="E1432"/>
      <c r="F1432"/>
    </row>
    <row r="1433" spans="5:11" ht="15" customHeight="1">
      <c r="E1433"/>
      <c r="F1433"/>
    </row>
    <row r="1434" spans="5:11" ht="15" customHeight="1">
      <c r="E1434"/>
      <c r="F1434"/>
    </row>
    <row r="1435" spans="5:11" ht="15" customHeight="1">
      <c r="E1435"/>
      <c r="F1435"/>
    </row>
    <row r="1436" spans="5:11" ht="15" customHeight="1">
      <c r="E1436"/>
      <c r="F1436"/>
    </row>
    <row r="1437" spans="5:11" ht="15" customHeight="1">
      <c r="E1437"/>
      <c r="F1437"/>
    </row>
    <row r="1438" spans="5:11" ht="15" customHeight="1">
      <c r="E1438"/>
      <c r="F1438"/>
    </row>
    <row r="1439" spans="5:11" ht="15" customHeight="1">
      <c r="E1439"/>
      <c r="F1439"/>
    </row>
    <row r="1440" spans="5:11" ht="15" customHeight="1">
      <c r="E1440"/>
      <c r="F1440"/>
    </row>
    <row r="1441" spans="5:6" ht="15" customHeight="1">
      <c r="E1441"/>
      <c r="F1441"/>
    </row>
    <row r="1442" spans="5:6" ht="15" customHeight="1">
      <c r="E1442"/>
      <c r="F1442"/>
    </row>
    <row r="1443" spans="5:6" ht="15" customHeight="1">
      <c r="E1443"/>
      <c r="F1443"/>
    </row>
    <row r="1444" spans="5:6" ht="15" customHeight="1">
      <c r="E1444"/>
      <c r="F1444"/>
    </row>
    <row r="1445" spans="5:6" ht="15" customHeight="1">
      <c r="E1445"/>
      <c r="F1445"/>
    </row>
    <row r="1446" spans="5:6" ht="15" customHeight="1">
      <c r="E1446"/>
      <c r="F1446"/>
    </row>
    <row r="1447" spans="5:6" ht="15" customHeight="1">
      <c r="E1447"/>
      <c r="F1447"/>
    </row>
    <row r="1448" spans="5:6" ht="15" customHeight="1">
      <c r="E1448"/>
      <c r="F1448"/>
    </row>
    <row r="1449" spans="5:6" ht="15" customHeight="1">
      <c r="E1449"/>
      <c r="F1449"/>
    </row>
    <row r="1450" spans="5:6" ht="15" customHeight="1">
      <c r="E1450"/>
      <c r="F1450"/>
    </row>
    <row r="1451" spans="5:6" ht="15" customHeight="1">
      <c r="E1451"/>
      <c r="F1451"/>
    </row>
    <row r="1452" spans="5:6" ht="15" customHeight="1">
      <c r="E1452"/>
      <c r="F1452"/>
    </row>
    <row r="1453" spans="5:6" ht="15" customHeight="1">
      <c r="E1453"/>
      <c r="F1453"/>
    </row>
    <row r="1454" spans="5:6" ht="15" customHeight="1">
      <c r="E1454"/>
      <c r="F1454"/>
    </row>
    <row r="1455" spans="5:6" ht="15" customHeight="1">
      <c r="E1455"/>
      <c r="F1455"/>
    </row>
    <row r="1456" spans="5:6" ht="15" customHeight="1">
      <c r="E1456"/>
      <c r="F1456"/>
    </row>
    <row r="1457" spans="5:6" ht="15" customHeight="1">
      <c r="E1457"/>
      <c r="F1457"/>
    </row>
    <row r="1458" spans="5:6" ht="15" customHeight="1">
      <c r="E1458"/>
      <c r="F1458"/>
    </row>
    <row r="1459" spans="5:6" ht="15" customHeight="1">
      <c r="E1459"/>
      <c r="F1459"/>
    </row>
    <row r="1460" spans="5:6" ht="15" customHeight="1">
      <c r="E1460"/>
      <c r="F1460"/>
    </row>
    <row r="1461" spans="5:6" ht="15" customHeight="1">
      <c r="E1461"/>
      <c r="F1461"/>
    </row>
    <row r="1462" spans="5:6" ht="15" customHeight="1">
      <c r="E1462"/>
      <c r="F1462"/>
    </row>
    <row r="1463" spans="5:6" ht="15" customHeight="1">
      <c r="E1463"/>
      <c r="F1463"/>
    </row>
    <row r="1464" spans="5:6" ht="15" customHeight="1">
      <c r="E1464"/>
      <c r="F1464"/>
    </row>
    <row r="1465" spans="5:6" ht="15" customHeight="1">
      <c r="E1465"/>
      <c r="F1465"/>
    </row>
    <row r="1466" spans="5:6" ht="15" customHeight="1">
      <c r="E1466"/>
      <c r="F1466"/>
    </row>
    <row r="1467" spans="5:6" ht="15" customHeight="1">
      <c r="E1467"/>
      <c r="F1467"/>
    </row>
    <row r="1468" spans="5:6" ht="15" customHeight="1">
      <c r="E1468"/>
      <c r="F1468"/>
    </row>
    <row r="1469" spans="5:6" ht="15" customHeight="1">
      <c r="E1469"/>
      <c r="F1469"/>
    </row>
    <row r="1470" spans="5:6" ht="15" customHeight="1">
      <c r="E1470"/>
      <c r="F1470"/>
    </row>
    <row r="1471" spans="5:6" ht="15" customHeight="1">
      <c r="E1471"/>
      <c r="F1471"/>
    </row>
    <row r="1472" spans="5:6" ht="15" customHeight="1">
      <c r="E1472"/>
      <c r="F1472"/>
    </row>
    <row r="1473" spans="5:6" ht="15" customHeight="1">
      <c r="E1473"/>
      <c r="F1473"/>
    </row>
    <row r="1474" spans="5:6" ht="15" customHeight="1">
      <c r="E1474"/>
      <c r="F1474"/>
    </row>
    <row r="1475" spans="5:6" ht="15" customHeight="1">
      <c r="E1475"/>
      <c r="F1475"/>
    </row>
    <row r="1476" spans="5:6" ht="15" customHeight="1">
      <c r="E1476"/>
      <c r="F1476"/>
    </row>
    <row r="1477" spans="5:6" ht="15" customHeight="1">
      <c r="E1477"/>
      <c r="F1477"/>
    </row>
    <row r="1478" spans="5:6" ht="15" customHeight="1">
      <c r="E1478"/>
      <c r="F1478"/>
    </row>
    <row r="1479" spans="5:6" ht="15" customHeight="1">
      <c r="E1479"/>
      <c r="F1479"/>
    </row>
    <row r="1480" spans="5:6" ht="15" customHeight="1">
      <c r="E1480"/>
      <c r="F1480"/>
    </row>
    <row r="1481" spans="5:6" ht="15" customHeight="1">
      <c r="E1481"/>
      <c r="F1481"/>
    </row>
    <row r="1482" spans="5:6" ht="15" customHeight="1">
      <c r="E1482"/>
      <c r="F1482"/>
    </row>
    <row r="1483" spans="5:6" ht="15" customHeight="1">
      <c r="E1483"/>
      <c r="F1483"/>
    </row>
    <row r="1484" spans="5:6" ht="15" customHeight="1">
      <c r="E1484"/>
      <c r="F1484"/>
    </row>
    <row r="1485" spans="5:6" ht="15" customHeight="1">
      <c r="E1485"/>
      <c r="F1485"/>
    </row>
    <row r="1486" spans="5:6" ht="15" customHeight="1">
      <c r="E1486"/>
      <c r="F1486"/>
    </row>
    <row r="1487" spans="5:6" ht="15" customHeight="1">
      <c r="E1487"/>
      <c r="F1487"/>
    </row>
    <row r="1488" spans="5:6" ht="15" customHeight="1">
      <c r="E1488"/>
      <c r="F1488"/>
    </row>
    <row r="1489" spans="5:6" ht="15" customHeight="1">
      <c r="E1489"/>
      <c r="F1489"/>
    </row>
    <row r="1490" spans="5:6" ht="15" customHeight="1">
      <c r="E1490"/>
      <c r="F1490"/>
    </row>
    <row r="1491" spans="5:6" ht="15" customHeight="1">
      <c r="E1491"/>
      <c r="F1491"/>
    </row>
    <row r="1492" spans="5:6" ht="15" customHeight="1">
      <c r="E1492"/>
      <c r="F1492"/>
    </row>
    <row r="1493" spans="5:6" ht="15" customHeight="1">
      <c r="E1493"/>
      <c r="F1493"/>
    </row>
    <row r="1494" spans="5:6" ht="15" customHeight="1">
      <c r="E1494"/>
      <c r="F1494"/>
    </row>
    <row r="1495" spans="5:6" ht="15" customHeight="1">
      <c r="E1495"/>
      <c r="F1495"/>
    </row>
    <row r="1496" spans="5:6" ht="15" customHeight="1">
      <c r="E1496"/>
      <c r="F1496"/>
    </row>
    <row r="1497" spans="5:6" ht="15" customHeight="1">
      <c r="E1497"/>
      <c r="F1497"/>
    </row>
    <row r="1498" spans="5:6" ht="15" customHeight="1">
      <c r="E1498"/>
      <c r="F1498"/>
    </row>
    <row r="1499" spans="5:6" ht="15" customHeight="1">
      <c r="E1499"/>
      <c r="F1499"/>
    </row>
    <row r="1500" spans="5:6" ht="15" customHeight="1">
      <c r="E1500"/>
      <c r="F1500"/>
    </row>
    <row r="1501" spans="5:6" ht="15" customHeight="1">
      <c r="E1501"/>
      <c r="F1501"/>
    </row>
    <row r="1502" spans="5:6" ht="15" customHeight="1">
      <c r="E1502"/>
      <c r="F1502"/>
    </row>
    <row r="1503" spans="5:6" ht="15" customHeight="1">
      <c r="E1503"/>
      <c r="F1503"/>
    </row>
    <row r="1504" spans="5:6" ht="15" customHeight="1">
      <c r="E1504"/>
      <c r="F1504"/>
    </row>
    <row r="1505" spans="5:6" ht="15" customHeight="1">
      <c r="E1505"/>
      <c r="F1505"/>
    </row>
    <row r="1506" spans="5:6" ht="15" customHeight="1">
      <c r="E1506"/>
      <c r="F1506"/>
    </row>
    <row r="1507" spans="5:6" ht="15" customHeight="1">
      <c r="E1507"/>
      <c r="F1507"/>
    </row>
    <row r="1508" spans="5:6" ht="15" customHeight="1">
      <c r="E1508"/>
      <c r="F1508"/>
    </row>
    <row r="1509" spans="5:6" ht="15" customHeight="1">
      <c r="E1509"/>
      <c r="F1509"/>
    </row>
    <row r="1510" spans="5:6" ht="15" customHeight="1">
      <c r="E1510"/>
      <c r="F1510"/>
    </row>
    <row r="1511" spans="5:6" ht="15" customHeight="1">
      <c r="E1511"/>
      <c r="F1511"/>
    </row>
    <row r="1512" spans="5:6" ht="15" customHeight="1">
      <c r="E1512"/>
      <c r="F1512"/>
    </row>
    <row r="1513" spans="5:6" ht="15" customHeight="1">
      <c r="E1513"/>
      <c r="F1513"/>
    </row>
    <row r="1514" spans="5:6" ht="15" customHeight="1">
      <c r="E1514"/>
      <c r="F1514"/>
    </row>
    <row r="1515" spans="5:6" ht="15" customHeight="1">
      <c r="E1515"/>
      <c r="F1515"/>
    </row>
    <row r="1516" spans="5:6" ht="15" customHeight="1">
      <c r="E1516"/>
      <c r="F1516"/>
    </row>
    <row r="1517" spans="5:6" ht="15" customHeight="1">
      <c r="E1517"/>
      <c r="F1517"/>
    </row>
    <row r="1518" spans="5:6" ht="15" customHeight="1">
      <c r="E1518"/>
      <c r="F1518"/>
    </row>
    <row r="1519" spans="5:6" ht="15" customHeight="1">
      <c r="E1519"/>
      <c r="F1519"/>
    </row>
    <row r="1520" spans="5:6" ht="15" customHeight="1">
      <c r="E1520"/>
      <c r="F1520"/>
    </row>
    <row r="1521" spans="5:6" ht="15" customHeight="1">
      <c r="E1521"/>
      <c r="F1521"/>
    </row>
    <row r="1522" spans="5:6" ht="15" customHeight="1">
      <c r="E1522"/>
      <c r="F1522"/>
    </row>
    <row r="1523" spans="5:6" ht="15" customHeight="1">
      <c r="E1523"/>
      <c r="F1523"/>
    </row>
    <row r="1524" spans="5:6" ht="15" customHeight="1">
      <c r="E1524"/>
      <c r="F1524"/>
    </row>
    <row r="1525" spans="5:6" ht="15" customHeight="1">
      <c r="E1525"/>
      <c r="F1525"/>
    </row>
    <row r="1526" spans="5:6" ht="15" customHeight="1">
      <c r="E1526"/>
      <c r="F1526"/>
    </row>
    <row r="1527" spans="5:6" ht="15" customHeight="1">
      <c r="E1527"/>
      <c r="F1527"/>
    </row>
    <row r="1528" spans="5:6" ht="15" customHeight="1">
      <c r="E1528"/>
      <c r="F1528"/>
    </row>
    <row r="1529" spans="5:6" ht="15" customHeight="1">
      <c r="E1529"/>
      <c r="F1529"/>
    </row>
    <row r="1530" spans="5:6" ht="15" customHeight="1">
      <c r="E1530"/>
      <c r="F1530"/>
    </row>
    <row r="1531" spans="5:6" ht="15" customHeight="1">
      <c r="E1531"/>
      <c r="F1531"/>
    </row>
    <row r="1532" spans="5:6" ht="15" customHeight="1">
      <c r="E1532"/>
      <c r="F1532"/>
    </row>
    <row r="1533" spans="5:6" ht="15" customHeight="1">
      <c r="E1533"/>
      <c r="F1533"/>
    </row>
    <row r="1534" spans="5:6" ht="15" customHeight="1">
      <c r="E1534"/>
      <c r="F1534"/>
    </row>
    <row r="1535" spans="5:6" ht="15" customHeight="1">
      <c r="E1535"/>
      <c r="F1535"/>
    </row>
    <row r="1536" spans="5:6" ht="15" customHeight="1">
      <c r="E1536"/>
      <c r="F1536"/>
    </row>
    <row r="1537" spans="5:6" ht="15" customHeight="1">
      <c r="E1537"/>
      <c r="F1537"/>
    </row>
    <row r="1538" spans="5:6" ht="15" customHeight="1">
      <c r="E1538"/>
      <c r="F1538"/>
    </row>
    <row r="1539" spans="5:6" ht="15" customHeight="1">
      <c r="E1539"/>
      <c r="F1539"/>
    </row>
    <row r="1540" spans="5:6" ht="15" customHeight="1">
      <c r="E1540"/>
      <c r="F1540"/>
    </row>
    <row r="1541" spans="5:6" ht="15" customHeight="1">
      <c r="E1541"/>
      <c r="F1541"/>
    </row>
    <row r="1542" spans="5:6" ht="15" customHeight="1">
      <c r="E1542"/>
      <c r="F1542"/>
    </row>
    <row r="1543" spans="5:6" ht="15" customHeight="1">
      <c r="E1543"/>
      <c r="F1543"/>
    </row>
    <row r="1544" spans="5:6" ht="15" customHeight="1">
      <c r="E1544"/>
      <c r="F1544"/>
    </row>
    <row r="1545" spans="5:6" ht="15" customHeight="1">
      <c r="E1545"/>
      <c r="F1545"/>
    </row>
    <row r="1546" spans="5:6" ht="15" customHeight="1">
      <c r="E1546"/>
      <c r="F1546"/>
    </row>
    <row r="1547" spans="5:6" ht="15" customHeight="1">
      <c r="E1547"/>
      <c r="F1547"/>
    </row>
    <row r="1548" spans="5:6" ht="15" customHeight="1">
      <c r="E1548"/>
      <c r="F1548"/>
    </row>
    <row r="1549" spans="5:6" ht="15" customHeight="1">
      <c r="E1549"/>
      <c r="F1549"/>
    </row>
    <row r="1550" spans="5:6" ht="15" customHeight="1">
      <c r="E1550"/>
      <c r="F1550"/>
    </row>
    <row r="1551" spans="5:6" ht="15" customHeight="1">
      <c r="E1551"/>
      <c r="F1551"/>
    </row>
    <row r="1552" spans="5:6" ht="15" customHeight="1">
      <c r="E1552"/>
      <c r="F1552"/>
    </row>
    <row r="1553" spans="5:6" ht="15" customHeight="1">
      <c r="E1553"/>
      <c r="F1553"/>
    </row>
    <row r="1554" spans="5:6" ht="15" customHeight="1">
      <c r="E1554"/>
      <c r="F1554"/>
    </row>
    <row r="1555" spans="5:6" ht="15" customHeight="1">
      <c r="E1555"/>
      <c r="F1555"/>
    </row>
    <row r="1556" spans="5:6" ht="15" customHeight="1">
      <c r="E1556"/>
      <c r="F1556"/>
    </row>
    <row r="1557" spans="5:6" ht="15" customHeight="1">
      <c r="E1557"/>
      <c r="F1557"/>
    </row>
    <row r="1558" spans="5:6" ht="15" customHeight="1">
      <c r="E1558"/>
      <c r="F1558"/>
    </row>
    <row r="1559" spans="5:6" ht="15" customHeight="1">
      <c r="E1559"/>
      <c r="F1559"/>
    </row>
    <row r="1560" spans="5:6" ht="15" customHeight="1">
      <c r="E1560"/>
      <c r="F1560"/>
    </row>
    <row r="1561" spans="5:6" ht="15" customHeight="1">
      <c r="E1561"/>
      <c r="F1561"/>
    </row>
    <row r="1562" spans="5:6" ht="15" customHeight="1">
      <c r="E1562"/>
      <c r="F1562"/>
    </row>
    <row r="1563" spans="5:6" ht="15" customHeight="1">
      <c r="E1563"/>
      <c r="F1563"/>
    </row>
    <row r="1564" spans="5:6" ht="15" customHeight="1">
      <c r="E1564"/>
      <c r="F1564"/>
    </row>
    <row r="1565" spans="5:6" ht="15" customHeight="1">
      <c r="E1565"/>
      <c r="F1565"/>
    </row>
    <row r="1566" spans="5:6" ht="15" customHeight="1">
      <c r="E1566"/>
      <c r="F1566"/>
    </row>
    <row r="1567" spans="5:6" ht="15" customHeight="1">
      <c r="E1567"/>
      <c r="F1567"/>
    </row>
    <row r="1568" spans="5:6" ht="15" customHeight="1">
      <c r="E1568"/>
      <c r="F1568"/>
    </row>
    <row r="1569" spans="5:6" ht="15" customHeight="1">
      <c r="E1569"/>
      <c r="F1569"/>
    </row>
    <row r="1570" spans="5:6" ht="15" customHeight="1">
      <c r="E1570"/>
      <c r="F1570"/>
    </row>
    <row r="1571" spans="5:6" ht="15" customHeight="1">
      <c r="E1571"/>
      <c r="F1571"/>
    </row>
    <row r="1572" spans="5:6" ht="15" customHeight="1">
      <c r="E1572"/>
      <c r="F1572"/>
    </row>
    <row r="1573" spans="5:6" ht="15" customHeight="1">
      <c r="E1573"/>
      <c r="F1573"/>
    </row>
    <row r="1574" spans="5:6" ht="15" customHeight="1">
      <c r="E1574"/>
      <c r="F1574"/>
    </row>
    <row r="1575" spans="5:6" ht="15" customHeight="1">
      <c r="E1575"/>
      <c r="F1575"/>
    </row>
    <row r="1576" spans="5:6" ht="15" customHeight="1">
      <c r="E1576"/>
      <c r="F1576"/>
    </row>
    <row r="1577" spans="5:6" ht="15" customHeight="1">
      <c r="E1577"/>
      <c r="F1577"/>
    </row>
    <row r="1578" spans="5:6" ht="15" customHeight="1">
      <c r="E1578"/>
      <c r="F1578"/>
    </row>
    <row r="1579" spans="5:6" ht="15" customHeight="1">
      <c r="E1579"/>
      <c r="F1579"/>
    </row>
    <row r="1580" spans="5:6" ht="15" customHeight="1">
      <c r="E1580"/>
      <c r="F1580"/>
    </row>
    <row r="1581" spans="5:6" ht="15" customHeight="1">
      <c r="E1581"/>
      <c r="F1581"/>
    </row>
    <row r="1582" spans="5:6" ht="15" customHeight="1">
      <c r="E1582"/>
      <c r="F1582"/>
    </row>
    <row r="1583" spans="5:6" ht="15" customHeight="1">
      <c r="E1583"/>
      <c r="F1583"/>
    </row>
    <row r="1584" spans="5:6" ht="15" customHeight="1">
      <c r="E1584"/>
      <c r="F1584"/>
    </row>
    <row r="1585" spans="5:6" ht="15" customHeight="1">
      <c r="E1585"/>
      <c r="F1585"/>
    </row>
    <row r="1586" spans="5:6" ht="15" customHeight="1">
      <c r="E1586"/>
      <c r="F1586"/>
    </row>
    <row r="1587" spans="5:6" ht="15" customHeight="1">
      <c r="E1587"/>
      <c r="F1587"/>
    </row>
    <row r="1588" spans="5:6" ht="15" customHeight="1">
      <c r="E1588"/>
      <c r="F1588"/>
    </row>
    <row r="1589" spans="5:6" ht="15" customHeight="1">
      <c r="E1589"/>
      <c r="F1589"/>
    </row>
    <row r="1590" spans="5:6" ht="15" customHeight="1">
      <c r="E1590"/>
      <c r="F1590"/>
    </row>
    <row r="1591" spans="5:6" ht="15" customHeight="1">
      <c r="E1591"/>
      <c r="F1591"/>
    </row>
    <row r="1592" spans="5:6" ht="15" customHeight="1">
      <c r="E1592"/>
      <c r="F1592"/>
    </row>
    <row r="1593" spans="5:6" ht="15" customHeight="1">
      <c r="E1593"/>
      <c r="F1593"/>
    </row>
    <row r="1594" spans="5:6" ht="15" customHeight="1">
      <c r="E1594"/>
      <c r="F1594"/>
    </row>
    <row r="1595" spans="5:6" ht="15" customHeight="1">
      <c r="E1595"/>
      <c r="F1595"/>
    </row>
    <row r="1596" spans="5:6" ht="15" customHeight="1">
      <c r="E1596"/>
      <c r="F1596"/>
    </row>
    <row r="1597" spans="5:6" ht="15" customHeight="1">
      <c r="E1597"/>
      <c r="F1597"/>
    </row>
    <row r="1598" spans="5:6" ht="15" customHeight="1">
      <c r="E1598"/>
      <c r="F1598"/>
    </row>
    <row r="1599" spans="5:6" ht="15" customHeight="1">
      <c r="E1599"/>
      <c r="F1599"/>
    </row>
    <row r="1600" spans="5:6" ht="15" customHeight="1">
      <c r="E1600"/>
      <c r="F1600"/>
    </row>
    <row r="1601" spans="5:6" ht="15" customHeight="1">
      <c r="E1601"/>
      <c r="F1601"/>
    </row>
    <row r="1602" spans="5:6" ht="15" customHeight="1">
      <c r="E1602"/>
      <c r="F1602"/>
    </row>
    <row r="1603" spans="5:6" ht="15" customHeight="1">
      <c r="E1603"/>
      <c r="F1603"/>
    </row>
    <row r="1604" spans="5:6" ht="15" customHeight="1">
      <c r="E1604"/>
      <c r="F1604"/>
    </row>
    <row r="1605" spans="5:6" ht="15" customHeight="1">
      <c r="E1605"/>
      <c r="F1605"/>
    </row>
    <row r="1606" spans="5:6" ht="15" customHeight="1">
      <c r="E1606"/>
      <c r="F1606"/>
    </row>
    <row r="1607" spans="5:6" ht="15" customHeight="1">
      <c r="E1607"/>
      <c r="F1607"/>
    </row>
    <row r="1608" spans="5:6" ht="15" customHeight="1">
      <c r="E1608"/>
      <c r="F1608"/>
    </row>
    <row r="1609" spans="5:6" ht="15" customHeight="1">
      <c r="E1609"/>
      <c r="F1609"/>
    </row>
    <row r="1610" spans="5:6" ht="15" customHeight="1">
      <c r="E1610"/>
      <c r="F1610"/>
    </row>
    <row r="1611" spans="5:6" ht="15" customHeight="1">
      <c r="E1611"/>
      <c r="F1611"/>
    </row>
    <row r="1612" spans="5:6" ht="15" customHeight="1">
      <c r="E1612"/>
      <c r="F1612"/>
    </row>
    <row r="1613" spans="5:6" ht="15" customHeight="1">
      <c r="E1613"/>
      <c r="F1613"/>
    </row>
    <row r="1614" spans="5:6" ht="15" customHeight="1">
      <c r="E1614"/>
      <c r="F1614"/>
    </row>
    <row r="1615" spans="5:6" ht="15" customHeight="1">
      <c r="E1615"/>
      <c r="F1615"/>
    </row>
    <row r="1616" spans="5:6" ht="15" customHeight="1">
      <c r="E1616"/>
      <c r="F1616"/>
    </row>
    <row r="1617" spans="5:6" ht="15" customHeight="1">
      <c r="E1617"/>
      <c r="F1617"/>
    </row>
    <row r="1618" spans="5:6" ht="15" customHeight="1">
      <c r="E1618"/>
      <c r="F1618"/>
    </row>
    <row r="1619" spans="5:6" ht="15" customHeight="1">
      <c r="E1619"/>
      <c r="F1619"/>
    </row>
    <row r="1620" spans="5:6" ht="15" customHeight="1">
      <c r="E1620"/>
      <c r="F1620"/>
    </row>
    <row r="1621" spans="5:6" ht="15" customHeight="1">
      <c r="E1621"/>
      <c r="F1621"/>
    </row>
    <row r="1622" spans="5:6" ht="15" customHeight="1">
      <c r="E1622"/>
      <c r="F1622"/>
    </row>
    <row r="1623" spans="5:6" ht="15" customHeight="1">
      <c r="E1623"/>
      <c r="F1623"/>
    </row>
    <row r="1624" spans="5:6" ht="15" customHeight="1">
      <c r="E1624"/>
      <c r="F1624"/>
    </row>
    <row r="1625" spans="5:6" ht="15" customHeight="1">
      <c r="E1625"/>
      <c r="F1625"/>
    </row>
    <row r="1626" spans="5:6" ht="15" customHeight="1">
      <c r="E1626"/>
      <c r="F1626"/>
    </row>
    <row r="1627" spans="5:6" ht="15" customHeight="1">
      <c r="E1627"/>
      <c r="F1627"/>
    </row>
    <row r="1628" spans="5:6" ht="15" customHeight="1">
      <c r="E1628"/>
      <c r="F1628"/>
    </row>
    <row r="1629" spans="5:6" ht="15" customHeight="1">
      <c r="E1629"/>
      <c r="F1629"/>
    </row>
    <row r="1630" spans="5:6" ht="15" customHeight="1">
      <c r="E1630"/>
      <c r="F1630"/>
    </row>
    <row r="1631" spans="5:6" ht="15" customHeight="1">
      <c r="E1631"/>
      <c r="F1631"/>
    </row>
    <row r="1632" spans="5:6" ht="15" customHeight="1">
      <c r="E1632"/>
      <c r="F1632"/>
    </row>
    <row r="1633" spans="5:6" ht="15" customHeight="1">
      <c r="E1633"/>
      <c r="F1633"/>
    </row>
    <row r="1634" spans="5:6" ht="15" customHeight="1">
      <c r="E1634"/>
      <c r="F1634"/>
    </row>
    <row r="1635" spans="5:6" ht="15" customHeight="1">
      <c r="E1635"/>
      <c r="F1635"/>
    </row>
    <row r="1636" spans="5:6" ht="15" customHeight="1">
      <c r="E1636"/>
      <c r="F1636"/>
    </row>
    <row r="1637" spans="5:6" ht="15" customHeight="1">
      <c r="E1637"/>
      <c r="F1637"/>
    </row>
    <row r="1638" spans="5:6" ht="15" customHeight="1">
      <c r="E1638"/>
      <c r="F1638"/>
    </row>
    <row r="1639" spans="5:6" ht="15" customHeight="1">
      <c r="E1639"/>
      <c r="F1639"/>
    </row>
    <row r="1640" spans="5:6" ht="15" customHeight="1">
      <c r="E1640"/>
      <c r="F1640"/>
    </row>
    <row r="1641" spans="5:6" ht="15" customHeight="1">
      <c r="E1641"/>
      <c r="F1641"/>
    </row>
    <row r="1642" spans="5:6" ht="15" customHeight="1">
      <c r="E1642"/>
      <c r="F1642"/>
    </row>
    <row r="1643" spans="5:6" ht="15" customHeight="1">
      <c r="E1643"/>
      <c r="F1643"/>
    </row>
    <row r="1644" spans="5:6" ht="15" customHeight="1">
      <c r="E1644"/>
      <c r="F1644"/>
    </row>
    <row r="1645" spans="5:6" ht="15" customHeight="1">
      <c r="E1645"/>
      <c r="F1645"/>
    </row>
    <row r="1646" spans="5:6" ht="15" customHeight="1">
      <c r="E1646"/>
      <c r="F1646"/>
    </row>
    <row r="1647" spans="5:6" ht="15" customHeight="1">
      <c r="E1647"/>
      <c r="F1647"/>
    </row>
    <row r="1648" spans="5:6" ht="15" customHeight="1">
      <c r="E1648"/>
      <c r="F1648"/>
    </row>
    <row r="1649" spans="5:6" ht="15" customHeight="1">
      <c r="E1649"/>
      <c r="F1649"/>
    </row>
    <row r="1650" spans="5:6" ht="15" customHeight="1">
      <c r="E1650"/>
      <c r="F1650"/>
    </row>
    <row r="1651" spans="5:6" ht="15" customHeight="1">
      <c r="E1651"/>
      <c r="F1651"/>
    </row>
    <row r="1652" spans="5:6" ht="15" customHeight="1">
      <c r="E1652"/>
      <c r="F1652"/>
    </row>
    <row r="1653" spans="5:6" ht="15" customHeight="1">
      <c r="E1653"/>
      <c r="F1653"/>
    </row>
    <row r="1654" spans="5:6" ht="15" customHeight="1">
      <c r="E1654"/>
      <c r="F1654"/>
    </row>
    <row r="1655" spans="5:6" ht="15" customHeight="1">
      <c r="E1655"/>
      <c r="F1655"/>
    </row>
    <row r="1656" spans="5:6" ht="15" customHeight="1">
      <c r="E1656"/>
      <c r="F1656"/>
    </row>
    <row r="1657" spans="5:6" ht="15" customHeight="1">
      <c r="E1657"/>
      <c r="F1657"/>
    </row>
    <row r="1658" spans="5:6" ht="15" customHeight="1">
      <c r="E1658"/>
      <c r="F1658"/>
    </row>
    <row r="1659" spans="5:6" ht="15" customHeight="1">
      <c r="E1659"/>
      <c r="F1659"/>
    </row>
    <row r="1660" spans="5:6" ht="15" customHeight="1">
      <c r="E1660"/>
      <c r="F1660"/>
    </row>
    <row r="1661" spans="5:6" ht="15" customHeight="1">
      <c r="E1661"/>
      <c r="F1661"/>
    </row>
    <row r="1662" spans="5:6" ht="15" customHeight="1">
      <c r="E1662"/>
      <c r="F1662"/>
    </row>
    <row r="1663" spans="5:6" ht="15" customHeight="1">
      <c r="E1663"/>
      <c r="F1663"/>
    </row>
    <row r="1664" spans="5:6" ht="15" customHeight="1">
      <c r="E1664"/>
      <c r="F1664"/>
    </row>
    <row r="1665" spans="5:6" ht="15" customHeight="1">
      <c r="E1665"/>
      <c r="F1665"/>
    </row>
    <row r="1666" spans="5:6" ht="15" customHeight="1">
      <c r="E1666"/>
      <c r="F1666"/>
    </row>
    <row r="1667" spans="5:6" ht="15" customHeight="1">
      <c r="E1667"/>
      <c r="F1667"/>
    </row>
    <row r="1668" spans="5:6" ht="15" customHeight="1">
      <c r="E1668"/>
      <c r="F1668"/>
    </row>
    <row r="1669" spans="5:6" ht="15" customHeight="1">
      <c r="E1669"/>
      <c r="F1669"/>
    </row>
    <row r="1670" spans="5:6" ht="15" customHeight="1">
      <c r="E1670"/>
      <c r="F1670"/>
    </row>
    <row r="1671" spans="5:6" ht="15" customHeight="1">
      <c r="E1671"/>
      <c r="F1671"/>
    </row>
    <row r="1672" spans="5:6" ht="15" customHeight="1">
      <c r="E1672"/>
      <c r="F1672"/>
    </row>
    <row r="1673" spans="5:6" ht="15" customHeight="1">
      <c r="E1673"/>
      <c r="F1673"/>
    </row>
    <row r="1674" spans="5:6" ht="15" customHeight="1">
      <c r="E1674"/>
      <c r="F1674"/>
    </row>
    <row r="1675" spans="5:6" ht="15" customHeight="1">
      <c r="E1675"/>
      <c r="F1675"/>
    </row>
    <row r="1676" spans="5:6" ht="15" customHeight="1">
      <c r="E1676"/>
      <c r="F1676"/>
    </row>
    <row r="1677" spans="5:6" ht="15" customHeight="1">
      <c r="E1677"/>
      <c r="F1677"/>
    </row>
    <row r="1678" spans="5:6" ht="15" customHeight="1">
      <c r="E1678"/>
      <c r="F1678"/>
    </row>
    <row r="1679" spans="5:6" ht="15" customHeight="1">
      <c r="E1679"/>
      <c r="F1679"/>
    </row>
    <row r="1680" spans="5:6" ht="15" customHeight="1">
      <c r="E1680"/>
      <c r="F1680"/>
    </row>
    <row r="1681" spans="5:6" ht="15" customHeight="1">
      <c r="E1681"/>
      <c r="F1681"/>
    </row>
    <row r="1682" spans="5:6" ht="15" customHeight="1">
      <c r="E1682"/>
      <c r="F1682"/>
    </row>
    <row r="1683" spans="5:6" ht="15" customHeight="1">
      <c r="E1683"/>
      <c r="F1683"/>
    </row>
    <row r="1684" spans="5:6" ht="15" customHeight="1">
      <c r="E1684"/>
      <c r="F1684"/>
    </row>
    <row r="1685" spans="5:6" ht="15" customHeight="1">
      <c r="E1685"/>
      <c r="F1685"/>
    </row>
    <row r="1686" spans="5:6" ht="15" customHeight="1">
      <c r="E1686"/>
      <c r="F1686"/>
    </row>
    <row r="1687" spans="5:6" ht="15" customHeight="1">
      <c r="E1687"/>
      <c r="F1687"/>
    </row>
    <row r="1688" spans="5:6" ht="15" customHeight="1">
      <c r="E1688"/>
      <c r="F1688"/>
    </row>
    <row r="1689" spans="5:6" ht="15" customHeight="1">
      <c r="E1689"/>
      <c r="F1689"/>
    </row>
    <row r="1690" spans="5:6" ht="15" customHeight="1">
      <c r="E1690"/>
      <c r="F1690"/>
    </row>
    <row r="1691" spans="5:6" ht="15" customHeight="1">
      <c r="E1691"/>
      <c r="F1691"/>
    </row>
    <row r="1692" spans="5:6" ht="15" customHeight="1">
      <c r="E1692"/>
      <c r="F1692"/>
    </row>
    <row r="1693" spans="5:6" ht="15" customHeight="1">
      <c r="E1693"/>
      <c r="F1693"/>
    </row>
    <row r="1694" spans="5:6" ht="15" customHeight="1">
      <c r="E1694"/>
      <c r="F1694"/>
    </row>
    <row r="1695" spans="5:6" ht="15" customHeight="1">
      <c r="E1695"/>
      <c r="F1695"/>
    </row>
    <row r="1696" spans="5:6" ht="15" customHeight="1">
      <c r="E1696"/>
      <c r="F1696"/>
    </row>
    <row r="1697" spans="5:6" ht="15" customHeight="1">
      <c r="E1697"/>
      <c r="F1697"/>
    </row>
    <row r="1698" spans="5:6" ht="15" customHeight="1">
      <c r="E1698"/>
      <c r="F1698"/>
    </row>
    <row r="1699" spans="5:6" ht="15" customHeight="1">
      <c r="E1699"/>
      <c r="F1699"/>
    </row>
    <row r="1700" spans="5:6" ht="15" customHeight="1">
      <c r="E1700"/>
      <c r="F1700"/>
    </row>
    <row r="1701" spans="5:6" ht="15" customHeight="1">
      <c r="E1701"/>
      <c r="F1701"/>
    </row>
    <row r="1702" spans="5:6" ht="15" customHeight="1">
      <c r="E1702"/>
      <c r="F1702"/>
    </row>
    <row r="1703" spans="5:6" ht="15" customHeight="1">
      <c r="E1703"/>
      <c r="F1703"/>
    </row>
    <row r="1704" spans="5:6" ht="15" customHeight="1">
      <c r="E1704"/>
      <c r="F1704"/>
    </row>
    <row r="1705" spans="5:6" ht="15" customHeight="1">
      <c r="E1705"/>
      <c r="F1705"/>
    </row>
    <row r="1706" spans="5:6" ht="15" customHeight="1">
      <c r="E1706"/>
      <c r="F1706"/>
    </row>
    <row r="1707" spans="5:6" ht="15" customHeight="1">
      <c r="E1707"/>
      <c r="F1707"/>
    </row>
    <row r="1708" spans="5:6" ht="15" customHeight="1">
      <c r="E1708"/>
      <c r="F1708"/>
    </row>
    <row r="1709" spans="5:6" ht="15" customHeight="1">
      <c r="E1709"/>
      <c r="F1709"/>
    </row>
    <row r="1710" spans="5:6" ht="15" customHeight="1">
      <c r="E1710"/>
      <c r="F1710"/>
    </row>
    <row r="1711" spans="5:6" ht="15" customHeight="1">
      <c r="E1711"/>
      <c r="F1711"/>
    </row>
    <row r="1712" spans="5:6" ht="15" customHeight="1">
      <c r="E1712"/>
      <c r="F1712"/>
    </row>
    <row r="1713" spans="5:6" ht="15" customHeight="1">
      <c r="E1713"/>
      <c r="F1713"/>
    </row>
    <row r="1714" spans="5:6" ht="15" customHeight="1">
      <c r="E1714"/>
      <c r="F1714"/>
    </row>
    <row r="1715" spans="5:6" ht="15" customHeight="1">
      <c r="E1715"/>
      <c r="F1715"/>
    </row>
    <row r="1716" spans="5:6" ht="15" customHeight="1">
      <c r="E1716"/>
      <c r="F1716"/>
    </row>
    <row r="1717" spans="5:6" ht="15" customHeight="1">
      <c r="E1717"/>
      <c r="F1717"/>
    </row>
    <row r="1718" spans="5:6" ht="15" customHeight="1">
      <c r="E1718"/>
      <c r="F1718"/>
    </row>
    <row r="1719" spans="5:6" ht="15" customHeight="1">
      <c r="E1719"/>
      <c r="F1719"/>
    </row>
    <row r="1720" spans="5:6" ht="15" customHeight="1">
      <c r="E1720"/>
      <c r="F1720"/>
    </row>
    <row r="1721" spans="5:6" ht="15" customHeight="1">
      <c r="E1721"/>
      <c r="F1721"/>
    </row>
    <row r="1722" spans="5:6" ht="15" customHeight="1">
      <c r="E1722"/>
      <c r="F1722"/>
    </row>
    <row r="1723" spans="5:6" ht="15" customHeight="1">
      <c r="E1723"/>
      <c r="F1723"/>
    </row>
    <row r="1724" spans="5:6" ht="15" customHeight="1">
      <c r="E1724"/>
      <c r="F1724"/>
    </row>
    <row r="1725" spans="5:6" ht="15" customHeight="1">
      <c r="E1725"/>
      <c r="F1725"/>
    </row>
    <row r="1726" spans="5:6" ht="15" customHeight="1">
      <c r="E1726"/>
      <c r="F1726"/>
    </row>
    <row r="1727" spans="5:6" ht="15" customHeight="1">
      <c r="E1727"/>
      <c r="F1727"/>
    </row>
    <row r="1728" spans="5:6" ht="15" customHeight="1">
      <c r="E1728"/>
      <c r="F1728"/>
    </row>
    <row r="1729" spans="5:6" ht="15" customHeight="1">
      <c r="E1729"/>
      <c r="F1729"/>
    </row>
    <row r="1730" spans="5:6" ht="15" customHeight="1">
      <c r="E1730"/>
      <c r="F1730"/>
    </row>
    <row r="1731" spans="5:6" ht="15" customHeight="1">
      <c r="E1731"/>
      <c r="F1731"/>
    </row>
    <row r="1732" spans="5:6" ht="15" customHeight="1">
      <c r="E1732"/>
      <c r="F1732"/>
    </row>
    <row r="1733" spans="5:6" ht="15" customHeight="1">
      <c r="E1733"/>
      <c r="F1733"/>
    </row>
    <row r="1734" spans="5:6" ht="15" customHeight="1">
      <c r="E1734"/>
      <c r="F1734"/>
    </row>
    <row r="1735" spans="5:6" ht="15" customHeight="1">
      <c r="E1735"/>
      <c r="F1735"/>
    </row>
    <row r="1736" spans="5:6" ht="15" customHeight="1">
      <c r="E1736"/>
      <c r="F1736"/>
    </row>
    <row r="1737" spans="5:6" ht="15" customHeight="1">
      <c r="E1737"/>
      <c r="F1737"/>
    </row>
    <row r="1738" spans="5:6" ht="15" customHeight="1">
      <c r="E1738"/>
      <c r="F1738"/>
    </row>
    <row r="1739" spans="5:6" ht="15" customHeight="1">
      <c r="E1739"/>
      <c r="F1739"/>
    </row>
    <row r="1740" spans="5:6" ht="15" customHeight="1">
      <c r="E1740"/>
      <c r="F1740"/>
    </row>
    <row r="1741" spans="5:6" ht="15" customHeight="1">
      <c r="E1741"/>
      <c r="F1741"/>
    </row>
    <row r="1742" spans="5:6" ht="15" customHeight="1">
      <c r="E1742"/>
      <c r="F1742"/>
    </row>
    <row r="1743" spans="5:6" ht="15" customHeight="1">
      <c r="E1743"/>
      <c r="F1743"/>
    </row>
    <row r="1744" spans="5:6" ht="15" customHeight="1">
      <c r="E1744"/>
      <c r="F1744"/>
    </row>
    <row r="1745" spans="5:6" ht="15" customHeight="1">
      <c r="E1745"/>
      <c r="F1745"/>
    </row>
    <row r="1746" spans="5:6" ht="15" customHeight="1">
      <c r="E1746"/>
      <c r="F1746"/>
    </row>
    <row r="1747" spans="5:6" ht="15" customHeight="1">
      <c r="E1747"/>
      <c r="F1747"/>
    </row>
    <row r="1748" spans="5:6" ht="15" customHeight="1">
      <c r="E1748"/>
      <c r="F1748"/>
    </row>
    <row r="1749" spans="5:6" ht="15" customHeight="1">
      <c r="E1749"/>
      <c r="F1749"/>
    </row>
    <row r="1750" spans="5:6" ht="15" customHeight="1">
      <c r="E1750"/>
      <c r="F1750"/>
    </row>
    <row r="1751" spans="5:6" ht="15" customHeight="1">
      <c r="E1751"/>
      <c r="F1751"/>
    </row>
    <row r="1752" spans="5:6" ht="15" customHeight="1">
      <c r="E1752"/>
      <c r="F1752"/>
    </row>
    <row r="1753" spans="5:6" ht="15" customHeight="1">
      <c r="E1753"/>
      <c r="F1753"/>
    </row>
    <row r="1754" spans="5:6" ht="15" customHeight="1">
      <c r="E1754"/>
      <c r="F1754"/>
    </row>
    <row r="1755" spans="5:6" ht="15" customHeight="1">
      <c r="E1755"/>
      <c r="F1755"/>
    </row>
    <row r="1756" spans="5:6" ht="15" customHeight="1">
      <c r="E1756"/>
      <c r="F1756"/>
    </row>
    <row r="1757" spans="5:6" ht="15" customHeight="1">
      <c r="E1757"/>
      <c r="F1757"/>
    </row>
    <row r="1758" spans="5:6" ht="15" customHeight="1">
      <c r="E1758"/>
      <c r="F1758"/>
    </row>
    <row r="1759" spans="5:6" ht="15" customHeight="1">
      <c r="E1759"/>
      <c r="F1759"/>
    </row>
    <row r="1760" spans="5:6" ht="15" customHeight="1">
      <c r="E1760"/>
      <c r="F1760"/>
    </row>
    <row r="1761" spans="5:6" ht="15" customHeight="1">
      <c r="E1761"/>
      <c r="F1761"/>
    </row>
    <row r="1762" spans="5:6" ht="15" customHeight="1">
      <c r="E1762"/>
      <c r="F1762"/>
    </row>
    <row r="1763" spans="5:6" ht="15" customHeight="1">
      <c r="E1763"/>
      <c r="F1763"/>
    </row>
    <row r="1764" spans="5:6" ht="15" customHeight="1">
      <c r="E1764"/>
      <c r="F1764"/>
    </row>
    <row r="1765" spans="5:6" ht="15" customHeight="1">
      <c r="E1765"/>
      <c r="F1765"/>
    </row>
    <row r="1766" spans="5:6" ht="15" customHeight="1">
      <c r="E1766"/>
      <c r="F1766"/>
    </row>
    <row r="1767" spans="5:6" ht="15" customHeight="1">
      <c r="E1767"/>
      <c r="F1767"/>
    </row>
    <row r="1768" spans="5:6" ht="15" customHeight="1">
      <c r="E1768"/>
      <c r="F1768"/>
    </row>
    <row r="1769" spans="5:6" ht="15" customHeight="1">
      <c r="E1769"/>
      <c r="F1769"/>
    </row>
    <row r="1770" spans="5:6" ht="15" customHeight="1">
      <c r="E1770"/>
      <c r="F1770"/>
    </row>
    <row r="1771" spans="5:6" ht="15" customHeight="1">
      <c r="E1771"/>
      <c r="F1771"/>
    </row>
    <row r="1772" spans="5:6" ht="15" customHeight="1">
      <c r="E1772"/>
      <c r="F1772"/>
    </row>
    <row r="1773" spans="5:6" ht="15" customHeight="1">
      <c r="E1773"/>
      <c r="F1773"/>
    </row>
    <row r="1774" spans="5:6" ht="15" customHeight="1">
      <c r="E1774"/>
      <c r="F1774"/>
    </row>
    <row r="1775" spans="5:6" ht="15" customHeight="1">
      <c r="E1775"/>
      <c r="F1775"/>
    </row>
    <row r="1776" spans="5:6" ht="15" customHeight="1">
      <c r="E1776"/>
      <c r="F1776"/>
    </row>
    <row r="1777" spans="5:6" ht="15" customHeight="1">
      <c r="E1777"/>
      <c r="F1777"/>
    </row>
    <row r="1778" spans="5:6" ht="15" customHeight="1">
      <c r="E1778"/>
      <c r="F1778"/>
    </row>
    <row r="1779" spans="5:6" ht="15" customHeight="1">
      <c r="E1779"/>
      <c r="F1779"/>
    </row>
    <row r="1780" spans="5:6" ht="15" customHeight="1">
      <c r="E1780"/>
      <c r="F1780"/>
    </row>
    <row r="1781" spans="5:6" ht="15" customHeight="1">
      <c r="E1781"/>
      <c r="F1781"/>
    </row>
    <row r="1782" spans="5:6" ht="15" customHeight="1">
      <c r="E1782"/>
      <c r="F1782"/>
    </row>
    <row r="1783" spans="5:6" ht="15" customHeight="1">
      <c r="E1783"/>
      <c r="F1783"/>
    </row>
    <row r="1784" spans="5:6" ht="15" customHeight="1">
      <c r="E1784"/>
      <c r="F1784"/>
    </row>
    <row r="1785" spans="5:6" ht="15" customHeight="1">
      <c r="E1785"/>
      <c r="F1785"/>
    </row>
    <row r="1786" spans="5:6" ht="15" customHeight="1">
      <c r="E1786"/>
      <c r="F1786"/>
    </row>
    <row r="1787" spans="5:6" ht="15" customHeight="1">
      <c r="E1787"/>
      <c r="F1787"/>
    </row>
    <row r="1788" spans="5:6" ht="15" customHeight="1">
      <c r="E1788"/>
      <c r="F1788"/>
    </row>
    <row r="1789" spans="5:6" ht="15" customHeight="1">
      <c r="E1789"/>
      <c r="F1789"/>
    </row>
    <row r="1790" spans="5:6" ht="15" customHeight="1">
      <c r="E1790"/>
      <c r="F1790"/>
    </row>
    <row r="1791" spans="5:6" ht="15" customHeight="1">
      <c r="E1791"/>
      <c r="F1791"/>
    </row>
    <row r="1792" spans="5:6" ht="15" customHeight="1">
      <c r="E1792"/>
      <c r="F1792"/>
    </row>
    <row r="1793" spans="5:6" ht="15" customHeight="1">
      <c r="E1793"/>
      <c r="F1793"/>
    </row>
    <row r="1794" spans="5:6" ht="15" customHeight="1">
      <c r="E1794"/>
      <c r="F1794"/>
    </row>
    <row r="1795" spans="5:6" ht="15" customHeight="1">
      <c r="E1795"/>
      <c r="F1795"/>
    </row>
    <row r="1796" spans="5:6" ht="15" customHeight="1">
      <c r="E1796"/>
      <c r="F1796"/>
    </row>
    <row r="1797" spans="5:6" ht="15" customHeight="1">
      <c r="E1797"/>
      <c r="F1797"/>
    </row>
    <row r="1798" spans="5:6" ht="15" customHeight="1">
      <c r="E1798"/>
      <c r="F1798"/>
    </row>
    <row r="1799" spans="5:6" ht="15" customHeight="1">
      <c r="E1799"/>
      <c r="F1799"/>
    </row>
    <row r="1800" spans="5:6" ht="15" customHeight="1">
      <c r="E1800"/>
      <c r="F1800"/>
    </row>
    <row r="1801" spans="5:6" ht="15" customHeight="1">
      <c r="E1801"/>
      <c r="F1801"/>
    </row>
    <row r="1802" spans="5:6" ht="15" customHeight="1">
      <c r="E1802"/>
      <c r="F1802"/>
    </row>
    <row r="1803" spans="5:6" ht="15" customHeight="1">
      <c r="E1803"/>
      <c r="F1803"/>
    </row>
    <row r="1804" spans="5:6" ht="15" customHeight="1">
      <c r="E1804"/>
      <c r="F1804"/>
    </row>
    <row r="1805" spans="5:6" ht="15" customHeight="1">
      <c r="E1805"/>
      <c r="F1805"/>
    </row>
    <row r="1806" spans="5:6" ht="15" customHeight="1">
      <c r="E1806"/>
      <c r="F1806"/>
    </row>
    <row r="1807" spans="5:6" ht="15" customHeight="1">
      <c r="E1807"/>
      <c r="F1807"/>
    </row>
    <row r="1808" spans="5:6" ht="15" customHeight="1">
      <c r="E1808"/>
      <c r="F1808"/>
    </row>
    <row r="1809" spans="5:6" ht="15" customHeight="1">
      <c r="E1809"/>
      <c r="F1809"/>
    </row>
    <row r="1810" spans="5:6" ht="15" customHeight="1">
      <c r="E1810"/>
      <c r="F1810"/>
    </row>
    <row r="1811" spans="5:6" ht="15" customHeight="1">
      <c r="E1811"/>
      <c r="F1811"/>
    </row>
    <row r="1812" spans="5:6" ht="15" customHeight="1">
      <c r="E1812"/>
      <c r="F1812"/>
    </row>
    <row r="1813" spans="5:6" ht="15" customHeight="1">
      <c r="E1813"/>
      <c r="F1813"/>
    </row>
    <row r="1814" spans="5:6" ht="15" customHeight="1">
      <c r="E1814"/>
      <c r="F1814"/>
    </row>
    <row r="1815" spans="5:6" ht="15" customHeight="1">
      <c r="E1815"/>
      <c r="F1815"/>
    </row>
    <row r="1816" spans="5:6" ht="15" customHeight="1">
      <c r="E1816"/>
      <c r="F1816"/>
    </row>
    <row r="1817" spans="5:6" ht="15" customHeight="1">
      <c r="E1817"/>
      <c r="F1817"/>
    </row>
    <row r="1818" spans="5:6" ht="15" customHeight="1">
      <c r="E1818"/>
      <c r="F1818"/>
    </row>
    <row r="1819" spans="5:6" ht="15" customHeight="1">
      <c r="E1819"/>
      <c r="F1819"/>
    </row>
    <row r="1820" spans="5:6" ht="15" customHeight="1">
      <c r="E1820"/>
      <c r="F1820"/>
    </row>
    <row r="1821" spans="5:6" ht="15" customHeight="1">
      <c r="E1821"/>
      <c r="F1821"/>
    </row>
    <row r="1822" spans="5:6" ht="15" customHeight="1">
      <c r="E1822"/>
      <c r="F1822"/>
    </row>
    <row r="1823" spans="5:6" ht="15" customHeight="1">
      <c r="E1823"/>
      <c r="F1823"/>
    </row>
    <row r="1824" spans="5:6" ht="15" customHeight="1">
      <c r="E1824"/>
      <c r="F1824"/>
    </row>
    <row r="1825" spans="5:6" ht="15" customHeight="1">
      <c r="E1825"/>
      <c r="F1825"/>
    </row>
    <row r="1826" spans="5:6" ht="15" customHeight="1">
      <c r="E1826"/>
      <c r="F1826"/>
    </row>
    <row r="1827" spans="5:6" ht="15" customHeight="1">
      <c r="E1827"/>
      <c r="F1827"/>
    </row>
    <row r="1828" spans="5:6" ht="15" customHeight="1">
      <c r="E1828"/>
      <c r="F1828"/>
    </row>
    <row r="1829" spans="5:6" ht="15" customHeight="1">
      <c r="E1829"/>
      <c r="F1829"/>
    </row>
    <row r="1830" spans="5:6" ht="15" customHeight="1">
      <c r="E1830"/>
      <c r="F1830"/>
    </row>
    <row r="1831" spans="5:6" ht="15" customHeight="1">
      <c r="E1831"/>
      <c r="F1831"/>
    </row>
    <row r="1832" spans="5:6" ht="15" customHeight="1">
      <c r="E1832"/>
      <c r="F1832"/>
    </row>
    <row r="1833" spans="5:6" ht="15" customHeight="1">
      <c r="E1833"/>
      <c r="F1833"/>
    </row>
    <row r="1834" spans="5:6" ht="15" customHeight="1">
      <c r="E1834"/>
      <c r="F1834"/>
    </row>
    <row r="1835" spans="5:6" ht="15" customHeight="1">
      <c r="E1835"/>
      <c r="F1835"/>
    </row>
    <row r="1836" spans="5:6" ht="15" customHeight="1">
      <c r="E1836"/>
      <c r="F1836"/>
    </row>
    <row r="1837" spans="5:6" ht="15" customHeight="1">
      <c r="E1837"/>
      <c r="F1837"/>
    </row>
    <row r="1838" spans="5:6" ht="15" customHeight="1">
      <c r="E1838"/>
      <c r="F1838"/>
    </row>
    <row r="1839" spans="5:6" ht="15" customHeight="1">
      <c r="E1839"/>
      <c r="F1839"/>
    </row>
    <row r="1840" spans="5:6" ht="15" customHeight="1">
      <c r="E1840"/>
      <c r="F1840"/>
    </row>
    <row r="1841" spans="5:6" ht="15" customHeight="1">
      <c r="E1841"/>
      <c r="F1841"/>
    </row>
    <row r="1842" spans="5:6" ht="15" customHeight="1">
      <c r="E1842"/>
      <c r="F1842"/>
    </row>
    <row r="1843" spans="5:6" ht="15" customHeight="1">
      <c r="E1843"/>
      <c r="F1843"/>
    </row>
    <row r="1844" spans="5:6" ht="15" customHeight="1">
      <c r="E1844"/>
      <c r="F1844"/>
    </row>
    <row r="1845" spans="5:6" ht="15" customHeight="1">
      <c r="E1845"/>
      <c r="F1845"/>
    </row>
    <row r="1846" spans="5:6" ht="15" customHeight="1">
      <c r="E1846"/>
      <c r="F1846"/>
    </row>
    <row r="1847" spans="5:6" ht="15" customHeight="1">
      <c r="E1847"/>
      <c r="F1847"/>
    </row>
    <row r="1848" spans="5:6" ht="15" customHeight="1">
      <c r="E1848"/>
      <c r="F1848"/>
    </row>
    <row r="1849" spans="5:6" ht="15" customHeight="1">
      <c r="E1849"/>
      <c r="F1849"/>
    </row>
    <row r="1850" spans="5:6" ht="15" customHeight="1">
      <c r="E1850"/>
      <c r="F1850"/>
    </row>
    <row r="1851" spans="5:6" ht="15" customHeight="1">
      <c r="E1851"/>
      <c r="F1851"/>
    </row>
    <row r="1852" spans="5:6" ht="15" customHeight="1">
      <c r="E1852"/>
      <c r="F1852"/>
    </row>
    <row r="1853" spans="5:6" ht="15" customHeight="1">
      <c r="E1853"/>
      <c r="F1853"/>
    </row>
    <row r="1854" spans="5:6" ht="15" customHeight="1">
      <c r="E1854"/>
      <c r="F1854"/>
    </row>
    <row r="1855" spans="5:6" ht="15" customHeight="1">
      <c r="E1855"/>
      <c r="F1855"/>
    </row>
    <row r="1856" spans="5:6" ht="15" customHeight="1">
      <c r="E1856"/>
      <c r="F1856"/>
    </row>
    <row r="1857" spans="5:6" ht="15" customHeight="1">
      <c r="E1857"/>
      <c r="F1857"/>
    </row>
    <row r="1858" spans="5:6" ht="15" customHeight="1">
      <c r="E1858"/>
      <c r="F1858"/>
    </row>
    <row r="1859" spans="5:6" ht="15" customHeight="1">
      <c r="E1859"/>
      <c r="F1859"/>
    </row>
    <row r="1860" spans="5:6" ht="15" customHeight="1">
      <c r="E1860"/>
      <c r="F1860"/>
    </row>
    <row r="1861" spans="5:6" ht="15" customHeight="1">
      <c r="E1861"/>
      <c r="F1861"/>
    </row>
    <row r="1862" spans="5:6" ht="15" customHeight="1">
      <c r="E1862"/>
      <c r="F1862"/>
    </row>
    <row r="1863" spans="5:6" ht="15" customHeight="1">
      <c r="E1863"/>
      <c r="F1863"/>
    </row>
    <row r="1864" spans="5:6" ht="15" customHeight="1">
      <c r="E1864"/>
      <c r="F1864"/>
    </row>
    <row r="1865" spans="5:6" ht="15" customHeight="1">
      <c r="E1865"/>
      <c r="F1865"/>
    </row>
    <row r="1866" spans="5:6" ht="15" customHeight="1">
      <c r="E1866"/>
      <c r="F1866"/>
    </row>
    <row r="1867" spans="5:6" ht="15" customHeight="1">
      <c r="E1867"/>
      <c r="F1867"/>
    </row>
    <row r="1868" spans="5:6" ht="15" customHeight="1">
      <c r="E1868"/>
      <c r="F1868"/>
    </row>
    <row r="1869" spans="5:6" ht="15" customHeight="1">
      <c r="E1869"/>
      <c r="F1869"/>
    </row>
    <row r="1870" spans="5:6" ht="15" customHeight="1">
      <c r="E1870"/>
      <c r="F1870"/>
    </row>
    <row r="1871" spans="5:6" ht="15" customHeight="1">
      <c r="E1871"/>
      <c r="F1871"/>
    </row>
    <row r="1872" spans="5:6" ht="15" customHeight="1">
      <c r="E1872"/>
      <c r="F1872"/>
    </row>
    <row r="1873" spans="5:6" ht="15" customHeight="1">
      <c r="E1873"/>
      <c r="F1873"/>
    </row>
    <row r="1874" spans="5:6" ht="15" customHeight="1">
      <c r="E1874"/>
      <c r="F1874"/>
    </row>
    <row r="1875" spans="5:6" ht="15" customHeight="1">
      <c r="E1875"/>
      <c r="F1875"/>
    </row>
    <row r="1876" spans="5:6" ht="15" customHeight="1">
      <c r="E1876"/>
      <c r="F1876"/>
    </row>
    <row r="1877" spans="5:6" ht="15" customHeight="1">
      <c r="E1877"/>
      <c r="F1877"/>
    </row>
    <row r="1878" spans="5:6" ht="15" customHeight="1">
      <c r="E1878"/>
      <c r="F1878"/>
    </row>
    <row r="1879" spans="5:6" ht="15" customHeight="1">
      <c r="E1879"/>
      <c r="F1879"/>
    </row>
    <row r="1880" spans="5:6" ht="15" customHeight="1">
      <c r="E1880"/>
      <c r="F1880"/>
    </row>
    <row r="1881" spans="5:6" ht="15" customHeight="1">
      <c r="E1881"/>
      <c r="F1881"/>
    </row>
    <row r="1882" spans="5:6" ht="15" customHeight="1">
      <c r="E1882"/>
      <c r="F1882"/>
    </row>
    <row r="1883" spans="5:6" ht="15" customHeight="1">
      <c r="E1883"/>
      <c r="F1883"/>
    </row>
    <row r="1884" spans="5:6" ht="15" customHeight="1">
      <c r="E1884"/>
      <c r="F1884"/>
    </row>
    <row r="1885" spans="5:6" ht="15" customHeight="1">
      <c r="E1885"/>
      <c r="F1885"/>
    </row>
    <row r="1886" spans="5:6" ht="15" customHeight="1">
      <c r="E1886"/>
      <c r="F1886"/>
    </row>
    <row r="1887" spans="5:6" ht="15" customHeight="1">
      <c r="E1887"/>
      <c r="F1887"/>
    </row>
    <row r="1888" spans="5:6" ht="15" customHeight="1">
      <c r="E1888"/>
      <c r="F1888"/>
    </row>
    <row r="1889" spans="5:6" ht="15" customHeight="1">
      <c r="E1889"/>
      <c r="F1889"/>
    </row>
    <row r="1890" spans="5:6" ht="15" customHeight="1">
      <c r="E1890"/>
      <c r="F1890"/>
    </row>
    <row r="1891" spans="5:6" ht="15" customHeight="1">
      <c r="E1891"/>
      <c r="F1891"/>
    </row>
    <row r="1892" spans="5:6" ht="15" customHeight="1">
      <c r="E1892"/>
      <c r="F1892"/>
    </row>
    <row r="1893" spans="5:6" ht="15" customHeight="1">
      <c r="E1893"/>
      <c r="F1893"/>
    </row>
    <row r="1894" spans="5:6" ht="15" customHeight="1">
      <c r="E1894"/>
      <c r="F1894"/>
    </row>
    <row r="1895" spans="5:6" ht="15" customHeight="1">
      <c r="E1895"/>
      <c r="F1895"/>
    </row>
    <row r="1896" spans="5:6" ht="15" customHeight="1">
      <c r="E1896"/>
      <c r="F1896"/>
    </row>
    <row r="1897" spans="5:6" ht="15" customHeight="1">
      <c r="E1897"/>
      <c r="F1897"/>
    </row>
    <row r="1898" spans="5:6" ht="15" customHeight="1">
      <c r="E1898"/>
      <c r="F1898"/>
    </row>
    <row r="1899" spans="5:6" ht="15" customHeight="1">
      <c r="E1899"/>
      <c r="F1899"/>
    </row>
    <row r="1900" spans="5:6" ht="15" customHeight="1">
      <c r="E1900"/>
      <c r="F1900"/>
    </row>
    <row r="1901" spans="5:6" ht="15" customHeight="1">
      <c r="E1901"/>
      <c r="F1901"/>
    </row>
    <row r="1902" spans="5:6" ht="15" customHeight="1">
      <c r="E1902"/>
      <c r="F1902"/>
    </row>
    <row r="1903" spans="5:6" ht="15" customHeight="1">
      <c r="E1903"/>
      <c r="F1903"/>
    </row>
    <row r="1904" spans="5:6" ht="15" customHeight="1">
      <c r="E1904"/>
      <c r="F1904"/>
    </row>
    <row r="1905" spans="5:6" ht="15" customHeight="1">
      <c r="E1905"/>
      <c r="F1905"/>
    </row>
    <row r="1906" spans="5:6" ht="15" customHeight="1">
      <c r="E1906"/>
      <c r="F1906"/>
    </row>
    <row r="1907" spans="5:6" ht="15" customHeight="1">
      <c r="E1907"/>
      <c r="F1907"/>
    </row>
    <row r="1908" spans="5:6" ht="15" customHeight="1">
      <c r="E1908"/>
      <c r="F1908"/>
    </row>
    <row r="1909" spans="5:6" ht="15" customHeight="1">
      <c r="E1909"/>
      <c r="F1909"/>
    </row>
    <row r="1910" spans="5:6" ht="15" customHeight="1">
      <c r="E1910"/>
      <c r="F1910"/>
    </row>
    <row r="1911" spans="5:6" ht="15" customHeight="1">
      <c r="E1911"/>
      <c r="F1911"/>
    </row>
    <row r="1912" spans="5:6" ht="15" customHeight="1">
      <c r="E1912"/>
      <c r="F1912"/>
    </row>
    <row r="1913" spans="5:6" ht="15" customHeight="1">
      <c r="E1913"/>
      <c r="F1913"/>
    </row>
    <row r="1914" spans="5:6" ht="15" customHeight="1">
      <c r="E1914"/>
      <c r="F1914"/>
    </row>
    <row r="1915" spans="5:6" ht="15" customHeight="1">
      <c r="E1915"/>
      <c r="F1915"/>
    </row>
    <row r="1916" spans="5:6" ht="15" customHeight="1">
      <c r="E1916"/>
      <c r="F1916"/>
    </row>
    <row r="1917" spans="5:6" ht="15" customHeight="1">
      <c r="E1917"/>
      <c r="F1917"/>
    </row>
    <row r="1918" spans="5:6" ht="15" customHeight="1">
      <c r="E1918"/>
      <c r="F1918"/>
    </row>
    <row r="1919" spans="5:6" ht="15" customHeight="1">
      <c r="E1919"/>
      <c r="F1919"/>
    </row>
    <row r="1920" spans="5:6" ht="15" customHeight="1">
      <c r="E1920"/>
      <c r="F1920"/>
    </row>
    <row r="1921" spans="5:6" ht="15" customHeight="1">
      <c r="E1921"/>
      <c r="F1921"/>
    </row>
    <row r="1922" spans="5:6" ht="15" customHeight="1">
      <c r="E1922"/>
      <c r="F1922"/>
    </row>
    <row r="1923" spans="5:6" ht="15" customHeight="1">
      <c r="E1923"/>
      <c r="F1923"/>
    </row>
    <row r="1924" spans="5:6" ht="15" customHeight="1">
      <c r="E1924"/>
      <c r="F1924"/>
    </row>
    <row r="1925" spans="5:6" ht="15" customHeight="1">
      <c r="E1925"/>
      <c r="F1925"/>
    </row>
    <row r="1926" spans="5:6" ht="15" customHeight="1">
      <c r="E1926"/>
      <c r="F1926"/>
    </row>
    <row r="1927" spans="5:6" ht="15" customHeight="1">
      <c r="E1927"/>
      <c r="F1927"/>
    </row>
    <row r="1928" spans="5:6" ht="15" customHeight="1">
      <c r="E1928"/>
      <c r="F1928"/>
    </row>
    <row r="1929" spans="5:6" ht="15" customHeight="1">
      <c r="E1929"/>
      <c r="F1929"/>
    </row>
    <row r="1930" spans="5:6" ht="15" customHeight="1">
      <c r="E1930"/>
      <c r="F1930"/>
    </row>
    <row r="1931" spans="5:6" ht="15" customHeight="1">
      <c r="E1931"/>
      <c r="F1931"/>
    </row>
    <row r="1932" spans="5:6" ht="15" customHeight="1">
      <c r="E1932"/>
      <c r="F1932"/>
    </row>
    <row r="1933" spans="5:6" ht="15" customHeight="1">
      <c r="E1933"/>
      <c r="F1933"/>
    </row>
    <row r="1934" spans="5:6" ht="15" customHeight="1">
      <c r="E1934"/>
      <c r="F1934"/>
    </row>
    <row r="1935" spans="5:6" ht="15" customHeight="1">
      <c r="E1935"/>
      <c r="F1935"/>
    </row>
    <row r="1936" spans="5:6" ht="15" customHeight="1">
      <c r="E1936"/>
      <c r="F1936"/>
    </row>
    <row r="1937" spans="5:6" ht="15" customHeight="1">
      <c r="E1937"/>
      <c r="F1937"/>
    </row>
    <row r="1938" spans="5:6" ht="15" customHeight="1">
      <c r="E1938"/>
      <c r="F1938"/>
    </row>
    <row r="1939" spans="5:6" ht="15" customHeight="1">
      <c r="E1939"/>
      <c r="F1939"/>
    </row>
    <row r="1940" spans="5:6" ht="15" customHeight="1">
      <c r="E1940"/>
      <c r="F1940"/>
    </row>
    <row r="1941" spans="5:6" ht="15" customHeight="1">
      <c r="E1941"/>
      <c r="F1941"/>
    </row>
    <row r="1942" spans="5:6" ht="15" customHeight="1">
      <c r="E1942"/>
      <c r="F1942"/>
    </row>
    <row r="1943" spans="5:6" ht="15" customHeight="1">
      <c r="E1943"/>
      <c r="F1943"/>
    </row>
    <row r="1944" spans="5:6" ht="15" customHeight="1">
      <c r="E1944"/>
      <c r="F1944"/>
    </row>
    <row r="1945" spans="5:6" ht="15" customHeight="1">
      <c r="E1945"/>
      <c r="F1945"/>
    </row>
    <row r="1946" spans="5:6" ht="15" customHeight="1">
      <c r="E1946"/>
      <c r="F1946"/>
    </row>
    <row r="1947" spans="5:6" ht="15" customHeight="1">
      <c r="E1947"/>
      <c r="F1947"/>
    </row>
    <row r="1948" spans="5:6" ht="15" customHeight="1">
      <c r="E1948"/>
      <c r="F1948"/>
    </row>
    <row r="1949" spans="5:6" ht="15" customHeight="1">
      <c r="E1949"/>
      <c r="F1949"/>
    </row>
    <row r="1950" spans="5:6" ht="15" customHeight="1">
      <c r="E1950"/>
      <c r="F1950"/>
    </row>
    <row r="1951" spans="5:6" ht="15" customHeight="1">
      <c r="E1951"/>
      <c r="F1951"/>
    </row>
    <row r="1952" spans="5:6" ht="15" customHeight="1">
      <c r="E1952"/>
      <c r="F1952"/>
    </row>
    <row r="1953" spans="5:6" ht="15" customHeight="1">
      <c r="E1953"/>
      <c r="F1953"/>
    </row>
    <row r="1954" spans="5:6" ht="15" customHeight="1">
      <c r="E1954"/>
      <c r="F1954"/>
    </row>
    <row r="1955" spans="5:6" ht="15" customHeight="1">
      <c r="E1955"/>
      <c r="F1955"/>
    </row>
    <row r="1956" spans="5:6" ht="15" customHeight="1">
      <c r="E1956"/>
      <c r="F1956"/>
    </row>
    <row r="1957" spans="5:6" ht="15" customHeight="1">
      <c r="E1957"/>
      <c r="F1957"/>
    </row>
    <row r="1958" spans="5:6" ht="15" customHeight="1">
      <c r="E1958"/>
      <c r="F1958"/>
    </row>
    <row r="1959" spans="5:6" ht="15" customHeight="1">
      <c r="E1959"/>
      <c r="F1959"/>
    </row>
    <row r="1960" spans="5:6" ht="15" customHeight="1">
      <c r="E1960"/>
      <c r="F1960"/>
    </row>
    <row r="1961" spans="5:6" ht="15" customHeight="1">
      <c r="E1961"/>
      <c r="F1961"/>
    </row>
    <row r="1962" spans="5:6" ht="15" customHeight="1">
      <c r="E1962"/>
      <c r="F1962"/>
    </row>
    <row r="1963" spans="5:6" ht="15" customHeight="1">
      <c r="E1963"/>
      <c r="F1963"/>
    </row>
    <row r="1964" spans="5:6" ht="15" customHeight="1">
      <c r="E1964"/>
      <c r="F1964"/>
    </row>
    <row r="1965" spans="5:6" ht="15" customHeight="1">
      <c r="E1965"/>
      <c r="F1965"/>
    </row>
    <row r="1966" spans="5:6" ht="15" customHeight="1">
      <c r="E1966"/>
      <c r="F1966"/>
    </row>
    <row r="1967" spans="5:6" ht="15" customHeight="1">
      <c r="E1967"/>
      <c r="F1967"/>
    </row>
    <row r="1968" spans="5:6" ht="15" customHeight="1">
      <c r="E1968"/>
      <c r="F1968"/>
    </row>
    <row r="1969" spans="5:6" ht="15" customHeight="1">
      <c r="E1969"/>
      <c r="F1969"/>
    </row>
    <row r="1970" spans="5:6" ht="15" customHeight="1">
      <c r="E1970"/>
      <c r="F1970"/>
    </row>
    <row r="1971" spans="5:6" ht="15" customHeight="1">
      <c r="E1971"/>
      <c r="F1971"/>
    </row>
    <row r="1972" spans="5:6" ht="15" customHeight="1">
      <c r="E1972"/>
      <c r="F1972"/>
    </row>
    <row r="1973" spans="5:6" ht="15" customHeight="1">
      <c r="E1973"/>
      <c r="F1973"/>
    </row>
    <row r="1974" spans="5:6" ht="15" customHeight="1">
      <c r="E1974"/>
      <c r="F1974"/>
    </row>
    <row r="1975" spans="5:6" ht="15" customHeight="1">
      <c r="E1975"/>
      <c r="F1975"/>
    </row>
    <row r="1976" spans="5:6" ht="15" customHeight="1">
      <c r="E1976"/>
      <c r="F1976"/>
    </row>
    <row r="1977" spans="5:6" ht="15" customHeight="1">
      <c r="E1977"/>
      <c r="F1977"/>
    </row>
    <row r="1978" spans="5:6" ht="15" customHeight="1">
      <c r="E1978"/>
      <c r="F1978"/>
    </row>
    <row r="1979" spans="5:6" ht="15" customHeight="1">
      <c r="E1979"/>
      <c r="F1979"/>
    </row>
    <row r="1980" spans="5:6" ht="15" customHeight="1">
      <c r="E1980"/>
      <c r="F1980"/>
    </row>
    <row r="1981" spans="5:6" ht="15" customHeight="1">
      <c r="E1981"/>
      <c r="F1981"/>
    </row>
    <row r="1982" spans="5:6" ht="15" customHeight="1">
      <c r="E1982"/>
      <c r="F1982"/>
    </row>
    <row r="1983" spans="5:6" ht="15" customHeight="1">
      <c r="E1983"/>
      <c r="F1983"/>
    </row>
    <row r="1984" spans="5:6" ht="15" customHeight="1">
      <c r="E1984"/>
      <c r="F1984"/>
    </row>
    <row r="1985" spans="5:6" ht="15" customHeight="1">
      <c r="E1985"/>
      <c r="F1985"/>
    </row>
    <row r="1986" spans="5:6" ht="15" customHeight="1">
      <c r="E1986"/>
      <c r="F1986"/>
    </row>
    <row r="1987" spans="5:6" ht="15" customHeight="1">
      <c r="E1987"/>
      <c r="F1987"/>
    </row>
    <row r="1988" spans="5:6" ht="15" customHeight="1">
      <c r="E1988"/>
      <c r="F1988"/>
    </row>
    <row r="1989" spans="5:6" ht="15" customHeight="1">
      <c r="E1989"/>
      <c r="F1989"/>
    </row>
    <row r="1990" spans="5:6" ht="15" customHeight="1">
      <c r="E1990"/>
      <c r="F1990"/>
    </row>
    <row r="1991" spans="5:6" ht="15" customHeight="1">
      <c r="E1991"/>
      <c r="F1991"/>
    </row>
    <row r="1992" spans="5:6" ht="15" customHeight="1">
      <c r="E1992"/>
      <c r="F1992"/>
    </row>
    <row r="1993" spans="5:6" ht="15" customHeight="1">
      <c r="E1993"/>
      <c r="F1993"/>
    </row>
    <row r="1994" spans="5:6" ht="15" customHeight="1">
      <c r="E1994"/>
      <c r="F1994"/>
    </row>
    <row r="1995" spans="5:6" ht="15" customHeight="1">
      <c r="E1995"/>
      <c r="F1995"/>
    </row>
    <row r="1996" spans="5:6" ht="15" customHeight="1">
      <c r="E1996"/>
      <c r="F1996"/>
    </row>
    <row r="1997" spans="5:6" ht="15" customHeight="1">
      <c r="E1997"/>
      <c r="F1997"/>
    </row>
    <row r="1998" spans="5:6" ht="15" customHeight="1">
      <c r="E1998"/>
      <c r="F1998"/>
    </row>
    <row r="1999" spans="5:6" ht="15" customHeight="1">
      <c r="E1999"/>
      <c r="F1999"/>
    </row>
    <row r="2000" spans="5:6" ht="15" customHeight="1">
      <c r="E2000"/>
      <c r="F2000"/>
    </row>
    <row r="2001" spans="5:6" ht="15" customHeight="1">
      <c r="E2001"/>
      <c r="F2001"/>
    </row>
    <row r="2002" spans="5:6" ht="15" customHeight="1">
      <c r="E2002"/>
      <c r="F2002"/>
    </row>
    <row r="2003" spans="5:6" ht="15" customHeight="1">
      <c r="E2003"/>
      <c r="F2003"/>
    </row>
    <row r="2004" spans="5:6" ht="15" customHeight="1">
      <c r="E2004"/>
      <c r="F2004"/>
    </row>
    <row r="2005" spans="5:6" ht="15" customHeight="1">
      <c r="E2005"/>
      <c r="F2005"/>
    </row>
    <row r="2006" spans="5:6" ht="15" customHeight="1">
      <c r="E2006"/>
      <c r="F2006"/>
    </row>
    <row r="2007" spans="5:6" ht="15" customHeight="1">
      <c r="E2007"/>
      <c r="F2007"/>
    </row>
    <row r="2008" spans="5:6" ht="15" customHeight="1">
      <c r="E2008"/>
      <c r="F2008"/>
    </row>
    <row r="2009" spans="5:6" ht="15" customHeight="1">
      <c r="E2009"/>
      <c r="F2009"/>
    </row>
    <row r="2010" spans="5:6" ht="15" customHeight="1">
      <c r="E2010"/>
      <c r="F2010"/>
    </row>
    <row r="2011" spans="5:6" ht="15" customHeight="1">
      <c r="E2011"/>
      <c r="F2011"/>
    </row>
    <row r="2012" spans="5:6" ht="15" customHeight="1">
      <c r="E2012"/>
      <c r="F2012"/>
    </row>
    <row r="2013" spans="5:6" ht="15" customHeight="1">
      <c r="E2013"/>
      <c r="F2013"/>
    </row>
    <row r="2014" spans="5:6" ht="15" customHeight="1">
      <c r="E2014"/>
      <c r="F2014"/>
    </row>
    <row r="2015" spans="5:6" ht="15" customHeight="1">
      <c r="E2015"/>
      <c r="F2015"/>
    </row>
    <row r="2016" spans="5:6" ht="15" customHeight="1">
      <c r="E2016"/>
      <c r="F2016"/>
    </row>
    <row r="2017" spans="5:6" ht="15" customHeight="1">
      <c r="E2017"/>
      <c r="F2017"/>
    </row>
    <row r="2018" spans="5:6" ht="15" customHeight="1">
      <c r="E2018"/>
      <c r="F2018"/>
    </row>
    <row r="2019" spans="5:6" ht="15" customHeight="1">
      <c r="E2019"/>
      <c r="F2019"/>
    </row>
    <row r="2020" spans="5:6" ht="15" customHeight="1">
      <c r="E2020"/>
      <c r="F2020"/>
    </row>
    <row r="2021" spans="5:6" ht="15" customHeight="1">
      <c r="E2021"/>
      <c r="F2021"/>
    </row>
    <row r="2022" spans="5:6" ht="15" customHeight="1">
      <c r="E2022"/>
      <c r="F2022"/>
    </row>
    <row r="2023" spans="5:6" ht="15" customHeight="1">
      <c r="E2023"/>
      <c r="F2023"/>
    </row>
    <row r="2024" spans="5:6" ht="15" customHeight="1">
      <c r="E2024"/>
      <c r="F2024"/>
    </row>
    <row r="2025" spans="5:6" ht="15" customHeight="1">
      <c r="E2025"/>
      <c r="F2025"/>
    </row>
    <row r="2026" spans="5:6" ht="15" customHeight="1">
      <c r="E2026"/>
      <c r="F2026"/>
    </row>
    <row r="2027" spans="5:6" ht="15" customHeight="1">
      <c r="E2027"/>
      <c r="F2027"/>
    </row>
    <row r="2028" spans="5:6" ht="15" customHeight="1">
      <c r="E2028"/>
      <c r="F2028"/>
    </row>
    <row r="2029" spans="5:6" ht="15" customHeight="1">
      <c r="E2029"/>
      <c r="F2029"/>
    </row>
    <row r="2030" spans="5:6" ht="15" customHeight="1">
      <c r="E2030"/>
      <c r="F2030"/>
    </row>
    <row r="2031" spans="5:6" ht="15" customHeight="1">
      <c r="E2031"/>
      <c r="F2031"/>
    </row>
    <row r="2032" spans="5:6" ht="15" customHeight="1">
      <c r="E2032"/>
      <c r="F2032"/>
    </row>
    <row r="2033" spans="5:6" ht="15" customHeight="1">
      <c r="E2033"/>
      <c r="F2033"/>
    </row>
    <row r="2034" spans="5:6" ht="15" customHeight="1">
      <c r="E2034"/>
      <c r="F2034"/>
    </row>
    <row r="2035" spans="5:6" ht="15" customHeight="1">
      <c r="E2035"/>
      <c r="F2035"/>
    </row>
    <row r="2036" spans="5:6" ht="15" customHeight="1">
      <c r="E2036"/>
      <c r="F2036"/>
    </row>
    <row r="2037" spans="5:6" ht="15" customHeight="1">
      <c r="E2037"/>
      <c r="F2037"/>
    </row>
    <row r="2038" spans="5:6" ht="15" customHeight="1">
      <c r="E2038"/>
      <c r="F2038"/>
    </row>
    <row r="2039" spans="5:6" ht="15" customHeight="1">
      <c r="E2039"/>
      <c r="F2039"/>
    </row>
    <row r="2040" spans="5:6" ht="15" customHeight="1">
      <c r="E2040"/>
      <c r="F2040"/>
    </row>
    <row r="2041" spans="5:6" ht="15" customHeight="1">
      <c r="E2041"/>
      <c r="F2041"/>
    </row>
    <row r="2042" spans="5:6" ht="15" customHeight="1">
      <c r="E2042"/>
      <c r="F2042"/>
    </row>
    <row r="2043" spans="5:6" ht="15" customHeight="1">
      <c r="E2043"/>
      <c r="F2043"/>
    </row>
    <row r="2044" spans="5:6" ht="15" customHeight="1">
      <c r="E2044"/>
      <c r="F2044"/>
    </row>
    <row r="2045" spans="5:6" ht="15" customHeight="1">
      <c r="E2045"/>
      <c r="F2045"/>
    </row>
    <row r="2046" spans="5:6" ht="15" customHeight="1">
      <c r="E2046"/>
      <c r="F2046"/>
    </row>
    <row r="2047" spans="5:6" ht="15" customHeight="1">
      <c r="E2047"/>
      <c r="F2047"/>
    </row>
    <row r="2048" spans="5:6" ht="15" customHeight="1">
      <c r="E2048"/>
      <c r="F2048"/>
    </row>
    <row r="2049" spans="5:6" ht="15" customHeight="1">
      <c r="E2049"/>
      <c r="F2049"/>
    </row>
    <row r="2050" spans="5:6" ht="15" customHeight="1">
      <c r="E2050"/>
      <c r="F2050"/>
    </row>
    <row r="2051" spans="5:6" ht="15" customHeight="1">
      <c r="E2051"/>
      <c r="F2051"/>
    </row>
    <row r="2052" spans="5:6" ht="15" customHeight="1">
      <c r="E2052"/>
      <c r="F2052"/>
    </row>
    <row r="2053" spans="5:6" ht="15" customHeight="1">
      <c r="E2053"/>
      <c r="F2053"/>
    </row>
    <row r="2054" spans="5:6" ht="15" customHeight="1">
      <c r="E2054"/>
      <c r="F2054"/>
    </row>
    <row r="2055" spans="5:6" ht="15" customHeight="1">
      <c r="E2055"/>
      <c r="F2055"/>
    </row>
    <row r="2056" spans="5:6" ht="15" customHeight="1">
      <c r="E2056"/>
      <c r="F2056"/>
    </row>
    <row r="2057" spans="5:6" ht="15" customHeight="1">
      <c r="E2057"/>
      <c r="F2057"/>
    </row>
    <row r="2058" spans="5:6" ht="15" customHeight="1">
      <c r="E2058"/>
      <c r="F2058"/>
    </row>
    <row r="2059" spans="5:6" ht="15" customHeight="1">
      <c r="E2059"/>
      <c r="F2059"/>
    </row>
    <row r="2060" spans="5:6" ht="15" customHeight="1">
      <c r="E2060"/>
      <c r="F2060"/>
    </row>
    <row r="2061" spans="5:6" ht="15" customHeight="1">
      <c r="E2061"/>
      <c r="F2061"/>
    </row>
    <row r="2062" spans="5:6" ht="15" customHeight="1">
      <c r="E2062"/>
      <c r="F2062"/>
    </row>
    <row r="2063" spans="5:6" ht="15" customHeight="1">
      <c r="E2063"/>
      <c r="F2063"/>
    </row>
    <row r="2064" spans="5:6" ht="15" customHeight="1">
      <c r="E2064"/>
      <c r="F2064"/>
    </row>
    <row r="2065" spans="5:6" ht="15" customHeight="1">
      <c r="E2065"/>
      <c r="F2065"/>
    </row>
    <row r="2066" spans="5:6" ht="15" customHeight="1">
      <c r="E2066"/>
      <c r="F2066"/>
    </row>
    <row r="2067" spans="5:6" ht="15" customHeight="1">
      <c r="E2067"/>
      <c r="F2067"/>
    </row>
    <row r="2068" spans="5:6" ht="15" customHeight="1">
      <c r="E2068"/>
      <c r="F2068"/>
    </row>
    <row r="2069" spans="5:6" ht="15" customHeight="1">
      <c r="E2069"/>
      <c r="F2069"/>
    </row>
    <row r="2070" spans="5:6" ht="15" customHeight="1">
      <c r="E2070"/>
      <c r="F2070"/>
    </row>
    <row r="2071" spans="5:6" ht="15" customHeight="1">
      <c r="E2071"/>
      <c r="F2071"/>
    </row>
    <row r="2072" spans="5:6" ht="15" customHeight="1">
      <c r="E2072"/>
      <c r="F2072"/>
    </row>
    <row r="2073" spans="5:6" ht="15" customHeight="1">
      <c r="E2073"/>
      <c r="F2073"/>
    </row>
    <row r="2074" spans="5:6" ht="15" customHeight="1">
      <c r="E2074"/>
      <c r="F2074"/>
    </row>
    <row r="2075" spans="5:6" ht="15" customHeight="1">
      <c r="E2075"/>
      <c r="F2075"/>
    </row>
    <row r="2076" spans="5:6" ht="15" customHeight="1">
      <c r="E2076"/>
      <c r="F2076"/>
    </row>
    <row r="2077" spans="5:6" ht="15" customHeight="1">
      <c r="E2077"/>
      <c r="F2077"/>
    </row>
    <row r="2078" spans="5:6" ht="15" customHeight="1">
      <c r="E2078"/>
      <c r="F2078"/>
    </row>
    <row r="2079" spans="5:6" ht="15" customHeight="1">
      <c r="E2079"/>
      <c r="F2079"/>
    </row>
    <row r="2080" spans="5:6" ht="15" customHeight="1">
      <c r="E2080"/>
      <c r="F2080"/>
    </row>
    <row r="2081" spans="5:6" ht="15" customHeight="1">
      <c r="E2081"/>
      <c r="F2081"/>
    </row>
    <row r="2082" spans="5:6" ht="15" customHeight="1">
      <c r="E2082"/>
      <c r="F2082"/>
    </row>
    <row r="2083" spans="5:6" ht="15" customHeight="1">
      <c r="E2083"/>
      <c r="F2083"/>
    </row>
    <row r="2084" spans="5:6" ht="15" customHeight="1">
      <c r="E2084"/>
      <c r="F2084"/>
    </row>
    <row r="2085" spans="5:6" ht="15" customHeight="1">
      <c r="E2085"/>
      <c r="F2085"/>
    </row>
    <row r="2086" spans="5:6" ht="15" customHeight="1">
      <c r="E2086"/>
      <c r="F2086"/>
    </row>
    <row r="2087" spans="5:6" ht="15" customHeight="1">
      <c r="E2087"/>
      <c r="F2087"/>
    </row>
    <row r="2088" spans="5:6" ht="15" customHeight="1">
      <c r="E2088"/>
      <c r="F2088"/>
    </row>
    <row r="2089" spans="5:6" ht="15" customHeight="1">
      <c r="E2089"/>
      <c r="F2089"/>
    </row>
    <row r="2090" spans="5:6" ht="15" customHeight="1">
      <c r="E2090"/>
      <c r="F2090"/>
    </row>
    <row r="2091" spans="5:6" ht="15" customHeight="1">
      <c r="E2091"/>
      <c r="F2091"/>
    </row>
    <row r="2092" spans="5:6" ht="15" customHeight="1">
      <c r="E2092"/>
      <c r="F2092"/>
    </row>
    <row r="2093" spans="5:6" ht="15" customHeight="1">
      <c r="E2093"/>
      <c r="F2093"/>
    </row>
    <row r="2094" spans="5:6" ht="15" customHeight="1">
      <c r="E2094"/>
      <c r="F2094"/>
    </row>
    <row r="2095" spans="5:6" ht="15" customHeight="1">
      <c r="E2095"/>
      <c r="F2095"/>
    </row>
    <row r="2096" spans="5:6" ht="15" customHeight="1">
      <c r="E2096"/>
      <c r="F2096"/>
    </row>
    <row r="2097" spans="5:6" ht="15" customHeight="1">
      <c r="E2097"/>
      <c r="F2097"/>
    </row>
    <row r="2098" spans="5:6" ht="15" customHeight="1">
      <c r="E2098"/>
      <c r="F2098"/>
    </row>
    <row r="2099" spans="5:6" ht="15" customHeight="1">
      <c r="E2099"/>
      <c r="F2099"/>
    </row>
    <row r="2100" spans="5:6" ht="15" customHeight="1">
      <c r="E2100"/>
      <c r="F2100"/>
    </row>
    <row r="2101" spans="5:6" ht="15" customHeight="1">
      <c r="E2101"/>
      <c r="F2101"/>
    </row>
    <row r="2102" spans="5:6" ht="15" customHeight="1">
      <c r="E2102"/>
      <c r="F2102"/>
    </row>
    <row r="2103" spans="5:6" ht="15" customHeight="1">
      <c r="E2103"/>
      <c r="F2103"/>
    </row>
    <row r="2104" spans="5:6" ht="15" customHeight="1">
      <c r="E2104"/>
      <c r="F2104"/>
    </row>
    <row r="2105" spans="5:6" ht="15" customHeight="1">
      <c r="E2105"/>
      <c r="F2105"/>
    </row>
    <row r="2106" spans="5:6" ht="15" customHeight="1">
      <c r="E2106"/>
      <c r="F2106"/>
    </row>
    <row r="2107" spans="5:6" ht="15" customHeight="1">
      <c r="E2107"/>
      <c r="F2107"/>
    </row>
    <row r="2108" spans="5:6" ht="15" customHeight="1">
      <c r="E2108"/>
      <c r="F2108"/>
    </row>
    <row r="2109" spans="5:6" ht="15" customHeight="1">
      <c r="E2109"/>
      <c r="F2109"/>
    </row>
    <row r="2110" spans="5:6" ht="15" customHeight="1">
      <c r="E2110"/>
      <c r="F2110"/>
    </row>
    <row r="2111" spans="5:6" ht="15" customHeight="1">
      <c r="E2111"/>
      <c r="F2111"/>
    </row>
    <row r="2112" spans="5:6" ht="15" customHeight="1">
      <c r="E2112"/>
      <c r="F2112"/>
    </row>
    <row r="2113" spans="5:6" ht="15" customHeight="1">
      <c r="E2113"/>
      <c r="F2113"/>
    </row>
    <row r="2114" spans="5:6" ht="15" customHeight="1">
      <c r="E2114"/>
      <c r="F2114"/>
    </row>
    <row r="2115" spans="5:6" ht="15" customHeight="1">
      <c r="E2115"/>
      <c r="F2115"/>
    </row>
    <row r="2116" spans="5:6" ht="15" customHeight="1">
      <c r="E2116"/>
      <c r="F2116"/>
    </row>
    <row r="2117" spans="5:6" ht="15" customHeight="1">
      <c r="E2117"/>
      <c r="F2117"/>
    </row>
    <row r="2118" spans="5:6" ht="15" customHeight="1">
      <c r="E2118"/>
      <c r="F2118"/>
    </row>
    <row r="2119" spans="5:6" ht="15" customHeight="1">
      <c r="E2119"/>
      <c r="F2119"/>
    </row>
    <row r="2120" spans="5:6" ht="15" customHeight="1">
      <c r="E2120"/>
      <c r="F2120"/>
    </row>
    <row r="2121" spans="5:6" ht="15" customHeight="1">
      <c r="E2121"/>
      <c r="F2121"/>
    </row>
    <row r="2122" spans="5:6" ht="15" customHeight="1">
      <c r="E2122"/>
      <c r="F2122"/>
    </row>
    <row r="2123" spans="5:6" ht="15" customHeight="1">
      <c r="E2123"/>
      <c r="F2123"/>
    </row>
    <row r="2124" spans="5:6" ht="15" customHeight="1">
      <c r="E2124"/>
      <c r="F2124"/>
    </row>
    <row r="2125" spans="5:6" ht="15" customHeight="1">
      <c r="E2125"/>
      <c r="F2125"/>
    </row>
    <row r="2126" spans="5:6" ht="15" customHeight="1">
      <c r="E2126"/>
      <c r="F2126"/>
    </row>
    <row r="2127" spans="5:6" ht="15" customHeight="1">
      <c r="E2127"/>
      <c r="F2127"/>
    </row>
    <row r="2128" spans="5:6" ht="15" customHeight="1">
      <c r="E2128"/>
      <c r="F2128"/>
    </row>
    <row r="2129" spans="5:6" ht="15" customHeight="1">
      <c r="E2129"/>
      <c r="F2129"/>
    </row>
    <row r="2130" spans="5:6" ht="15" customHeight="1">
      <c r="E2130"/>
      <c r="F2130"/>
    </row>
    <row r="2131" spans="5:6" ht="15" customHeight="1">
      <c r="E2131"/>
      <c r="F2131"/>
    </row>
    <row r="2132" spans="5:6" ht="15" customHeight="1">
      <c r="E2132"/>
      <c r="F2132"/>
    </row>
    <row r="2133" spans="5:6" ht="15" customHeight="1">
      <c r="E2133"/>
      <c r="F2133"/>
    </row>
    <row r="2134" spans="5:6" ht="15" customHeight="1">
      <c r="E2134"/>
      <c r="F2134"/>
    </row>
    <row r="2135" spans="5:6" ht="15" customHeight="1">
      <c r="E2135"/>
      <c r="F2135"/>
    </row>
    <row r="2136" spans="5:6" ht="15" customHeight="1">
      <c r="E2136"/>
      <c r="F2136"/>
    </row>
    <row r="2137" spans="5:6" ht="15" customHeight="1">
      <c r="E2137"/>
      <c r="F2137"/>
    </row>
    <row r="2138" spans="5:6" ht="15" customHeight="1">
      <c r="E2138"/>
      <c r="F2138"/>
    </row>
    <row r="2139" spans="5:6" ht="15" customHeight="1">
      <c r="E2139"/>
      <c r="F2139"/>
    </row>
    <row r="2140" spans="5:6" ht="15" customHeight="1">
      <c r="E2140"/>
      <c r="F2140"/>
    </row>
    <row r="2141" spans="5:6" ht="15" customHeight="1">
      <c r="E2141"/>
      <c r="F2141"/>
    </row>
    <row r="2142" spans="5:6" ht="15" customHeight="1">
      <c r="E2142"/>
      <c r="F2142"/>
    </row>
    <row r="2143" spans="5:6" ht="15" customHeight="1">
      <c r="E2143"/>
      <c r="F2143"/>
    </row>
    <row r="2144" spans="5:6" ht="15" customHeight="1">
      <c r="E2144"/>
      <c r="F2144"/>
    </row>
    <row r="2145" spans="5:6" ht="15" customHeight="1">
      <c r="E2145"/>
      <c r="F2145"/>
    </row>
    <row r="2146" spans="5:6" ht="15" customHeight="1">
      <c r="E2146"/>
      <c r="F2146"/>
    </row>
    <row r="2147" spans="5:6" ht="15" customHeight="1">
      <c r="E2147"/>
      <c r="F2147"/>
    </row>
    <row r="2148" spans="5:6" ht="15" customHeight="1">
      <c r="E2148"/>
      <c r="F2148"/>
    </row>
    <row r="2149" spans="5:6" ht="15" customHeight="1">
      <c r="E2149"/>
      <c r="F2149"/>
    </row>
    <row r="2150" spans="5:6" ht="15" customHeight="1">
      <c r="E2150"/>
      <c r="F2150"/>
    </row>
    <row r="2151" spans="5:6" ht="15" customHeight="1">
      <c r="E2151"/>
      <c r="F2151"/>
    </row>
    <row r="2152" spans="5:6" ht="15" customHeight="1">
      <c r="E2152"/>
      <c r="F2152"/>
    </row>
    <row r="2153" spans="5:6" ht="15" customHeight="1">
      <c r="E2153"/>
      <c r="F2153"/>
    </row>
    <row r="2154" spans="5:6" ht="15" customHeight="1">
      <c r="E2154"/>
      <c r="F2154"/>
    </row>
    <row r="2155" spans="5:6" ht="15" customHeight="1">
      <c r="E2155"/>
      <c r="F2155"/>
    </row>
    <row r="2156" spans="5:6" ht="15" customHeight="1">
      <c r="E2156"/>
      <c r="F2156"/>
    </row>
    <row r="2157" spans="5:6" ht="15" customHeight="1">
      <c r="E2157"/>
      <c r="F2157"/>
    </row>
    <row r="2158" spans="5:6" ht="15" customHeight="1">
      <c r="E2158"/>
      <c r="F2158"/>
    </row>
    <row r="2159" spans="5:6" ht="15" customHeight="1">
      <c r="E2159"/>
      <c r="F2159"/>
    </row>
    <row r="2160" spans="5:6" ht="15" customHeight="1">
      <c r="E2160"/>
      <c r="F2160"/>
    </row>
    <row r="2161" spans="5:6" ht="15" customHeight="1">
      <c r="E2161"/>
      <c r="F2161"/>
    </row>
    <row r="2162" spans="5:6" ht="15" customHeight="1">
      <c r="E2162"/>
      <c r="F2162"/>
    </row>
    <row r="2163" spans="5:6" ht="15" customHeight="1">
      <c r="E2163"/>
      <c r="F2163"/>
    </row>
    <row r="2164" spans="5:6" ht="15" customHeight="1">
      <c r="E2164"/>
      <c r="F2164"/>
    </row>
    <row r="2165" spans="5:6" ht="15" customHeight="1">
      <c r="E2165"/>
      <c r="F2165"/>
    </row>
    <row r="2166" spans="5:6" ht="15" customHeight="1">
      <c r="E2166"/>
      <c r="F2166"/>
    </row>
    <row r="2167" spans="5:6" ht="15" customHeight="1">
      <c r="E2167"/>
      <c r="F2167"/>
    </row>
    <row r="2168" spans="5:6" ht="15" customHeight="1">
      <c r="E2168"/>
      <c r="F2168"/>
    </row>
    <row r="2169" spans="5:6" ht="15" customHeight="1">
      <c r="E2169"/>
      <c r="F2169"/>
    </row>
    <row r="2170" spans="5:6" ht="15" customHeight="1">
      <c r="E2170"/>
      <c r="F2170"/>
    </row>
    <row r="2171" spans="5:6" ht="15" customHeight="1">
      <c r="E2171"/>
      <c r="F2171"/>
    </row>
    <row r="2172" spans="5:6" ht="15" customHeight="1">
      <c r="E2172"/>
      <c r="F2172"/>
    </row>
    <row r="2173" spans="5:6" ht="15" customHeight="1">
      <c r="E2173"/>
      <c r="F2173"/>
    </row>
    <row r="2174" spans="5:6" ht="15" customHeight="1">
      <c r="E2174"/>
      <c r="F2174"/>
    </row>
    <row r="2175" spans="5:6" ht="15" customHeight="1">
      <c r="E2175"/>
      <c r="F2175"/>
    </row>
    <row r="2176" spans="5:6" ht="15" customHeight="1">
      <c r="E2176"/>
      <c r="F2176"/>
    </row>
    <row r="2177" spans="5:6" ht="15" customHeight="1">
      <c r="E2177"/>
      <c r="F2177"/>
    </row>
    <row r="2178" spans="5:6" ht="15" customHeight="1">
      <c r="E2178"/>
      <c r="F2178"/>
    </row>
    <row r="2179" spans="5:6" ht="15" customHeight="1">
      <c r="E2179"/>
      <c r="F2179"/>
    </row>
    <row r="2180" spans="5:6" ht="15" customHeight="1">
      <c r="E2180"/>
      <c r="F2180"/>
    </row>
    <row r="2181" spans="5:6" ht="15" customHeight="1">
      <c r="E2181"/>
      <c r="F2181"/>
    </row>
    <row r="2182" spans="5:6" ht="15" customHeight="1">
      <c r="E2182"/>
      <c r="F2182"/>
    </row>
    <row r="2183" spans="5:6" ht="15" customHeight="1">
      <c r="E2183"/>
      <c r="F2183"/>
    </row>
    <row r="2184" spans="5:6" ht="15" customHeight="1">
      <c r="E2184"/>
      <c r="F2184"/>
    </row>
    <row r="2185" spans="5:6" ht="15" customHeight="1">
      <c r="E2185"/>
      <c r="F2185"/>
    </row>
    <row r="2186" spans="5:6" ht="15" customHeight="1">
      <c r="E2186"/>
      <c r="F2186"/>
    </row>
    <row r="2187" spans="5:6" ht="15" customHeight="1">
      <c r="E2187"/>
      <c r="F2187"/>
    </row>
    <row r="2188" spans="5:6" ht="15" customHeight="1">
      <c r="E2188"/>
      <c r="F2188"/>
    </row>
    <row r="2189" spans="5:6" ht="15" customHeight="1">
      <c r="E2189"/>
      <c r="F2189"/>
    </row>
    <row r="2190" spans="5:6" ht="15" customHeight="1">
      <c r="E2190"/>
      <c r="F2190"/>
    </row>
    <row r="2191" spans="5:6" ht="15" customHeight="1">
      <c r="E2191"/>
      <c r="F2191"/>
    </row>
    <row r="2192" spans="5:6" ht="15" customHeight="1">
      <c r="E2192"/>
      <c r="F2192"/>
    </row>
    <row r="2193" spans="5:6" ht="15" customHeight="1">
      <c r="E2193"/>
      <c r="F2193"/>
    </row>
    <row r="2194" spans="5:6" ht="15" customHeight="1">
      <c r="E2194"/>
      <c r="F2194"/>
    </row>
    <row r="2195" spans="5:6" ht="15" customHeight="1">
      <c r="E2195"/>
      <c r="F2195"/>
    </row>
    <row r="2196" spans="5:6" ht="15" customHeight="1">
      <c r="E2196"/>
      <c r="F2196"/>
    </row>
    <row r="2197" spans="5:6" ht="15" customHeight="1">
      <c r="E2197"/>
      <c r="F2197"/>
    </row>
    <row r="2198" spans="5:6" ht="15" customHeight="1">
      <c r="E2198"/>
      <c r="F2198"/>
    </row>
    <row r="2199" spans="5:6" ht="15" customHeight="1">
      <c r="E2199"/>
      <c r="F2199"/>
    </row>
    <row r="2200" spans="5:6" ht="15" customHeight="1">
      <c r="E2200"/>
      <c r="F2200"/>
    </row>
    <row r="2201" spans="5:6" ht="15" customHeight="1">
      <c r="E2201"/>
      <c r="F2201"/>
    </row>
    <row r="2202" spans="5:6" ht="15" customHeight="1">
      <c r="E2202"/>
      <c r="F2202"/>
    </row>
    <row r="2203" spans="5:6" ht="15" customHeight="1">
      <c r="E2203"/>
      <c r="F2203"/>
    </row>
    <row r="2204" spans="5:6" ht="15" customHeight="1">
      <c r="E2204"/>
      <c r="F2204"/>
    </row>
    <row r="2205" spans="5:6" ht="15" customHeight="1">
      <c r="E2205"/>
      <c r="F2205"/>
    </row>
    <row r="2206" spans="5:6" ht="15" customHeight="1">
      <c r="E2206"/>
      <c r="F2206"/>
    </row>
    <row r="2207" spans="5:6" ht="15" customHeight="1">
      <c r="E2207"/>
      <c r="F2207"/>
    </row>
    <row r="2208" spans="5:6" ht="15" customHeight="1">
      <c r="E2208"/>
      <c r="F2208"/>
    </row>
    <row r="2209" spans="5:6" ht="15" customHeight="1">
      <c r="E2209"/>
      <c r="F2209"/>
    </row>
    <row r="2210" spans="5:6" ht="15" customHeight="1">
      <c r="E2210"/>
      <c r="F2210"/>
    </row>
    <row r="2211" spans="5:6" ht="15" customHeight="1">
      <c r="E2211"/>
      <c r="F2211"/>
    </row>
    <row r="2212" spans="5:6" ht="15" customHeight="1">
      <c r="E2212"/>
      <c r="F2212"/>
    </row>
    <row r="2213" spans="5:6" ht="15" customHeight="1">
      <c r="E2213"/>
      <c r="F2213"/>
    </row>
    <row r="2214" spans="5:6" ht="15" customHeight="1">
      <c r="E2214"/>
      <c r="F2214"/>
    </row>
    <row r="2215" spans="5:6" ht="15" customHeight="1">
      <c r="E2215"/>
      <c r="F2215"/>
    </row>
    <row r="2216" spans="5:6" ht="15" customHeight="1">
      <c r="E2216"/>
      <c r="F2216"/>
    </row>
    <row r="2217" spans="5:6" ht="15" customHeight="1">
      <c r="E2217"/>
      <c r="F2217"/>
    </row>
    <row r="2218" spans="5:6" ht="15" customHeight="1">
      <c r="E2218"/>
      <c r="F2218"/>
    </row>
    <row r="2219" spans="5:6" ht="15" customHeight="1">
      <c r="E2219"/>
      <c r="F2219"/>
    </row>
    <row r="2220" spans="5:6" ht="15" customHeight="1">
      <c r="E2220"/>
      <c r="F2220"/>
    </row>
    <row r="2221" spans="5:6" ht="15" customHeight="1">
      <c r="E2221"/>
      <c r="F2221"/>
    </row>
    <row r="2222" spans="5:6" ht="15" customHeight="1">
      <c r="E2222"/>
      <c r="F2222"/>
    </row>
    <row r="2223" spans="5:6" ht="15" customHeight="1">
      <c r="E2223"/>
      <c r="F2223"/>
    </row>
    <row r="2224" spans="5:6" ht="15" customHeight="1">
      <c r="E2224"/>
      <c r="F2224"/>
    </row>
    <row r="2225" spans="5:6" ht="15" customHeight="1">
      <c r="E2225"/>
      <c r="F2225"/>
    </row>
    <row r="2226" spans="5:6" ht="15" customHeight="1">
      <c r="E2226"/>
      <c r="F2226"/>
    </row>
    <row r="2227" spans="5:6" ht="15" customHeight="1">
      <c r="E2227"/>
      <c r="F2227"/>
    </row>
    <row r="2228" spans="5:6" ht="15" customHeight="1">
      <c r="E2228"/>
      <c r="F2228"/>
    </row>
    <row r="2229" spans="5:6" ht="15" customHeight="1">
      <c r="E2229"/>
      <c r="F2229"/>
    </row>
    <row r="2230" spans="5:6" ht="15" customHeight="1">
      <c r="E2230"/>
      <c r="F2230"/>
    </row>
    <row r="2231" spans="5:6" ht="15" customHeight="1">
      <c r="E2231"/>
      <c r="F2231"/>
    </row>
    <row r="2232" spans="5:6" ht="15" customHeight="1">
      <c r="E2232"/>
      <c r="F2232"/>
    </row>
    <row r="2233" spans="5:6" ht="15" customHeight="1">
      <c r="E2233"/>
      <c r="F2233"/>
    </row>
    <row r="2234" spans="5:6" ht="15" customHeight="1">
      <c r="E2234"/>
      <c r="F2234"/>
    </row>
    <row r="2235" spans="5:6" ht="15" customHeight="1">
      <c r="E2235"/>
      <c r="F2235"/>
    </row>
    <row r="2236" spans="5:6" ht="15" customHeight="1">
      <c r="E2236"/>
      <c r="F2236"/>
    </row>
    <row r="2237" spans="5:6" ht="15" customHeight="1">
      <c r="E2237"/>
      <c r="F2237"/>
    </row>
    <row r="2238" spans="5:6" ht="15" customHeight="1">
      <c r="E2238"/>
      <c r="F2238"/>
    </row>
    <row r="2239" spans="5:6" ht="15" customHeight="1">
      <c r="E2239"/>
      <c r="F2239"/>
    </row>
    <row r="2240" spans="5:6" ht="15" customHeight="1">
      <c r="E2240"/>
      <c r="F2240"/>
    </row>
    <row r="2241" spans="5:6" ht="15" customHeight="1">
      <c r="E2241"/>
      <c r="F2241"/>
    </row>
    <row r="2242" spans="5:6" ht="15" customHeight="1">
      <c r="E2242"/>
      <c r="F2242"/>
    </row>
    <row r="2243" spans="5:6" ht="15" customHeight="1">
      <c r="E2243"/>
      <c r="F2243"/>
    </row>
    <row r="2244" spans="5:6" ht="15" customHeight="1">
      <c r="E2244"/>
      <c r="F2244"/>
    </row>
    <row r="2245" spans="5:6" ht="15" customHeight="1">
      <c r="E2245"/>
      <c r="F2245"/>
    </row>
    <row r="2246" spans="5:6" ht="15" customHeight="1">
      <c r="E2246"/>
      <c r="F2246"/>
    </row>
    <row r="2247" spans="5:6" ht="15" customHeight="1">
      <c r="E2247"/>
      <c r="F2247"/>
    </row>
    <row r="2248" spans="5:6" ht="15" customHeight="1">
      <c r="E2248"/>
      <c r="F2248"/>
    </row>
    <row r="2249" spans="5:6" ht="15" customHeight="1">
      <c r="E2249"/>
      <c r="F2249"/>
    </row>
    <row r="2250" spans="5:6" ht="15" customHeight="1">
      <c r="E2250"/>
      <c r="F2250"/>
    </row>
    <row r="2251" spans="5:6" ht="15" customHeight="1">
      <c r="E2251"/>
      <c r="F2251"/>
    </row>
    <row r="2252" spans="5:6" ht="15" customHeight="1">
      <c r="E2252"/>
      <c r="F2252"/>
    </row>
    <row r="2253" spans="5:6" ht="15" customHeight="1">
      <c r="E2253"/>
      <c r="F2253"/>
    </row>
    <row r="2254" spans="5:6" ht="15" customHeight="1">
      <c r="E2254"/>
      <c r="F2254"/>
    </row>
    <row r="2255" spans="5:6" ht="15" customHeight="1">
      <c r="E2255"/>
      <c r="F2255"/>
    </row>
    <row r="2256" spans="5:6" ht="15" customHeight="1">
      <c r="E2256"/>
      <c r="F2256"/>
    </row>
    <row r="2257" spans="5:6" ht="15" customHeight="1">
      <c r="E2257"/>
      <c r="F2257"/>
    </row>
    <row r="2258" spans="5:6" ht="15" customHeight="1">
      <c r="E2258"/>
      <c r="F2258"/>
    </row>
    <row r="2259" spans="5:6" ht="15" customHeight="1">
      <c r="E2259"/>
      <c r="F2259"/>
    </row>
    <row r="2260" spans="5:6" ht="15" customHeight="1">
      <c r="E2260"/>
      <c r="F2260"/>
    </row>
    <row r="2261" spans="5:6" ht="15" customHeight="1">
      <c r="E2261"/>
      <c r="F2261"/>
    </row>
    <row r="2262" spans="5:6" ht="15" customHeight="1">
      <c r="E2262"/>
      <c r="F2262"/>
    </row>
    <row r="2263" spans="5:6" ht="15" customHeight="1">
      <c r="E2263"/>
      <c r="F2263"/>
    </row>
    <row r="2264" spans="5:6" ht="15" customHeight="1">
      <c r="E2264"/>
      <c r="F2264"/>
    </row>
    <row r="2265" spans="5:6" ht="15" customHeight="1">
      <c r="E2265"/>
      <c r="F2265"/>
    </row>
    <row r="2266" spans="5:6" ht="15" customHeight="1">
      <c r="E2266"/>
      <c r="F2266"/>
    </row>
    <row r="2267" spans="5:6" ht="15" customHeight="1">
      <c r="E2267"/>
      <c r="F2267"/>
    </row>
    <row r="2268" spans="5:6" ht="15" customHeight="1">
      <c r="E2268"/>
      <c r="F2268"/>
    </row>
    <row r="2269" spans="5:6" ht="15" customHeight="1">
      <c r="E2269"/>
      <c r="F2269"/>
    </row>
    <row r="2270" spans="5:6" ht="15" customHeight="1">
      <c r="E2270"/>
      <c r="F2270"/>
    </row>
    <row r="2271" spans="5:6" ht="15" customHeight="1">
      <c r="E2271"/>
      <c r="F2271"/>
    </row>
    <row r="2272" spans="5:6" ht="15" customHeight="1">
      <c r="E2272"/>
      <c r="F2272"/>
    </row>
    <row r="2273" spans="5:6" ht="15" customHeight="1">
      <c r="E2273"/>
      <c r="F2273"/>
    </row>
    <row r="2274" spans="5:6" ht="15" customHeight="1">
      <c r="E2274"/>
      <c r="F2274"/>
    </row>
    <row r="2275" spans="5:6" ht="15" customHeight="1">
      <c r="E2275"/>
      <c r="F2275"/>
    </row>
    <row r="2276" spans="5:6" ht="15" customHeight="1">
      <c r="E2276"/>
      <c r="F2276"/>
    </row>
    <row r="2277" spans="5:6" ht="15" customHeight="1">
      <c r="E2277"/>
      <c r="F2277"/>
    </row>
    <row r="2278" spans="5:6" ht="15" customHeight="1">
      <c r="E2278"/>
      <c r="F2278"/>
    </row>
    <row r="2279" spans="5:6" ht="15" customHeight="1">
      <c r="E2279"/>
      <c r="F2279"/>
    </row>
    <row r="2280" spans="5:6" ht="15" customHeight="1">
      <c r="E2280"/>
      <c r="F2280"/>
    </row>
    <row r="2281" spans="5:6" ht="15" customHeight="1">
      <c r="E2281"/>
      <c r="F2281"/>
    </row>
    <row r="2282" spans="5:6" ht="15" customHeight="1">
      <c r="E2282"/>
      <c r="F2282"/>
    </row>
    <row r="2283" spans="5:6" ht="15" customHeight="1">
      <c r="E2283"/>
      <c r="F2283"/>
    </row>
    <row r="2284" spans="5:6" ht="15" customHeight="1">
      <c r="E2284"/>
      <c r="F2284"/>
    </row>
    <row r="2285" spans="5:6" ht="15" customHeight="1">
      <c r="E2285"/>
      <c r="F2285"/>
    </row>
    <row r="2286" spans="5:6" ht="15" customHeight="1">
      <c r="E2286"/>
      <c r="F2286"/>
    </row>
    <row r="2287" spans="5:6" ht="15" customHeight="1">
      <c r="E2287"/>
      <c r="F2287"/>
    </row>
    <row r="2288" spans="5:6" ht="15" customHeight="1">
      <c r="E2288"/>
      <c r="F2288"/>
    </row>
    <row r="2289" spans="5:6" ht="15" customHeight="1">
      <c r="E2289"/>
      <c r="F2289"/>
    </row>
    <row r="2290" spans="5:6" ht="15" customHeight="1">
      <c r="E2290"/>
      <c r="F2290"/>
    </row>
    <row r="2291" spans="5:6" ht="15" customHeight="1">
      <c r="E2291"/>
      <c r="F2291"/>
    </row>
    <row r="2292" spans="5:6" ht="15" customHeight="1">
      <c r="E2292"/>
      <c r="F2292"/>
    </row>
    <row r="2293" spans="5:6" ht="15" customHeight="1">
      <c r="E2293"/>
      <c r="F2293"/>
    </row>
    <row r="2294" spans="5:6" ht="15" customHeight="1">
      <c r="E2294"/>
      <c r="F2294"/>
    </row>
    <row r="2295" spans="5:6" ht="15" customHeight="1">
      <c r="E2295"/>
      <c r="F2295"/>
    </row>
    <row r="2296" spans="5:6" ht="15" customHeight="1">
      <c r="E2296"/>
      <c r="F2296"/>
    </row>
    <row r="2297" spans="5:6" ht="15" customHeight="1">
      <c r="E2297"/>
      <c r="F2297"/>
    </row>
    <row r="2298" spans="5:6" ht="15" customHeight="1">
      <c r="E2298"/>
      <c r="F2298"/>
    </row>
    <row r="2299" spans="5:6" ht="15" customHeight="1">
      <c r="E2299"/>
      <c r="F2299"/>
    </row>
    <row r="2300" spans="5:6" ht="15" customHeight="1">
      <c r="E2300"/>
      <c r="F2300"/>
    </row>
    <row r="2301" spans="5:6" ht="15" customHeight="1">
      <c r="E2301"/>
      <c r="F2301"/>
    </row>
    <row r="2302" spans="5:6" ht="15" customHeight="1">
      <c r="E2302"/>
      <c r="F2302"/>
    </row>
    <row r="2303" spans="5:6" ht="15" customHeight="1">
      <c r="E2303"/>
      <c r="F2303"/>
    </row>
    <row r="2304" spans="5:6" ht="15" customHeight="1">
      <c r="E2304"/>
      <c r="F2304"/>
    </row>
    <row r="2305" spans="5:6" ht="15" customHeight="1">
      <c r="E2305"/>
      <c r="F2305"/>
    </row>
    <row r="2306" spans="5:6" ht="15" customHeight="1">
      <c r="E2306"/>
      <c r="F2306"/>
    </row>
    <row r="2307" spans="5:6" ht="15" customHeight="1">
      <c r="E2307"/>
      <c r="F2307"/>
    </row>
    <row r="2308" spans="5:6" ht="15" customHeight="1">
      <c r="E2308"/>
      <c r="F2308"/>
    </row>
    <row r="2309" spans="5:6" ht="15" customHeight="1">
      <c r="E2309"/>
      <c r="F2309"/>
    </row>
    <row r="2310" spans="5:6" ht="15" customHeight="1">
      <c r="E2310"/>
      <c r="F2310"/>
    </row>
    <row r="2311" spans="5:6" ht="15" customHeight="1">
      <c r="E2311"/>
      <c r="F2311"/>
    </row>
    <row r="2312" spans="5:6" ht="15" customHeight="1">
      <c r="E2312"/>
      <c r="F2312"/>
    </row>
    <row r="2313" spans="5:6" ht="15" customHeight="1">
      <c r="E2313"/>
      <c r="F2313"/>
    </row>
    <row r="2314" spans="5:6" ht="15" customHeight="1">
      <c r="E2314"/>
      <c r="F2314"/>
    </row>
    <row r="2315" spans="5:6" ht="15" customHeight="1">
      <c r="E2315"/>
      <c r="F2315"/>
    </row>
    <row r="2316" spans="5:6" ht="15" customHeight="1">
      <c r="E2316"/>
      <c r="F2316"/>
    </row>
    <row r="2317" spans="5:6" ht="15" customHeight="1">
      <c r="E2317"/>
      <c r="F2317"/>
    </row>
    <row r="2318" spans="5:6" ht="15" customHeight="1">
      <c r="E2318"/>
      <c r="F2318"/>
    </row>
    <row r="2319" spans="5:6" ht="15" customHeight="1">
      <c r="E2319"/>
      <c r="F2319"/>
    </row>
    <row r="2320" spans="5:6" ht="15" customHeight="1">
      <c r="E2320"/>
      <c r="F2320"/>
    </row>
    <row r="2321" spans="5:6" ht="15" customHeight="1">
      <c r="E2321"/>
      <c r="F2321"/>
    </row>
    <row r="2322" spans="5:6" ht="15" customHeight="1">
      <c r="E2322"/>
      <c r="F2322"/>
    </row>
    <row r="2323" spans="5:6" ht="15" customHeight="1">
      <c r="E2323"/>
      <c r="F2323"/>
    </row>
    <row r="2324" spans="5:6" ht="15" customHeight="1">
      <c r="E2324"/>
      <c r="F2324"/>
    </row>
    <row r="2325" spans="5:6" ht="15" customHeight="1">
      <c r="E2325"/>
      <c r="F2325"/>
    </row>
    <row r="2326" spans="5:6" ht="15" customHeight="1">
      <c r="E2326"/>
      <c r="F2326"/>
    </row>
    <row r="2327" spans="5:6" ht="15" customHeight="1">
      <c r="E2327"/>
      <c r="F2327"/>
    </row>
    <row r="2328" spans="5:6" ht="15" customHeight="1">
      <c r="E2328"/>
      <c r="F2328"/>
    </row>
    <row r="2329" spans="5:6" ht="15" customHeight="1">
      <c r="E2329"/>
      <c r="F2329"/>
    </row>
    <row r="2330" spans="5:6" ht="15" customHeight="1">
      <c r="E2330"/>
      <c r="F2330"/>
    </row>
    <row r="2331" spans="5:6" ht="15" customHeight="1">
      <c r="E2331"/>
      <c r="F2331"/>
    </row>
    <row r="2332" spans="5:6" ht="15" customHeight="1">
      <c r="E2332"/>
      <c r="F2332"/>
    </row>
    <row r="2333" spans="5:6" ht="15" customHeight="1">
      <c r="E2333"/>
      <c r="F2333"/>
    </row>
    <row r="2334" spans="5:6" ht="15" customHeight="1">
      <c r="E2334"/>
      <c r="F2334"/>
    </row>
    <row r="2335" spans="5:6" ht="15" customHeight="1">
      <c r="E2335"/>
      <c r="F2335"/>
    </row>
    <row r="2336" spans="5:6" ht="15" customHeight="1">
      <c r="E2336"/>
      <c r="F2336"/>
    </row>
    <row r="2337" spans="5:6" ht="15" customHeight="1">
      <c r="E2337"/>
      <c r="F2337"/>
    </row>
    <row r="2338" spans="5:6" ht="15" customHeight="1">
      <c r="E2338"/>
      <c r="F2338"/>
    </row>
    <row r="2339" spans="5:6" ht="15" customHeight="1">
      <c r="E2339"/>
      <c r="F2339"/>
    </row>
    <row r="2340" spans="5:6" ht="15" customHeight="1">
      <c r="E2340"/>
      <c r="F2340"/>
    </row>
    <row r="2341" spans="5:6" ht="15" customHeight="1">
      <c r="E2341"/>
      <c r="F2341"/>
    </row>
    <row r="2342" spans="5:6" ht="15" customHeight="1">
      <c r="E2342"/>
      <c r="F2342"/>
    </row>
    <row r="2343" spans="5:6" ht="15" customHeight="1">
      <c r="E2343"/>
      <c r="F2343"/>
    </row>
    <row r="2344" spans="5:6" ht="15" customHeight="1">
      <c r="E2344"/>
      <c r="F2344"/>
    </row>
    <row r="2345" spans="5:6" ht="15" customHeight="1">
      <c r="E2345"/>
      <c r="F2345"/>
    </row>
    <row r="2346" spans="5:6" ht="15" customHeight="1">
      <c r="E2346"/>
      <c r="F2346"/>
    </row>
    <row r="2347" spans="5:6" ht="15" customHeight="1">
      <c r="E2347"/>
      <c r="F2347"/>
    </row>
    <row r="2348" spans="5:6" ht="15" customHeight="1">
      <c r="E2348"/>
      <c r="F2348"/>
    </row>
    <row r="2349" spans="5:6" ht="15" customHeight="1">
      <c r="E2349"/>
      <c r="F2349"/>
    </row>
    <row r="2350" spans="5:6" ht="15" customHeight="1">
      <c r="E2350"/>
      <c r="F2350"/>
    </row>
    <row r="2351" spans="5:6" ht="15" customHeight="1">
      <c r="E2351"/>
      <c r="F2351"/>
    </row>
    <row r="2352" spans="5:6" ht="15" customHeight="1">
      <c r="E2352"/>
      <c r="F2352"/>
    </row>
    <row r="2353" spans="5:6" ht="15" customHeight="1">
      <c r="E2353"/>
      <c r="F2353"/>
    </row>
    <row r="2354" spans="5:6" ht="15" customHeight="1">
      <c r="E2354"/>
      <c r="F2354"/>
    </row>
    <row r="2355" spans="5:6" ht="15" customHeight="1">
      <c r="E2355"/>
      <c r="F2355"/>
    </row>
    <row r="2356" spans="5:6" ht="15" customHeight="1">
      <c r="E2356"/>
      <c r="F2356"/>
    </row>
    <row r="2357" spans="5:6" ht="15" customHeight="1">
      <c r="E2357"/>
      <c r="F2357"/>
    </row>
    <row r="2358" spans="5:6" ht="15" customHeight="1">
      <c r="E2358"/>
      <c r="F2358"/>
    </row>
    <row r="2359" spans="5:6" ht="15" customHeight="1">
      <c r="E2359"/>
      <c r="F2359"/>
    </row>
    <row r="2360" spans="5:6" ht="15" customHeight="1">
      <c r="E2360"/>
      <c r="F2360"/>
    </row>
    <row r="2361" spans="5:6" ht="15" customHeight="1">
      <c r="E2361"/>
      <c r="F2361"/>
    </row>
    <row r="2362" spans="5:6" ht="15" customHeight="1">
      <c r="E2362"/>
      <c r="F2362"/>
    </row>
    <row r="2363" spans="5:6" ht="15" customHeight="1">
      <c r="E2363"/>
      <c r="F2363"/>
    </row>
    <row r="2364" spans="5:6" ht="15" customHeight="1">
      <c r="E2364"/>
      <c r="F2364"/>
    </row>
    <row r="2365" spans="5:6" ht="15" customHeight="1">
      <c r="E2365"/>
      <c r="F2365"/>
    </row>
    <row r="2366" spans="5:6" ht="15" customHeight="1">
      <c r="E2366"/>
      <c r="F2366"/>
    </row>
    <row r="2367" spans="5:6" ht="15" customHeight="1">
      <c r="E2367"/>
      <c r="F2367"/>
    </row>
    <row r="2368" spans="5:6" ht="15" customHeight="1">
      <c r="E2368"/>
      <c r="F2368"/>
    </row>
    <row r="2369" spans="5:6" ht="15" customHeight="1">
      <c r="E2369"/>
      <c r="F2369"/>
    </row>
    <row r="2370" spans="5:6" ht="15" customHeight="1">
      <c r="E2370"/>
      <c r="F2370"/>
    </row>
    <row r="2371" spans="5:6" ht="15" customHeight="1">
      <c r="E2371"/>
      <c r="F2371"/>
    </row>
    <row r="2372" spans="5:6" ht="15" customHeight="1">
      <c r="E2372"/>
      <c r="F2372"/>
    </row>
    <row r="2373" spans="5:6" ht="15" customHeight="1">
      <c r="E2373"/>
      <c r="F2373"/>
    </row>
    <row r="2374" spans="5:6" ht="15" customHeight="1">
      <c r="E2374"/>
      <c r="F2374"/>
    </row>
    <row r="2375" spans="5:6" ht="15" customHeight="1">
      <c r="E2375"/>
      <c r="F2375"/>
    </row>
    <row r="2376" spans="5:6" ht="15" customHeight="1">
      <c r="E2376"/>
      <c r="F2376"/>
    </row>
    <row r="2377" spans="5:6" ht="15" customHeight="1">
      <c r="E2377"/>
      <c r="F2377"/>
    </row>
    <row r="2378" spans="5:6" ht="15" customHeight="1">
      <c r="E2378"/>
      <c r="F2378"/>
    </row>
    <row r="2379" spans="5:6" ht="15" customHeight="1">
      <c r="E2379"/>
      <c r="F2379"/>
    </row>
    <row r="2380" spans="5:6" ht="15" customHeight="1">
      <c r="E2380"/>
      <c r="F2380"/>
    </row>
    <row r="2381" spans="5:6" ht="15" customHeight="1">
      <c r="E2381"/>
      <c r="F2381"/>
    </row>
    <row r="2382" spans="5:6" ht="15" customHeight="1">
      <c r="E2382"/>
      <c r="F2382"/>
    </row>
    <row r="2383" spans="5:6" ht="15" customHeight="1">
      <c r="E2383"/>
      <c r="F2383"/>
    </row>
    <row r="2384" spans="5:6" ht="15" customHeight="1">
      <c r="E2384"/>
      <c r="F2384"/>
    </row>
    <row r="2385" spans="5:6" ht="15" customHeight="1">
      <c r="E2385"/>
      <c r="F2385"/>
    </row>
    <row r="2386" spans="5:6" ht="15" customHeight="1">
      <c r="E2386"/>
      <c r="F2386"/>
    </row>
    <row r="2387" spans="5:6" ht="15" customHeight="1">
      <c r="E2387"/>
      <c r="F2387"/>
    </row>
    <row r="2388" spans="5:6" ht="15" customHeight="1">
      <c r="E2388"/>
      <c r="F2388"/>
    </row>
    <row r="2389" spans="5:6" ht="15" customHeight="1">
      <c r="E2389"/>
      <c r="F2389"/>
    </row>
    <row r="2390" spans="5:6" ht="15" customHeight="1">
      <c r="E2390"/>
      <c r="F2390"/>
    </row>
    <row r="2391" spans="5:6" ht="15" customHeight="1">
      <c r="E2391"/>
      <c r="F2391"/>
    </row>
    <row r="2392" spans="5:6" ht="15" customHeight="1">
      <c r="E2392"/>
      <c r="F2392"/>
    </row>
    <row r="2393" spans="5:6" ht="15" customHeight="1">
      <c r="E2393"/>
      <c r="F2393"/>
    </row>
    <row r="2394" spans="5:6" ht="15" customHeight="1">
      <c r="E2394"/>
      <c r="F2394"/>
    </row>
    <row r="2395" spans="5:6" ht="15" customHeight="1">
      <c r="E2395"/>
      <c r="F2395"/>
    </row>
    <row r="2396" spans="5:6" ht="15" customHeight="1">
      <c r="E2396"/>
      <c r="F2396"/>
    </row>
    <row r="2397" spans="5:6" ht="15" customHeight="1">
      <c r="E2397"/>
      <c r="F2397"/>
    </row>
    <row r="2398" spans="5:6" ht="15" customHeight="1">
      <c r="E2398"/>
      <c r="F2398"/>
    </row>
    <row r="2399" spans="5:6" ht="15" customHeight="1">
      <c r="E2399"/>
      <c r="F2399"/>
    </row>
    <row r="2400" spans="5:6" ht="15" customHeight="1">
      <c r="E2400"/>
      <c r="F2400"/>
    </row>
    <row r="2401" spans="5:6" ht="15" customHeight="1">
      <c r="E2401"/>
      <c r="F2401"/>
    </row>
    <row r="2402" spans="5:6" ht="15" customHeight="1">
      <c r="E2402"/>
      <c r="F2402"/>
    </row>
    <row r="2403" spans="5:6" ht="15" customHeight="1">
      <c r="E2403"/>
      <c r="F2403"/>
    </row>
    <row r="2404" spans="5:6" ht="15" customHeight="1">
      <c r="E2404"/>
      <c r="F2404"/>
    </row>
    <row r="2405" spans="5:6" ht="15" customHeight="1">
      <c r="E2405"/>
      <c r="F2405"/>
    </row>
    <row r="2406" spans="5:6" ht="15" customHeight="1">
      <c r="E2406"/>
      <c r="F2406"/>
    </row>
    <row r="2407" spans="5:6" ht="15" customHeight="1">
      <c r="E2407"/>
      <c r="F2407"/>
    </row>
    <row r="2408" spans="5:6" ht="15" customHeight="1">
      <c r="E2408"/>
      <c r="F2408"/>
    </row>
    <row r="2409" spans="5:6" ht="15" customHeight="1">
      <c r="E2409"/>
      <c r="F2409"/>
    </row>
    <row r="2410" spans="5:6" ht="15" customHeight="1">
      <c r="E2410"/>
      <c r="F2410"/>
    </row>
    <row r="2411" spans="5:6" ht="15" customHeight="1">
      <c r="E2411"/>
      <c r="F2411"/>
    </row>
    <row r="2412" spans="5:6" ht="15" customHeight="1">
      <c r="E2412"/>
      <c r="F2412"/>
    </row>
    <row r="2413" spans="5:6" ht="15" customHeight="1">
      <c r="E2413"/>
      <c r="F2413"/>
    </row>
    <row r="2414" spans="5:6" ht="15" customHeight="1">
      <c r="E2414"/>
      <c r="F2414"/>
    </row>
    <row r="2415" spans="5:6" ht="15" customHeight="1">
      <c r="E2415"/>
      <c r="F2415"/>
    </row>
    <row r="2416" spans="5:6" ht="15" customHeight="1">
      <c r="E2416"/>
      <c r="F2416"/>
    </row>
    <row r="2417" spans="5:6" ht="15" customHeight="1">
      <c r="E2417"/>
      <c r="F2417"/>
    </row>
    <row r="2418" spans="5:6" ht="15" customHeight="1">
      <c r="E2418"/>
      <c r="F2418"/>
    </row>
    <row r="2419" spans="5:6" ht="15" customHeight="1">
      <c r="E2419"/>
      <c r="F2419"/>
    </row>
    <row r="2420" spans="5:6" ht="15" customHeight="1">
      <c r="E2420"/>
      <c r="F2420"/>
    </row>
    <row r="2421" spans="5:6" ht="15" customHeight="1">
      <c r="E2421"/>
      <c r="F2421"/>
    </row>
    <row r="2422" spans="5:6" ht="15" customHeight="1">
      <c r="E2422"/>
      <c r="F2422"/>
    </row>
    <row r="2423" spans="5:6" ht="15" customHeight="1">
      <c r="E2423"/>
      <c r="F2423"/>
    </row>
    <row r="2424" spans="5:6" ht="15" customHeight="1">
      <c r="E2424"/>
      <c r="F2424"/>
    </row>
    <row r="2425" spans="5:6" ht="15" customHeight="1">
      <c r="E2425"/>
      <c r="F2425"/>
    </row>
    <row r="2426" spans="5:6" ht="15" customHeight="1">
      <c r="E2426"/>
      <c r="F2426"/>
    </row>
    <row r="2427" spans="5:6" ht="15" customHeight="1">
      <c r="E2427"/>
      <c r="F2427"/>
    </row>
    <row r="2428" spans="5:6" ht="15" customHeight="1">
      <c r="E2428"/>
      <c r="F2428"/>
    </row>
    <row r="2429" spans="5:6" ht="15" customHeight="1">
      <c r="E2429"/>
      <c r="F2429"/>
    </row>
    <row r="2430" spans="5:6" ht="15" customHeight="1">
      <c r="E2430"/>
      <c r="F2430"/>
    </row>
    <row r="2431" spans="5:6" ht="15" customHeight="1">
      <c r="E2431"/>
      <c r="F2431"/>
    </row>
    <row r="2432" spans="5:6" ht="15" customHeight="1">
      <c r="E2432"/>
      <c r="F2432"/>
    </row>
    <row r="2433" spans="5:6" ht="15" customHeight="1">
      <c r="E2433"/>
      <c r="F2433"/>
    </row>
    <row r="2434" spans="5:6" ht="15" customHeight="1">
      <c r="E2434"/>
      <c r="F2434"/>
    </row>
    <row r="2435" spans="5:6" ht="15" customHeight="1">
      <c r="E2435"/>
      <c r="F2435"/>
    </row>
    <row r="2436" spans="5:6" ht="15" customHeight="1">
      <c r="E2436"/>
      <c r="F2436"/>
    </row>
    <row r="2437" spans="5:6" ht="15" customHeight="1">
      <c r="E2437"/>
      <c r="F2437"/>
    </row>
    <row r="2438" spans="5:6" ht="15" customHeight="1">
      <c r="E2438"/>
      <c r="F2438"/>
    </row>
    <row r="2439" spans="5:6" ht="15" customHeight="1">
      <c r="E2439"/>
      <c r="F2439"/>
    </row>
    <row r="2440" spans="5:6" ht="15" customHeight="1">
      <c r="E2440"/>
      <c r="F2440"/>
    </row>
    <row r="2441" spans="5:6" ht="15" customHeight="1">
      <c r="E2441"/>
      <c r="F2441"/>
    </row>
    <row r="2442" spans="5:6" ht="15" customHeight="1">
      <c r="E2442"/>
      <c r="F2442"/>
    </row>
    <row r="2443" spans="5:6" ht="15" customHeight="1">
      <c r="E2443"/>
      <c r="F2443"/>
    </row>
    <row r="2444" spans="5:6" ht="15" customHeight="1">
      <c r="E2444"/>
      <c r="F2444"/>
    </row>
    <row r="2445" spans="5:6" ht="15" customHeight="1">
      <c r="E2445"/>
      <c r="F2445"/>
    </row>
    <row r="2446" spans="5:6" ht="15" customHeight="1">
      <c r="E2446"/>
      <c r="F2446"/>
    </row>
    <row r="2447" spans="5:6" ht="15" customHeight="1">
      <c r="E2447"/>
      <c r="F2447"/>
    </row>
    <row r="2448" spans="5:6" ht="15" customHeight="1">
      <c r="E2448"/>
      <c r="F2448"/>
    </row>
    <row r="2449" spans="5:6" ht="15" customHeight="1">
      <c r="E2449"/>
      <c r="F2449"/>
    </row>
    <row r="2450" spans="5:6" ht="15" customHeight="1">
      <c r="E2450"/>
      <c r="F2450"/>
    </row>
    <row r="2451" spans="5:6" ht="15" customHeight="1">
      <c r="E2451"/>
      <c r="F2451"/>
    </row>
    <row r="2452" spans="5:6" ht="15" customHeight="1">
      <c r="E2452"/>
      <c r="F2452"/>
    </row>
    <row r="2453" spans="5:6" ht="15" customHeight="1">
      <c r="E2453"/>
      <c r="F2453"/>
    </row>
    <row r="2454" spans="5:6" ht="15" customHeight="1">
      <c r="E2454"/>
      <c r="F2454"/>
    </row>
    <row r="2455" spans="5:6" ht="15" customHeight="1">
      <c r="E2455"/>
      <c r="F2455"/>
    </row>
    <row r="2456" spans="5:6" ht="15" customHeight="1">
      <c r="E2456"/>
      <c r="F2456"/>
    </row>
    <row r="2457" spans="5:6" ht="15" customHeight="1">
      <c r="E2457"/>
      <c r="F2457"/>
    </row>
    <row r="2458" spans="5:6" ht="15" customHeight="1">
      <c r="E2458"/>
      <c r="F2458"/>
    </row>
    <row r="2459" spans="5:6" ht="15" customHeight="1">
      <c r="E2459"/>
      <c r="F2459"/>
    </row>
    <row r="2460" spans="5:6" ht="15" customHeight="1">
      <c r="E2460"/>
      <c r="F2460"/>
    </row>
    <row r="2461" spans="5:6" ht="15" customHeight="1">
      <c r="E2461"/>
      <c r="F2461"/>
    </row>
    <row r="2462" spans="5:6" ht="15" customHeight="1">
      <c r="E2462"/>
      <c r="F2462"/>
    </row>
    <row r="2463" spans="5:6" ht="15" customHeight="1">
      <c r="E2463"/>
      <c r="F2463"/>
    </row>
    <row r="2464" spans="5:6" ht="15" customHeight="1">
      <c r="E2464"/>
      <c r="F2464"/>
    </row>
    <row r="2465" spans="5:6" ht="15" customHeight="1">
      <c r="E2465"/>
      <c r="F2465"/>
    </row>
    <row r="2466" spans="5:6" ht="15" customHeight="1">
      <c r="E2466"/>
      <c r="F2466"/>
    </row>
    <row r="2467" spans="5:6" ht="15" customHeight="1">
      <c r="E2467"/>
      <c r="F2467"/>
    </row>
    <row r="2468" spans="5:6" ht="15" customHeight="1">
      <c r="E2468"/>
      <c r="F2468"/>
    </row>
    <row r="2469" spans="5:6" ht="15" customHeight="1">
      <c r="E2469"/>
      <c r="F2469"/>
    </row>
    <row r="2470" spans="5:6" ht="15" customHeight="1">
      <c r="E2470"/>
      <c r="F2470"/>
    </row>
    <row r="2471" spans="5:6" ht="15" customHeight="1">
      <c r="E2471"/>
      <c r="F2471"/>
    </row>
    <row r="2472" spans="5:6" ht="15" customHeight="1">
      <c r="E2472"/>
      <c r="F2472"/>
    </row>
    <row r="2473" spans="5:6" ht="15" customHeight="1">
      <c r="E2473"/>
      <c r="F2473"/>
    </row>
    <row r="2474" spans="5:6" ht="15" customHeight="1">
      <c r="E2474"/>
      <c r="F2474"/>
    </row>
    <row r="2475" spans="5:6" ht="15" customHeight="1">
      <c r="E2475"/>
      <c r="F2475"/>
    </row>
    <row r="2476" spans="5:6" ht="15" customHeight="1">
      <c r="E2476"/>
      <c r="F2476"/>
    </row>
    <row r="2477" spans="5:6" ht="15" customHeight="1">
      <c r="E2477"/>
      <c r="F2477"/>
    </row>
    <row r="2478" spans="5:6" ht="15" customHeight="1">
      <c r="E2478"/>
      <c r="F2478"/>
    </row>
    <row r="2479" spans="5:6" ht="15" customHeight="1">
      <c r="E2479"/>
      <c r="F2479"/>
    </row>
    <row r="2480" spans="5:6" ht="15" customHeight="1">
      <c r="E2480"/>
      <c r="F2480"/>
    </row>
    <row r="2481" spans="5:6" ht="15" customHeight="1">
      <c r="E2481"/>
      <c r="F2481"/>
    </row>
    <row r="2482" spans="5:6" ht="15" customHeight="1">
      <c r="E2482"/>
      <c r="F2482"/>
    </row>
    <row r="2483" spans="5:6" ht="15" customHeight="1">
      <c r="E2483"/>
      <c r="F2483"/>
    </row>
    <row r="2484" spans="5:6" ht="15" customHeight="1">
      <c r="E2484"/>
      <c r="F2484"/>
    </row>
    <row r="2485" spans="5:6" ht="15" customHeight="1">
      <c r="E2485"/>
      <c r="F2485"/>
    </row>
    <row r="2486" spans="5:6" ht="15" customHeight="1">
      <c r="E2486"/>
      <c r="F2486"/>
    </row>
    <row r="2487" spans="5:6" ht="15" customHeight="1">
      <c r="E2487"/>
      <c r="F2487"/>
    </row>
    <row r="2488" spans="5:6" ht="15" customHeight="1">
      <c r="E2488"/>
      <c r="F2488"/>
    </row>
    <row r="2489" spans="5:6" ht="15" customHeight="1">
      <c r="E2489"/>
      <c r="F2489"/>
    </row>
    <row r="2490" spans="5:6" ht="15" customHeight="1">
      <c r="E2490"/>
      <c r="F2490"/>
    </row>
    <row r="2491" spans="5:6" ht="15" customHeight="1">
      <c r="E2491"/>
      <c r="F2491"/>
    </row>
    <row r="2492" spans="5:6" ht="15" customHeight="1">
      <c r="E2492"/>
      <c r="F2492"/>
    </row>
    <row r="2493" spans="5:6" ht="15" customHeight="1">
      <c r="E2493"/>
      <c r="F2493"/>
    </row>
    <row r="2494" spans="5:6" ht="15" customHeight="1">
      <c r="E2494"/>
      <c r="F2494"/>
    </row>
    <row r="2495" spans="5:6" ht="15" customHeight="1">
      <c r="E2495"/>
      <c r="F2495"/>
    </row>
    <row r="2496" spans="5:6" ht="15" customHeight="1">
      <c r="E2496"/>
      <c r="F2496"/>
    </row>
    <row r="2497" spans="5:6" ht="15" customHeight="1">
      <c r="E2497"/>
      <c r="F2497"/>
    </row>
    <row r="2498" spans="5:6" ht="15" customHeight="1">
      <c r="E2498"/>
      <c r="F2498"/>
    </row>
    <row r="2499" spans="5:6" ht="15" customHeight="1">
      <c r="E2499"/>
      <c r="F2499"/>
    </row>
    <row r="2500" spans="5:6" ht="15" customHeight="1">
      <c r="E2500"/>
      <c r="F2500"/>
    </row>
    <row r="2501" spans="5:6" ht="15" customHeight="1">
      <c r="E2501"/>
      <c r="F2501"/>
    </row>
    <row r="2502" spans="5:6" ht="15" customHeight="1">
      <c r="E2502"/>
      <c r="F2502"/>
    </row>
    <row r="2503" spans="5:6" ht="15" customHeight="1">
      <c r="E2503"/>
      <c r="F2503"/>
    </row>
    <row r="2504" spans="5:6" ht="15" customHeight="1">
      <c r="E2504"/>
      <c r="F2504"/>
    </row>
    <row r="2505" spans="5:6" ht="15" customHeight="1">
      <c r="E2505"/>
      <c r="F2505"/>
    </row>
    <row r="2506" spans="5:6" ht="15" customHeight="1">
      <c r="E2506"/>
      <c r="F2506"/>
    </row>
    <row r="2507" spans="5:6" ht="15" customHeight="1">
      <c r="E2507"/>
      <c r="F2507"/>
    </row>
    <row r="2508" spans="5:6" ht="15" customHeight="1">
      <c r="E2508"/>
      <c r="F2508"/>
    </row>
    <row r="2509" spans="5:6" ht="15" customHeight="1">
      <c r="E2509"/>
      <c r="F2509"/>
    </row>
    <row r="2510" spans="5:6" ht="15" customHeight="1">
      <c r="E2510"/>
      <c r="F2510"/>
    </row>
    <row r="2511" spans="5:6" ht="15" customHeight="1">
      <c r="E2511"/>
      <c r="F2511"/>
    </row>
    <row r="2512" spans="5:6" ht="15" customHeight="1">
      <c r="E2512"/>
      <c r="F2512"/>
    </row>
    <row r="2513" spans="5:6" ht="15" customHeight="1">
      <c r="E2513"/>
      <c r="F2513"/>
    </row>
    <row r="2514" spans="5:6" ht="15" customHeight="1">
      <c r="E2514"/>
      <c r="F2514"/>
    </row>
    <row r="2515" spans="5:6" ht="15" customHeight="1">
      <c r="E2515"/>
      <c r="F2515"/>
    </row>
    <row r="2516" spans="5:6" ht="15" customHeight="1">
      <c r="E2516"/>
      <c r="F2516"/>
    </row>
    <row r="2517" spans="5:6" ht="15" customHeight="1">
      <c r="E2517"/>
      <c r="F2517"/>
    </row>
    <row r="2518" spans="5:6" ht="15" customHeight="1">
      <c r="E2518"/>
      <c r="F2518"/>
    </row>
    <row r="2519" spans="5:6" ht="15" customHeight="1">
      <c r="E2519"/>
      <c r="F2519"/>
    </row>
    <row r="2520" spans="5:6" ht="15" customHeight="1">
      <c r="E2520"/>
      <c r="F2520"/>
    </row>
    <row r="2521" spans="5:6" ht="15" customHeight="1">
      <c r="E2521"/>
      <c r="F2521"/>
    </row>
    <row r="2522" spans="5:6" ht="15" customHeight="1">
      <c r="E2522"/>
      <c r="F2522"/>
    </row>
    <row r="2523" spans="5:6" ht="15" customHeight="1">
      <c r="E2523"/>
      <c r="F2523"/>
    </row>
    <row r="2524" spans="5:6" ht="15" customHeight="1">
      <c r="E2524"/>
      <c r="F2524"/>
    </row>
    <row r="2525" spans="5:6" ht="15" customHeight="1">
      <c r="E2525"/>
      <c r="F2525"/>
    </row>
    <row r="2526" spans="5:6" ht="15" customHeight="1">
      <c r="E2526"/>
      <c r="F2526"/>
    </row>
    <row r="2527" spans="5:6" ht="15" customHeight="1">
      <c r="E2527"/>
      <c r="F2527"/>
    </row>
    <row r="2528" spans="5:6" ht="15" customHeight="1">
      <c r="E2528"/>
      <c r="F2528"/>
    </row>
    <row r="2529" spans="5:6" ht="15" customHeight="1">
      <c r="E2529"/>
      <c r="F2529"/>
    </row>
    <row r="2530" spans="5:6" ht="15" customHeight="1">
      <c r="E2530"/>
      <c r="F2530"/>
    </row>
    <row r="2531" spans="5:6" ht="15" customHeight="1">
      <c r="E2531"/>
      <c r="F2531"/>
    </row>
    <row r="2532" spans="5:6" ht="15" customHeight="1">
      <c r="E2532"/>
      <c r="F2532"/>
    </row>
    <row r="2533" spans="5:6" ht="15" customHeight="1">
      <c r="E2533"/>
      <c r="F2533"/>
    </row>
    <row r="2534" spans="5:6" ht="15" customHeight="1">
      <c r="E2534"/>
      <c r="F2534"/>
    </row>
    <row r="2535" spans="5:6" ht="15" customHeight="1">
      <c r="E2535"/>
      <c r="F2535"/>
    </row>
    <row r="2536" spans="5:6" ht="15" customHeight="1">
      <c r="E2536"/>
      <c r="F2536"/>
    </row>
    <row r="2537" spans="5:6" ht="15" customHeight="1">
      <c r="E2537"/>
      <c r="F2537"/>
    </row>
    <row r="2538" spans="5:6" ht="15" customHeight="1">
      <c r="E2538"/>
      <c r="F2538"/>
    </row>
    <row r="2539" spans="5:6" ht="15" customHeight="1">
      <c r="E2539"/>
      <c r="F2539"/>
    </row>
    <row r="2540" spans="5:6" ht="15" customHeight="1">
      <c r="E2540"/>
      <c r="F2540"/>
    </row>
    <row r="2541" spans="5:6" ht="15" customHeight="1">
      <c r="E2541"/>
      <c r="F2541"/>
    </row>
    <row r="2542" spans="5:6" ht="15" customHeight="1">
      <c r="E2542"/>
      <c r="F2542"/>
    </row>
    <row r="2543" spans="5:6" ht="15" customHeight="1">
      <c r="E2543"/>
      <c r="F2543"/>
    </row>
    <row r="2544" spans="5:6" ht="15" customHeight="1">
      <c r="E2544"/>
      <c r="F2544"/>
    </row>
    <row r="2545" spans="5:6" ht="15" customHeight="1">
      <c r="E2545"/>
      <c r="F2545"/>
    </row>
    <row r="2546" spans="5:6" ht="15" customHeight="1">
      <c r="E2546"/>
      <c r="F2546"/>
    </row>
    <row r="2547" spans="5:6" ht="15" customHeight="1">
      <c r="E2547"/>
      <c r="F2547"/>
    </row>
    <row r="2548" spans="5:6" ht="15" customHeight="1">
      <c r="E2548"/>
      <c r="F2548"/>
    </row>
    <row r="2549" spans="5:6" ht="15" customHeight="1">
      <c r="E2549"/>
      <c r="F2549"/>
    </row>
    <row r="2550" spans="5:6" ht="15" customHeight="1">
      <c r="E2550"/>
      <c r="F2550"/>
    </row>
    <row r="2551" spans="5:6" ht="15" customHeight="1">
      <c r="E2551"/>
      <c r="F2551"/>
    </row>
    <row r="2552" spans="5:6" ht="15" customHeight="1">
      <c r="E2552"/>
      <c r="F2552"/>
    </row>
    <row r="2553" spans="5:6" ht="15" customHeight="1">
      <c r="E2553"/>
      <c r="F2553"/>
    </row>
    <row r="2554" spans="5:6" ht="15" customHeight="1">
      <c r="E2554"/>
      <c r="F2554"/>
    </row>
    <row r="2555" spans="5:6" ht="15" customHeight="1">
      <c r="E2555"/>
      <c r="F2555"/>
    </row>
    <row r="2556" spans="5:6" ht="15" customHeight="1">
      <c r="E2556"/>
      <c r="F2556"/>
    </row>
    <row r="2557" spans="5:6" ht="15" customHeight="1">
      <c r="E2557"/>
      <c r="F2557"/>
    </row>
    <row r="2558" spans="5:6" ht="15" customHeight="1">
      <c r="E2558"/>
      <c r="F2558"/>
    </row>
    <row r="2559" spans="5:6" ht="15" customHeight="1">
      <c r="E2559"/>
      <c r="F2559"/>
    </row>
    <row r="2560" spans="5:6" ht="15" customHeight="1">
      <c r="E2560"/>
      <c r="F2560"/>
    </row>
    <row r="2561" spans="5:6" ht="15" customHeight="1">
      <c r="E2561"/>
      <c r="F2561"/>
    </row>
    <row r="2562" spans="5:6" ht="15" customHeight="1">
      <c r="E2562"/>
      <c r="F2562"/>
    </row>
    <row r="2563" spans="5:6" ht="15" customHeight="1">
      <c r="E2563"/>
      <c r="F2563"/>
    </row>
    <row r="2564" spans="5:6" ht="15" customHeight="1">
      <c r="E2564"/>
      <c r="F2564"/>
    </row>
    <row r="2565" spans="5:6" ht="15" customHeight="1">
      <c r="E2565"/>
      <c r="F2565"/>
    </row>
    <row r="2566" spans="5:6" ht="15" customHeight="1">
      <c r="E2566"/>
      <c r="F2566"/>
    </row>
    <row r="2567" spans="5:6" ht="15" customHeight="1">
      <c r="E2567"/>
      <c r="F2567"/>
    </row>
    <row r="2568" spans="5:6" ht="15" customHeight="1">
      <c r="E2568"/>
      <c r="F2568"/>
    </row>
    <row r="2569" spans="5:6" ht="15" customHeight="1">
      <c r="E2569"/>
      <c r="F2569"/>
    </row>
    <row r="2570" spans="5:6" ht="15" customHeight="1">
      <c r="E2570"/>
      <c r="F2570"/>
    </row>
    <row r="2571" spans="5:6" ht="15" customHeight="1">
      <c r="E2571"/>
      <c r="F2571"/>
    </row>
    <row r="2572" spans="5:6" ht="15" customHeight="1">
      <c r="E2572"/>
      <c r="F2572"/>
    </row>
    <row r="2573" spans="5:6" ht="15" customHeight="1">
      <c r="E2573"/>
      <c r="F2573"/>
    </row>
    <row r="2574" spans="5:6" ht="15" customHeight="1">
      <c r="E2574"/>
      <c r="F2574"/>
    </row>
    <row r="2575" spans="5:6" ht="15" customHeight="1">
      <c r="E2575"/>
      <c r="F2575"/>
    </row>
    <row r="2576" spans="5:6" ht="15" customHeight="1">
      <c r="E2576"/>
      <c r="F2576"/>
    </row>
    <row r="2577" spans="5:6" ht="15" customHeight="1">
      <c r="E2577"/>
      <c r="F2577"/>
    </row>
    <row r="2578" spans="5:6" ht="15" customHeight="1">
      <c r="E2578"/>
      <c r="F2578"/>
    </row>
    <row r="2579" spans="5:6" ht="15" customHeight="1">
      <c r="E2579"/>
      <c r="F2579"/>
    </row>
    <row r="2580" spans="5:6" ht="15" customHeight="1">
      <c r="E2580"/>
      <c r="F2580"/>
    </row>
    <row r="2581" spans="5:6" ht="15" customHeight="1">
      <c r="E2581"/>
      <c r="F2581"/>
    </row>
    <row r="2582" spans="5:6" ht="15" customHeight="1">
      <c r="E2582"/>
      <c r="F2582"/>
    </row>
    <row r="2583" spans="5:6" ht="15" customHeight="1">
      <c r="E2583"/>
      <c r="F2583"/>
    </row>
    <row r="2584" spans="5:6" ht="15" customHeight="1">
      <c r="E2584"/>
      <c r="F2584"/>
    </row>
    <row r="2585" spans="5:6" ht="15" customHeight="1">
      <c r="E2585"/>
      <c r="F2585"/>
    </row>
    <row r="2586" spans="5:6" ht="15" customHeight="1">
      <c r="E2586"/>
      <c r="F2586"/>
    </row>
    <row r="2587" spans="5:6" ht="15" customHeight="1">
      <c r="E2587"/>
      <c r="F2587"/>
    </row>
    <row r="2588" spans="5:6" ht="15" customHeight="1">
      <c r="E2588"/>
      <c r="F2588"/>
    </row>
    <row r="2589" spans="5:6" ht="15" customHeight="1">
      <c r="E2589"/>
      <c r="F2589"/>
    </row>
    <row r="2590" spans="5:6" ht="15" customHeight="1">
      <c r="E2590"/>
      <c r="F2590"/>
    </row>
    <row r="2591" spans="5:6" ht="15" customHeight="1">
      <c r="E2591"/>
      <c r="F2591"/>
    </row>
    <row r="2592" spans="5:6" ht="15" customHeight="1">
      <c r="E2592"/>
      <c r="F2592"/>
    </row>
    <row r="2593" spans="5:6" ht="15" customHeight="1">
      <c r="E2593"/>
      <c r="F2593"/>
    </row>
    <row r="2594" spans="5:6" ht="15" customHeight="1">
      <c r="E2594"/>
      <c r="F2594"/>
    </row>
    <row r="2595" spans="5:6" ht="15" customHeight="1">
      <c r="E2595"/>
      <c r="F2595"/>
    </row>
    <row r="2596" spans="5:6" ht="15" customHeight="1">
      <c r="E2596"/>
      <c r="F2596"/>
    </row>
    <row r="2597" spans="5:6" ht="15" customHeight="1">
      <c r="E2597"/>
      <c r="F2597"/>
    </row>
    <row r="2598" spans="5:6" ht="15" customHeight="1">
      <c r="E2598"/>
      <c r="F2598"/>
    </row>
    <row r="2599" spans="5:6" ht="15" customHeight="1">
      <c r="E2599"/>
      <c r="F2599"/>
    </row>
    <row r="2600" spans="5:6" ht="15" customHeight="1">
      <c r="E2600"/>
      <c r="F2600"/>
    </row>
    <row r="2601" spans="5:6" ht="15" customHeight="1">
      <c r="E2601"/>
      <c r="F2601"/>
    </row>
    <row r="2602" spans="5:6" ht="15" customHeight="1">
      <c r="E2602"/>
      <c r="F2602"/>
    </row>
    <row r="2603" spans="5:6" ht="15" customHeight="1">
      <c r="E2603"/>
      <c r="F2603"/>
    </row>
    <row r="2604" spans="5:6" ht="15" customHeight="1">
      <c r="E2604"/>
      <c r="F2604"/>
    </row>
    <row r="2605" spans="5:6" ht="15" customHeight="1">
      <c r="E2605"/>
      <c r="F2605"/>
    </row>
    <row r="2606" spans="5:6" ht="15" customHeight="1">
      <c r="E2606"/>
      <c r="F2606"/>
    </row>
    <row r="2607" spans="5:6" ht="15" customHeight="1">
      <c r="E2607"/>
      <c r="F2607"/>
    </row>
    <row r="2608" spans="5:6" ht="15" customHeight="1">
      <c r="E2608"/>
      <c r="F2608"/>
    </row>
    <row r="2609" spans="5:6" ht="15" customHeight="1">
      <c r="E2609"/>
      <c r="F2609"/>
    </row>
    <row r="2610" spans="5:6" ht="15" customHeight="1">
      <c r="E2610"/>
      <c r="F2610"/>
    </row>
    <row r="2611" spans="5:6" ht="15" customHeight="1">
      <c r="E2611"/>
      <c r="F2611"/>
    </row>
    <row r="2612" spans="5:6" ht="15" customHeight="1">
      <c r="E2612"/>
      <c r="F2612"/>
    </row>
    <row r="2613" spans="5:6" ht="15" customHeight="1">
      <c r="E2613"/>
      <c r="F2613"/>
    </row>
    <row r="2614" spans="5:6" ht="15" customHeight="1">
      <c r="E2614"/>
      <c r="F2614"/>
    </row>
    <row r="2615" spans="5:6" ht="15" customHeight="1">
      <c r="E2615"/>
      <c r="F2615"/>
    </row>
    <row r="2616" spans="5:6" ht="15" customHeight="1">
      <c r="E2616"/>
      <c r="F2616"/>
    </row>
    <row r="2617" spans="5:6" ht="15" customHeight="1">
      <c r="E2617"/>
      <c r="F2617"/>
    </row>
    <row r="2618" spans="5:6" ht="15" customHeight="1">
      <c r="E2618"/>
      <c r="F2618"/>
    </row>
    <row r="2619" spans="5:6" ht="15" customHeight="1">
      <c r="E2619"/>
      <c r="F2619"/>
    </row>
    <row r="2620" spans="5:6" ht="15" customHeight="1">
      <c r="E2620"/>
      <c r="F2620"/>
    </row>
    <row r="2621" spans="5:6" ht="15" customHeight="1">
      <c r="E2621"/>
      <c r="F2621"/>
    </row>
    <row r="2622" spans="5:6" ht="15" customHeight="1">
      <c r="E2622"/>
      <c r="F2622"/>
    </row>
    <row r="2623" spans="5:6" ht="15" customHeight="1">
      <c r="E2623"/>
      <c r="F2623"/>
    </row>
    <row r="2624" spans="5:6" ht="15" customHeight="1">
      <c r="E2624"/>
      <c r="F2624"/>
    </row>
    <row r="2625" spans="5:6" ht="15" customHeight="1">
      <c r="E2625"/>
      <c r="F2625"/>
    </row>
    <row r="2626" spans="5:6" ht="15" customHeight="1">
      <c r="E2626"/>
      <c r="F2626"/>
    </row>
    <row r="2627" spans="5:6" ht="15" customHeight="1">
      <c r="E2627"/>
      <c r="F2627"/>
    </row>
    <row r="2628" spans="5:6" ht="15" customHeight="1">
      <c r="E2628"/>
      <c r="F2628"/>
    </row>
    <row r="2629" spans="5:6" ht="15" customHeight="1">
      <c r="E2629"/>
      <c r="F2629"/>
    </row>
    <row r="2630" spans="5:6" ht="15" customHeight="1">
      <c r="E2630"/>
      <c r="F2630"/>
    </row>
    <row r="2631" spans="5:6" ht="15" customHeight="1">
      <c r="E2631"/>
      <c r="F2631"/>
    </row>
    <row r="2632" spans="5:6" ht="15" customHeight="1">
      <c r="E2632"/>
      <c r="F2632"/>
    </row>
    <row r="2633" spans="5:6" ht="15" customHeight="1">
      <c r="E2633"/>
      <c r="F2633"/>
    </row>
    <row r="2634" spans="5:6" ht="15" customHeight="1">
      <c r="E2634"/>
      <c r="F2634"/>
    </row>
    <row r="2635" spans="5:6" ht="15" customHeight="1">
      <c r="E2635"/>
      <c r="F2635"/>
    </row>
    <row r="2636" spans="5:6" ht="15" customHeight="1">
      <c r="E2636"/>
      <c r="F2636"/>
    </row>
    <row r="2637" spans="5:6" ht="15" customHeight="1">
      <c r="E2637"/>
      <c r="F2637"/>
    </row>
    <row r="2638" spans="5:6" ht="15" customHeight="1">
      <c r="E2638"/>
      <c r="F2638"/>
    </row>
    <row r="2639" spans="5:6" ht="15" customHeight="1">
      <c r="E2639"/>
      <c r="F2639"/>
    </row>
    <row r="2640" spans="5:6" ht="15" customHeight="1">
      <c r="E2640"/>
      <c r="F2640"/>
    </row>
    <row r="2641" spans="5:6" ht="15" customHeight="1">
      <c r="E2641"/>
      <c r="F2641"/>
    </row>
    <row r="2642" spans="5:6" ht="15" customHeight="1">
      <c r="E2642"/>
      <c r="F2642"/>
    </row>
    <row r="2643" spans="5:6" ht="15" customHeight="1">
      <c r="E2643"/>
      <c r="F2643"/>
    </row>
    <row r="2644" spans="5:6" ht="15" customHeight="1">
      <c r="E2644"/>
      <c r="F2644"/>
    </row>
    <row r="2645" spans="5:6" ht="15" customHeight="1">
      <c r="E2645"/>
      <c r="F2645"/>
    </row>
    <row r="2646" spans="5:6" ht="15" customHeight="1">
      <c r="E2646"/>
      <c r="F2646"/>
    </row>
    <row r="2647" spans="5:6" ht="15" customHeight="1">
      <c r="E2647"/>
      <c r="F2647"/>
    </row>
    <row r="2648" spans="5:6" ht="15" customHeight="1">
      <c r="E2648"/>
      <c r="F2648"/>
    </row>
    <row r="2649" spans="5:6" ht="15" customHeight="1">
      <c r="E2649"/>
      <c r="F2649"/>
    </row>
    <row r="2650" spans="5:6" ht="15" customHeight="1">
      <c r="E2650"/>
      <c r="F2650"/>
    </row>
    <row r="2651" spans="5:6" ht="15" customHeight="1">
      <c r="E2651"/>
      <c r="F2651"/>
    </row>
    <row r="2652" spans="5:6" ht="15" customHeight="1">
      <c r="E2652"/>
      <c r="F2652"/>
    </row>
    <row r="2653" spans="5:6" ht="15" customHeight="1">
      <c r="E2653"/>
      <c r="F2653"/>
    </row>
    <row r="2654" spans="5:6" ht="15" customHeight="1">
      <c r="E2654"/>
      <c r="F2654"/>
    </row>
    <row r="2655" spans="5:6" ht="15" customHeight="1">
      <c r="E2655"/>
      <c r="F2655"/>
    </row>
    <row r="2656" spans="5:6" ht="15" customHeight="1">
      <c r="E2656"/>
      <c r="F2656"/>
    </row>
    <row r="2657" spans="5:6" ht="15" customHeight="1">
      <c r="E2657"/>
      <c r="F2657"/>
    </row>
    <row r="2658" spans="5:6" ht="15" customHeight="1">
      <c r="E2658"/>
      <c r="F2658"/>
    </row>
    <row r="2659" spans="5:6" ht="15" customHeight="1">
      <c r="E2659"/>
      <c r="F2659"/>
    </row>
    <row r="2660" spans="5:6" ht="15" customHeight="1">
      <c r="E2660"/>
      <c r="F2660"/>
    </row>
    <row r="2661" spans="5:6" ht="15" customHeight="1">
      <c r="E2661"/>
      <c r="F2661"/>
    </row>
    <row r="2662" spans="5:6" ht="15" customHeight="1">
      <c r="E2662"/>
      <c r="F2662"/>
    </row>
    <row r="2663" spans="5:6" ht="15" customHeight="1">
      <c r="E2663"/>
      <c r="F2663"/>
    </row>
    <row r="2664" spans="5:6" ht="15" customHeight="1">
      <c r="E2664"/>
      <c r="F2664"/>
    </row>
    <row r="2665" spans="5:6" ht="15" customHeight="1">
      <c r="E2665"/>
      <c r="F2665"/>
    </row>
    <row r="2666" spans="5:6" ht="15" customHeight="1">
      <c r="E2666"/>
      <c r="F2666"/>
    </row>
    <row r="2667" spans="5:6" ht="15" customHeight="1">
      <c r="E2667"/>
      <c r="F2667"/>
    </row>
    <row r="2668" spans="5:6" ht="15" customHeight="1">
      <c r="E2668"/>
      <c r="F2668"/>
    </row>
    <row r="2669" spans="5:6" ht="15" customHeight="1">
      <c r="E2669"/>
      <c r="F2669"/>
    </row>
    <row r="2670" spans="5:6" ht="15" customHeight="1">
      <c r="E2670"/>
      <c r="F2670"/>
    </row>
    <row r="2671" spans="5:6" ht="15" customHeight="1">
      <c r="E2671"/>
      <c r="F2671"/>
    </row>
    <row r="2672" spans="5:6" ht="15" customHeight="1">
      <c r="E2672"/>
      <c r="F2672"/>
    </row>
    <row r="2673" spans="5:6" ht="15" customHeight="1">
      <c r="E2673"/>
      <c r="F2673"/>
    </row>
    <row r="2674" spans="5:6" ht="15" customHeight="1">
      <c r="E2674"/>
      <c r="F2674"/>
    </row>
    <row r="2675" spans="5:6" ht="15" customHeight="1">
      <c r="E2675"/>
      <c r="F2675"/>
    </row>
    <row r="2676" spans="5:6" ht="15" customHeight="1">
      <c r="E2676"/>
      <c r="F2676"/>
    </row>
    <row r="2677" spans="5:6" ht="15" customHeight="1">
      <c r="E2677"/>
      <c r="F2677"/>
    </row>
    <row r="2678" spans="5:6" ht="15" customHeight="1">
      <c r="E2678"/>
      <c r="F2678"/>
    </row>
    <row r="2679" spans="5:6" ht="15" customHeight="1">
      <c r="E2679"/>
      <c r="F2679"/>
    </row>
    <row r="2680" spans="5:6" ht="15" customHeight="1">
      <c r="E2680"/>
      <c r="F2680"/>
    </row>
    <row r="2681" spans="5:6" ht="15" customHeight="1">
      <c r="E2681"/>
      <c r="F2681"/>
    </row>
    <row r="2682" spans="5:6" ht="15" customHeight="1">
      <c r="E2682"/>
      <c r="F2682"/>
    </row>
    <row r="2683" spans="5:6" ht="15" customHeight="1">
      <c r="E2683"/>
      <c r="F2683"/>
    </row>
    <row r="2684" spans="5:6" ht="15" customHeight="1">
      <c r="E2684"/>
      <c r="F2684"/>
    </row>
    <row r="2685" spans="5:6" ht="15" customHeight="1">
      <c r="E2685"/>
      <c r="F2685"/>
    </row>
    <row r="2686" spans="5:6" ht="15" customHeight="1">
      <c r="E2686"/>
      <c r="F2686"/>
    </row>
    <row r="2687" spans="5:6" ht="15" customHeight="1">
      <c r="E2687"/>
      <c r="F2687"/>
    </row>
    <row r="2688" spans="5:6" ht="15" customHeight="1">
      <c r="E2688"/>
      <c r="F2688"/>
    </row>
    <row r="2689" spans="5:6" ht="15" customHeight="1">
      <c r="E2689"/>
      <c r="F2689"/>
    </row>
    <row r="2690" spans="5:6" ht="15" customHeight="1">
      <c r="E2690"/>
      <c r="F2690"/>
    </row>
    <row r="2691" spans="5:6" ht="15" customHeight="1">
      <c r="E2691"/>
      <c r="F2691"/>
    </row>
    <row r="2692" spans="5:6" ht="15" customHeight="1">
      <c r="E2692"/>
      <c r="F2692"/>
    </row>
    <row r="2693" spans="5:6" ht="15" customHeight="1">
      <c r="E2693"/>
      <c r="F2693"/>
    </row>
    <row r="2694" spans="5:6" ht="15" customHeight="1">
      <c r="E2694"/>
      <c r="F2694"/>
    </row>
    <row r="2695" spans="5:6" ht="15" customHeight="1">
      <c r="E2695"/>
      <c r="F2695"/>
    </row>
    <row r="2696" spans="5:6" ht="15" customHeight="1">
      <c r="E2696"/>
      <c r="F2696"/>
    </row>
    <row r="2697" spans="5:6" ht="15" customHeight="1">
      <c r="E2697"/>
      <c r="F2697"/>
    </row>
    <row r="2698" spans="5:6" ht="15" customHeight="1">
      <c r="E2698"/>
      <c r="F2698"/>
    </row>
    <row r="2699" spans="5:6" ht="15" customHeight="1">
      <c r="E2699"/>
      <c r="F2699"/>
    </row>
    <row r="2700" spans="5:6" ht="15" customHeight="1">
      <c r="E2700"/>
      <c r="F2700"/>
    </row>
    <row r="2701" spans="5:6" ht="15" customHeight="1">
      <c r="E2701"/>
      <c r="F2701"/>
    </row>
    <row r="2702" spans="5:6" ht="15" customHeight="1">
      <c r="E2702"/>
      <c r="F2702"/>
    </row>
    <row r="2703" spans="5:6" ht="15" customHeight="1">
      <c r="E2703"/>
      <c r="F2703"/>
    </row>
    <row r="2704" spans="5:6" ht="15" customHeight="1">
      <c r="E2704"/>
      <c r="F2704"/>
    </row>
    <row r="2705" spans="5:6" ht="15" customHeight="1">
      <c r="E2705"/>
      <c r="F2705"/>
    </row>
    <row r="2706" spans="5:6" ht="15" customHeight="1">
      <c r="E2706"/>
      <c r="F2706"/>
    </row>
    <row r="2707" spans="5:6" ht="15" customHeight="1">
      <c r="E2707"/>
      <c r="F2707"/>
    </row>
    <row r="2708" spans="5:6" ht="15" customHeight="1">
      <c r="E2708"/>
      <c r="F2708"/>
    </row>
    <row r="2709" spans="5:6" ht="15" customHeight="1">
      <c r="E2709"/>
      <c r="F2709"/>
    </row>
    <row r="2710" spans="5:6" ht="15" customHeight="1">
      <c r="E2710"/>
      <c r="F2710"/>
    </row>
    <row r="2711" spans="5:6" ht="15" customHeight="1">
      <c r="E2711"/>
      <c r="F2711"/>
    </row>
    <row r="2712" spans="5:6" ht="15" customHeight="1">
      <c r="E2712"/>
      <c r="F2712"/>
    </row>
    <row r="2713" spans="5:6" ht="15" customHeight="1">
      <c r="E2713"/>
      <c r="F2713"/>
    </row>
    <row r="2714" spans="5:6" ht="15" customHeight="1">
      <c r="E2714"/>
      <c r="F2714"/>
    </row>
    <row r="2715" spans="5:6" ht="15" customHeight="1">
      <c r="E2715"/>
      <c r="F2715"/>
    </row>
    <row r="2716" spans="5:6" ht="15" customHeight="1">
      <c r="E2716"/>
      <c r="F2716"/>
    </row>
    <row r="2717" spans="5:6" ht="15" customHeight="1">
      <c r="E2717"/>
      <c r="F2717"/>
    </row>
    <row r="2718" spans="5:6" ht="15" customHeight="1">
      <c r="E2718"/>
      <c r="F2718"/>
    </row>
    <row r="2719" spans="5:6" ht="15" customHeight="1">
      <c r="E2719"/>
      <c r="F2719"/>
    </row>
    <row r="2720" spans="5:6" ht="15" customHeight="1">
      <c r="E2720"/>
      <c r="F2720"/>
    </row>
    <row r="2721" spans="5:6" ht="15" customHeight="1">
      <c r="E2721"/>
      <c r="F2721"/>
    </row>
    <row r="2722" spans="5:6" ht="15" customHeight="1">
      <c r="E2722"/>
      <c r="F2722"/>
    </row>
    <row r="2723" spans="5:6" ht="15" customHeight="1">
      <c r="E2723"/>
      <c r="F2723"/>
    </row>
    <row r="2724" spans="5:6" ht="15" customHeight="1">
      <c r="E2724"/>
      <c r="F2724"/>
    </row>
    <row r="2725" spans="5:6" ht="15" customHeight="1">
      <c r="E2725"/>
      <c r="F2725"/>
    </row>
    <row r="2726" spans="5:6" ht="15" customHeight="1">
      <c r="E2726"/>
      <c r="F2726"/>
    </row>
    <row r="2727" spans="5:6" ht="15" customHeight="1">
      <c r="E2727"/>
      <c r="F2727"/>
    </row>
    <row r="2728" spans="5:6" ht="15" customHeight="1">
      <c r="E2728"/>
      <c r="F2728"/>
    </row>
    <row r="2729" spans="5:6" ht="15" customHeight="1">
      <c r="E2729"/>
      <c r="F2729"/>
    </row>
    <row r="2730" spans="5:6" ht="15" customHeight="1">
      <c r="E2730"/>
      <c r="F2730"/>
    </row>
    <row r="2731" spans="5:6" ht="15" customHeight="1">
      <c r="E2731"/>
      <c r="F2731"/>
    </row>
    <row r="2732" spans="5:6" ht="15" customHeight="1">
      <c r="E2732"/>
      <c r="F2732"/>
    </row>
    <row r="2733" spans="5:6" ht="15" customHeight="1">
      <c r="E2733"/>
      <c r="F2733"/>
    </row>
    <row r="2734" spans="5:6" ht="15" customHeight="1">
      <c r="E2734"/>
      <c r="F2734"/>
    </row>
    <row r="2735" spans="5:6" ht="15" customHeight="1">
      <c r="E2735"/>
      <c r="F2735"/>
    </row>
    <row r="2736" spans="5:6" ht="15" customHeight="1">
      <c r="E2736"/>
      <c r="F2736"/>
    </row>
    <row r="2737" spans="5:6" ht="15" customHeight="1">
      <c r="E2737"/>
      <c r="F2737"/>
    </row>
    <row r="2738" spans="5:6" ht="15" customHeight="1">
      <c r="E2738"/>
      <c r="F2738"/>
    </row>
    <row r="2739" spans="5:6" ht="15" customHeight="1">
      <c r="E2739"/>
      <c r="F2739"/>
    </row>
    <row r="2740" spans="5:6" ht="15" customHeight="1">
      <c r="E2740"/>
      <c r="F2740"/>
    </row>
    <row r="2741" spans="5:6" ht="15" customHeight="1">
      <c r="E2741"/>
      <c r="F2741"/>
    </row>
    <row r="2742" spans="5:6" ht="15" customHeight="1">
      <c r="E2742"/>
      <c r="F2742"/>
    </row>
    <row r="2743" spans="5:6" ht="15" customHeight="1">
      <c r="E2743"/>
      <c r="F2743"/>
    </row>
    <row r="2744" spans="5:6" ht="15" customHeight="1">
      <c r="E2744"/>
      <c r="F2744"/>
    </row>
    <row r="2745" spans="5:6" ht="15" customHeight="1">
      <c r="E2745"/>
      <c r="F2745"/>
    </row>
    <row r="2746" spans="5:6" ht="15" customHeight="1">
      <c r="E2746"/>
      <c r="F2746"/>
    </row>
    <row r="2747" spans="5:6" ht="15" customHeight="1">
      <c r="E2747"/>
      <c r="F2747"/>
    </row>
    <row r="2748" spans="5:6" ht="15" customHeight="1">
      <c r="E2748"/>
      <c r="F2748"/>
    </row>
    <row r="2749" spans="5:6" ht="15" customHeight="1">
      <c r="E2749"/>
      <c r="F2749"/>
    </row>
    <row r="2750" spans="5:6" ht="15" customHeight="1">
      <c r="E2750"/>
      <c r="F2750"/>
    </row>
    <row r="2751" spans="5:6" ht="15" customHeight="1">
      <c r="E2751"/>
      <c r="F2751"/>
    </row>
    <row r="2752" spans="5:6" ht="15" customHeight="1">
      <c r="E2752"/>
      <c r="F2752"/>
    </row>
    <row r="2753" spans="5:6" ht="15" customHeight="1">
      <c r="E2753"/>
      <c r="F2753"/>
    </row>
    <row r="2754" spans="5:6" ht="15" customHeight="1">
      <c r="E2754"/>
      <c r="F2754"/>
    </row>
    <row r="2755" spans="5:6" ht="15" customHeight="1">
      <c r="E2755"/>
      <c r="F2755"/>
    </row>
    <row r="2756" spans="5:6" ht="15" customHeight="1">
      <c r="E2756"/>
      <c r="F2756"/>
    </row>
    <row r="2757" spans="5:6" ht="15" customHeight="1">
      <c r="E2757"/>
      <c r="F2757"/>
    </row>
    <row r="2758" spans="5:6" ht="15" customHeight="1">
      <c r="E2758"/>
      <c r="F2758"/>
    </row>
    <row r="2759" spans="5:6" ht="15" customHeight="1">
      <c r="E2759"/>
      <c r="F2759"/>
    </row>
    <row r="2760" spans="5:6" ht="15" customHeight="1">
      <c r="E2760"/>
      <c r="F2760"/>
    </row>
    <row r="2761" spans="5:6" ht="15" customHeight="1">
      <c r="E2761"/>
      <c r="F2761"/>
    </row>
    <row r="2762" spans="5:6" ht="15" customHeight="1">
      <c r="E2762"/>
      <c r="F2762"/>
    </row>
    <row r="2763" spans="5:6" ht="15" customHeight="1">
      <c r="E2763"/>
      <c r="F2763"/>
    </row>
    <row r="2764" spans="5:6" ht="15" customHeight="1">
      <c r="E2764"/>
      <c r="F2764"/>
    </row>
    <row r="2765" spans="5:6" ht="15" customHeight="1">
      <c r="E2765"/>
      <c r="F2765"/>
    </row>
    <row r="2766" spans="5:6" ht="15" customHeight="1">
      <c r="E2766"/>
      <c r="F2766"/>
    </row>
    <row r="2767" spans="5:6" ht="15" customHeight="1">
      <c r="E2767"/>
      <c r="F2767"/>
    </row>
    <row r="2768" spans="5:6" ht="15" customHeight="1">
      <c r="E2768"/>
      <c r="F2768"/>
    </row>
    <row r="2769" spans="5:6" ht="15" customHeight="1">
      <c r="E2769"/>
      <c r="F2769"/>
    </row>
    <row r="2770" spans="5:6" ht="15" customHeight="1">
      <c r="E2770"/>
      <c r="F2770"/>
    </row>
    <row r="2771" spans="5:6" ht="15" customHeight="1">
      <c r="E2771"/>
      <c r="F2771"/>
    </row>
    <row r="2772" spans="5:6" ht="15" customHeight="1">
      <c r="E2772"/>
      <c r="F2772"/>
    </row>
    <row r="2773" spans="5:6" ht="15" customHeight="1">
      <c r="E2773"/>
      <c r="F2773"/>
    </row>
    <row r="2774" spans="5:6" ht="15" customHeight="1">
      <c r="E2774"/>
      <c r="F2774"/>
    </row>
    <row r="2775" spans="5:6" ht="15" customHeight="1">
      <c r="E2775"/>
      <c r="F2775"/>
    </row>
    <row r="2776" spans="5:6" ht="15" customHeight="1">
      <c r="E2776"/>
      <c r="F2776"/>
    </row>
    <row r="2777" spans="5:6" ht="15" customHeight="1">
      <c r="E2777"/>
      <c r="F2777"/>
    </row>
    <row r="2778" spans="5:6" ht="15" customHeight="1">
      <c r="E2778"/>
      <c r="F2778"/>
    </row>
    <row r="2779" spans="5:6" ht="15" customHeight="1">
      <c r="E2779"/>
      <c r="F2779"/>
    </row>
    <row r="2780" spans="5:6" ht="15" customHeight="1">
      <c r="E2780"/>
      <c r="F2780"/>
    </row>
    <row r="2781" spans="5:6" ht="15" customHeight="1">
      <c r="E2781"/>
      <c r="F2781"/>
    </row>
    <row r="2782" spans="5:6" ht="15" customHeight="1">
      <c r="E2782"/>
      <c r="F2782"/>
    </row>
    <row r="2783" spans="5:6" ht="15" customHeight="1">
      <c r="E2783"/>
      <c r="F2783"/>
    </row>
    <row r="2784" spans="5:6" ht="15" customHeight="1">
      <c r="E2784"/>
      <c r="F2784"/>
    </row>
    <row r="2785" spans="5:6" ht="15" customHeight="1">
      <c r="E2785"/>
      <c r="F2785"/>
    </row>
    <row r="2786" spans="5:6" ht="15" customHeight="1">
      <c r="E2786"/>
      <c r="F2786"/>
    </row>
    <row r="2787" spans="5:6" ht="15" customHeight="1">
      <c r="E2787"/>
      <c r="F2787"/>
    </row>
    <row r="2788" spans="5:6" ht="15" customHeight="1">
      <c r="E2788"/>
      <c r="F2788"/>
    </row>
    <row r="2789" spans="5:6" ht="15" customHeight="1">
      <c r="E2789"/>
      <c r="F2789"/>
    </row>
    <row r="2790" spans="5:6" ht="15" customHeight="1">
      <c r="E2790"/>
      <c r="F2790"/>
    </row>
    <row r="2791" spans="5:6" ht="15" customHeight="1">
      <c r="E2791"/>
      <c r="F2791"/>
    </row>
    <row r="2792" spans="5:6" ht="15" customHeight="1">
      <c r="E2792"/>
      <c r="F2792"/>
    </row>
    <row r="2793" spans="5:6" ht="15" customHeight="1">
      <c r="E2793"/>
      <c r="F2793"/>
    </row>
    <row r="2794" spans="5:6" ht="15" customHeight="1">
      <c r="E2794"/>
      <c r="F2794"/>
    </row>
    <row r="2795" spans="5:6" ht="15" customHeight="1">
      <c r="E2795"/>
      <c r="F2795"/>
    </row>
    <row r="2796" spans="5:6" ht="15" customHeight="1">
      <c r="E2796"/>
      <c r="F2796"/>
    </row>
    <row r="2797" spans="5:6" ht="15" customHeight="1">
      <c r="E2797"/>
      <c r="F2797"/>
    </row>
    <row r="2798" spans="5:6" ht="15" customHeight="1">
      <c r="E2798"/>
      <c r="F2798"/>
    </row>
    <row r="2799" spans="5:6" ht="15" customHeight="1">
      <c r="E2799"/>
      <c r="F2799"/>
    </row>
    <row r="2800" spans="5:6" ht="15" customHeight="1">
      <c r="E2800"/>
      <c r="F2800"/>
    </row>
    <row r="2801" spans="5:6" ht="15" customHeight="1">
      <c r="E2801"/>
      <c r="F2801"/>
    </row>
    <row r="2802" spans="5:6" ht="15" customHeight="1">
      <c r="E2802"/>
      <c r="F2802"/>
    </row>
    <row r="2803" spans="5:6" ht="15" customHeight="1">
      <c r="E2803"/>
      <c r="F2803"/>
    </row>
    <row r="2804" spans="5:6" ht="15" customHeight="1">
      <c r="E2804"/>
      <c r="F2804"/>
    </row>
    <row r="2805" spans="5:6" ht="15" customHeight="1">
      <c r="E2805"/>
      <c r="F2805"/>
    </row>
    <row r="2806" spans="5:6" ht="15" customHeight="1">
      <c r="E2806"/>
      <c r="F2806"/>
    </row>
    <row r="2807" spans="5:6" ht="15" customHeight="1">
      <c r="E2807"/>
      <c r="F2807"/>
    </row>
    <row r="2808" spans="5:6" ht="15" customHeight="1">
      <c r="E2808"/>
      <c r="F2808"/>
    </row>
    <row r="2809" spans="5:6" ht="15" customHeight="1">
      <c r="E2809"/>
      <c r="F2809"/>
    </row>
    <row r="2810" spans="5:6" ht="15" customHeight="1">
      <c r="E2810"/>
      <c r="F2810"/>
    </row>
    <row r="2811" spans="5:6" ht="15" customHeight="1">
      <c r="E2811"/>
      <c r="F2811"/>
    </row>
    <row r="2812" spans="5:6" ht="15" customHeight="1">
      <c r="E2812"/>
      <c r="F2812"/>
    </row>
    <row r="2813" spans="5:6" ht="15" customHeight="1">
      <c r="E2813"/>
      <c r="F2813"/>
    </row>
    <row r="2814" spans="5:6" ht="15" customHeight="1">
      <c r="E2814"/>
      <c r="F2814"/>
    </row>
    <row r="2815" spans="5:6" ht="15" customHeight="1">
      <c r="E2815"/>
      <c r="F2815"/>
    </row>
    <row r="2816" spans="5:6" ht="15" customHeight="1">
      <c r="E2816"/>
      <c r="F2816"/>
    </row>
    <row r="2817" spans="5:6" ht="15" customHeight="1">
      <c r="E2817"/>
      <c r="F2817"/>
    </row>
    <row r="2818" spans="5:6" ht="15" customHeight="1">
      <c r="E2818"/>
      <c r="F2818"/>
    </row>
    <row r="2819" spans="5:6" ht="15" customHeight="1">
      <c r="E2819"/>
      <c r="F2819"/>
    </row>
    <row r="2820" spans="5:6" ht="15" customHeight="1">
      <c r="E2820"/>
      <c r="F2820"/>
    </row>
    <row r="2821" spans="5:6" ht="15" customHeight="1">
      <c r="E2821"/>
      <c r="F2821"/>
    </row>
    <row r="2822" spans="5:6" ht="15" customHeight="1">
      <c r="E2822"/>
      <c r="F2822"/>
    </row>
    <row r="2823" spans="5:6" ht="15" customHeight="1">
      <c r="E2823"/>
      <c r="F2823"/>
    </row>
    <row r="2824" spans="5:6" ht="15" customHeight="1">
      <c r="E2824"/>
      <c r="F2824"/>
    </row>
    <row r="2825" spans="5:6" ht="15" customHeight="1">
      <c r="E2825"/>
      <c r="F2825"/>
    </row>
    <row r="2826" spans="5:6" ht="15" customHeight="1">
      <c r="E2826"/>
      <c r="F2826"/>
    </row>
    <row r="2827" spans="5:6" ht="15" customHeight="1">
      <c r="E2827"/>
      <c r="F2827"/>
    </row>
    <row r="2828" spans="5:6" ht="15" customHeight="1">
      <c r="E2828"/>
      <c r="F2828"/>
    </row>
    <row r="2829" spans="5:6" ht="15" customHeight="1">
      <c r="E2829"/>
      <c r="F2829"/>
    </row>
    <row r="2830" spans="5:6" ht="15" customHeight="1">
      <c r="E2830"/>
      <c r="F2830"/>
    </row>
    <row r="2831" spans="5:6" ht="15" customHeight="1">
      <c r="E2831"/>
      <c r="F2831"/>
    </row>
    <row r="2832" spans="5:6" ht="15" customHeight="1">
      <c r="E2832"/>
      <c r="F2832"/>
    </row>
    <row r="2833" spans="5:6" ht="15" customHeight="1">
      <c r="E2833"/>
      <c r="F2833"/>
    </row>
    <row r="2834" spans="5:6" ht="15" customHeight="1">
      <c r="E2834"/>
      <c r="F2834"/>
    </row>
    <row r="2835" spans="5:6" ht="15" customHeight="1">
      <c r="E2835"/>
      <c r="F2835"/>
    </row>
    <row r="2836" spans="5:6" ht="15" customHeight="1">
      <c r="E2836"/>
      <c r="F2836"/>
    </row>
    <row r="2837" spans="5:6" ht="15" customHeight="1">
      <c r="E2837"/>
      <c r="F2837"/>
    </row>
    <row r="2838" spans="5:6" ht="15" customHeight="1">
      <c r="E2838"/>
      <c r="F2838"/>
    </row>
    <row r="2839" spans="5:6" ht="15" customHeight="1">
      <c r="E2839"/>
      <c r="F2839"/>
    </row>
    <row r="2840" spans="5:6" ht="15" customHeight="1">
      <c r="E2840"/>
      <c r="F2840"/>
    </row>
    <row r="2841" spans="5:6" ht="15" customHeight="1">
      <c r="E2841"/>
      <c r="F2841"/>
    </row>
    <row r="2842" spans="5:6" ht="15" customHeight="1">
      <c r="E2842"/>
      <c r="F2842"/>
    </row>
    <row r="2843" spans="5:6" ht="15" customHeight="1">
      <c r="E2843"/>
      <c r="F2843"/>
    </row>
    <row r="2844" spans="5:6" ht="15" customHeight="1">
      <c r="E2844"/>
      <c r="F2844"/>
    </row>
    <row r="2845" spans="5:6" ht="15" customHeight="1">
      <c r="E2845"/>
      <c r="F2845"/>
    </row>
    <row r="2846" spans="5:6" ht="15" customHeight="1">
      <c r="E2846"/>
      <c r="F2846"/>
    </row>
    <row r="2847" spans="5:6" ht="15" customHeight="1">
      <c r="E2847"/>
      <c r="F2847"/>
    </row>
    <row r="2848" spans="5:6" ht="15" customHeight="1">
      <c r="E2848"/>
      <c r="F2848"/>
    </row>
    <row r="2849" spans="5:6" ht="15" customHeight="1">
      <c r="E2849"/>
      <c r="F2849"/>
    </row>
    <row r="2850" spans="5:6" ht="15" customHeight="1">
      <c r="E2850"/>
      <c r="F2850"/>
    </row>
    <row r="2851" spans="5:6" ht="15" customHeight="1">
      <c r="E2851"/>
      <c r="F2851"/>
    </row>
    <row r="2852" spans="5:6" ht="15" customHeight="1">
      <c r="E2852"/>
      <c r="F2852"/>
    </row>
    <row r="2853" spans="5:6" ht="15" customHeight="1">
      <c r="E2853"/>
      <c r="F2853"/>
    </row>
    <row r="2854" spans="5:6" ht="15" customHeight="1">
      <c r="E2854"/>
      <c r="F2854"/>
    </row>
    <row r="2855" spans="5:6" ht="15" customHeight="1">
      <c r="E2855"/>
      <c r="F2855"/>
    </row>
    <row r="2856" spans="5:6" ht="15" customHeight="1">
      <c r="E2856"/>
      <c r="F2856"/>
    </row>
    <row r="2857" spans="5:6" ht="15" customHeight="1">
      <c r="E2857"/>
      <c r="F2857"/>
    </row>
    <row r="2858" spans="5:6" ht="15" customHeight="1">
      <c r="E2858"/>
      <c r="F2858"/>
    </row>
    <row r="2859" spans="5:6" ht="15" customHeight="1">
      <c r="E2859"/>
      <c r="F2859"/>
    </row>
    <row r="2860" spans="5:6" ht="15" customHeight="1">
      <c r="E2860"/>
      <c r="F2860"/>
    </row>
    <row r="2861" spans="5:6" ht="15" customHeight="1">
      <c r="E2861"/>
      <c r="F2861"/>
    </row>
    <row r="2862" spans="5:6" ht="15" customHeight="1">
      <c r="E2862"/>
      <c r="F2862"/>
    </row>
    <row r="2863" spans="5:6" ht="15" customHeight="1">
      <c r="E2863"/>
      <c r="F2863"/>
    </row>
    <row r="2864" spans="5:6" ht="15" customHeight="1">
      <c r="E2864"/>
      <c r="F2864"/>
    </row>
    <row r="2865" spans="5:6" ht="15" customHeight="1">
      <c r="E2865"/>
      <c r="F2865"/>
    </row>
    <row r="2866" spans="5:6" ht="15" customHeight="1">
      <c r="E2866"/>
      <c r="F2866"/>
    </row>
    <row r="2867" spans="5:6" ht="15" customHeight="1">
      <c r="E2867"/>
      <c r="F2867"/>
    </row>
    <row r="2868" spans="5:6" ht="15" customHeight="1">
      <c r="E2868"/>
      <c r="F2868"/>
    </row>
    <row r="2869" spans="5:6" ht="15" customHeight="1">
      <c r="E2869"/>
      <c r="F2869"/>
    </row>
    <row r="2870" spans="5:6" ht="15" customHeight="1">
      <c r="E2870"/>
      <c r="F2870"/>
    </row>
    <row r="2871" spans="5:6" ht="15" customHeight="1">
      <c r="E2871"/>
      <c r="F2871"/>
    </row>
    <row r="2872" spans="5:6" ht="15" customHeight="1">
      <c r="E2872"/>
      <c r="F2872"/>
    </row>
    <row r="2873" spans="5:6" ht="15" customHeight="1">
      <c r="E2873"/>
      <c r="F2873"/>
    </row>
    <row r="2874" spans="5:6" ht="15" customHeight="1">
      <c r="E2874"/>
      <c r="F2874"/>
    </row>
    <row r="2875" spans="5:6" ht="15" customHeight="1">
      <c r="E2875"/>
      <c r="F2875"/>
    </row>
    <row r="2876" spans="5:6" ht="15" customHeight="1">
      <c r="E2876"/>
      <c r="F2876"/>
    </row>
    <row r="2877" spans="5:6" ht="15" customHeight="1">
      <c r="E2877"/>
      <c r="F2877"/>
    </row>
    <row r="2878" spans="5:6" ht="15" customHeight="1">
      <c r="E2878"/>
      <c r="F2878"/>
    </row>
    <row r="2879" spans="5:6" ht="15" customHeight="1">
      <c r="E2879"/>
      <c r="F2879"/>
    </row>
    <row r="2880" spans="5:6" ht="15" customHeight="1">
      <c r="E2880"/>
      <c r="F2880"/>
    </row>
    <row r="2881" spans="5:6" ht="15" customHeight="1">
      <c r="E2881"/>
      <c r="F2881"/>
    </row>
    <row r="2882" spans="5:6" ht="15" customHeight="1">
      <c r="E2882"/>
      <c r="F2882"/>
    </row>
    <row r="2883" spans="5:6" ht="15" customHeight="1">
      <c r="E2883"/>
      <c r="F2883"/>
    </row>
    <row r="2884" spans="5:6" ht="15" customHeight="1">
      <c r="E2884"/>
      <c r="F2884"/>
    </row>
    <row r="2885" spans="5:6" ht="15" customHeight="1">
      <c r="E2885"/>
      <c r="F2885"/>
    </row>
    <row r="2886" spans="5:6" ht="15" customHeight="1">
      <c r="E2886"/>
      <c r="F2886"/>
    </row>
    <row r="2887" spans="5:6" ht="15" customHeight="1">
      <c r="E2887"/>
      <c r="F2887"/>
    </row>
    <row r="2888" spans="5:6" ht="15" customHeight="1">
      <c r="E2888"/>
      <c r="F2888"/>
    </row>
    <row r="2889" spans="5:6" ht="15" customHeight="1">
      <c r="E2889"/>
      <c r="F2889"/>
    </row>
    <row r="2890" spans="5:6" ht="15" customHeight="1">
      <c r="E2890"/>
      <c r="F2890"/>
    </row>
    <row r="2891" spans="5:6" ht="15" customHeight="1">
      <c r="E2891"/>
      <c r="F2891"/>
    </row>
    <row r="2892" spans="5:6" ht="15" customHeight="1">
      <c r="E2892"/>
      <c r="F2892"/>
    </row>
    <row r="2893" spans="5:6" ht="15" customHeight="1">
      <c r="E2893"/>
      <c r="F2893"/>
    </row>
    <row r="2894" spans="5:6" ht="15" customHeight="1">
      <c r="E2894"/>
      <c r="F2894"/>
    </row>
    <row r="2895" spans="5:6" ht="15" customHeight="1">
      <c r="E2895"/>
      <c r="F2895"/>
    </row>
    <row r="2896" spans="5:6" ht="15" customHeight="1">
      <c r="E2896"/>
      <c r="F2896"/>
    </row>
    <row r="2897" spans="5:6" ht="15" customHeight="1">
      <c r="E2897"/>
      <c r="F2897"/>
    </row>
    <row r="2898" spans="5:6" ht="15" customHeight="1">
      <c r="E2898"/>
      <c r="F2898"/>
    </row>
    <row r="2899" spans="5:6" ht="15" customHeight="1">
      <c r="E2899"/>
      <c r="F2899"/>
    </row>
    <row r="2900" spans="5:6" ht="15" customHeight="1">
      <c r="E2900"/>
      <c r="F2900"/>
    </row>
    <row r="2901" spans="5:6" ht="15" customHeight="1">
      <c r="E2901"/>
      <c r="F2901"/>
    </row>
    <row r="2902" spans="5:6" ht="15" customHeight="1">
      <c r="E2902"/>
      <c r="F2902"/>
    </row>
    <row r="2903" spans="5:6" ht="15" customHeight="1">
      <c r="E2903"/>
      <c r="F2903"/>
    </row>
    <row r="2904" spans="5:6" ht="15" customHeight="1">
      <c r="E2904"/>
      <c r="F2904"/>
    </row>
    <row r="2905" spans="5:6" ht="15" customHeight="1">
      <c r="E2905"/>
      <c r="F2905"/>
    </row>
    <row r="2906" spans="5:6" ht="15" customHeight="1">
      <c r="E2906"/>
      <c r="F2906"/>
    </row>
    <row r="2907" spans="5:6" ht="15" customHeight="1">
      <c r="E2907"/>
      <c r="F2907"/>
    </row>
    <row r="2908" spans="5:6" ht="15" customHeight="1">
      <c r="E2908"/>
      <c r="F2908"/>
    </row>
    <row r="2909" spans="5:6" ht="15" customHeight="1">
      <c r="E2909"/>
      <c r="F2909"/>
    </row>
    <row r="2910" spans="5:6" ht="15" customHeight="1">
      <c r="E2910"/>
      <c r="F2910"/>
    </row>
    <row r="2911" spans="5:6" ht="15" customHeight="1">
      <c r="E2911"/>
      <c r="F2911"/>
    </row>
    <row r="2912" spans="5:6" ht="15" customHeight="1">
      <c r="E2912"/>
      <c r="F2912"/>
    </row>
    <row r="2913" spans="5:6" ht="15" customHeight="1">
      <c r="E2913"/>
      <c r="F2913"/>
    </row>
    <row r="2914" spans="5:6" ht="15" customHeight="1">
      <c r="E2914"/>
      <c r="F2914"/>
    </row>
    <row r="2915" spans="5:6" ht="15" customHeight="1">
      <c r="E2915"/>
      <c r="F2915"/>
    </row>
    <row r="2916" spans="5:6" ht="15" customHeight="1">
      <c r="E2916"/>
      <c r="F2916"/>
    </row>
    <row r="2917" spans="5:6" ht="15" customHeight="1">
      <c r="E2917"/>
      <c r="F2917"/>
    </row>
    <row r="2918" spans="5:6" ht="15" customHeight="1">
      <c r="E2918"/>
      <c r="F2918"/>
    </row>
    <row r="2919" spans="5:6" ht="15" customHeight="1">
      <c r="E2919"/>
      <c r="F2919"/>
    </row>
    <row r="2920" spans="5:6" ht="15" customHeight="1">
      <c r="E2920"/>
      <c r="F2920"/>
    </row>
    <row r="2921" spans="5:6" ht="15" customHeight="1">
      <c r="E2921"/>
      <c r="F2921"/>
    </row>
    <row r="2922" spans="5:6" ht="15" customHeight="1">
      <c r="E2922"/>
      <c r="F2922"/>
    </row>
    <row r="2923" spans="5:6" ht="15" customHeight="1">
      <c r="E2923"/>
      <c r="F2923"/>
    </row>
    <row r="2924" spans="5:6" ht="15" customHeight="1">
      <c r="E2924"/>
      <c r="F2924"/>
    </row>
    <row r="2925" spans="5:6" ht="15" customHeight="1">
      <c r="E2925"/>
      <c r="F2925"/>
    </row>
    <row r="2926" spans="5:6" ht="15" customHeight="1">
      <c r="E2926"/>
      <c r="F2926"/>
    </row>
    <row r="2927" spans="5:6" ht="15" customHeight="1">
      <c r="E2927"/>
      <c r="F2927"/>
    </row>
    <row r="2928" spans="5:6" ht="15" customHeight="1">
      <c r="E2928"/>
      <c r="F2928"/>
    </row>
    <row r="2929" spans="5:6" ht="15" customHeight="1">
      <c r="E2929"/>
      <c r="F2929"/>
    </row>
    <row r="2930" spans="5:6" ht="15" customHeight="1">
      <c r="E2930"/>
      <c r="F2930"/>
    </row>
    <row r="2931" spans="5:6" ht="15" customHeight="1">
      <c r="E2931"/>
      <c r="F2931"/>
    </row>
    <row r="2932" spans="5:6" ht="15" customHeight="1">
      <c r="E2932"/>
      <c r="F2932"/>
    </row>
    <row r="2933" spans="5:6" ht="15" customHeight="1">
      <c r="E2933"/>
      <c r="F2933"/>
    </row>
    <row r="2934" spans="5:6" ht="15" customHeight="1">
      <c r="E2934"/>
      <c r="F2934"/>
    </row>
    <row r="2935" spans="5:6" ht="15" customHeight="1">
      <c r="E2935"/>
      <c r="F2935"/>
    </row>
    <row r="2936" spans="5:6" ht="15" customHeight="1">
      <c r="E2936"/>
      <c r="F2936"/>
    </row>
    <row r="2937" spans="5:6" ht="15" customHeight="1">
      <c r="E2937"/>
      <c r="F2937"/>
    </row>
    <row r="2938" spans="5:6" ht="15" customHeight="1">
      <c r="E2938"/>
      <c r="F2938"/>
    </row>
    <row r="2939" spans="5:6" ht="15" customHeight="1">
      <c r="E2939"/>
      <c r="F2939"/>
    </row>
    <row r="2940" spans="5:6" ht="15" customHeight="1">
      <c r="E2940"/>
      <c r="F2940"/>
    </row>
    <row r="2941" spans="5:6" ht="15" customHeight="1">
      <c r="E2941"/>
      <c r="F2941"/>
    </row>
    <row r="2942" spans="5:6" ht="15" customHeight="1">
      <c r="E2942"/>
      <c r="F2942"/>
    </row>
    <row r="2943" spans="5:6" ht="15" customHeight="1">
      <c r="E2943"/>
      <c r="F2943"/>
    </row>
    <row r="2944" spans="5:6" ht="15" customHeight="1">
      <c r="E2944"/>
      <c r="F2944"/>
    </row>
    <row r="2945" spans="5:6" ht="15" customHeight="1">
      <c r="E2945"/>
      <c r="F2945"/>
    </row>
    <row r="2946" spans="5:6" ht="15" customHeight="1">
      <c r="E2946"/>
      <c r="F2946"/>
    </row>
    <row r="2947" spans="5:6" ht="15" customHeight="1">
      <c r="E2947"/>
      <c r="F2947"/>
    </row>
    <row r="2948" spans="5:6" ht="15" customHeight="1">
      <c r="E2948"/>
      <c r="F2948"/>
    </row>
    <row r="2949" spans="5:6" ht="15" customHeight="1">
      <c r="E2949"/>
      <c r="F2949"/>
    </row>
    <row r="2950" spans="5:6" ht="15" customHeight="1">
      <c r="E2950"/>
      <c r="F2950"/>
    </row>
    <row r="2951" spans="5:6" ht="15" customHeight="1">
      <c r="E2951"/>
      <c r="F2951"/>
    </row>
    <row r="2952" spans="5:6" ht="15" customHeight="1">
      <c r="E2952"/>
      <c r="F2952"/>
    </row>
    <row r="2953" spans="5:6" ht="15" customHeight="1">
      <c r="E2953"/>
      <c r="F2953"/>
    </row>
    <row r="2954" spans="5:6" ht="15" customHeight="1">
      <c r="E2954"/>
      <c r="F2954"/>
    </row>
    <row r="2955" spans="5:6" ht="15" customHeight="1">
      <c r="E2955"/>
      <c r="F2955"/>
    </row>
    <row r="2956" spans="5:6" ht="15" customHeight="1">
      <c r="E2956"/>
      <c r="F2956"/>
    </row>
    <row r="2957" spans="5:6" ht="15" customHeight="1">
      <c r="E2957"/>
      <c r="F2957"/>
    </row>
    <row r="2958" spans="5:6" ht="15" customHeight="1">
      <c r="E2958"/>
      <c r="F2958"/>
    </row>
    <row r="2959" spans="5:6" ht="15" customHeight="1">
      <c r="E2959"/>
      <c r="F2959"/>
    </row>
    <row r="2960" spans="5:6" ht="15" customHeight="1">
      <c r="E2960"/>
      <c r="F2960"/>
    </row>
    <row r="2961" spans="5:6" ht="15" customHeight="1">
      <c r="E2961"/>
      <c r="F2961"/>
    </row>
    <row r="2962" spans="5:6" ht="15" customHeight="1">
      <c r="E2962"/>
      <c r="F2962"/>
    </row>
    <row r="2963" spans="5:6" ht="15" customHeight="1">
      <c r="E2963"/>
      <c r="F2963"/>
    </row>
    <row r="2964" spans="5:6" ht="15" customHeight="1">
      <c r="E2964"/>
      <c r="F2964"/>
    </row>
    <row r="2965" spans="5:6" ht="15" customHeight="1">
      <c r="E2965"/>
      <c r="F2965"/>
    </row>
    <row r="2966" spans="5:6" ht="15" customHeight="1">
      <c r="E2966"/>
      <c r="F2966"/>
    </row>
    <row r="2967" spans="5:6" ht="15" customHeight="1">
      <c r="E2967"/>
      <c r="F2967"/>
    </row>
    <row r="2968" spans="5:6" ht="15" customHeight="1">
      <c r="E2968"/>
      <c r="F2968"/>
    </row>
    <row r="2969" spans="5:6" ht="15" customHeight="1">
      <c r="E2969"/>
      <c r="F2969"/>
    </row>
    <row r="2970" spans="5:6" ht="15" customHeight="1">
      <c r="E2970"/>
      <c r="F2970"/>
    </row>
    <row r="2971" spans="5:6" ht="15" customHeight="1">
      <c r="E2971"/>
      <c r="F2971"/>
    </row>
    <row r="2972" spans="5:6" ht="15" customHeight="1">
      <c r="E2972"/>
      <c r="F2972"/>
    </row>
    <row r="2973" spans="5:6" ht="15" customHeight="1">
      <c r="E2973"/>
      <c r="F2973"/>
    </row>
    <row r="2974" spans="5:6" ht="15" customHeight="1">
      <c r="E2974"/>
      <c r="F2974"/>
    </row>
    <row r="2975" spans="5:6" ht="15" customHeight="1">
      <c r="E2975"/>
      <c r="F2975"/>
    </row>
    <row r="2976" spans="5:6" ht="15" customHeight="1">
      <c r="E2976"/>
      <c r="F2976"/>
    </row>
    <row r="2977" spans="5:6" ht="15" customHeight="1">
      <c r="E2977"/>
      <c r="F2977"/>
    </row>
    <row r="2978" spans="5:6" ht="15" customHeight="1">
      <c r="E2978"/>
      <c r="F2978"/>
    </row>
    <row r="2979" spans="5:6" ht="15" customHeight="1">
      <c r="E2979"/>
      <c r="F2979"/>
    </row>
    <row r="2980" spans="5:6" ht="15" customHeight="1">
      <c r="E2980"/>
      <c r="F2980"/>
    </row>
    <row r="2981" spans="5:6" ht="15" customHeight="1">
      <c r="E2981"/>
      <c r="F2981"/>
    </row>
    <row r="2982" spans="5:6" ht="15" customHeight="1">
      <c r="E2982"/>
      <c r="F2982"/>
    </row>
    <row r="2983" spans="5:6" ht="15" customHeight="1">
      <c r="E2983"/>
      <c r="F2983"/>
    </row>
    <row r="2984" spans="5:6" ht="15" customHeight="1">
      <c r="E2984"/>
      <c r="F2984"/>
    </row>
    <row r="2985" spans="5:6" ht="15" customHeight="1">
      <c r="E2985"/>
      <c r="F2985"/>
    </row>
    <row r="2986" spans="5:6" ht="15" customHeight="1">
      <c r="E2986"/>
      <c r="F2986"/>
    </row>
    <row r="2987" spans="5:6" ht="15" customHeight="1">
      <c r="E2987"/>
      <c r="F2987"/>
    </row>
    <row r="2988" spans="5:6" ht="15" customHeight="1">
      <c r="E2988"/>
      <c r="F2988"/>
    </row>
    <row r="2989" spans="5:6" ht="15" customHeight="1">
      <c r="E2989"/>
      <c r="F2989"/>
    </row>
    <row r="2990" spans="5:6" ht="15" customHeight="1">
      <c r="E2990"/>
      <c r="F2990"/>
    </row>
    <row r="2991" spans="5:6" ht="15" customHeight="1">
      <c r="E2991"/>
      <c r="F2991"/>
    </row>
    <row r="2992" spans="5:6" ht="15" customHeight="1">
      <c r="E2992"/>
      <c r="F2992"/>
    </row>
    <row r="2993" spans="5:6" ht="15" customHeight="1">
      <c r="E2993"/>
      <c r="F2993"/>
    </row>
    <row r="2994" spans="5:6" ht="15" customHeight="1">
      <c r="E2994"/>
      <c r="F2994"/>
    </row>
    <row r="2995" spans="5:6" ht="15" customHeight="1">
      <c r="E2995"/>
      <c r="F2995"/>
    </row>
    <row r="2996" spans="5:6" ht="15" customHeight="1">
      <c r="E2996"/>
      <c r="F2996"/>
    </row>
    <row r="2997" spans="5:6" ht="15" customHeight="1">
      <c r="E2997"/>
      <c r="F2997"/>
    </row>
    <row r="2998" spans="5:6" ht="15" customHeight="1">
      <c r="E2998"/>
      <c r="F2998"/>
    </row>
    <row r="2999" spans="5:6" ht="15" customHeight="1">
      <c r="E2999"/>
      <c r="F2999"/>
    </row>
    <row r="3000" spans="5:6" ht="15" customHeight="1">
      <c r="E3000"/>
      <c r="F3000"/>
    </row>
    <row r="3001" spans="5:6" ht="15" customHeight="1">
      <c r="E3001"/>
      <c r="F3001"/>
    </row>
    <row r="3002" spans="5:6" ht="15" customHeight="1">
      <c r="E3002"/>
      <c r="F3002"/>
    </row>
    <row r="3003" spans="5:6" ht="15" customHeight="1">
      <c r="E3003"/>
      <c r="F3003"/>
    </row>
    <row r="3004" spans="5:6" ht="15" customHeight="1">
      <c r="E3004"/>
      <c r="F3004"/>
    </row>
    <row r="3005" spans="5:6" ht="15" customHeight="1">
      <c r="E3005"/>
      <c r="F3005"/>
    </row>
    <row r="3006" spans="5:6" ht="15" customHeight="1">
      <c r="E3006"/>
      <c r="F3006"/>
    </row>
    <row r="3007" spans="5:6" ht="15" customHeight="1">
      <c r="E3007"/>
      <c r="F3007"/>
    </row>
    <row r="3008" spans="5:6" ht="15" customHeight="1">
      <c r="E3008"/>
      <c r="F3008"/>
    </row>
    <row r="3009" spans="5:6" ht="15" customHeight="1">
      <c r="E3009"/>
      <c r="F3009"/>
    </row>
    <row r="3010" spans="5:6" ht="15" customHeight="1">
      <c r="E3010"/>
      <c r="F3010"/>
    </row>
    <row r="3011" spans="5:6" ht="15" customHeight="1">
      <c r="E3011"/>
      <c r="F3011"/>
    </row>
    <row r="3012" spans="5:6" ht="15" customHeight="1">
      <c r="E3012"/>
      <c r="F3012"/>
    </row>
    <row r="3013" spans="5:6" ht="15" customHeight="1">
      <c r="E3013"/>
      <c r="F3013"/>
    </row>
    <row r="3014" spans="5:6" ht="15" customHeight="1">
      <c r="E3014"/>
      <c r="F3014"/>
    </row>
    <row r="3015" spans="5:6" ht="15" customHeight="1">
      <c r="E3015"/>
      <c r="F3015"/>
    </row>
    <row r="3016" spans="5:6" ht="15" customHeight="1">
      <c r="E3016"/>
      <c r="F3016"/>
    </row>
    <row r="3017" spans="5:6" ht="15" customHeight="1">
      <c r="E3017"/>
      <c r="F3017"/>
    </row>
    <row r="3018" spans="5:6" ht="15" customHeight="1">
      <c r="E3018"/>
      <c r="F3018"/>
    </row>
    <row r="3019" spans="5:6" ht="15" customHeight="1">
      <c r="E3019"/>
      <c r="F3019"/>
    </row>
    <row r="3020" spans="5:6" ht="15" customHeight="1">
      <c r="E3020"/>
      <c r="F3020"/>
    </row>
    <row r="3021" spans="5:6" ht="15" customHeight="1">
      <c r="E3021"/>
      <c r="F3021"/>
    </row>
    <row r="3022" spans="5:6" ht="15" customHeight="1">
      <c r="E3022"/>
      <c r="F3022"/>
    </row>
    <row r="3023" spans="5:6" ht="15" customHeight="1">
      <c r="E3023"/>
      <c r="F3023"/>
    </row>
    <row r="3024" spans="5:6" ht="15" customHeight="1">
      <c r="E3024"/>
      <c r="F3024"/>
    </row>
    <row r="3025" spans="5:6" ht="15" customHeight="1">
      <c r="E3025"/>
      <c r="F3025"/>
    </row>
    <row r="3026" spans="5:6" ht="15" customHeight="1">
      <c r="E3026"/>
      <c r="F3026"/>
    </row>
    <row r="3027" spans="5:6" ht="15" customHeight="1">
      <c r="E3027"/>
      <c r="F3027"/>
    </row>
    <row r="3028" spans="5:6" ht="15" customHeight="1">
      <c r="E3028"/>
      <c r="F3028"/>
    </row>
    <row r="3029" spans="5:6" ht="15" customHeight="1">
      <c r="E3029"/>
      <c r="F3029"/>
    </row>
    <row r="3030" spans="5:6" ht="15" customHeight="1">
      <c r="E3030"/>
      <c r="F3030"/>
    </row>
    <row r="3031" spans="5:6" ht="15" customHeight="1">
      <c r="E3031"/>
      <c r="F3031"/>
    </row>
    <row r="3032" spans="5:6" ht="15" customHeight="1">
      <c r="E3032"/>
      <c r="F3032"/>
    </row>
    <row r="3033" spans="5:6" ht="15" customHeight="1">
      <c r="E3033"/>
      <c r="F3033"/>
    </row>
    <row r="3034" spans="5:6" ht="15" customHeight="1">
      <c r="E3034"/>
      <c r="F3034"/>
    </row>
    <row r="3035" spans="5:6" ht="15" customHeight="1">
      <c r="E3035"/>
      <c r="F3035"/>
    </row>
    <row r="3036" spans="5:6" ht="15" customHeight="1">
      <c r="E3036"/>
      <c r="F3036"/>
    </row>
    <row r="3037" spans="5:6" ht="15" customHeight="1">
      <c r="E3037"/>
      <c r="F3037"/>
    </row>
    <row r="3038" spans="5:6" ht="15" customHeight="1">
      <c r="E3038"/>
      <c r="F3038"/>
    </row>
    <row r="3039" spans="5:6" ht="15" customHeight="1">
      <c r="E3039"/>
      <c r="F3039"/>
    </row>
    <row r="3040" spans="5:6" ht="15" customHeight="1">
      <c r="E3040"/>
      <c r="F3040"/>
    </row>
    <row r="3041" spans="5:6" ht="15" customHeight="1">
      <c r="E3041"/>
      <c r="F3041"/>
    </row>
    <row r="3042" spans="5:6" ht="15" customHeight="1">
      <c r="E3042"/>
      <c r="F3042"/>
    </row>
    <row r="3043" spans="5:6" ht="15" customHeight="1">
      <c r="E3043"/>
      <c r="F3043"/>
    </row>
    <row r="3044" spans="5:6" ht="15" customHeight="1">
      <c r="E3044"/>
      <c r="F3044"/>
    </row>
    <row r="3045" spans="5:6" ht="15" customHeight="1">
      <c r="E3045"/>
      <c r="F3045"/>
    </row>
    <row r="3046" spans="5:6" ht="15" customHeight="1">
      <c r="E3046"/>
      <c r="F3046"/>
    </row>
    <row r="3047" spans="5:6" ht="15" customHeight="1">
      <c r="E3047"/>
      <c r="F3047"/>
    </row>
    <row r="3048" spans="5:6" ht="15" customHeight="1">
      <c r="E3048"/>
      <c r="F3048"/>
    </row>
    <row r="3049" spans="5:6" ht="15" customHeight="1">
      <c r="E3049"/>
      <c r="F3049"/>
    </row>
    <row r="3050" spans="5:6" ht="15" customHeight="1">
      <c r="E3050"/>
      <c r="F3050"/>
    </row>
    <row r="3051" spans="5:6" ht="15" customHeight="1">
      <c r="E3051"/>
      <c r="F3051"/>
    </row>
    <row r="3052" spans="5:6" ht="15" customHeight="1">
      <c r="E3052"/>
      <c r="F3052"/>
    </row>
    <row r="3053" spans="5:6" ht="15" customHeight="1">
      <c r="E3053"/>
      <c r="F3053"/>
    </row>
    <row r="3054" spans="5:6" ht="15" customHeight="1">
      <c r="E3054"/>
      <c r="F3054"/>
    </row>
    <row r="3055" spans="5:6" ht="15" customHeight="1">
      <c r="E3055"/>
      <c r="F3055"/>
    </row>
    <row r="3056" spans="5:6" ht="15" customHeight="1">
      <c r="E3056"/>
      <c r="F3056"/>
    </row>
    <row r="3057" spans="5:6" ht="15" customHeight="1">
      <c r="E3057"/>
      <c r="F3057"/>
    </row>
    <row r="3058" spans="5:6" ht="15" customHeight="1">
      <c r="E3058"/>
      <c r="F3058"/>
    </row>
    <row r="3059" spans="5:6" ht="15" customHeight="1">
      <c r="E3059"/>
      <c r="F3059"/>
    </row>
    <row r="3060" spans="5:6" ht="15" customHeight="1">
      <c r="E3060"/>
      <c r="F3060"/>
    </row>
    <row r="3061" spans="5:6" ht="15" customHeight="1">
      <c r="E3061"/>
      <c r="F3061"/>
    </row>
    <row r="3062" spans="5:6" ht="15" customHeight="1">
      <c r="E3062"/>
      <c r="F3062"/>
    </row>
    <row r="3063" spans="5:6" ht="15" customHeight="1">
      <c r="E3063"/>
      <c r="F3063"/>
    </row>
    <row r="3064" spans="5:6" ht="15" customHeight="1">
      <c r="E3064"/>
      <c r="F3064"/>
    </row>
    <row r="3065" spans="5:6" ht="15" customHeight="1">
      <c r="E3065"/>
      <c r="F3065"/>
    </row>
    <row r="3066" spans="5:6" ht="15" customHeight="1">
      <c r="E3066"/>
      <c r="F3066"/>
    </row>
    <row r="3067" spans="5:6" ht="15" customHeight="1">
      <c r="E3067"/>
      <c r="F3067"/>
    </row>
    <row r="3068" spans="5:6" ht="15" customHeight="1">
      <c r="E3068"/>
      <c r="F3068"/>
    </row>
    <row r="3069" spans="5:6" ht="15" customHeight="1">
      <c r="E3069"/>
      <c r="F3069"/>
    </row>
    <row r="3070" spans="5:6" ht="15" customHeight="1">
      <c r="E3070"/>
      <c r="F3070"/>
    </row>
    <row r="3071" spans="5:6" ht="15" customHeight="1">
      <c r="E3071"/>
      <c r="F3071"/>
    </row>
    <row r="3072" spans="5:6" ht="15" customHeight="1">
      <c r="E3072"/>
      <c r="F3072"/>
    </row>
    <row r="3073" spans="5:6" ht="15" customHeight="1">
      <c r="E3073"/>
      <c r="F3073"/>
    </row>
    <row r="3074" spans="5:6" ht="15" customHeight="1">
      <c r="E3074"/>
      <c r="F3074"/>
    </row>
    <row r="3075" spans="5:6" ht="15" customHeight="1">
      <c r="E3075"/>
      <c r="F3075"/>
    </row>
    <row r="3076" spans="5:6" ht="15" customHeight="1">
      <c r="E3076"/>
      <c r="F3076"/>
    </row>
    <row r="3077" spans="5:6" ht="15" customHeight="1">
      <c r="E3077"/>
      <c r="F3077"/>
    </row>
    <row r="3078" spans="5:6" ht="15" customHeight="1">
      <c r="E3078"/>
      <c r="F3078"/>
    </row>
    <row r="3079" spans="5:6" ht="15" customHeight="1">
      <c r="E3079"/>
      <c r="F3079"/>
    </row>
    <row r="3080" spans="5:6" ht="15" customHeight="1">
      <c r="E3080"/>
      <c r="F3080"/>
    </row>
    <row r="3081" spans="5:6" ht="15" customHeight="1">
      <c r="E3081"/>
      <c r="F3081"/>
    </row>
    <row r="3082" spans="5:6" ht="15" customHeight="1">
      <c r="E3082"/>
      <c r="F3082"/>
    </row>
    <row r="3083" spans="5:6" ht="15" customHeight="1">
      <c r="E3083"/>
      <c r="F3083"/>
    </row>
    <row r="3084" spans="5:6" ht="15" customHeight="1">
      <c r="E3084"/>
      <c r="F3084"/>
    </row>
    <row r="3085" spans="5:6" ht="15" customHeight="1">
      <c r="E3085"/>
      <c r="F3085"/>
    </row>
    <row r="3086" spans="5:6" ht="15" customHeight="1">
      <c r="E3086"/>
      <c r="F3086"/>
    </row>
    <row r="3087" spans="5:6" ht="15" customHeight="1">
      <c r="E3087"/>
      <c r="F3087"/>
    </row>
    <row r="3088" spans="5:6" ht="15" customHeight="1">
      <c r="E3088"/>
      <c r="F3088"/>
    </row>
    <row r="3089" spans="5:6" ht="15" customHeight="1">
      <c r="E3089"/>
      <c r="F3089"/>
    </row>
    <row r="3090" spans="5:6" ht="15" customHeight="1">
      <c r="E3090"/>
      <c r="F3090"/>
    </row>
    <row r="3091" spans="5:6" ht="15" customHeight="1">
      <c r="E3091"/>
      <c r="F3091"/>
    </row>
    <row r="3092" spans="5:6" ht="15" customHeight="1">
      <c r="E3092"/>
      <c r="F3092"/>
    </row>
    <row r="3093" spans="5:6" ht="15" customHeight="1">
      <c r="E3093"/>
      <c r="F3093"/>
    </row>
    <row r="3094" spans="5:6" ht="15" customHeight="1">
      <c r="E3094"/>
      <c r="F3094"/>
    </row>
    <row r="3095" spans="5:6" ht="15" customHeight="1">
      <c r="E3095"/>
      <c r="F3095"/>
    </row>
    <row r="3096" spans="5:6" ht="15" customHeight="1">
      <c r="E3096"/>
      <c r="F3096"/>
    </row>
    <row r="3097" spans="5:6" ht="15" customHeight="1">
      <c r="E3097"/>
      <c r="F3097"/>
    </row>
    <row r="3098" spans="5:6" ht="15" customHeight="1">
      <c r="E3098"/>
      <c r="F3098"/>
    </row>
    <row r="3099" spans="5:6" ht="15" customHeight="1">
      <c r="E3099"/>
      <c r="F3099"/>
    </row>
    <row r="3100" spans="5:6" ht="15" customHeight="1">
      <c r="E3100"/>
      <c r="F3100"/>
    </row>
    <row r="3101" spans="5:6" ht="15" customHeight="1">
      <c r="E3101"/>
      <c r="F3101"/>
    </row>
    <row r="3102" spans="5:6" ht="15" customHeight="1">
      <c r="E3102"/>
      <c r="F3102"/>
    </row>
    <row r="3103" spans="5:6" ht="15" customHeight="1">
      <c r="E3103"/>
      <c r="F3103"/>
    </row>
    <row r="3104" spans="5:6" ht="15" customHeight="1">
      <c r="E3104"/>
      <c r="F3104"/>
    </row>
    <row r="3105" spans="5:6" ht="15" customHeight="1">
      <c r="E3105"/>
      <c r="F3105"/>
    </row>
    <row r="3106" spans="5:6" ht="15" customHeight="1">
      <c r="E3106"/>
      <c r="F3106"/>
    </row>
    <row r="3107" spans="5:6" ht="15" customHeight="1">
      <c r="E3107"/>
      <c r="F3107"/>
    </row>
    <row r="3108" spans="5:6" ht="15" customHeight="1">
      <c r="E3108"/>
      <c r="F3108"/>
    </row>
    <row r="3109" spans="5:6" ht="15" customHeight="1">
      <c r="E3109"/>
      <c r="F3109"/>
    </row>
    <row r="3110" spans="5:6" ht="15" customHeight="1">
      <c r="E3110"/>
      <c r="F3110"/>
    </row>
    <row r="3111" spans="5:6" ht="15" customHeight="1">
      <c r="E3111"/>
      <c r="F3111"/>
    </row>
    <row r="3112" spans="5:6" ht="15" customHeight="1">
      <c r="E3112"/>
      <c r="F3112"/>
    </row>
    <row r="3113" spans="5:6" ht="15" customHeight="1">
      <c r="E3113"/>
      <c r="F3113"/>
    </row>
    <row r="3114" spans="5:6" ht="15" customHeight="1">
      <c r="E3114"/>
      <c r="F3114"/>
    </row>
    <row r="3115" spans="5:6" ht="15" customHeight="1">
      <c r="E3115"/>
      <c r="F3115"/>
    </row>
    <row r="3116" spans="5:6" ht="15" customHeight="1">
      <c r="E3116"/>
      <c r="F3116"/>
    </row>
    <row r="3117" spans="5:6" ht="15" customHeight="1">
      <c r="E3117"/>
      <c r="F3117"/>
    </row>
    <row r="3118" spans="5:6" ht="15" customHeight="1">
      <c r="E3118"/>
      <c r="F3118"/>
    </row>
    <row r="3119" spans="5:6" ht="15" customHeight="1">
      <c r="E3119"/>
      <c r="F3119"/>
    </row>
    <row r="3120" spans="5:6" ht="15" customHeight="1">
      <c r="E3120"/>
      <c r="F3120"/>
    </row>
    <row r="3121" spans="5:6" ht="15" customHeight="1">
      <c r="E3121"/>
      <c r="F3121"/>
    </row>
    <row r="3122" spans="5:6" ht="15" customHeight="1">
      <c r="E3122"/>
      <c r="F3122"/>
    </row>
    <row r="3123" spans="5:6" ht="15" customHeight="1">
      <c r="E3123"/>
      <c r="F3123"/>
    </row>
    <row r="3124" spans="5:6" ht="15" customHeight="1">
      <c r="E3124"/>
      <c r="F3124"/>
    </row>
    <row r="3125" spans="5:6" ht="15" customHeight="1">
      <c r="E3125"/>
      <c r="F3125"/>
    </row>
    <row r="3126" spans="5:6" ht="15" customHeight="1">
      <c r="E3126"/>
      <c r="F3126"/>
    </row>
    <row r="3127" spans="5:6" ht="15" customHeight="1">
      <c r="E3127"/>
      <c r="F3127"/>
    </row>
    <row r="3128" spans="5:6" ht="15" customHeight="1">
      <c r="E3128"/>
      <c r="F3128"/>
    </row>
    <row r="3129" spans="5:6" ht="15" customHeight="1">
      <c r="E3129"/>
      <c r="F3129"/>
    </row>
    <row r="3130" spans="5:6" ht="15" customHeight="1">
      <c r="E3130"/>
      <c r="F3130"/>
    </row>
    <row r="3131" spans="5:6" ht="15" customHeight="1">
      <c r="E3131"/>
      <c r="F3131"/>
    </row>
    <row r="3132" spans="5:6" ht="15" customHeight="1">
      <c r="E3132"/>
      <c r="F3132"/>
    </row>
    <row r="3133" spans="5:6" ht="15" customHeight="1">
      <c r="E3133"/>
      <c r="F3133"/>
    </row>
    <row r="3134" spans="5:6" ht="15" customHeight="1">
      <c r="E3134"/>
      <c r="F3134"/>
    </row>
    <row r="3135" spans="5:6" ht="15" customHeight="1">
      <c r="E3135"/>
      <c r="F3135"/>
    </row>
    <row r="3136" spans="5:6" ht="15" customHeight="1">
      <c r="E3136"/>
      <c r="F3136"/>
    </row>
    <row r="3137" spans="5:6" ht="15" customHeight="1">
      <c r="E3137"/>
      <c r="F3137"/>
    </row>
    <row r="3138" spans="5:6" ht="15" customHeight="1">
      <c r="E3138"/>
      <c r="F3138"/>
    </row>
    <row r="3139" spans="5:6" ht="15" customHeight="1">
      <c r="E3139"/>
      <c r="F3139"/>
    </row>
    <row r="3140" spans="5:6" ht="15" customHeight="1">
      <c r="E3140"/>
      <c r="F3140"/>
    </row>
    <row r="3141" spans="5:6" ht="15" customHeight="1">
      <c r="E3141"/>
      <c r="F3141"/>
    </row>
    <row r="3142" spans="5:6" ht="15" customHeight="1">
      <c r="E3142"/>
      <c r="F3142"/>
    </row>
    <row r="3143" spans="5:6" ht="15" customHeight="1">
      <c r="E3143"/>
      <c r="F3143"/>
    </row>
    <row r="3144" spans="5:6" ht="15" customHeight="1">
      <c r="E3144"/>
      <c r="F3144"/>
    </row>
    <row r="3145" spans="5:6" ht="15" customHeight="1">
      <c r="E3145"/>
      <c r="F3145"/>
    </row>
    <row r="3146" spans="5:6" ht="15" customHeight="1">
      <c r="E3146"/>
      <c r="F3146"/>
    </row>
    <row r="3147" spans="5:6" ht="15" customHeight="1">
      <c r="E3147"/>
      <c r="F3147"/>
    </row>
    <row r="3148" spans="5:6" ht="15" customHeight="1">
      <c r="E3148"/>
      <c r="F3148"/>
    </row>
    <row r="3149" spans="5:6" ht="15" customHeight="1">
      <c r="E3149"/>
      <c r="F3149"/>
    </row>
    <row r="3150" spans="5:6" ht="15" customHeight="1">
      <c r="E3150"/>
      <c r="F3150"/>
    </row>
    <row r="3151" spans="5:6" ht="15" customHeight="1">
      <c r="E3151"/>
      <c r="F3151"/>
    </row>
    <row r="3152" spans="5:6" ht="15" customHeight="1">
      <c r="E3152"/>
      <c r="F3152"/>
    </row>
    <row r="3153" spans="5:6" ht="15" customHeight="1">
      <c r="E3153"/>
      <c r="F3153"/>
    </row>
    <row r="3154" spans="5:6" ht="15" customHeight="1">
      <c r="E3154"/>
      <c r="F3154"/>
    </row>
    <row r="3155" spans="5:6" ht="15" customHeight="1">
      <c r="E3155"/>
      <c r="F3155"/>
    </row>
    <row r="3156" spans="5:6" ht="15" customHeight="1">
      <c r="E3156"/>
      <c r="F3156"/>
    </row>
    <row r="3157" spans="5:6" ht="15" customHeight="1">
      <c r="E3157"/>
      <c r="F3157"/>
    </row>
    <row r="3158" spans="5:6" ht="15" customHeight="1">
      <c r="E3158"/>
      <c r="F3158"/>
    </row>
    <row r="3159" spans="5:6" ht="15" customHeight="1">
      <c r="E3159"/>
      <c r="F3159"/>
    </row>
    <row r="3160" spans="5:6" ht="15" customHeight="1">
      <c r="E3160"/>
      <c r="F3160"/>
    </row>
    <row r="3161" spans="5:6" ht="15" customHeight="1">
      <c r="E3161"/>
      <c r="F3161"/>
    </row>
    <row r="3162" spans="5:6" ht="15" customHeight="1">
      <c r="E3162"/>
      <c r="F3162"/>
    </row>
    <row r="3163" spans="5:6" ht="15" customHeight="1">
      <c r="E3163"/>
      <c r="F3163"/>
    </row>
    <row r="3164" spans="5:6" ht="15" customHeight="1">
      <c r="E3164"/>
      <c r="F3164"/>
    </row>
    <row r="3165" spans="5:6" ht="15" customHeight="1">
      <c r="E3165"/>
      <c r="F3165"/>
    </row>
    <row r="3166" spans="5:6" ht="15" customHeight="1">
      <c r="E3166"/>
      <c r="F3166"/>
    </row>
    <row r="3167" spans="5:6" ht="15" customHeight="1">
      <c r="E3167"/>
      <c r="F3167"/>
    </row>
    <row r="3168" spans="5:6" ht="15" customHeight="1">
      <c r="E3168"/>
      <c r="F3168"/>
    </row>
    <row r="3169" spans="5:6" ht="15" customHeight="1">
      <c r="E3169"/>
      <c r="F3169"/>
    </row>
    <row r="3170" spans="5:6" ht="15" customHeight="1">
      <c r="E3170"/>
      <c r="F3170"/>
    </row>
    <row r="3171" spans="5:6" ht="15" customHeight="1">
      <c r="E3171"/>
      <c r="F3171"/>
    </row>
    <row r="3172" spans="5:6" ht="15" customHeight="1">
      <c r="E3172"/>
      <c r="F3172"/>
    </row>
    <row r="3173" spans="5:6" ht="15" customHeight="1">
      <c r="E3173"/>
      <c r="F3173"/>
    </row>
    <row r="3174" spans="5:6" ht="15" customHeight="1">
      <c r="E3174"/>
      <c r="F3174"/>
    </row>
    <row r="3175" spans="5:6" ht="15" customHeight="1">
      <c r="E3175"/>
      <c r="F3175"/>
    </row>
    <row r="3176" spans="5:6" ht="15" customHeight="1">
      <c r="E3176"/>
      <c r="F3176"/>
    </row>
    <row r="3177" spans="5:6" ht="15" customHeight="1">
      <c r="E3177"/>
      <c r="F3177"/>
    </row>
    <row r="3178" spans="5:6" ht="15" customHeight="1">
      <c r="E3178"/>
      <c r="F3178"/>
    </row>
    <row r="3179" spans="5:6" ht="15" customHeight="1">
      <c r="E3179"/>
      <c r="F3179"/>
    </row>
    <row r="3180" spans="5:6" ht="15" customHeight="1">
      <c r="E3180"/>
      <c r="F3180"/>
    </row>
    <row r="3181" spans="5:6" ht="15" customHeight="1">
      <c r="E3181"/>
      <c r="F3181"/>
    </row>
    <row r="3182" spans="5:6" ht="15" customHeight="1">
      <c r="E3182"/>
      <c r="F3182"/>
    </row>
    <row r="3183" spans="5:6" ht="15" customHeight="1">
      <c r="E3183"/>
      <c r="F3183"/>
    </row>
    <row r="3184" spans="5:6" ht="15" customHeight="1">
      <c r="E3184"/>
      <c r="F3184"/>
    </row>
    <row r="3185" spans="5:6" ht="15" customHeight="1">
      <c r="E3185"/>
      <c r="F3185"/>
    </row>
    <row r="3186" spans="5:6" ht="15" customHeight="1">
      <c r="E3186"/>
      <c r="F3186"/>
    </row>
    <row r="3187" spans="5:6" ht="15" customHeight="1">
      <c r="E3187"/>
      <c r="F3187"/>
    </row>
    <row r="3188" spans="5:6" ht="15" customHeight="1">
      <c r="E3188"/>
      <c r="F3188"/>
    </row>
    <row r="3189" spans="5:6" ht="15" customHeight="1">
      <c r="E3189"/>
      <c r="F3189"/>
    </row>
    <row r="3190" spans="5:6" ht="15" customHeight="1">
      <c r="E3190"/>
      <c r="F3190"/>
    </row>
    <row r="3191" spans="5:6" ht="15" customHeight="1">
      <c r="E3191"/>
      <c r="F3191"/>
    </row>
    <row r="3192" spans="5:6" ht="15" customHeight="1">
      <c r="E3192"/>
      <c r="F3192"/>
    </row>
    <row r="3193" spans="5:6" ht="15" customHeight="1">
      <c r="E3193"/>
      <c r="F3193"/>
    </row>
    <row r="3194" spans="5:6" ht="15" customHeight="1">
      <c r="E3194"/>
      <c r="F3194"/>
    </row>
    <row r="3195" spans="5:6" ht="15" customHeight="1">
      <c r="E3195"/>
      <c r="F3195"/>
    </row>
    <row r="3196" spans="5:6" ht="15" customHeight="1">
      <c r="E3196"/>
      <c r="F3196"/>
    </row>
    <row r="3197" spans="5:6" ht="15" customHeight="1">
      <c r="E3197"/>
      <c r="F3197"/>
    </row>
    <row r="3198" spans="5:6" ht="15" customHeight="1">
      <c r="E3198"/>
      <c r="F3198"/>
    </row>
    <row r="3199" spans="5:6" ht="15" customHeight="1">
      <c r="E3199"/>
      <c r="F3199"/>
    </row>
    <row r="3200" spans="5:6" ht="15" customHeight="1">
      <c r="E3200"/>
      <c r="F3200"/>
    </row>
    <row r="3201" spans="5:6" ht="15" customHeight="1">
      <c r="E3201"/>
      <c r="F3201"/>
    </row>
    <row r="3202" spans="5:6" ht="15" customHeight="1">
      <c r="E3202"/>
      <c r="F3202"/>
    </row>
    <row r="3203" spans="5:6" ht="15" customHeight="1">
      <c r="E3203"/>
      <c r="F3203"/>
    </row>
    <row r="3204" spans="5:6" ht="15" customHeight="1">
      <c r="E3204"/>
      <c r="F3204"/>
    </row>
    <row r="3205" spans="5:6" ht="15" customHeight="1">
      <c r="E3205"/>
      <c r="F3205"/>
    </row>
    <row r="3206" spans="5:6" ht="15" customHeight="1">
      <c r="E3206"/>
      <c r="F3206"/>
    </row>
    <row r="3207" spans="5:6" ht="15" customHeight="1">
      <c r="E3207"/>
      <c r="F3207"/>
    </row>
    <row r="3208" spans="5:6" ht="15" customHeight="1">
      <c r="E3208"/>
      <c r="F3208"/>
    </row>
    <row r="3209" spans="5:6" ht="15" customHeight="1">
      <c r="E3209"/>
      <c r="F3209"/>
    </row>
    <row r="3210" spans="5:6" ht="15" customHeight="1">
      <c r="E3210"/>
      <c r="F3210"/>
    </row>
    <row r="3211" spans="5:6" ht="15" customHeight="1">
      <c r="E3211"/>
      <c r="F3211"/>
    </row>
    <row r="3212" spans="5:6" ht="15" customHeight="1">
      <c r="E3212"/>
      <c r="F3212"/>
    </row>
    <row r="3213" spans="5:6" ht="15" customHeight="1">
      <c r="E3213"/>
      <c r="F3213"/>
    </row>
    <row r="3214" spans="5:6" ht="15" customHeight="1">
      <c r="E3214"/>
      <c r="F3214"/>
    </row>
    <row r="3215" spans="5:6" ht="15" customHeight="1">
      <c r="E3215"/>
      <c r="F3215"/>
    </row>
    <row r="3216" spans="5:6" ht="15" customHeight="1">
      <c r="E3216"/>
      <c r="F3216"/>
    </row>
    <row r="3217" spans="5:6" ht="15" customHeight="1">
      <c r="E3217"/>
      <c r="F3217"/>
    </row>
    <row r="3218" spans="5:6" ht="15" customHeight="1">
      <c r="E3218"/>
      <c r="F3218"/>
    </row>
    <row r="3219" spans="5:6" ht="15" customHeight="1">
      <c r="E3219"/>
      <c r="F3219"/>
    </row>
    <row r="3220" spans="5:6" ht="15" customHeight="1">
      <c r="E3220"/>
      <c r="F3220"/>
    </row>
    <row r="3221" spans="5:6" ht="15" customHeight="1">
      <c r="E3221"/>
      <c r="F3221"/>
    </row>
    <row r="3222" spans="5:6" ht="15" customHeight="1">
      <c r="E3222"/>
      <c r="F3222"/>
    </row>
    <row r="3223" spans="5:6" ht="15" customHeight="1">
      <c r="E3223"/>
      <c r="F3223"/>
    </row>
    <row r="3224" spans="5:6" ht="15" customHeight="1">
      <c r="E3224"/>
      <c r="F3224"/>
    </row>
    <row r="3225" spans="5:6" ht="15" customHeight="1">
      <c r="E3225"/>
      <c r="F3225"/>
    </row>
    <row r="3226" spans="5:6" ht="15" customHeight="1">
      <c r="E3226"/>
      <c r="F3226"/>
    </row>
    <row r="3227" spans="5:6" ht="15" customHeight="1">
      <c r="E3227"/>
      <c r="F3227"/>
    </row>
    <row r="3228" spans="5:6" ht="15" customHeight="1">
      <c r="E3228"/>
      <c r="F3228"/>
    </row>
    <row r="3229" spans="5:6" ht="15" customHeight="1">
      <c r="E3229"/>
      <c r="F3229"/>
    </row>
    <row r="3230" spans="5:6" ht="15" customHeight="1">
      <c r="E3230"/>
      <c r="F3230"/>
    </row>
    <row r="3231" spans="5:6" ht="15" customHeight="1">
      <c r="E3231"/>
      <c r="F3231"/>
    </row>
    <row r="3232" spans="5:6" ht="15" customHeight="1">
      <c r="E3232"/>
      <c r="F3232"/>
    </row>
    <row r="3233" spans="5:6" ht="15" customHeight="1">
      <c r="E3233"/>
      <c r="F3233"/>
    </row>
    <row r="3234" spans="5:6" ht="15" customHeight="1">
      <c r="E3234"/>
      <c r="F3234"/>
    </row>
    <row r="3235" spans="5:6" ht="15" customHeight="1">
      <c r="E3235"/>
      <c r="F3235"/>
    </row>
    <row r="3236" spans="5:6" ht="15" customHeight="1">
      <c r="E3236"/>
      <c r="F3236"/>
    </row>
    <row r="3237" spans="5:6" ht="15" customHeight="1">
      <c r="E3237"/>
      <c r="F3237"/>
    </row>
    <row r="3238" spans="5:6" ht="15" customHeight="1">
      <c r="E3238"/>
      <c r="F3238"/>
    </row>
    <row r="3239" spans="5:6" ht="15" customHeight="1">
      <c r="E3239"/>
      <c r="F3239"/>
    </row>
    <row r="3240" spans="5:6" ht="15" customHeight="1">
      <c r="E3240"/>
      <c r="F3240"/>
    </row>
    <row r="3241" spans="5:6" ht="15" customHeight="1">
      <c r="E3241"/>
      <c r="F3241"/>
    </row>
    <row r="3242" spans="5:6" ht="15" customHeight="1">
      <c r="E3242"/>
      <c r="F3242"/>
    </row>
    <row r="3243" spans="5:6" ht="15" customHeight="1">
      <c r="E3243"/>
      <c r="F3243"/>
    </row>
    <row r="3244" spans="5:6" ht="15" customHeight="1">
      <c r="E3244"/>
      <c r="F3244"/>
    </row>
    <row r="3245" spans="5:6" ht="15" customHeight="1">
      <c r="E3245"/>
      <c r="F3245"/>
    </row>
    <row r="3246" spans="5:6" ht="15" customHeight="1">
      <c r="E3246"/>
      <c r="F3246"/>
    </row>
    <row r="3247" spans="5:6" ht="15" customHeight="1">
      <c r="E3247"/>
      <c r="F3247"/>
    </row>
    <row r="3248" spans="5:6" ht="15" customHeight="1">
      <c r="E3248"/>
      <c r="F3248"/>
    </row>
    <row r="3249" spans="5:6" ht="15" customHeight="1">
      <c r="E3249"/>
      <c r="F3249"/>
    </row>
    <row r="3250" spans="5:6" ht="15" customHeight="1">
      <c r="E3250"/>
      <c r="F3250"/>
    </row>
    <row r="3251" spans="5:6" ht="15" customHeight="1">
      <c r="E3251"/>
      <c r="F3251"/>
    </row>
    <row r="3252" spans="5:6" ht="15" customHeight="1">
      <c r="E3252"/>
      <c r="F3252"/>
    </row>
    <row r="3253" spans="5:6" ht="15" customHeight="1">
      <c r="E3253"/>
      <c r="F3253"/>
    </row>
    <row r="3254" spans="5:6" ht="15" customHeight="1">
      <c r="E3254"/>
      <c r="F3254"/>
    </row>
    <row r="3255" spans="5:6" ht="15" customHeight="1">
      <c r="E3255"/>
      <c r="F3255"/>
    </row>
    <row r="3256" spans="5:6" ht="15" customHeight="1">
      <c r="E3256"/>
      <c r="F3256"/>
    </row>
    <row r="3257" spans="5:6" ht="15" customHeight="1">
      <c r="E3257"/>
      <c r="F3257"/>
    </row>
    <row r="3258" spans="5:6" ht="15" customHeight="1">
      <c r="E3258"/>
      <c r="F3258"/>
    </row>
    <row r="3259" spans="5:6" ht="15" customHeight="1">
      <c r="E3259"/>
      <c r="F3259"/>
    </row>
    <row r="3260" spans="5:6" ht="15" customHeight="1">
      <c r="E3260"/>
      <c r="F3260"/>
    </row>
    <row r="3261" spans="5:6" ht="15" customHeight="1">
      <c r="E3261"/>
      <c r="F3261"/>
    </row>
    <row r="3262" spans="5:6" ht="15" customHeight="1">
      <c r="E3262"/>
      <c r="F3262"/>
    </row>
    <row r="3263" spans="5:6" ht="15" customHeight="1">
      <c r="E3263"/>
      <c r="F3263"/>
    </row>
    <row r="3264" spans="5:6" ht="15" customHeight="1">
      <c r="E3264"/>
      <c r="F3264"/>
    </row>
    <row r="3265" spans="5:6" ht="15" customHeight="1">
      <c r="E3265"/>
      <c r="F3265"/>
    </row>
    <row r="3266" spans="5:6" ht="15" customHeight="1">
      <c r="E3266"/>
      <c r="F3266"/>
    </row>
    <row r="3267" spans="5:6" ht="15" customHeight="1">
      <c r="E3267"/>
      <c r="F3267"/>
    </row>
    <row r="3268" spans="5:6" ht="15" customHeight="1">
      <c r="E3268"/>
      <c r="F3268"/>
    </row>
    <row r="3269" spans="5:6" ht="15" customHeight="1">
      <c r="E3269"/>
      <c r="F3269"/>
    </row>
    <row r="3270" spans="5:6" ht="15" customHeight="1">
      <c r="E3270"/>
      <c r="F3270"/>
    </row>
    <row r="3271" spans="5:6" ht="15" customHeight="1">
      <c r="E3271"/>
      <c r="F3271"/>
    </row>
    <row r="3272" spans="5:6" ht="15" customHeight="1">
      <c r="E3272"/>
      <c r="F3272"/>
    </row>
    <row r="3273" spans="5:6" ht="15" customHeight="1">
      <c r="E3273"/>
      <c r="F3273"/>
    </row>
    <row r="3274" spans="5:6" ht="15" customHeight="1">
      <c r="E3274"/>
      <c r="F3274"/>
    </row>
    <row r="3275" spans="5:6" ht="15" customHeight="1">
      <c r="E3275"/>
      <c r="F3275"/>
    </row>
    <row r="3276" spans="5:6" ht="15" customHeight="1">
      <c r="E3276"/>
      <c r="F3276"/>
    </row>
    <row r="3277" spans="5:6" ht="15" customHeight="1">
      <c r="E3277"/>
      <c r="F3277"/>
    </row>
    <row r="3278" spans="5:6" ht="15" customHeight="1">
      <c r="E3278"/>
      <c r="F3278"/>
    </row>
    <row r="3279" spans="5:6" ht="15" customHeight="1">
      <c r="E3279"/>
      <c r="F3279"/>
    </row>
    <row r="3280" spans="5:6" ht="15" customHeight="1">
      <c r="E3280"/>
      <c r="F3280"/>
    </row>
    <row r="3281" spans="5:6" ht="15" customHeight="1">
      <c r="E3281"/>
      <c r="F3281"/>
    </row>
    <row r="3282" spans="5:6" ht="15" customHeight="1">
      <c r="E3282"/>
      <c r="F3282"/>
    </row>
    <row r="3283" spans="5:6" ht="15" customHeight="1">
      <c r="E3283"/>
      <c r="F3283"/>
    </row>
    <row r="3284" spans="5:6" ht="15" customHeight="1">
      <c r="E3284"/>
      <c r="F3284"/>
    </row>
    <row r="3285" spans="5:6" ht="15" customHeight="1">
      <c r="E3285"/>
      <c r="F3285"/>
    </row>
    <row r="3286" spans="5:6" ht="15" customHeight="1">
      <c r="E3286"/>
      <c r="F3286"/>
    </row>
    <row r="3287" spans="5:6" ht="15" customHeight="1">
      <c r="E3287"/>
      <c r="F3287"/>
    </row>
    <row r="3288" spans="5:6" ht="15" customHeight="1">
      <c r="E3288"/>
      <c r="F3288"/>
    </row>
    <row r="3289" spans="5:6" ht="15" customHeight="1">
      <c r="E3289"/>
      <c r="F3289"/>
    </row>
    <row r="3290" spans="5:6" ht="15" customHeight="1">
      <c r="E3290"/>
      <c r="F3290"/>
    </row>
    <row r="3291" spans="5:6" ht="15" customHeight="1">
      <c r="E3291"/>
      <c r="F3291"/>
    </row>
    <row r="3292" spans="5:6" ht="15" customHeight="1">
      <c r="E3292"/>
      <c r="F3292"/>
    </row>
    <row r="3293" spans="5:6" ht="15" customHeight="1">
      <c r="E3293"/>
      <c r="F3293"/>
    </row>
    <row r="3294" spans="5:6" ht="15" customHeight="1">
      <c r="E3294"/>
      <c r="F3294"/>
    </row>
    <row r="3295" spans="5:6" ht="15" customHeight="1">
      <c r="E3295"/>
      <c r="F3295"/>
    </row>
    <row r="3296" spans="5:6" ht="15" customHeight="1">
      <c r="E3296"/>
      <c r="F3296"/>
    </row>
    <row r="3297" spans="5:6" ht="15" customHeight="1">
      <c r="E3297"/>
      <c r="F3297"/>
    </row>
    <row r="3298" spans="5:6" ht="15" customHeight="1">
      <c r="E3298"/>
      <c r="F3298"/>
    </row>
    <row r="3299" spans="5:6" ht="15" customHeight="1">
      <c r="E3299"/>
      <c r="F3299"/>
    </row>
    <row r="3300" spans="5:6" ht="15" customHeight="1">
      <c r="E3300"/>
      <c r="F3300"/>
    </row>
    <row r="3301" spans="5:6" ht="15" customHeight="1">
      <c r="E3301"/>
      <c r="F3301"/>
    </row>
    <row r="3302" spans="5:6" ht="15" customHeight="1">
      <c r="E3302"/>
      <c r="F3302"/>
    </row>
    <row r="3303" spans="5:6" ht="15" customHeight="1">
      <c r="E3303"/>
      <c r="F3303"/>
    </row>
    <row r="3304" spans="5:6" ht="15" customHeight="1">
      <c r="E3304"/>
      <c r="F3304"/>
    </row>
    <row r="3305" spans="5:6" ht="15" customHeight="1">
      <c r="E3305"/>
      <c r="F3305"/>
    </row>
    <row r="3306" spans="5:6" ht="15" customHeight="1">
      <c r="E3306"/>
      <c r="F3306"/>
    </row>
    <row r="3307" spans="5:6" ht="15" customHeight="1">
      <c r="E3307"/>
      <c r="F3307"/>
    </row>
    <row r="3308" spans="5:6" ht="15" customHeight="1">
      <c r="E3308"/>
      <c r="F3308"/>
    </row>
    <row r="3309" spans="5:6" ht="15" customHeight="1">
      <c r="E3309"/>
      <c r="F3309"/>
    </row>
    <row r="3310" spans="5:6" ht="15" customHeight="1">
      <c r="E3310"/>
      <c r="F3310"/>
    </row>
    <row r="3311" spans="5:6" ht="15" customHeight="1">
      <c r="E3311"/>
      <c r="F3311"/>
    </row>
    <row r="3312" spans="5:6" ht="15" customHeight="1">
      <c r="E3312"/>
      <c r="F3312"/>
    </row>
    <row r="3313" spans="5:6" ht="15" customHeight="1">
      <c r="E3313"/>
      <c r="F3313"/>
    </row>
    <row r="3314" spans="5:6" ht="15" customHeight="1">
      <c r="E3314"/>
      <c r="F3314"/>
    </row>
    <row r="3315" spans="5:6" ht="15" customHeight="1">
      <c r="E3315"/>
      <c r="F3315"/>
    </row>
    <row r="3316" spans="5:6" ht="15" customHeight="1">
      <c r="E3316"/>
      <c r="F3316"/>
    </row>
    <row r="3317" spans="5:6" ht="15" customHeight="1">
      <c r="E3317"/>
      <c r="F3317"/>
    </row>
    <row r="3318" spans="5:6" ht="15" customHeight="1">
      <c r="E3318"/>
      <c r="F3318"/>
    </row>
    <row r="3319" spans="5:6" ht="15" customHeight="1">
      <c r="E3319"/>
      <c r="F3319"/>
    </row>
    <row r="3320" spans="5:6" ht="15" customHeight="1">
      <c r="E3320"/>
      <c r="F3320"/>
    </row>
    <row r="3321" spans="5:6" ht="15" customHeight="1">
      <c r="E3321"/>
      <c r="F3321"/>
    </row>
    <row r="3322" spans="5:6" ht="15" customHeight="1">
      <c r="E3322"/>
      <c r="F3322"/>
    </row>
    <row r="3323" spans="5:6" ht="15" customHeight="1">
      <c r="E3323"/>
      <c r="F3323"/>
    </row>
    <row r="3324" spans="5:6" ht="15" customHeight="1">
      <c r="E3324"/>
      <c r="F3324"/>
    </row>
    <row r="3325" spans="5:6" ht="15" customHeight="1">
      <c r="E3325"/>
      <c r="F3325"/>
    </row>
    <row r="3326" spans="5:6" ht="15" customHeight="1">
      <c r="E3326"/>
      <c r="F3326"/>
    </row>
    <row r="3327" spans="5:6" ht="15" customHeight="1">
      <c r="E3327"/>
      <c r="F3327"/>
    </row>
    <row r="3328" spans="5:6" ht="15" customHeight="1">
      <c r="E3328"/>
      <c r="F3328"/>
    </row>
    <row r="3329" spans="5:6" ht="15" customHeight="1">
      <c r="E3329"/>
      <c r="F3329"/>
    </row>
    <row r="3330" spans="5:6" ht="15" customHeight="1">
      <c r="E3330"/>
      <c r="F3330"/>
    </row>
    <row r="3331" spans="5:6" ht="15" customHeight="1">
      <c r="E3331"/>
      <c r="F3331"/>
    </row>
    <row r="3332" spans="5:6" ht="15" customHeight="1">
      <c r="E3332"/>
      <c r="F3332"/>
    </row>
    <row r="3333" spans="5:6" ht="15" customHeight="1">
      <c r="E3333"/>
      <c r="F3333"/>
    </row>
    <row r="3334" spans="5:6" ht="15" customHeight="1">
      <c r="E3334"/>
      <c r="F3334"/>
    </row>
    <row r="3335" spans="5:6" ht="15" customHeight="1">
      <c r="E3335"/>
      <c r="F3335"/>
    </row>
    <row r="3336" spans="5:6" ht="15" customHeight="1">
      <c r="E3336"/>
      <c r="F3336"/>
    </row>
    <row r="3337" spans="5:6" ht="15" customHeight="1">
      <c r="E3337"/>
      <c r="F3337"/>
    </row>
    <row r="3338" spans="5:6" ht="15" customHeight="1">
      <c r="E3338"/>
      <c r="F3338"/>
    </row>
    <row r="3339" spans="5:6" ht="15" customHeight="1">
      <c r="E3339"/>
      <c r="F3339"/>
    </row>
    <row r="3340" spans="5:6" ht="15" customHeight="1">
      <c r="E3340"/>
      <c r="F3340"/>
    </row>
    <row r="3341" spans="5:6" ht="15" customHeight="1">
      <c r="E3341"/>
      <c r="F3341"/>
    </row>
    <row r="3342" spans="5:6" ht="15" customHeight="1">
      <c r="E3342"/>
      <c r="F3342"/>
    </row>
    <row r="3343" spans="5:6" ht="15" customHeight="1">
      <c r="E3343"/>
      <c r="F3343"/>
    </row>
    <row r="3344" spans="5:6" ht="15" customHeight="1">
      <c r="E3344"/>
      <c r="F3344"/>
    </row>
    <row r="3345" spans="5:6" ht="15" customHeight="1">
      <c r="E3345"/>
      <c r="F3345"/>
    </row>
    <row r="3346" spans="5:6" ht="15" customHeight="1">
      <c r="E3346"/>
      <c r="F3346"/>
    </row>
    <row r="3347" spans="5:6" ht="15" customHeight="1">
      <c r="E3347"/>
      <c r="F3347"/>
    </row>
    <row r="3348" spans="5:6" ht="15" customHeight="1">
      <c r="E3348"/>
      <c r="F3348"/>
    </row>
    <row r="3349" spans="5:6" ht="15" customHeight="1">
      <c r="E3349"/>
      <c r="F3349"/>
    </row>
    <row r="3350" spans="5:6" ht="15" customHeight="1">
      <c r="E3350"/>
      <c r="F3350"/>
    </row>
    <row r="3351" spans="5:6" ht="15" customHeight="1">
      <c r="E3351"/>
      <c r="F3351"/>
    </row>
    <row r="3352" spans="5:6" ht="15" customHeight="1">
      <c r="E3352"/>
      <c r="F3352"/>
    </row>
    <row r="3353" spans="5:6" ht="15" customHeight="1">
      <c r="E3353"/>
      <c r="F3353"/>
    </row>
    <row r="3354" spans="5:6" ht="15" customHeight="1">
      <c r="E3354"/>
      <c r="F3354"/>
    </row>
    <row r="3355" spans="5:6" ht="15" customHeight="1">
      <c r="E3355"/>
      <c r="F3355"/>
    </row>
    <row r="3356" spans="5:6" ht="15" customHeight="1">
      <c r="E3356"/>
      <c r="F3356"/>
    </row>
    <row r="3357" spans="5:6" ht="15" customHeight="1">
      <c r="E3357"/>
      <c r="F3357"/>
    </row>
    <row r="3358" spans="5:6" ht="15" customHeight="1">
      <c r="E3358"/>
      <c r="F3358"/>
    </row>
    <row r="3359" spans="5:6" ht="15" customHeight="1">
      <c r="E3359"/>
      <c r="F3359"/>
    </row>
    <row r="3360" spans="5:6" ht="15" customHeight="1">
      <c r="E3360"/>
      <c r="F3360"/>
    </row>
    <row r="3361" spans="5:6" ht="15" customHeight="1">
      <c r="E3361"/>
      <c r="F3361"/>
    </row>
    <row r="3362" spans="5:6" ht="15" customHeight="1">
      <c r="E3362"/>
      <c r="F3362"/>
    </row>
    <row r="3363" spans="5:6" ht="15" customHeight="1">
      <c r="E3363"/>
      <c r="F3363"/>
    </row>
    <row r="3364" spans="5:6" ht="15" customHeight="1">
      <c r="E3364"/>
      <c r="F3364"/>
    </row>
    <row r="3365" spans="5:6" ht="15" customHeight="1">
      <c r="E3365"/>
      <c r="F3365"/>
    </row>
    <row r="3366" spans="5:6" ht="15" customHeight="1">
      <c r="E3366"/>
      <c r="F3366"/>
    </row>
    <row r="3367" spans="5:6" ht="15" customHeight="1">
      <c r="E3367"/>
      <c r="F3367"/>
    </row>
    <row r="3368" spans="5:6" ht="15" customHeight="1">
      <c r="E3368"/>
      <c r="F3368"/>
    </row>
    <row r="3369" spans="5:6" ht="15" customHeight="1">
      <c r="E3369"/>
      <c r="F3369"/>
    </row>
    <row r="3370" spans="5:6" ht="15" customHeight="1">
      <c r="E3370"/>
      <c r="F3370"/>
    </row>
    <row r="3371" spans="5:6" ht="15" customHeight="1">
      <c r="E3371"/>
      <c r="F3371"/>
    </row>
    <row r="3372" spans="5:6" ht="15" customHeight="1">
      <c r="E3372"/>
      <c r="F3372"/>
    </row>
    <row r="3373" spans="5:6" ht="15" customHeight="1">
      <c r="E3373"/>
      <c r="F3373"/>
    </row>
    <row r="3374" spans="5:6" ht="15" customHeight="1">
      <c r="E3374"/>
      <c r="F3374"/>
    </row>
    <row r="3375" spans="5:6" ht="15" customHeight="1">
      <c r="E3375"/>
      <c r="F3375"/>
    </row>
    <row r="3376" spans="5:6" ht="15" customHeight="1">
      <c r="E3376"/>
      <c r="F3376"/>
    </row>
    <row r="3377" spans="5:6" ht="15" customHeight="1">
      <c r="E3377"/>
      <c r="F3377"/>
    </row>
    <row r="3378" spans="5:6" ht="15" customHeight="1">
      <c r="E3378"/>
      <c r="F3378"/>
    </row>
    <row r="3379" spans="5:6" ht="15" customHeight="1">
      <c r="E3379"/>
      <c r="F3379"/>
    </row>
    <row r="3380" spans="5:6" ht="15" customHeight="1">
      <c r="E3380"/>
      <c r="F3380"/>
    </row>
    <row r="3381" spans="5:6" ht="15" customHeight="1">
      <c r="E3381"/>
      <c r="F3381"/>
    </row>
    <row r="3382" spans="5:6" ht="15" customHeight="1">
      <c r="E3382"/>
      <c r="F3382"/>
    </row>
    <row r="3383" spans="5:6" ht="15" customHeight="1">
      <c r="E3383"/>
      <c r="F3383"/>
    </row>
    <row r="3384" spans="5:6" ht="15" customHeight="1">
      <c r="E3384"/>
      <c r="F3384"/>
    </row>
    <row r="3385" spans="5:6" ht="15" customHeight="1">
      <c r="E3385"/>
      <c r="F3385"/>
    </row>
    <row r="3386" spans="5:6" ht="15" customHeight="1">
      <c r="E3386"/>
      <c r="F3386"/>
    </row>
    <row r="3387" spans="5:6" ht="15" customHeight="1">
      <c r="E3387"/>
      <c r="F3387"/>
    </row>
    <row r="3388" spans="5:6" ht="15" customHeight="1">
      <c r="E3388"/>
      <c r="F3388"/>
    </row>
    <row r="3389" spans="5:6" ht="15" customHeight="1">
      <c r="E3389"/>
      <c r="F3389"/>
    </row>
    <row r="3390" spans="5:6" ht="15" customHeight="1">
      <c r="E3390"/>
      <c r="F3390"/>
    </row>
    <row r="3391" spans="5:6" ht="15" customHeight="1">
      <c r="E3391"/>
      <c r="F3391"/>
    </row>
    <row r="3392" spans="5:6" ht="15" customHeight="1">
      <c r="E3392"/>
      <c r="F3392"/>
    </row>
    <row r="3393" spans="5:6" ht="15" customHeight="1">
      <c r="E3393"/>
      <c r="F3393"/>
    </row>
    <row r="3394" spans="5:6" ht="15" customHeight="1">
      <c r="E3394"/>
      <c r="F3394"/>
    </row>
    <row r="3395" spans="5:6" ht="15" customHeight="1">
      <c r="E3395"/>
      <c r="F3395"/>
    </row>
    <row r="3396" spans="5:6" ht="15" customHeight="1">
      <c r="E3396"/>
      <c r="F3396"/>
    </row>
    <row r="3397" spans="5:6" ht="15" customHeight="1">
      <c r="E3397"/>
      <c r="F3397"/>
    </row>
    <row r="3398" spans="5:6" ht="15" customHeight="1">
      <c r="E3398"/>
      <c r="F3398"/>
    </row>
    <row r="3399" spans="5:6" ht="15" customHeight="1">
      <c r="E3399"/>
      <c r="F3399"/>
    </row>
    <row r="3400" spans="5:6" ht="15" customHeight="1">
      <c r="E3400"/>
      <c r="F3400"/>
    </row>
    <row r="3401" spans="5:6" ht="15" customHeight="1">
      <c r="E3401"/>
      <c r="F3401"/>
    </row>
    <row r="3402" spans="5:6" ht="15" customHeight="1">
      <c r="E3402"/>
      <c r="F3402"/>
    </row>
    <row r="3403" spans="5:6" ht="15" customHeight="1">
      <c r="E3403"/>
      <c r="F3403"/>
    </row>
    <row r="3404" spans="5:6" ht="15" customHeight="1">
      <c r="E3404"/>
      <c r="F3404"/>
    </row>
    <row r="3405" spans="5:6" ht="15" customHeight="1">
      <c r="E3405"/>
      <c r="F3405"/>
    </row>
    <row r="3406" spans="5:6" ht="15" customHeight="1">
      <c r="E3406"/>
      <c r="F3406"/>
    </row>
    <row r="3407" spans="5:6" ht="15" customHeight="1">
      <c r="E3407"/>
      <c r="F3407"/>
    </row>
    <row r="3408" spans="5:6" ht="15" customHeight="1">
      <c r="E3408"/>
      <c r="F3408"/>
    </row>
    <row r="3409" spans="5:6" ht="15" customHeight="1">
      <c r="E3409"/>
      <c r="F3409"/>
    </row>
    <row r="3410" spans="5:6" ht="15" customHeight="1">
      <c r="E3410"/>
      <c r="F3410"/>
    </row>
    <row r="3411" spans="5:6" ht="15" customHeight="1">
      <c r="E3411"/>
      <c r="F3411"/>
    </row>
    <row r="3412" spans="5:6" ht="15" customHeight="1">
      <c r="E3412"/>
      <c r="F3412"/>
    </row>
    <row r="3413" spans="5:6" ht="15" customHeight="1">
      <c r="E3413"/>
      <c r="F3413"/>
    </row>
    <row r="3414" spans="5:6" ht="15" customHeight="1">
      <c r="E3414"/>
      <c r="F3414"/>
    </row>
    <row r="3415" spans="5:6" ht="15" customHeight="1">
      <c r="E3415"/>
      <c r="F3415"/>
    </row>
    <row r="3416" spans="5:6" ht="15" customHeight="1">
      <c r="E3416"/>
      <c r="F3416"/>
    </row>
    <row r="3417" spans="5:6" ht="15" customHeight="1">
      <c r="E3417"/>
      <c r="F3417"/>
    </row>
    <row r="3418" spans="5:6" ht="15" customHeight="1">
      <c r="E3418"/>
      <c r="F3418"/>
    </row>
    <row r="3419" spans="5:6" ht="15" customHeight="1">
      <c r="E3419"/>
      <c r="F3419"/>
    </row>
    <row r="3420" spans="5:6" ht="15" customHeight="1">
      <c r="E3420"/>
      <c r="F3420"/>
    </row>
    <row r="3421" spans="5:6" ht="15" customHeight="1">
      <c r="E3421"/>
      <c r="F3421"/>
    </row>
    <row r="3422" spans="5:6" ht="15" customHeight="1">
      <c r="E3422"/>
      <c r="F3422"/>
    </row>
    <row r="3423" spans="5:6" ht="15" customHeight="1">
      <c r="E3423"/>
      <c r="F3423"/>
    </row>
    <row r="3424" spans="5:6" ht="15" customHeight="1">
      <c r="E3424"/>
      <c r="F3424"/>
    </row>
    <row r="3425" spans="5:6" ht="15" customHeight="1">
      <c r="E3425"/>
      <c r="F3425"/>
    </row>
    <row r="3426" spans="5:6" ht="15" customHeight="1">
      <c r="E3426"/>
      <c r="F3426"/>
    </row>
    <row r="3427" spans="5:6" ht="15" customHeight="1">
      <c r="E3427"/>
      <c r="F3427"/>
    </row>
    <row r="3428" spans="5:6" ht="15" customHeight="1">
      <c r="E3428"/>
      <c r="F3428"/>
    </row>
    <row r="3429" spans="5:6" ht="15" customHeight="1">
      <c r="E3429"/>
      <c r="F3429"/>
    </row>
    <row r="3430" spans="5:6" ht="15" customHeight="1">
      <c r="E3430"/>
      <c r="F3430"/>
    </row>
    <row r="3431" spans="5:6" ht="15" customHeight="1">
      <c r="E3431"/>
      <c r="F3431"/>
    </row>
    <row r="3432" spans="5:6" ht="15" customHeight="1">
      <c r="E3432"/>
      <c r="F3432"/>
    </row>
    <row r="3433" spans="5:6" ht="15" customHeight="1">
      <c r="E3433"/>
      <c r="F3433"/>
    </row>
    <row r="3434" spans="5:6" ht="15" customHeight="1">
      <c r="E3434"/>
      <c r="F3434"/>
    </row>
    <row r="3435" spans="5:6" ht="15" customHeight="1">
      <c r="E3435"/>
      <c r="F3435"/>
    </row>
    <row r="3436" spans="5:6" ht="15" customHeight="1">
      <c r="E3436"/>
      <c r="F3436"/>
    </row>
    <row r="3437" spans="5:6" ht="15" customHeight="1">
      <c r="E3437"/>
      <c r="F3437"/>
    </row>
    <row r="3438" spans="5:6" ht="15" customHeight="1">
      <c r="E3438"/>
      <c r="F3438"/>
    </row>
    <row r="3439" spans="5:6" ht="15" customHeight="1">
      <c r="E3439"/>
      <c r="F3439"/>
    </row>
    <row r="3440" spans="5:6" ht="15" customHeight="1">
      <c r="E3440"/>
      <c r="F3440"/>
    </row>
    <row r="3441" spans="5:6" ht="15" customHeight="1">
      <c r="E3441"/>
      <c r="F3441"/>
    </row>
    <row r="3442" spans="5:6" ht="15" customHeight="1">
      <c r="E3442"/>
      <c r="F3442"/>
    </row>
    <row r="3443" spans="5:6" ht="15" customHeight="1">
      <c r="E3443"/>
      <c r="F3443"/>
    </row>
    <row r="3444" spans="5:6" ht="15" customHeight="1">
      <c r="E3444"/>
      <c r="F3444"/>
    </row>
    <row r="3445" spans="5:6" ht="15" customHeight="1">
      <c r="E3445"/>
      <c r="F3445"/>
    </row>
    <row r="3446" spans="5:6" ht="15" customHeight="1">
      <c r="E3446"/>
      <c r="F3446"/>
    </row>
    <row r="3447" spans="5:6" ht="15" customHeight="1">
      <c r="E3447"/>
      <c r="F3447"/>
    </row>
    <row r="3448" spans="5:6" ht="15" customHeight="1">
      <c r="E3448"/>
      <c r="F3448"/>
    </row>
    <row r="3449" spans="5:6" ht="15" customHeight="1">
      <c r="E3449"/>
      <c r="F3449"/>
    </row>
    <row r="3450" spans="5:6" ht="15" customHeight="1">
      <c r="E3450"/>
      <c r="F3450"/>
    </row>
    <row r="3451" spans="5:6" ht="15" customHeight="1">
      <c r="E3451"/>
      <c r="F3451"/>
    </row>
    <row r="3452" spans="5:6" ht="15" customHeight="1">
      <c r="E3452"/>
      <c r="F3452"/>
    </row>
    <row r="3453" spans="5:6" ht="15" customHeight="1">
      <c r="E3453"/>
      <c r="F3453"/>
    </row>
    <row r="3454" spans="5:6" ht="15" customHeight="1">
      <c r="E3454"/>
      <c r="F3454"/>
    </row>
    <row r="3455" spans="5:6" ht="15" customHeight="1">
      <c r="E3455"/>
      <c r="F3455"/>
    </row>
    <row r="3456" spans="5:6" ht="15" customHeight="1">
      <c r="E3456"/>
      <c r="F3456"/>
    </row>
    <row r="3457" spans="5:6" ht="15" customHeight="1">
      <c r="E3457"/>
      <c r="F3457"/>
    </row>
    <row r="3458" spans="5:6" ht="15" customHeight="1">
      <c r="E3458"/>
      <c r="F3458"/>
    </row>
    <row r="3459" spans="5:6" ht="15" customHeight="1">
      <c r="E3459"/>
      <c r="F3459"/>
    </row>
    <row r="3460" spans="5:6" ht="15" customHeight="1">
      <c r="E3460"/>
      <c r="F3460"/>
    </row>
    <row r="3461" spans="5:6" ht="15" customHeight="1">
      <c r="E3461"/>
      <c r="F3461"/>
    </row>
    <row r="3462" spans="5:6" ht="15" customHeight="1">
      <c r="E3462"/>
      <c r="F3462"/>
    </row>
    <row r="3463" spans="5:6" ht="15" customHeight="1">
      <c r="E3463"/>
      <c r="F3463"/>
    </row>
    <row r="3464" spans="5:6" ht="15" customHeight="1">
      <c r="E3464"/>
      <c r="F3464"/>
    </row>
    <row r="3465" spans="5:6" ht="15" customHeight="1">
      <c r="E3465"/>
      <c r="F3465"/>
    </row>
    <row r="3466" spans="5:6" ht="15" customHeight="1">
      <c r="E3466"/>
      <c r="F3466"/>
    </row>
    <row r="3467" spans="5:6" ht="15" customHeight="1">
      <c r="E3467"/>
      <c r="F3467"/>
    </row>
    <row r="3468" spans="5:6" ht="15" customHeight="1">
      <c r="E3468"/>
      <c r="F3468"/>
    </row>
    <row r="3469" spans="5:6" ht="15" customHeight="1">
      <c r="E3469"/>
      <c r="F3469"/>
    </row>
    <row r="3470" spans="5:6" ht="15" customHeight="1">
      <c r="E3470"/>
      <c r="F3470"/>
    </row>
    <row r="3471" spans="5:6" ht="15" customHeight="1">
      <c r="E3471"/>
      <c r="F3471"/>
    </row>
    <row r="3472" spans="5:6" ht="15" customHeight="1">
      <c r="E3472"/>
      <c r="F3472"/>
    </row>
    <row r="3473" spans="5:6" ht="15" customHeight="1">
      <c r="E3473"/>
      <c r="F3473"/>
    </row>
    <row r="3474" spans="5:6" ht="15" customHeight="1">
      <c r="E3474"/>
      <c r="F3474"/>
    </row>
    <row r="3475" spans="5:6" ht="15" customHeight="1">
      <c r="E3475"/>
      <c r="F3475"/>
    </row>
    <row r="3476" spans="5:6" ht="15" customHeight="1">
      <c r="E3476"/>
      <c r="F3476"/>
    </row>
    <row r="3477" spans="5:6" ht="15" customHeight="1">
      <c r="E3477"/>
      <c r="F3477"/>
    </row>
    <row r="3478" spans="5:6" ht="15" customHeight="1">
      <c r="E3478"/>
      <c r="F3478"/>
    </row>
    <row r="3479" spans="5:6" ht="15" customHeight="1">
      <c r="E3479"/>
      <c r="F3479"/>
    </row>
    <row r="3480" spans="5:6" ht="15" customHeight="1">
      <c r="E3480"/>
      <c r="F3480"/>
    </row>
    <row r="3481" spans="5:6" ht="15" customHeight="1">
      <c r="E3481"/>
      <c r="F3481"/>
    </row>
    <row r="3482" spans="5:6" ht="15" customHeight="1">
      <c r="E3482"/>
      <c r="F3482"/>
    </row>
    <row r="3483" spans="5:6" ht="15" customHeight="1">
      <c r="E3483"/>
      <c r="F3483"/>
    </row>
    <row r="3484" spans="5:6" ht="15" customHeight="1">
      <c r="E3484"/>
      <c r="F3484"/>
    </row>
    <row r="3485" spans="5:6" ht="15" customHeight="1">
      <c r="E3485"/>
      <c r="F3485"/>
    </row>
    <row r="3486" spans="5:6" ht="15" customHeight="1">
      <c r="E3486"/>
      <c r="F3486"/>
    </row>
    <row r="3487" spans="5:6" ht="15" customHeight="1">
      <c r="E3487"/>
      <c r="F3487"/>
    </row>
    <row r="3488" spans="5:6" ht="15" customHeight="1">
      <c r="E3488"/>
      <c r="F3488"/>
    </row>
    <row r="3489" spans="5:6" ht="15" customHeight="1">
      <c r="E3489"/>
      <c r="F3489"/>
    </row>
    <row r="3490" spans="5:6" ht="15" customHeight="1">
      <c r="E3490"/>
      <c r="F3490"/>
    </row>
    <row r="3491" spans="5:6" ht="15" customHeight="1">
      <c r="E3491"/>
      <c r="F3491"/>
    </row>
    <row r="3492" spans="5:6" ht="15" customHeight="1">
      <c r="E3492"/>
      <c r="F3492"/>
    </row>
    <row r="3493" spans="5:6" ht="15" customHeight="1">
      <c r="E3493"/>
      <c r="F3493"/>
    </row>
    <row r="3494" spans="5:6" ht="15" customHeight="1">
      <c r="E3494"/>
      <c r="F3494"/>
    </row>
    <row r="3495" spans="5:6" ht="15" customHeight="1">
      <c r="E3495"/>
      <c r="F3495"/>
    </row>
    <row r="3496" spans="5:6" ht="15" customHeight="1">
      <c r="E3496"/>
      <c r="F3496"/>
    </row>
    <row r="3497" spans="5:6" ht="15" customHeight="1">
      <c r="E3497"/>
      <c r="F3497"/>
    </row>
    <row r="3498" spans="5:6" ht="15" customHeight="1">
      <c r="E3498"/>
      <c r="F3498"/>
    </row>
    <row r="3499" spans="5:6" ht="15" customHeight="1">
      <c r="E3499"/>
      <c r="F3499"/>
    </row>
    <row r="3500" spans="5:6" ht="15" customHeight="1">
      <c r="E3500"/>
      <c r="F3500"/>
    </row>
    <row r="3501" spans="5:6" ht="15" customHeight="1">
      <c r="E3501"/>
      <c r="F3501"/>
    </row>
    <row r="3502" spans="5:6" ht="15" customHeight="1">
      <c r="E3502"/>
      <c r="F3502"/>
    </row>
    <row r="3503" spans="5:6" ht="15" customHeight="1">
      <c r="E3503"/>
      <c r="F3503"/>
    </row>
    <row r="3504" spans="5:6" ht="15" customHeight="1">
      <c r="E3504"/>
      <c r="F3504"/>
    </row>
    <row r="3505" spans="5:6" ht="15" customHeight="1">
      <c r="E3505"/>
      <c r="F3505"/>
    </row>
    <row r="3506" spans="5:6" ht="15" customHeight="1">
      <c r="E3506"/>
      <c r="F3506"/>
    </row>
    <row r="3507" spans="5:6" ht="15" customHeight="1">
      <c r="E3507"/>
      <c r="F3507"/>
    </row>
    <row r="3508" spans="5:6" ht="15" customHeight="1">
      <c r="E3508"/>
      <c r="F3508"/>
    </row>
    <row r="3509" spans="5:6" ht="15" customHeight="1">
      <c r="E3509"/>
      <c r="F3509"/>
    </row>
    <row r="3510" spans="5:6" ht="15" customHeight="1">
      <c r="E3510"/>
      <c r="F3510"/>
    </row>
    <row r="3511" spans="5:6" ht="15" customHeight="1">
      <c r="E3511"/>
      <c r="F3511"/>
    </row>
    <row r="3512" spans="5:6" ht="15" customHeight="1">
      <c r="E3512"/>
      <c r="F3512"/>
    </row>
    <row r="3513" spans="5:6" ht="15" customHeight="1">
      <c r="E3513"/>
      <c r="F3513"/>
    </row>
    <row r="3514" spans="5:6" ht="15" customHeight="1">
      <c r="E3514"/>
      <c r="F3514"/>
    </row>
    <row r="3515" spans="5:6" ht="15" customHeight="1">
      <c r="E3515"/>
      <c r="F3515"/>
    </row>
    <row r="3516" spans="5:6" ht="15" customHeight="1">
      <c r="E3516"/>
      <c r="F3516"/>
    </row>
    <row r="3517" spans="5:6" ht="15" customHeight="1">
      <c r="E3517"/>
      <c r="F3517"/>
    </row>
    <row r="3518" spans="5:6" ht="15" customHeight="1">
      <c r="E3518"/>
      <c r="F3518"/>
    </row>
    <row r="3519" spans="5:6" ht="15" customHeight="1">
      <c r="E3519"/>
      <c r="F3519"/>
    </row>
    <row r="3520" spans="5:6" ht="15" customHeight="1">
      <c r="E3520"/>
      <c r="F3520"/>
    </row>
    <row r="3521" spans="5:6" ht="15" customHeight="1">
      <c r="E3521"/>
      <c r="F3521"/>
    </row>
    <row r="3522" spans="5:6" ht="15" customHeight="1">
      <c r="E3522"/>
      <c r="F3522"/>
    </row>
    <row r="3523" spans="5:6" ht="15" customHeight="1">
      <c r="E3523"/>
      <c r="F3523"/>
    </row>
    <row r="3524" spans="5:6" ht="15" customHeight="1">
      <c r="E3524"/>
      <c r="F3524"/>
    </row>
    <row r="3525" spans="5:6" ht="15" customHeight="1">
      <c r="E3525"/>
      <c r="F3525"/>
    </row>
    <row r="3526" spans="5:6" ht="15" customHeight="1">
      <c r="E3526"/>
      <c r="F3526"/>
    </row>
    <row r="3527" spans="5:6" ht="15" customHeight="1">
      <c r="E3527"/>
      <c r="F3527"/>
    </row>
    <row r="3528" spans="5:6" ht="15" customHeight="1">
      <c r="E3528"/>
      <c r="F3528"/>
    </row>
    <row r="3529" spans="5:6" ht="15" customHeight="1">
      <c r="E3529"/>
      <c r="F3529"/>
    </row>
    <row r="3530" spans="5:6" ht="15" customHeight="1">
      <c r="E3530"/>
      <c r="F3530"/>
    </row>
    <row r="3531" spans="5:6" ht="15" customHeight="1">
      <c r="E3531"/>
      <c r="F3531"/>
    </row>
    <row r="3532" spans="5:6" ht="15" customHeight="1">
      <c r="E3532"/>
      <c r="F3532"/>
    </row>
    <row r="3533" spans="5:6" ht="15" customHeight="1">
      <c r="E3533"/>
      <c r="F3533"/>
    </row>
    <row r="3534" spans="5:6" ht="15" customHeight="1">
      <c r="E3534"/>
      <c r="F3534"/>
    </row>
    <row r="3535" spans="5:6" ht="15" customHeight="1">
      <c r="E3535"/>
      <c r="F3535"/>
    </row>
    <row r="3536" spans="5:6" ht="15" customHeight="1">
      <c r="E3536"/>
      <c r="F3536"/>
    </row>
    <row r="3537" spans="5:6" ht="15" customHeight="1">
      <c r="E3537"/>
      <c r="F3537"/>
    </row>
    <row r="3538" spans="5:6" ht="15" customHeight="1">
      <c r="E3538"/>
      <c r="F3538"/>
    </row>
    <row r="3539" spans="5:6" ht="15" customHeight="1">
      <c r="E3539"/>
      <c r="F3539"/>
    </row>
    <row r="3540" spans="5:6" ht="15" customHeight="1">
      <c r="E3540"/>
      <c r="F3540"/>
    </row>
    <row r="3541" spans="5:6" ht="15" customHeight="1">
      <c r="E3541"/>
      <c r="F3541"/>
    </row>
    <row r="3542" spans="5:6" ht="15" customHeight="1">
      <c r="E3542"/>
      <c r="F3542"/>
    </row>
    <row r="3543" spans="5:6" ht="15" customHeight="1">
      <c r="E3543"/>
      <c r="F3543"/>
    </row>
    <row r="3544" spans="5:6" ht="15" customHeight="1">
      <c r="E3544"/>
      <c r="F3544"/>
    </row>
    <row r="3545" spans="5:6" ht="15" customHeight="1">
      <c r="E3545"/>
      <c r="F3545"/>
    </row>
    <row r="3546" spans="5:6" ht="15" customHeight="1">
      <c r="E3546"/>
      <c r="F3546"/>
    </row>
    <row r="3547" spans="5:6" ht="15" customHeight="1">
      <c r="E3547"/>
      <c r="F3547"/>
    </row>
    <row r="3548" spans="5:6" ht="15" customHeight="1">
      <c r="E3548"/>
      <c r="F3548"/>
    </row>
    <row r="3549" spans="5:6" ht="15" customHeight="1">
      <c r="E3549"/>
      <c r="F3549"/>
    </row>
    <row r="3550" spans="5:6" ht="15" customHeight="1">
      <c r="E3550"/>
      <c r="F3550"/>
    </row>
    <row r="3551" spans="5:6" ht="15" customHeight="1">
      <c r="E3551"/>
      <c r="F3551"/>
    </row>
    <row r="3552" spans="5:6" ht="15" customHeight="1">
      <c r="E3552"/>
      <c r="F3552"/>
    </row>
    <row r="3553" spans="5:6" ht="15" customHeight="1">
      <c r="E3553"/>
      <c r="F3553"/>
    </row>
    <row r="3554" spans="5:6" ht="15" customHeight="1">
      <c r="E3554"/>
      <c r="F3554"/>
    </row>
    <row r="3555" spans="5:6" ht="15" customHeight="1">
      <c r="E3555"/>
      <c r="F3555"/>
    </row>
    <row r="3556" spans="5:6" ht="15" customHeight="1">
      <c r="E3556"/>
      <c r="F3556"/>
    </row>
    <row r="3557" spans="5:6" ht="15" customHeight="1">
      <c r="E3557"/>
      <c r="F3557"/>
    </row>
    <row r="3558" spans="5:6" ht="15" customHeight="1">
      <c r="E3558"/>
      <c r="F3558"/>
    </row>
    <row r="3559" spans="5:6" ht="15" customHeight="1">
      <c r="E3559"/>
      <c r="F3559"/>
    </row>
    <row r="3560" spans="5:6" ht="15" customHeight="1">
      <c r="E3560"/>
      <c r="F3560"/>
    </row>
    <row r="3561" spans="5:6" ht="15" customHeight="1">
      <c r="E3561"/>
      <c r="F3561"/>
    </row>
    <row r="3562" spans="5:6" ht="15" customHeight="1">
      <c r="E3562"/>
      <c r="F3562"/>
    </row>
    <row r="3563" spans="5:6" ht="15" customHeight="1">
      <c r="E3563"/>
      <c r="F3563"/>
    </row>
    <row r="3564" spans="5:6" ht="15" customHeight="1">
      <c r="E3564"/>
      <c r="F3564"/>
    </row>
    <row r="3565" spans="5:6" ht="15" customHeight="1">
      <c r="E3565"/>
      <c r="F3565"/>
    </row>
    <row r="3566" spans="5:6" ht="15" customHeight="1">
      <c r="E3566"/>
      <c r="F3566"/>
    </row>
    <row r="3567" spans="5:6" ht="15" customHeight="1">
      <c r="E3567"/>
      <c r="F3567"/>
    </row>
    <row r="3568" spans="5:6" ht="15" customHeight="1">
      <c r="E3568"/>
      <c r="F3568"/>
    </row>
    <row r="3569" spans="5:6" ht="15" customHeight="1">
      <c r="E3569"/>
      <c r="F3569"/>
    </row>
    <row r="3570" spans="5:6" ht="15" customHeight="1">
      <c r="E3570"/>
      <c r="F3570"/>
    </row>
    <row r="3571" spans="5:6" ht="15" customHeight="1">
      <c r="E3571"/>
      <c r="F3571"/>
    </row>
    <row r="3572" spans="5:6" ht="15" customHeight="1">
      <c r="E3572"/>
      <c r="F3572"/>
    </row>
    <row r="3573" spans="5:6" ht="15" customHeight="1">
      <c r="E3573"/>
      <c r="F3573"/>
    </row>
    <row r="3574" spans="5:6" ht="15" customHeight="1">
      <c r="E3574"/>
      <c r="F3574"/>
    </row>
    <row r="3575" spans="5:6" ht="15" customHeight="1">
      <c r="E3575"/>
      <c r="F3575"/>
    </row>
    <row r="3576" spans="5:6" ht="15" customHeight="1">
      <c r="E3576"/>
      <c r="F3576"/>
    </row>
    <row r="3577" spans="5:6" ht="15" customHeight="1">
      <c r="E3577"/>
      <c r="F3577"/>
    </row>
    <row r="3578" spans="5:6" ht="15" customHeight="1">
      <c r="E3578"/>
      <c r="F3578"/>
    </row>
    <row r="3579" spans="5:6" ht="15" customHeight="1">
      <c r="E3579"/>
      <c r="F3579"/>
    </row>
    <row r="3580" spans="5:6" ht="15" customHeight="1">
      <c r="E3580"/>
      <c r="F3580"/>
    </row>
    <row r="3581" spans="5:6" ht="15" customHeight="1">
      <c r="E3581"/>
      <c r="F3581"/>
    </row>
    <row r="3582" spans="5:6" ht="15" customHeight="1">
      <c r="E3582"/>
      <c r="F3582"/>
    </row>
    <row r="3583" spans="5:6" ht="15" customHeight="1">
      <c r="E3583"/>
      <c r="F3583"/>
    </row>
    <row r="3584" spans="5:6" ht="15" customHeight="1">
      <c r="E3584"/>
      <c r="F3584"/>
    </row>
    <row r="3585" spans="5:6" ht="15" customHeight="1">
      <c r="E3585"/>
      <c r="F3585"/>
    </row>
    <row r="3586" spans="5:6" ht="15" customHeight="1">
      <c r="E3586"/>
      <c r="F3586"/>
    </row>
    <row r="3587" spans="5:6" ht="15" customHeight="1">
      <c r="E3587"/>
      <c r="F3587"/>
    </row>
    <row r="3588" spans="5:6" ht="15" customHeight="1">
      <c r="E3588"/>
      <c r="F3588"/>
    </row>
    <row r="3589" spans="5:6" ht="15" customHeight="1">
      <c r="E3589"/>
      <c r="F3589"/>
    </row>
    <row r="3590" spans="5:6" ht="15" customHeight="1">
      <c r="E3590"/>
      <c r="F3590"/>
    </row>
    <row r="3591" spans="5:6" ht="15" customHeight="1">
      <c r="E3591"/>
      <c r="F3591"/>
    </row>
    <row r="3592" spans="5:6" ht="15" customHeight="1">
      <c r="E3592"/>
      <c r="F3592"/>
    </row>
    <row r="3593" spans="5:6" ht="15" customHeight="1">
      <c r="E3593"/>
      <c r="F3593"/>
    </row>
    <row r="3594" spans="5:6" ht="15" customHeight="1">
      <c r="E3594"/>
      <c r="F3594"/>
    </row>
    <row r="3595" spans="5:6" ht="15" customHeight="1">
      <c r="E3595"/>
      <c r="F3595"/>
    </row>
    <row r="3596" spans="5:6" ht="15" customHeight="1">
      <c r="E3596"/>
      <c r="F3596"/>
    </row>
    <row r="3597" spans="5:6" ht="15" customHeight="1">
      <c r="E3597"/>
      <c r="F3597"/>
    </row>
    <row r="3598" spans="5:6" ht="15" customHeight="1">
      <c r="E3598"/>
      <c r="F3598"/>
    </row>
    <row r="3599" spans="5:6" ht="15" customHeight="1">
      <c r="E3599"/>
      <c r="F3599"/>
    </row>
    <row r="3600" spans="5:6" ht="15" customHeight="1">
      <c r="E3600"/>
      <c r="F3600"/>
    </row>
    <row r="3601" spans="5:6" ht="15" customHeight="1">
      <c r="E3601"/>
      <c r="F3601"/>
    </row>
    <row r="3602" spans="5:6" ht="15" customHeight="1">
      <c r="E3602"/>
      <c r="F3602"/>
    </row>
    <row r="3603" spans="5:6" ht="15" customHeight="1">
      <c r="E3603"/>
      <c r="F3603"/>
    </row>
    <row r="3604" spans="5:6" ht="15" customHeight="1">
      <c r="E3604"/>
      <c r="F3604"/>
    </row>
    <row r="3605" spans="5:6" ht="15" customHeight="1">
      <c r="E3605"/>
      <c r="F3605"/>
    </row>
    <row r="3606" spans="5:6" ht="15" customHeight="1">
      <c r="E3606"/>
      <c r="F3606"/>
    </row>
    <row r="3607" spans="5:6" ht="15" customHeight="1">
      <c r="E3607"/>
      <c r="F3607"/>
    </row>
    <row r="3608" spans="5:6" ht="15" customHeight="1">
      <c r="E3608"/>
      <c r="F3608"/>
    </row>
    <row r="3609" spans="5:6" ht="15" customHeight="1">
      <c r="E3609"/>
      <c r="F3609"/>
    </row>
    <row r="3610" spans="5:6" ht="15" customHeight="1">
      <c r="E3610"/>
      <c r="F3610"/>
    </row>
    <row r="3611" spans="5:6" ht="15" customHeight="1">
      <c r="E3611"/>
      <c r="F3611"/>
    </row>
    <row r="3612" spans="5:6" ht="15" customHeight="1">
      <c r="E3612"/>
      <c r="F3612"/>
    </row>
    <row r="3613" spans="5:6" ht="15" customHeight="1">
      <c r="E3613"/>
      <c r="F3613"/>
    </row>
    <row r="3614" spans="5:6" ht="15" customHeight="1">
      <c r="E3614"/>
      <c r="F3614"/>
    </row>
    <row r="3615" spans="5:6" ht="15" customHeight="1">
      <c r="E3615"/>
      <c r="F3615"/>
    </row>
    <row r="3616" spans="5:6" ht="15" customHeight="1">
      <c r="E3616"/>
      <c r="F3616"/>
    </row>
    <row r="3617" spans="5:6" ht="15" customHeight="1">
      <c r="E3617"/>
      <c r="F3617"/>
    </row>
    <row r="3618" spans="5:6" ht="15" customHeight="1">
      <c r="E3618"/>
      <c r="F3618"/>
    </row>
    <row r="3619" spans="5:6" ht="15" customHeight="1">
      <c r="E3619"/>
      <c r="F3619"/>
    </row>
    <row r="3620" spans="5:6" ht="15" customHeight="1">
      <c r="E3620"/>
      <c r="F3620"/>
    </row>
    <row r="3621" spans="5:6" ht="15" customHeight="1">
      <c r="E3621"/>
      <c r="F3621"/>
    </row>
    <row r="3622" spans="5:6" ht="15" customHeight="1">
      <c r="E3622"/>
      <c r="F3622"/>
    </row>
    <row r="3623" spans="5:6" ht="15" customHeight="1">
      <c r="E3623"/>
      <c r="F3623"/>
    </row>
    <row r="3624" spans="5:6" ht="15" customHeight="1">
      <c r="E3624"/>
      <c r="F3624"/>
    </row>
    <row r="3625" spans="5:6" ht="15" customHeight="1">
      <c r="E3625"/>
      <c r="F3625"/>
    </row>
    <row r="3626" spans="5:6" ht="15" customHeight="1">
      <c r="E3626"/>
      <c r="F3626"/>
    </row>
    <row r="3627" spans="5:6" ht="15" customHeight="1">
      <c r="E3627"/>
      <c r="F3627"/>
    </row>
    <row r="3628" spans="5:6" ht="15" customHeight="1">
      <c r="E3628"/>
      <c r="F3628"/>
    </row>
    <row r="3629" spans="5:6" ht="15" customHeight="1">
      <c r="E3629"/>
      <c r="F3629"/>
    </row>
    <row r="3630" spans="5:6" ht="15" customHeight="1">
      <c r="E3630"/>
      <c r="F3630"/>
    </row>
    <row r="3631" spans="5:6" ht="15" customHeight="1">
      <c r="E3631"/>
      <c r="F3631"/>
    </row>
    <row r="3632" spans="5:6" ht="15" customHeight="1">
      <c r="E3632"/>
      <c r="F3632"/>
    </row>
    <row r="3633" spans="5:6" ht="15" customHeight="1">
      <c r="E3633"/>
      <c r="F3633"/>
    </row>
    <row r="3634" spans="5:6" ht="15" customHeight="1">
      <c r="E3634"/>
      <c r="F3634"/>
    </row>
    <row r="3635" spans="5:6" ht="15" customHeight="1">
      <c r="E3635"/>
      <c r="F3635"/>
    </row>
    <row r="3636" spans="5:6" ht="15" customHeight="1">
      <c r="E3636"/>
      <c r="F3636"/>
    </row>
    <row r="3637" spans="5:6" ht="15" customHeight="1">
      <c r="E3637"/>
      <c r="F3637"/>
    </row>
    <row r="3638" spans="5:6" ht="15" customHeight="1">
      <c r="E3638"/>
      <c r="F3638"/>
    </row>
    <row r="3639" spans="5:6" ht="15" customHeight="1">
      <c r="E3639"/>
      <c r="F3639"/>
    </row>
    <row r="3640" spans="5:6" ht="15" customHeight="1">
      <c r="E3640"/>
      <c r="F3640"/>
    </row>
    <row r="3641" spans="5:6" ht="15" customHeight="1">
      <c r="E3641"/>
      <c r="F3641"/>
    </row>
    <row r="3642" spans="5:6" ht="15" customHeight="1">
      <c r="E3642"/>
      <c r="F3642"/>
    </row>
    <row r="3643" spans="5:6" ht="15" customHeight="1">
      <c r="E3643"/>
      <c r="F3643"/>
    </row>
    <row r="3644" spans="5:6" ht="15" customHeight="1">
      <c r="E3644"/>
      <c r="F3644"/>
    </row>
    <row r="3645" spans="5:6" ht="15" customHeight="1">
      <c r="E3645"/>
      <c r="F3645"/>
    </row>
    <row r="3646" spans="5:6" ht="15" customHeight="1">
      <c r="E3646"/>
      <c r="F3646"/>
    </row>
    <row r="3647" spans="5:6" ht="15" customHeight="1">
      <c r="E3647"/>
      <c r="F3647"/>
    </row>
    <row r="3648" spans="5:6" ht="15" customHeight="1">
      <c r="E3648"/>
      <c r="F3648"/>
    </row>
    <row r="3649" spans="5:6" ht="15" customHeight="1">
      <c r="E3649"/>
      <c r="F3649"/>
    </row>
    <row r="3650" spans="5:6" ht="15" customHeight="1">
      <c r="E3650"/>
      <c r="F3650"/>
    </row>
    <row r="3651" spans="5:6" ht="15" customHeight="1">
      <c r="E3651"/>
      <c r="F3651"/>
    </row>
    <row r="3652" spans="5:6" ht="15" customHeight="1">
      <c r="E3652"/>
      <c r="F3652"/>
    </row>
    <row r="3653" spans="5:6" ht="15" customHeight="1">
      <c r="E3653"/>
      <c r="F3653"/>
    </row>
    <row r="3654" spans="5:6" ht="15" customHeight="1">
      <c r="E3654"/>
      <c r="F3654"/>
    </row>
    <row r="3655" spans="5:6" ht="15" customHeight="1">
      <c r="E3655"/>
      <c r="F3655"/>
    </row>
    <row r="3656" spans="5:6" ht="15" customHeight="1">
      <c r="E3656"/>
      <c r="F3656"/>
    </row>
    <row r="3657" spans="5:6" ht="15" customHeight="1">
      <c r="E3657"/>
      <c r="F3657"/>
    </row>
    <row r="3658" spans="5:6" ht="15" customHeight="1">
      <c r="E3658"/>
      <c r="F3658"/>
    </row>
    <row r="3659" spans="5:6" ht="15" customHeight="1">
      <c r="E3659"/>
      <c r="F3659"/>
    </row>
    <row r="3660" spans="5:6" ht="15" customHeight="1">
      <c r="E3660"/>
      <c r="F3660"/>
    </row>
    <row r="3661" spans="5:6" ht="15" customHeight="1">
      <c r="E3661"/>
      <c r="F3661"/>
    </row>
    <row r="3662" spans="5:6" ht="15" customHeight="1">
      <c r="E3662"/>
      <c r="F3662"/>
    </row>
    <row r="3663" spans="5:6" ht="15" customHeight="1">
      <c r="E3663"/>
      <c r="F3663"/>
    </row>
    <row r="3664" spans="5:6" ht="15" customHeight="1">
      <c r="E3664"/>
      <c r="F3664"/>
    </row>
    <row r="3665" spans="5:6" ht="15" customHeight="1">
      <c r="E3665"/>
      <c r="F3665"/>
    </row>
    <row r="3666" spans="5:6" ht="15" customHeight="1">
      <c r="E3666"/>
      <c r="F3666"/>
    </row>
    <row r="3667" spans="5:6" ht="15" customHeight="1">
      <c r="E3667"/>
      <c r="F3667"/>
    </row>
    <row r="3668" spans="5:6" ht="15" customHeight="1">
      <c r="E3668"/>
      <c r="F3668"/>
    </row>
    <row r="3669" spans="5:6" ht="15" customHeight="1">
      <c r="E3669"/>
      <c r="F3669"/>
    </row>
    <row r="3670" spans="5:6" ht="15" customHeight="1">
      <c r="E3670"/>
      <c r="F3670"/>
    </row>
    <row r="3671" spans="5:6" ht="15" customHeight="1">
      <c r="E3671"/>
      <c r="F3671"/>
    </row>
    <row r="3672" spans="5:6" ht="15" customHeight="1">
      <c r="E3672"/>
      <c r="F3672"/>
    </row>
    <row r="3673" spans="5:6" ht="15" customHeight="1">
      <c r="E3673"/>
      <c r="F3673"/>
    </row>
    <row r="3674" spans="5:6" ht="15" customHeight="1">
      <c r="E3674"/>
      <c r="F3674"/>
    </row>
    <row r="3675" spans="5:6" ht="15" customHeight="1">
      <c r="E3675"/>
      <c r="F3675"/>
    </row>
    <row r="3676" spans="5:6" ht="15" customHeight="1">
      <c r="E3676"/>
      <c r="F3676"/>
    </row>
    <row r="3677" spans="5:6" ht="15" customHeight="1">
      <c r="E3677"/>
      <c r="F3677"/>
    </row>
    <row r="3678" spans="5:6" ht="15" customHeight="1">
      <c r="E3678"/>
      <c r="F3678"/>
    </row>
    <row r="3679" spans="5:6" ht="15" customHeight="1">
      <c r="E3679"/>
      <c r="F3679"/>
    </row>
    <row r="3680" spans="5:6" ht="15" customHeight="1">
      <c r="E3680"/>
      <c r="F3680"/>
    </row>
    <row r="3681" spans="5:6" ht="15" customHeight="1">
      <c r="E3681"/>
      <c r="F3681"/>
    </row>
    <row r="3682" spans="5:6" ht="15" customHeight="1">
      <c r="E3682"/>
      <c r="F3682"/>
    </row>
    <row r="3683" spans="5:6" ht="15" customHeight="1">
      <c r="E3683"/>
      <c r="F3683"/>
    </row>
    <row r="3684" spans="5:6" ht="15" customHeight="1">
      <c r="E3684"/>
      <c r="F3684"/>
    </row>
    <row r="3685" spans="5:6" ht="15" customHeight="1">
      <c r="E3685"/>
      <c r="F3685"/>
    </row>
    <row r="3686" spans="5:6" ht="15" customHeight="1">
      <c r="E3686"/>
      <c r="F3686"/>
    </row>
    <row r="3687" spans="5:6" ht="15" customHeight="1">
      <c r="E3687"/>
      <c r="F3687"/>
    </row>
    <row r="3688" spans="5:6" ht="15" customHeight="1">
      <c r="E3688"/>
      <c r="F3688"/>
    </row>
    <row r="3689" spans="5:6" ht="15" customHeight="1">
      <c r="E3689"/>
      <c r="F3689"/>
    </row>
    <row r="3690" spans="5:6" ht="15" customHeight="1">
      <c r="E3690"/>
      <c r="F3690"/>
    </row>
    <row r="3691" spans="5:6" ht="15" customHeight="1">
      <c r="E3691"/>
      <c r="F3691"/>
    </row>
    <row r="3692" spans="5:6" ht="15" customHeight="1">
      <c r="E3692"/>
      <c r="F3692"/>
    </row>
    <row r="3693" spans="5:6" ht="15" customHeight="1">
      <c r="E3693"/>
      <c r="F3693"/>
    </row>
    <row r="3694" spans="5:6" ht="15" customHeight="1">
      <c r="E3694"/>
      <c r="F3694"/>
    </row>
    <row r="3695" spans="5:6" ht="15" customHeight="1">
      <c r="E3695"/>
      <c r="F3695"/>
    </row>
    <row r="3696" spans="5:6" ht="15" customHeight="1">
      <c r="E3696"/>
      <c r="F3696"/>
    </row>
    <row r="3697" spans="5:6" ht="15" customHeight="1">
      <c r="E3697"/>
      <c r="F3697"/>
    </row>
    <row r="3698" spans="5:6" ht="15" customHeight="1">
      <c r="E3698"/>
      <c r="F3698"/>
    </row>
    <row r="3699" spans="5:6" ht="15" customHeight="1">
      <c r="E3699"/>
      <c r="F3699"/>
    </row>
    <row r="3700" spans="5:6" ht="15" customHeight="1">
      <c r="E3700"/>
      <c r="F3700"/>
    </row>
    <row r="3701" spans="5:6" ht="15" customHeight="1">
      <c r="E3701"/>
      <c r="F3701"/>
    </row>
    <row r="3702" spans="5:6" ht="15" customHeight="1">
      <c r="E3702"/>
      <c r="F3702"/>
    </row>
    <row r="3703" spans="5:6" ht="15" customHeight="1">
      <c r="E3703"/>
      <c r="F3703"/>
    </row>
    <row r="3704" spans="5:6" ht="15" customHeight="1">
      <c r="E3704"/>
      <c r="F3704"/>
    </row>
    <row r="3705" spans="5:6" ht="15" customHeight="1">
      <c r="E3705"/>
      <c r="F3705"/>
    </row>
    <row r="3706" spans="5:6" ht="15" customHeight="1">
      <c r="E3706"/>
      <c r="F3706"/>
    </row>
    <row r="3707" spans="5:6" ht="15" customHeight="1">
      <c r="E3707"/>
      <c r="F3707"/>
    </row>
    <row r="3708" spans="5:6" ht="15" customHeight="1">
      <c r="E3708"/>
      <c r="F3708"/>
    </row>
    <row r="3709" spans="5:6" ht="15" customHeight="1">
      <c r="E3709"/>
      <c r="F3709"/>
    </row>
    <row r="3710" spans="5:6" ht="15" customHeight="1">
      <c r="E3710"/>
      <c r="F3710"/>
    </row>
    <row r="3711" spans="5:6" ht="15" customHeight="1">
      <c r="E3711"/>
      <c r="F3711"/>
    </row>
    <row r="3712" spans="5:6" ht="15" customHeight="1">
      <c r="E3712"/>
      <c r="F3712"/>
    </row>
    <row r="3713" spans="5:6" ht="15" customHeight="1">
      <c r="E3713"/>
      <c r="F3713"/>
    </row>
    <row r="3714" spans="5:6" ht="15" customHeight="1">
      <c r="E3714"/>
      <c r="F3714"/>
    </row>
    <row r="3715" spans="5:6" ht="15" customHeight="1">
      <c r="E3715"/>
      <c r="F3715"/>
    </row>
    <row r="3716" spans="5:6" ht="15" customHeight="1">
      <c r="E3716"/>
      <c r="F3716"/>
    </row>
    <row r="3717" spans="5:6" ht="15" customHeight="1">
      <c r="E3717"/>
      <c r="F3717"/>
    </row>
    <row r="3718" spans="5:6" ht="15" customHeight="1">
      <c r="E3718"/>
      <c r="F3718"/>
    </row>
    <row r="3719" spans="5:6" ht="15" customHeight="1">
      <c r="E3719"/>
      <c r="F3719"/>
    </row>
    <row r="3720" spans="5:6" ht="15" customHeight="1">
      <c r="E3720"/>
      <c r="F3720"/>
    </row>
    <row r="3721" spans="5:6" ht="15" customHeight="1">
      <c r="E3721"/>
      <c r="F3721"/>
    </row>
    <row r="3722" spans="5:6" ht="15" customHeight="1">
      <c r="E3722"/>
      <c r="F3722"/>
    </row>
    <row r="3723" spans="5:6" ht="15" customHeight="1">
      <c r="E3723"/>
      <c r="F3723"/>
    </row>
    <row r="3724" spans="5:6" ht="15" customHeight="1">
      <c r="E3724"/>
      <c r="F3724"/>
    </row>
    <row r="3725" spans="5:6" ht="15" customHeight="1">
      <c r="E3725"/>
      <c r="F3725"/>
    </row>
    <row r="3726" spans="5:6" ht="15" customHeight="1">
      <c r="E3726"/>
      <c r="F3726"/>
    </row>
    <row r="3727" spans="5:6" ht="15" customHeight="1">
      <c r="E3727"/>
      <c r="F3727"/>
    </row>
    <row r="3728" spans="5:6" ht="15" customHeight="1">
      <c r="E3728"/>
      <c r="F3728"/>
    </row>
    <row r="3729" spans="5:6" ht="15" customHeight="1">
      <c r="E3729"/>
      <c r="F3729"/>
    </row>
    <row r="3730" spans="5:6" ht="15" customHeight="1">
      <c r="E3730"/>
      <c r="F3730"/>
    </row>
    <row r="3731" spans="5:6" ht="15" customHeight="1">
      <c r="E3731"/>
      <c r="F3731"/>
    </row>
    <row r="3732" spans="5:6" ht="15" customHeight="1">
      <c r="E3732"/>
      <c r="F3732"/>
    </row>
    <row r="3733" spans="5:6" ht="15" customHeight="1">
      <c r="E3733"/>
      <c r="F3733"/>
    </row>
    <row r="3734" spans="5:6" ht="15" customHeight="1">
      <c r="E3734"/>
      <c r="F3734"/>
    </row>
    <row r="3735" spans="5:6" ht="15" customHeight="1">
      <c r="E3735"/>
      <c r="F3735"/>
    </row>
    <row r="3736" spans="5:6" ht="15" customHeight="1">
      <c r="E3736"/>
      <c r="F3736"/>
    </row>
    <row r="3737" spans="5:6" ht="15" customHeight="1">
      <c r="E3737"/>
      <c r="F3737"/>
    </row>
    <row r="3738" spans="5:6" ht="15" customHeight="1">
      <c r="E3738"/>
      <c r="F3738"/>
    </row>
    <row r="3739" spans="5:6" ht="15" customHeight="1">
      <c r="E3739"/>
      <c r="F3739"/>
    </row>
    <row r="3740" spans="5:6" ht="15" customHeight="1">
      <c r="E3740"/>
      <c r="F3740"/>
    </row>
    <row r="3741" spans="5:6" ht="15" customHeight="1">
      <c r="E3741"/>
      <c r="F3741"/>
    </row>
    <row r="3742" spans="5:6" ht="15" customHeight="1">
      <c r="E3742"/>
      <c r="F3742"/>
    </row>
    <row r="3743" spans="5:6" ht="15" customHeight="1">
      <c r="E3743"/>
      <c r="F3743"/>
    </row>
    <row r="3744" spans="5:6" ht="15" customHeight="1">
      <c r="E3744"/>
      <c r="F3744"/>
    </row>
    <row r="3745" spans="5:6" ht="15" customHeight="1">
      <c r="E3745"/>
      <c r="F3745"/>
    </row>
    <row r="3746" spans="5:6" ht="15" customHeight="1">
      <c r="E3746"/>
      <c r="F3746"/>
    </row>
    <row r="3747" spans="5:6" ht="15" customHeight="1">
      <c r="E3747"/>
      <c r="F3747"/>
    </row>
    <row r="3748" spans="5:6" ht="15" customHeight="1">
      <c r="E3748"/>
      <c r="F3748"/>
    </row>
    <row r="3749" spans="5:6" ht="15" customHeight="1">
      <c r="E3749"/>
      <c r="F3749"/>
    </row>
    <row r="3750" spans="5:6" ht="15" customHeight="1">
      <c r="E3750"/>
      <c r="F3750"/>
    </row>
    <row r="3751" spans="5:6" ht="15" customHeight="1">
      <c r="E3751"/>
      <c r="F3751"/>
    </row>
    <row r="3752" spans="5:6" ht="15" customHeight="1">
      <c r="E3752"/>
      <c r="F3752"/>
    </row>
    <row r="3753" spans="5:6" ht="15" customHeight="1">
      <c r="E3753"/>
      <c r="F3753"/>
    </row>
    <row r="3754" spans="5:6" ht="15" customHeight="1">
      <c r="E3754"/>
      <c r="F3754"/>
    </row>
    <row r="3755" spans="5:6" ht="15" customHeight="1">
      <c r="E3755"/>
      <c r="F3755"/>
    </row>
    <row r="3756" spans="5:6" ht="15" customHeight="1">
      <c r="E3756"/>
      <c r="F3756"/>
    </row>
    <row r="3757" spans="5:6" ht="15" customHeight="1">
      <c r="E3757"/>
      <c r="F3757"/>
    </row>
    <row r="3758" spans="5:6" ht="15" customHeight="1">
      <c r="E3758"/>
      <c r="F3758"/>
    </row>
    <row r="3759" spans="5:6" ht="15" customHeight="1">
      <c r="E3759"/>
      <c r="F3759"/>
    </row>
    <row r="3760" spans="5:6" ht="15" customHeight="1">
      <c r="E3760"/>
      <c r="F3760"/>
    </row>
    <row r="3761" spans="5:6" ht="15" customHeight="1">
      <c r="E3761"/>
      <c r="F3761"/>
    </row>
    <row r="3762" spans="5:6" ht="15" customHeight="1">
      <c r="E3762"/>
      <c r="F3762"/>
    </row>
    <row r="3763" spans="5:6" ht="15" customHeight="1">
      <c r="E3763"/>
      <c r="F3763"/>
    </row>
    <row r="3764" spans="5:6" ht="15" customHeight="1">
      <c r="E3764"/>
      <c r="F3764"/>
    </row>
    <row r="3765" spans="5:6" ht="15" customHeight="1">
      <c r="E3765"/>
      <c r="F3765"/>
    </row>
    <row r="3766" spans="5:6" ht="15" customHeight="1">
      <c r="E3766"/>
      <c r="F3766"/>
    </row>
    <row r="3767" spans="5:6" ht="15" customHeight="1">
      <c r="E3767"/>
      <c r="F3767"/>
    </row>
    <row r="3768" spans="5:6" ht="15" customHeight="1">
      <c r="E3768"/>
      <c r="F3768"/>
    </row>
    <row r="3769" spans="5:6" ht="15" customHeight="1">
      <c r="E3769"/>
      <c r="F3769"/>
    </row>
    <row r="3770" spans="5:6" ht="15" customHeight="1">
      <c r="E3770"/>
      <c r="F3770"/>
    </row>
    <row r="3771" spans="5:6" ht="15" customHeight="1">
      <c r="E3771"/>
      <c r="F3771"/>
    </row>
    <row r="3772" spans="5:6" ht="15" customHeight="1">
      <c r="E3772"/>
      <c r="F3772"/>
    </row>
    <row r="3773" spans="5:6" ht="15" customHeight="1">
      <c r="E3773"/>
      <c r="F3773"/>
    </row>
    <row r="3774" spans="5:6" ht="15" customHeight="1">
      <c r="E3774"/>
      <c r="F3774"/>
    </row>
    <row r="3775" spans="5:6" ht="15" customHeight="1">
      <c r="E3775"/>
      <c r="F3775"/>
    </row>
    <row r="3776" spans="5:6" ht="15" customHeight="1">
      <c r="E3776"/>
      <c r="F3776"/>
    </row>
    <row r="3777" spans="5:6" ht="15" customHeight="1">
      <c r="E3777"/>
      <c r="F3777"/>
    </row>
    <row r="3778" spans="5:6" ht="15" customHeight="1">
      <c r="E3778"/>
      <c r="F3778"/>
    </row>
    <row r="3779" spans="5:6" ht="15" customHeight="1">
      <c r="E3779"/>
      <c r="F3779"/>
    </row>
    <row r="3780" spans="5:6" ht="15" customHeight="1">
      <c r="E3780"/>
      <c r="F3780"/>
    </row>
    <row r="3781" spans="5:6" ht="15" customHeight="1">
      <c r="E3781"/>
      <c r="F3781"/>
    </row>
    <row r="3782" spans="5:6" ht="15" customHeight="1">
      <c r="E3782"/>
      <c r="F3782"/>
    </row>
    <row r="3783" spans="5:6" ht="15" customHeight="1">
      <c r="E3783"/>
      <c r="F3783"/>
    </row>
    <row r="3784" spans="5:6" ht="15" customHeight="1">
      <c r="E3784"/>
      <c r="F3784"/>
    </row>
    <row r="3785" spans="5:6" ht="15" customHeight="1">
      <c r="E3785"/>
      <c r="F3785"/>
    </row>
    <row r="3786" spans="5:6" ht="15" customHeight="1">
      <c r="E3786"/>
      <c r="F3786"/>
    </row>
    <row r="3787" spans="5:6" ht="15" customHeight="1">
      <c r="E3787"/>
      <c r="F3787"/>
    </row>
    <row r="3788" spans="5:6" ht="15" customHeight="1">
      <c r="E3788"/>
      <c r="F3788"/>
    </row>
    <row r="3789" spans="5:6" ht="15" customHeight="1">
      <c r="E3789"/>
      <c r="F3789"/>
    </row>
    <row r="3790" spans="5:6" ht="15" customHeight="1">
      <c r="E3790"/>
      <c r="F3790"/>
    </row>
    <row r="3791" spans="5:6" ht="15" customHeight="1">
      <c r="E3791"/>
      <c r="F3791"/>
    </row>
    <row r="3792" spans="5:6" ht="15" customHeight="1">
      <c r="E3792"/>
      <c r="F3792"/>
    </row>
    <row r="3793" spans="5:6" ht="15" customHeight="1">
      <c r="E3793"/>
      <c r="F3793"/>
    </row>
    <row r="3794" spans="5:6" ht="15" customHeight="1">
      <c r="E3794"/>
      <c r="F3794"/>
    </row>
    <row r="3795" spans="5:6" ht="15" customHeight="1">
      <c r="E3795"/>
      <c r="F3795"/>
    </row>
    <row r="3796" spans="5:6" ht="15" customHeight="1">
      <c r="E3796"/>
      <c r="F3796"/>
    </row>
    <row r="3797" spans="5:6" ht="15" customHeight="1">
      <c r="E3797"/>
      <c r="F3797"/>
    </row>
    <row r="3798" spans="5:6" ht="15" customHeight="1">
      <c r="E3798"/>
      <c r="F3798"/>
    </row>
    <row r="3799" spans="5:6" ht="15" customHeight="1">
      <c r="E3799"/>
      <c r="F3799"/>
    </row>
    <row r="3800" spans="5:6" ht="15" customHeight="1">
      <c r="E3800"/>
      <c r="F3800"/>
    </row>
    <row r="3801" spans="5:6" ht="15" customHeight="1">
      <c r="E3801"/>
      <c r="F3801"/>
    </row>
    <row r="3802" spans="5:6" ht="15" customHeight="1">
      <c r="E3802"/>
      <c r="F3802"/>
    </row>
    <row r="3803" spans="5:6" ht="15" customHeight="1">
      <c r="E3803"/>
      <c r="F3803"/>
    </row>
    <row r="3804" spans="5:6" ht="15" customHeight="1">
      <c r="E3804"/>
      <c r="F3804"/>
    </row>
    <row r="3805" spans="5:6" ht="15" customHeight="1">
      <c r="E3805"/>
      <c r="F3805"/>
    </row>
    <row r="3806" spans="5:6" ht="15" customHeight="1">
      <c r="E3806"/>
      <c r="F3806"/>
    </row>
    <row r="3807" spans="5:6" ht="15" customHeight="1">
      <c r="E3807"/>
      <c r="F3807"/>
    </row>
    <row r="3808" spans="5:6" ht="15" customHeight="1">
      <c r="E3808"/>
      <c r="F3808"/>
    </row>
    <row r="3809" spans="5:6" ht="15" customHeight="1">
      <c r="E3809"/>
      <c r="F3809"/>
    </row>
    <row r="3810" spans="5:6" ht="15" customHeight="1">
      <c r="E3810"/>
      <c r="F3810"/>
    </row>
    <row r="3811" spans="5:6" ht="15" customHeight="1">
      <c r="E3811"/>
      <c r="F3811"/>
    </row>
    <row r="3812" spans="5:6" ht="15" customHeight="1">
      <c r="E3812"/>
      <c r="F3812"/>
    </row>
    <row r="3813" spans="5:6" ht="15" customHeight="1">
      <c r="E3813"/>
      <c r="F3813"/>
    </row>
    <row r="3814" spans="5:6" ht="15" customHeight="1">
      <c r="E3814"/>
      <c r="F3814"/>
    </row>
    <row r="3815" spans="5:6" ht="15" customHeight="1">
      <c r="E3815"/>
      <c r="F3815"/>
    </row>
    <row r="3816" spans="5:6" ht="15" customHeight="1">
      <c r="E3816"/>
      <c r="F3816"/>
    </row>
    <row r="3817" spans="5:6" ht="15" customHeight="1">
      <c r="E3817"/>
      <c r="F3817"/>
    </row>
    <row r="3818" spans="5:6" ht="15" customHeight="1">
      <c r="E3818"/>
      <c r="F3818"/>
    </row>
    <row r="3819" spans="5:6" ht="15" customHeight="1">
      <c r="E3819"/>
      <c r="F3819"/>
    </row>
    <row r="3820" spans="5:6" ht="15" customHeight="1">
      <c r="E3820"/>
      <c r="F3820"/>
    </row>
    <row r="3821" spans="5:6" ht="15" customHeight="1">
      <c r="E3821"/>
      <c r="F3821"/>
    </row>
    <row r="3822" spans="5:6" ht="15" customHeight="1">
      <c r="E3822"/>
      <c r="F3822"/>
    </row>
    <row r="3823" spans="5:6" ht="15" customHeight="1">
      <c r="E3823"/>
      <c r="F3823"/>
    </row>
    <row r="3824" spans="5:6" ht="15" customHeight="1">
      <c r="E3824"/>
      <c r="F3824"/>
    </row>
    <row r="3825" spans="5:6" ht="15" customHeight="1">
      <c r="E3825"/>
      <c r="F3825"/>
    </row>
    <row r="3826" spans="5:6" ht="15" customHeight="1">
      <c r="E3826"/>
      <c r="F3826"/>
    </row>
    <row r="3827" spans="5:6" ht="15" customHeight="1">
      <c r="E3827"/>
      <c r="F3827"/>
    </row>
    <row r="3828" spans="5:6" ht="15" customHeight="1">
      <c r="E3828"/>
      <c r="F3828"/>
    </row>
    <row r="3829" spans="5:6" ht="15" customHeight="1">
      <c r="E3829"/>
      <c r="F3829"/>
    </row>
    <row r="3830" spans="5:6" ht="15" customHeight="1">
      <c r="E3830"/>
      <c r="F3830"/>
    </row>
    <row r="3831" spans="5:6" ht="15" customHeight="1">
      <c r="E3831"/>
      <c r="F3831"/>
    </row>
    <row r="3832" spans="5:6" ht="15" customHeight="1">
      <c r="E3832"/>
      <c r="F3832"/>
    </row>
    <row r="3833" spans="5:6" ht="15" customHeight="1">
      <c r="E3833"/>
      <c r="F3833"/>
    </row>
    <row r="3834" spans="5:6" ht="15" customHeight="1">
      <c r="E3834"/>
      <c r="F3834"/>
    </row>
    <row r="3835" spans="5:6" ht="15" customHeight="1">
      <c r="E3835"/>
      <c r="F3835"/>
    </row>
    <row r="3836" spans="5:6" ht="15" customHeight="1">
      <c r="E3836"/>
      <c r="F3836"/>
    </row>
    <row r="3837" spans="5:6" ht="15" customHeight="1">
      <c r="E3837"/>
      <c r="F3837"/>
    </row>
    <row r="3838" spans="5:6" ht="15" customHeight="1">
      <c r="E3838"/>
      <c r="F3838"/>
    </row>
    <row r="3839" spans="5:6" ht="15" customHeight="1">
      <c r="E3839"/>
      <c r="F3839"/>
    </row>
    <row r="3840" spans="5:6" ht="15" customHeight="1">
      <c r="E3840"/>
      <c r="F3840"/>
    </row>
    <row r="3841" spans="5:6" ht="15" customHeight="1">
      <c r="E3841"/>
      <c r="F3841"/>
    </row>
    <row r="3842" spans="5:6" ht="15" customHeight="1">
      <c r="E3842"/>
      <c r="F3842"/>
    </row>
    <row r="3843" spans="5:6" ht="15" customHeight="1">
      <c r="E3843"/>
      <c r="F3843"/>
    </row>
    <row r="3844" spans="5:6" ht="15" customHeight="1">
      <c r="E3844"/>
      <c r="F3844"/>
    </row>
    <row r="3845" spans="5:6" ht="15" customHeight="1">
      <c r="E3845"/>
      <c r="F3845"/>
    </row>
    <row r="3846" spans="5:6" ht="15" customHeight="1">
      <c r="E3846"/>
      <c r="F3846"/>
    </row>
    <row r="3847" spans="5:6" ht="15" customHeight="1">
      <c r="E3847"/>
      <c r="F3847"/>
    </row>
    <row r="3848" spans="5:6" ht="15" customHeight="1">
      <c r="E3848"/>
      <c r="F3848"/>
    </row>
    <row r="3849" spans="5:6" ht="15" customHeight="1">
      <c r="E3849"/>
      <c r="F3849"/>
    </row>
    <row r="3850" spans="5:6" ht="15" customHeight="1">
      <c r="E3850"/>
      <c r="F3850"/>
    </row>
    <row r="3851" spans="5:6" ht="15" customHeight="1">
      <c r="E3851"/>
      <c r="F3851"/>
    </row>
    <row r="3852" spans="5:6" ht="15" customHeight="1">
      <c r="E3852"/>
      <c r="F3852"/>
    </row>
    <row r="3853" spans="5:6" ht="15" customHeight="1">
      <c r="E3853"/>
      <c r="F3853"/>
    </row>
    <row r="3854" spans="5:6" ht="15" customHeight="1">
      <c r="E3854"/>
      <c r="F3854"/>
    </row>
    <row r="3855" spans="5:6" ht="15" customHeight="1">
      <c r="E3855"/>
      <c r="F3855"/>
    </row>
    <row r="3856" spans="5:6" ht="15" customHeight="1">
      <c r="E3856"/>
      <c r="F3856"/>
    </row>
    <row r="3857" spans="5:6" ht="15" customHeight="1">
      <c r="E3857"/>
      <c r="F3857"/>
    </row>
    <row r="3858" spans="5:6" ht="15" customHeight="1">
      <c r="E3858"/>
      <c r="F3858"/>
    </row>
    <row r="3859" spans="5:6" ht="15" customHeight="1">
      <c r="E3859"/>
      <c r="F3859"/>
    </row>
    <row r="3860" spans="5:6" ht="15" customHeight="1">
      <c r="E3860"/>
      <c r="F3860"/>
    </row>
    <row r="3861" spans="5:6" ht="15" customHeight="1">
      <c r="E3861"/>
      <c r="F3861"/>
    </row>
    <row r="3862" spans="5:6" ht="15" customHeight="1">
      <c r="E3862"/>
      <c r="F3862"/>
    </row>
    <row r="3863" spans="5:6" ht="15" customHeight="1">
      <c r="E3863"/>
      <c r="F3863"/>
    </row>
    <row r="3864" spans="5:6" ht="15" customHeight="1">
      <c r="E3864"/>
      <c r="F3864"/>
    </row>
    <row r="3865" spans="5:6" ht="15" customHeight="1">
      <c r="E3865"/>
      <c r="F3865"/>
    </row>
    <row r="3866" spans="5:6" ht="15" customHeight="1">
      <c r="E3866"/>
      <c r="F3866"/>
    </row>
    <row r="3867" spans="5:6" ht="15" customHeight="1">
      <c r="E3867"/>
      <c r="F3867"/>
    </row>
    <row r="3868" spans="5:6" ht="15" customHeight="1">
      <c r="E3868"/>
      <c r="F3868"/>
    </row>
    <row r="3869" spans="5:6" ht="15" customHeight="1">
      <c r="E3869"/>
      <c r="F3869"/>
    </row>
    <row r="3870" spans="5:6" ht="15" customHeight="1">
      <c r="E3870"/>
      <c r="F3870"/>
    </row>
    <row r="3871" spans="5:6" ht="15" customHeight="1">
      <c r="E3871"/>
      <c r="F3871"/>
    </row>
    <row r="3872" spans="5:6" ht="15" customHeight="1">
      <c r="E3872"/>
      <c r="F3872"/>
    </row>
    <row r="3873" spans="5:6" ht="15" customHeight="1">
      <c r="E3873"/>
      <c r="F3873"/>
    </row>
    <row r="3874" spans="5:6" ht="15" customHeight="1">
      <c r="E3874"/>
      <c r="F3874"/>
    </row>
    <row r="3875" spans="5:6" ht="15" customHeight="1">
      <c r="E3875"/>
      <c r="F3875"/>
    </row>
    <row r="3876" spans="5:6" ht="15" customHeight="1">
      <c r="E3876"/>
      <c r="F3876"/>
    </row>
    <row r="3877" spans="5:6" ht="15" customHeight="1">
      <c r="E3877"/>
      <c r="F3877"/>
    </row>
    <row r="3878" spans="5:6" ht="15" customHeight="1">
      <c r="E3878"/>
      <c r="F3878"/>
    </row>
    <row r="3879" spans="5:6" ht="15" customHeight="1">
      <c r="E3879"/>
      <c r="F3879"/>
    </row>
    <row r="3880" spans="5:6" ht="15" customHeight="1">
      <c r="E3880"/>
      <c r="F3880"/>
    </row>
    <row r="3881" spans="5:6" ht="15" customHeight="1">
      <c r="E3881"/>
      <c r="F3881"/>
    </row>
    <row r="3882" spans="5:6" ht="15" customHeight="1">
      <c r="E3882"/>
      <c r="F3882"/>
    </row>
    <row r="3883" spans="5:6" ht="15" customHeight="1">
      <c r="E3883"/>
      <c r="F3883"/>
    </row>
    <row r="3884" spans="5:6" ht="15" customHeight="1">
      <c r="E3884"/>
      <c r="F3884"/>
    </row>
    <row r="3885" spans="5:6" ht="15" customHeight="1">
      <c r="E3885"/>
      <c r="F3885"/>
    </row>
    <row r="3886" spans="5:6" ht="15" customHeight="1">
      <c r="E3886"/>
      <c r="F3886"/>
    </row>
    <row r="3887" spans="5:6" ht="15" customHeight="1">
      <c r="E3887"/>
      <c r="F3887"/>
    </row>
    <row r="3888" spans="5:6" ht="15" customHeight="1">
      <c r="E3888"/>
      <c r="F3888"/>
    </row>
    <row r="3889" spans="5:6" ht="15" customHeight="1">
      <c r="E3889"/>
      <c r="F3889"/>
    </row>
    <row r="3890" spans="5:6" ht="15" customHeight="1">
      <c r="E3890"/>
      <c r="F3890"/>
    </row>
    <row r="3891" spans="5:6" ht="15" customHeight="1">
      <c r="E3891"/>
      <c r="F3891"/>
    </row>
    <row r="3892" spans="5:6" ht="15" customHeight="1">
      <c r="E3892"/>
      <c r="F3892"/>
    </row>
    <row r="3893" spans="5:6" ht="15" customHeight="1">
      <c r="E3893"/>
      <c r="F3893"/>
    </row>
    <row r="3894" spans="5:6" ht="15" customHeight="1">
      <c r="E3894"/>
      <c r="F3894"/>
    </row>
    <row r="3895" spans="5:6" ht="15" customHeight="1">
      <c r="E3895"/>
      <c r="F3895"/>
    </row>
    <row r="3896" spans="5:6" ht="15" customHeight="1">
      <c r="E3896"/>
      <c r="F3896"/>
    </row>
    <row r="3897" spans="5:6" ht="15" customHeight="1">
      <c r="E3897"/>
      <c r="F3897"/>
    </row>
    <row r="3898" spans="5:6" ht="15" customHeight="1">
      <c r="E3898"/>
      <c r="F3898"/>
    </row>
    <row r="3899" spans="5:6" ht="15" customHeight="1">
      <c r="E3899"/>
      <c r="F3899"/>
    </row>
    <row r="3900" spans="5:6" ht="15" customHeight="1">
      <c r="E3900"/>
      <c r="F3900"/>
    </row>
    <row r="3901" spans="5:6" ht="15" customHeight="1">
      <c r="E3901"/>
      <c r="F3901"/>
    </row>
    <row r="3902" spans="5:6" ht="15" customHeight="1">
      <c r="E3902"/>
      <c r="F3902"/>
    </row>
    <row r="3903" spans="5:6" ht="15" customHeight="1">
      <c r="E3903"/>
      <c r="F3903"/>
    </row>
    <row r="3904" spans="5:6" ht="15" customHeight="1">
      <c r="E3904"/>
      <c r="F3904"/>
    </row>
    <row r="3905" spans="5:6" ht="15" customHeight="1">
      <c r="E3905"/>
      <c r="F3905"/>
    </row>
    <row r="3906" spans="5:6" ht="15" customHeight="1">
      <c r="E3906"/>
      <c r="F3906"/>
    </row>
    <row r="3907" spans="5:6" ht="15" customHeight="1">
      <c r="E3907"/>
      <c r="F3907"/>
    </row>
    <row r="3908" spans="5:6" ht="15" customHeight="1">
      <c r="E3908"/>
      <c r="F3908"/>
    </row>
    <row r="3909" spans="5:6" ht="15" customHeight="1">
      <c r="E3909"/>
      <c r="F3909"/>
    </row>
    <row r="3910" spans="5:6" ht="15" customHeight="1">
      <c r="E3910"/>
      <c r="F3910"/>
    </row>
    <row r="3911" spans="5:6" ht="15" customHeight="1">
      <c r="E3911"/>
      <c r="F3911"/>
    </row>
    <row r="3912" spans="5:6" ht="15" customHeight="1">
      <c r="E3912"/>
      <c r="F3912"/>
    </row>
    <row r="3913" spans="5:6" ht="15" customHeight="1">
      <c r="E3913"/>
      <c r="F3913"/>
    </row>
    <row r="3914" spans="5:6" ht="15" customHeight="1">
      <c r="E3914"/>
      <c r="F3914"/>
    </row>
    <row r="3915" spans="5:6" ht="15" customHeight="1">
      <c r="E3915"/>
      <c r="F3915"/>
    </row>
    <row r="3916" spans="5:6" ht="15" customHeight="1">
      <c r="E3916"/>
      <c r="F3916"/>
    </row>
    <row r="3917" spans="5:6" ht="15" customHeight="1">
      <c r="E3917"/>
      <c r="F3917"/>
    </row>
    <row r="3918" spans="5:6" ht="15" customHeight="1">
      <c r="E3918"/>
      <c r="F3918"/>
    </row>
    <row r="3919" spans="5:6" ht="15" customHeight="1">
      <c r="E3919"/>
      <c r="F3919"/>
    </row>
    <row r="3920" spans="5:6" ht="15" customHeight="1">
      <c r="E3920"/>
      <c r="F3920"/>
    </row>
    <row r="3921" spans="5:6" ht="15" customHeight="1">
      <c r="E3921"/>
      <c r="F3921"/>
    </row>
    <row r="3922" spans="5:6" ht="15" customHeight="1">
      <c r="E3922"/>
      <c r="F3922"/>
    </row>
    <row r="3923" spans="5:6" ht="15" customHeight="1">
      <c r="E3923"/>
      <c r="F3923"/>
    </row>
    <row r="3924" spans="5:6" ht="15" customHeight="1">
      <c r="E3924"/>
      <c r="F3924"/>
    </row>
    <row r="3925" spans="5:6" ht="15" customHeight="1">
      <c r="E3925"/>
      <c r="F3925"/>
    </row>
    <row r="3926" spans="5:6" ht="15" customHeight="1">
      <c r="E3926"/>
      <c r="F3926"/>
    </row>
    <row r="3927" spans="5:6" ht="15" customHeight="1">
      <c r="E3927"/>
      <c r="F3927"/>
    </row>
    <row r="3928" spans="5:6" ht="15" customHeight="1">
      <c r="E3928"/>
      <c r="F3928"/>
    </row>
    <row r="3929" spans="5:6" ht="15" customHeight="1">
      <c r="E3929"/>
      <c r="F3929"/>
    </row>
    <row r="3930" spans="5:6" ht="15" customHeight="1">
      <c r="E3930"/>
      <c r="F3930"/>
    </row>
    <row r="3931" spans="5:6" ht="15" customHeight="1">
      <c r="E3931"/>
      <c r="F3931"/>
    </row>
    <row r="3932" spans="5:6" ht="15" customHeight="1">
      <c r="E3932"/>
      <c r="F3932"/>
    </row>
    <row r="3933" spans="5:6" ht="15" customHeight="1">
      <c r="E3933"/>
      <c r="F3933"/>
    </row>
    <row r="3934" spans="5:6" ht="15" customHeight="1">
      <c r="E3934"/>
      <c r="F3934"/>
    </row>
    <row r="3935" spans="5:6" ht="15" customHeight="1">
      <c r="E3935"/>
      <c r="F3935"/>
    </row>
    <row r="3936" spans="5:6" ht="15" customHeight="1">
      <c r="E3936"/>
      <c r="F3936"/>
    </row>
    <row r="3937" spans="5:6" ht="15" customHeight="1">
      <c r="E3937"/>
      <c r="F3937"/>
    </row>
    <row r="3938" spans="5:6" ht="15" customHeight="1">
      <c r="E3938"/>
      <c r="F3938"/>
    </row>
    <row r="3939" spans="5:6" ht="15" customHeight="1">
      <c r="E3939"/>
      <c r="F3939"/>
    </row>
    <row r="3940" spans="5:6" ht="15" customHeight="1">
      <c r="E3940"/>
      <c r="F3940"/>
    </row>
    <row r="3941" spans="5:6" ht="15" customHeight="1">
      <c r="E3941"/>
      <c r="F3941"/>
    </row>
    <row r="3942" spans="5:6" ht="15" customHeight="1">
      <c r="E3942"/>
      <c r="F3942"/>
    </row>
    <row r="3943" spans="5:6" ht="15" customHeight="1">
      <c r="E3943"/>
      <c r="F3943"/>
    </row>
    <row r="3944" spans="5:6" ht="15" customHeight="1">
      <c r="E3944"/>
      <c r="F3944"/>
    </row>
    <row r="3945" spans="5:6" ht="15" customHeight="1">
      <c r="E3945"/>
      <c r="F3945"/>
    </row>
    <row r="3946" spans="5:6" ht="15" customHeight="1">
      <c r="E3946"/>
      <c r="F3946"/>
    </row>
    <row r="3947" spans="5:6" ht="15" customHeight="1">
      <c r="E3947"/>
      <c r="F3947"/>
    </row>
    <row r="3948" spans="5:6" ht="15" customHeight="1">
      <c r="E3948"/>
      <c r="F3948"/>
    </row>
    <row r="3949" spans="5:6" ht="15" customHeight="1">
      <c r="E3949"/>
      <c r="F3949"/>
    </row>
    <row r="3950" spans="5:6" ht="15" customHeight="1">
      <c r="E3950"/>
      <c r="F3950"/>
    </row>
    <row r="3951" spans="5:6" ht="15" customHeight="1">
      <c r="E3951"/>
      <c r="F3951"/>
    </row>
    <row r="3952" spans="5:6" ht="15" customHeight="1">
      <c r="E3952"/>
      <c r="F3952"/>
    </row>
    <row r="3953" spans="5:6" ht="15" customHeight="1">
      <c r="E3953"/>
      <c r="F3953"/>
    </row>
    <row r="3954" spans="5:6" ht="15" customHeight="1">
      <c r="E3954"/>
      <c r="F3954"/>
    </row>
    <row r="3955" spans="5:6" ht="15" customHeight="1">
      <c r="E3955"/>
      <c r="F3955"/>
    </row>
    <row r="3956" spans="5:6" ht="15" customHeight="1">
      <c r="E3956"/>
      <c r="F3956"/>
    </row>
    <row r="3957" spans="5:6" ht="15" customHeight="1">
      <c r="E3957"/>
      <c r="F3957"/>
    </row>
    <row r="3958" spans="5:6" ht="15" customHeight="1">
      <c r="E3958"/>
      <c r="F3958"/>
    </row>
    <row r="3959" spans="5:6" ht="15" customHeight="1">
      <c r="E3959"/>
      <c r="F3959"/>
    </row>
    <row r="3960" spans="5:6" ht="15" customHeight="1">
      <c r="E3960"/>
      <c r="F3960"/>
    </row>
    <row r="3961" spans="5:6" ht="15" customHeight="1">
      <c r="E3961"/>
      <c r="F3961"/>
    </row>
    <row r="3962" spans="5:6" ht="15" customHeight="1">
      <c r="E3962"/>
      <c r="F3962"/>
    </row>
    <row r="3963" spans="5:6" ht="15" customHeight="1">
      <c r="E3963"/>
      <c r="F3963"/>
    </row>
    <row r="3964" spans="5:6" ht="15" customHeight="1">
      <c r="E3964"/>
      <c r="F3964"/>
    </row>
    <row r="3965" spans="5:6" ht="15" customHeight="1">
      <c r="E3965"/>
      <c r="F3965"/>
    </row>
    <row r="3966" spans="5:6" ht="15" customHeight="1">
      <c r="E3966"/>
      <c r="F3966"/>
    </row>
    <row r="3967" spans="5:6" ht="15" customHeight="1">
      <c r="E3967"/>
      <c r="F3967"/>
    </row>
    <row r="3968" spans="5:6" ht="15" customHeight="1">
      <c r="E3968"/>
      <c r="F3968"/>
    </row>
    <row r="3969" spans="5:6" ht="15" customHeight="1">
      <c r="E3969"/>
      <c r="F3969"/>
    </row>
    <row r="3970" spans="5:6" ht="15" customHeight="1">
      <c r="E3970"/>
      <c r="F3970"/>
    </row>
    <row r="3971" spans="5:6" ht="15" customHeight="1">
      <c r="E3971"/>
      <c r="F3971"/>
    </row>
    <row r="3972" spans="5:6" ht="15" customHeight="1">
      <c r="E3972"/>
      <c r="F3972"/>
    </row>
    <row r="3973" spans="5:6" ht="15" customHeight="1">
      <c r="E3973"/>
      <c r="F3973"/>
    </row>
    <row r="3974" spans="5:6" ht="15" customHeight="1">
      <c r="E3974"/>
      <c r="F3974"/>
    </row>
    <row r="3975" spans="5:6" ht="15" customHeight="1">
      <c r="E3975"/>
      <c r="F3975"/>
    </row>
    <row r="3976" spans="5:6" ht="15" customHeight="1">
      <c r="E3976"/>
      <c r="F3976"/>
    </row>
    <row r="3977" spans="5:6" ht="15" customHeight="1">
      <c r="E3977"/>
      <c r="F3977"/>
    </row>
    <row r="3978" spans="5:6" ht="15" customHeight="1">
      <c r="E3978"/>
      <c r="F3978"/>
    </row>
    <row r="3979" spans="5:6" ht="15" customHeight="1">
      <c r="E3979"/>
      <c r="F3979"/>
    </row>
    <row r="3980" spans="5:6" ht="15" customHeight="1">
      <c r="E3980"/>
      <c r="F3980"/>
    </row>
    <row r="3981" spans="5:6" ht="15" customHeight="1">
      <c r="E3981"/>
      <c r="F3981"/>
    </row>
    <row r="3982" spans="5:6" ht="15" customHeight="1">
      <c r="E3982"/>
      <c r="F3982"/>
    </row>
    <row r="3983" spans="5:6" ht="15" customHeight="1">
      <c r="E3983"/>
      <c r="F3983"/>
    </row>
    <row r="3984" spans="5:6" ht="15" customHeight="1">
      <c r="E3984"/>
      <c r="F3984"/>
    </row>
    <row r="3985" spans="5:6" ht="15" customHeight="1">
      <c r="E3985"/>
      <c r="F3985"/>
    </row>
    <row r="3986" spans="5:6" ht="15" customHeight="1">
      <c r="E3986"/>
      <c r="F3986"/>
    </row>
    <row r="3987" spans="5:6" ht="15" customHeight="1">
      <c r="E3987"/>
      <c r="F3987"/>
    </row>
    <row r="3988" spans="5:6" ht="15" customHeight="1">
      <c r="E3988"/>
      <c r="F3988"/>
    </row>
    <row r="3989" spans="5:6" ht="15" customHeight="1">
      <c r="E3989"/>
      <c r="F3989"/>
    </row>
    <row r="3990" spans="5:6" ht="15" customHeight="1">
      <c r="E3990"/>
      <c r="F3990"/>
    </row>
    <row r="3991" spans="5:6" ht="15" customHeight="1">
      <c r="E3991"/>
      <c r="F3991"/>
    </row>
    <row r="3992" spans="5:6" ht="15" customHeight="1">
      <c r="E3992"/>
      <c r="F3992"/>
    </row>
    <row r="3993" spans="5:6" ht="15" customHeight="1">
      <c r="E3993"/>
      <c r="F3993"/>
    </row>
    <row r="3994" spans="5:6" ht="15" customHeight="1">
      <c r="E3994"/>
      <c r="F3994"/>
    </row>
    <row r="3995" spans="5:6" ht="15" customHeight="1">
      <c r="E3995"/>
      <c r="F3995"/>
    </row>
    <row r="3996" spans="5:6" ht="15" customHeight="1">
      <c r="E3996"/>
      <c r="F3996"/>
    </row>
    <row r="3997" spans="5:6" ht="15" customHeight="1">
      <c r="E3997"/>
      <c r="F3997"/>
    </row>
    <row r="3998" spans="5:6" ht="15" customHeight="1">
      <c r="E3998"/>
      <c r="F3998"/>
    </row>
    <row r="3999" spans="5:6" ht="15" customHeight="1">
      <c r="E3999"/>
      <c r="F3999"/>
    </row>
    <row r="4000" spans="5:6" ht="15" customHeight="1">
      <c r="E4000"/>
      <c r="F4000"/>
    </row>
    <row r="4001" spans="5:6" ht="15" customHeight="1">
      <c r="E4001"/>
      <c r="F4001"/>
    </row>
    <row r="4002" spans="5:6" ht="15" customHeight="1">
      <c r="E4002"/>
      <c r="F4002"/>
    </row>
    <row r="4003" spans="5:6" ht="15" customHeight="1">
      <c r="E4003"/>
      <c r="F4003"/>
    </row>
    <row r="4004" spans="5:6" ht="15" customHeight="1">
      <c r="E4004"/>
      <c r="F4004"/>
    </row>
    <row r="4005" spans="5:6" ht="15" customHeight="1">
      <c r="E4005"/>
      <c r="F4005"/>
    </row>
    <row r="4006" spans="5:6" ht="15" customHeight="1">
      <c r="E4006"/>
      <c r="F4006"/>
    </row>
    <row r="4007" spans="5:6" ht="15" customHeight="1">
      <c r="E4007"/>
      <c r="F4007"/>
    </row>
    <row r="4008" spans="5:6" ht="15" customHeight="1">
      <c r="E4008"/>
      <c r="F4008"/>
    </row>
    <row r="4009" spans="5:6" ht="15" customHeight="1">
      <c r="E4009"/>
      <c r="F4009"/>
    </row>
    <row r="4010" spans="5:6" ht="15" customHeight="1">
      <c r="E4010"/>
      <c r="F4010"/>
    </row>
    <row r="4011" spans="5:6" ht="15" customHeight="1">
      <c r="E4011"/>
      <c r="F4011"/>
    </row>
    <row r="4012" spans="5:6" ht="15" customHeight="1">
      <c r="E4012"/>
      <c r="F4012"/>
    </row>
    <row r="4013" spans="5:6" ht="15" customHeight="1">
      <c r="E4013"/>
      <c r="F4013"/>
    </row>
    <row r="4014" spans="5:6" ht="15" customHeight="1">
      <c r="E4014"/>
      <c r="F4014"/>
    </row>
    <row r="4015" spans="5:6" ht="15" customHeight="1">
      <c r="E4015"/>
      <c r="F4015"/>
    </row>
    <row r="4016" spans="5:6" ht="15" customHeight="1">
      <c r="E4016"/>
      <c r="F4016"/>
    </row>
    <row r="4017" spans="5:6" ht="15" customHeight="1">
      <c r="E4017"/>
      <c r="F4017"/>
    </row>
    <row r="4018" spans="5:6" ht="15" customHeight="1">
      <c r="E4018"/>
      <c r="F4018"/>
    </row>
    <row r="4019" spans="5:6" ht="15" customHeight="1">
      <c r="E4019"/>
      <c r="F4019"/>
    </row>
    <row r="4020" spans="5:6" ht="15" customHeight="1">
      <c r="E4020"/>
      <c r="F4020"/>
    </row>
    <row r="4021" spans="5:6" ht="15" customHeight="1">
      <c r="E4021"/>
      <c r="F4021"/>
    </row>
    <row r="4022" spans="5:6" ht="15" customHeight="1">
      <c r="E4022"/>
      <c r="F4022"/>
    </row>
    <row r="4023" spans="5:6" ht="15" customHeight="1">
      <c r="E4023"/>
      <c r="F4023"/>
    </row>
    <row r="4024" spans="5:6" ht="15" customHeight="1">
      <c r="E4024"/>
      <c r="F4024"/>
    </row>
    <row r="4025" spans="5:6" ht="15" customHeight="1">
      <c r="E4025"/>
      <c r="F4025"/>
    </row>
    <row r="4026" spans="5:6" ht="15" customHeight="1">
      <c r="E4026"/>
      <c r="F4026"/>
    </row>
    <row r="4027" spans="5:6" ht="15" customHeight="1">
      <c r="E4027"/>
      <c r="F4027"/>
    </row>
    <row r="4028" spans="5:6" ht="15" customHeight="1">
      <c r="E4028"/>
      <c r="F4028"/>
    </row>
    <row r="4029" spans="5:6" ht="15" customHeight="1">
      <c r="E4029"/>
      <c r="F4029"/>
    </row>
    <row r="4030" spans="5:6" ht="15" customHeight="1">
      <c r="E4030"/>
      <c r="F4030"/>
    </row>
    <row r="4031" spans="5:6" ht="15" customHeight="1">
      <c r="E4031"/>
      <c r="F4031"/>
    </row>
    <row r="4032" spans="5:6" ht="15" customHeight="1">
      <c r="E4032"/>
      <c r="F4032"/>
    </row>
    <row r="4033" spans="5:6" ht="15" customHeight="1">
      <c r="E4033"/>
      <c r="F4033"/>
    </row>
    <row r="4034" spans="5:6" ht="15" customHeight="1">
      <c r="E4034"/>
      <c r="F4034"/>
    </row>
    <row r="4035" spans="5:6" ht="15" customHeight="1">
      <c r="E4035"/>
      <c r="F4035"/>
    </row>
    <row r="4036" spans="5:6" ht="15" customHeight="1">
      <c r="E4036"/>
      <c r="F4036"/>
    </row>
    <row r="4037" spans="5:6" ht="15" customHeight="1">
      <c r="E4037"/>
      <c r="F4037"/>
    </row>
    <row r="4038" spans="5:6" ht="15" customHeight="1">
      <c r="E4038"/>
      <c r="F4038"/>
    </row>
    <row r="4039" spans="5:6" ht="15" customHeight="1">
      <c r="E4039"/>
      <c r="F4039"/>
    </row>
    <row r="4040" spans="5:6" ht="15" customHeight="1">
      <c r="E4040"/>
      <c r="F4040"/>
    </row>
    <row r="4041" spans="5:6" ht="15" customHeight="1">
      <c r="E4041"/>
      <c r="F4041"/>
    </row>
    <row r="4042" spans="5:6" ht="15" customHeight="1">
      <c r="E4042"/>
      <c r="F4042"/>
    </row>
    <row r="4043" spans="5:6" ht="15" customHeight="1">
      <c r="E4043"/>
      <c r="F4043"/>
    </row>
    <row r="4044" spans="5:6" ht="15" customHeight="1">
      <c r="E4044"/>
      <c r="F4044"/>
    </row>
    <row r="4045" spans="5:6" ht="15" customHeight="1">
      <c r="E4045"/>
      <c r="F4045"/>
    </row>
    <row r="4046" spans="5:6" ht="15" customHeight="1">
      <c r="E4046"/>
      <c r="F4046"/>
    </row>
    <row r="4047" spans="5:6" ht="15" customHeight="1">
      <c r="E4047"/>
      <c r="F4047"/>
    </row>
    <row r="4048" spans="5:6" ht="15" customHeight="1">
      <c r="E4048"/>
      <c r="F4048"/>
    </row>
    <row r="4049" spans="5:6" ht="15" customHeight="1">
      <c r="E4049"/>
      <c r="F4049"/>
    </row>
    <row r="4050" spans="5:6" ht="15" customHeight="1">
      <c r="E4050"/>
      <c r="F4050"/>
    </row>
    <row r="4051" spans="5:6" ht="15" customHeight="1">
      <c r="E4051"/>
      <c r="F4051"/>
    </row>
    <row r="4052" spans="5:6" ht="15" customHeight="1">
      <c r="E4052"/>
      <c r="F4052"/>
    </row>
    <row r="4053" spans="5:6" ht="15" customHeight="1">
      <c r="E4053"/>
      <c r="F4053"/>
    </row>
    <row r="4054" spans="5:6" ht="15" customHeight="1">
      <c r="E4054"/>
      <c r="F4054"/>
    </row>
    <row r="4055" spans="5:6" ht="15" customHeight="1">
      <c r="E4055"/>
      <c r="F4055"/>
    </row>
    <row r="4056" spans="5:6" ht="15" customHeight="1">
      <c r="E4056"/>
      <c r="F4056"/>
    </row>
    <row r="4057" spans="5:6" ht="15" customHeight="1">
      <c r="E4057"/>
      <c r="F4057"/>
    </row>
    <row r="4058" spans="5:6" ht="15" customHeight="1">
      <c r="E4058"/>
      <c r="F4058"/>
    </row>
    <row r="4059" spans="5:6" ht="15" customHeight="1">
      <c r="E4059"/>
      <c r="F4059"/>
    </row>
    <row r="4060" spans="5:6" ht="15" customHeight="1">
      <c r="E4060"/>
      <c r="F4060"/>
    </row>
    <row r="4061" spans="5:6" ht="15" customHeight="1">
      <c r="E4061"/>
      <c r="F4061"/>
    </row>
    <row r="4062" spans="5:6" ht="15" customHeight="1">
      <c r="E4062"/>
      <c r="F4062"/>
    </row>
    <row r="4063" spans="5:6" ht="15" customHeight="1">
      <c r="E4063"/>
      <c r="F4063"/>
    </row>
    <row r="4064" spans="5:6" ht="15" customHeight="1">
      <c r="E4064"/>
      <c r="F4064"/>
    </row>
    <row r="4065" spans="5:6" ht="15" customHeight="1">
      <c r="E4065"/>
      <c r="F4065"/>
    </row>
    <row r="4066" spans="5:6" ht="15" customHeight="1">
      <c r="E4066"/>
      <c r="F4066"/>
    </row>
    <row r="4067" spans="5:6" ht="15" customHeight="1">
      <c r="E4067"/>
      <c r="F4067"/>
    </row>
    <row r="4068" spans="5:6" ht="15" customHeight="1">
      <c r="E4068"/>
      <c r="F4068"/>
    </row>
    <row r="4069" spans="5:6" ht="15" customHeight="1">
      <c r="E4069"/>
      <c r="F4069"/>
    </row>
    <row r="4070" spans="5:6" ht="15" customHeight="1">
      <c r="E4070"/>
      <c r="F4070"/>
    </row>
    <row r="4071" spans="5:6" ht="15" customHeight="1">
      <c r="E4071"/>
      <c r="F4071"/>
    </row>
    <row r="4072" spans="5:6" ht="15" customHeight="1">
      <c r="E4072"/>
      <c r="F4072"/>
    </row>
    <row r="4073" spans="5:6" ht="15" customHeight="1">
      <c r="E4073"/>
      <c r="F4073"/>
    </row>
    <row r="4074" spans="5:6" ht="15" customHeight="1">
      <c r="E4074"/>
      <c r="F4074"/>
    </row>
    <row r="4075" spans="5:6" ht="15" customHeight="1">
      <c r="E4075"/>
      <c r="F4075"/>
    </row>
    <row r="4076" spans="5:6" ht="15" customHeight="1">
      <c r="E4076"/>
      <c r="F4076"/>
    </row>
    <row r="4077" spans="5:6" ht="15" customHeight="1">
      <c r="E4077"/>
      <c r="F4077"/>
    </row>
    <row r="4078" spans="5:6" ht="15" customHeight="1">
      <c r="E4078"/>
      <c r="F4078"/>
    </row>
    <row r="4079" spans="5:6" ht="15" customHeight="1">
      <c r="E4079"/>
      <c r="F4079"/>
    </row>
    <row r="4080" spans="5:6" ht="15" customHeight="1">
      <c r="E4080"/>
      <c r="F4080"/>
    </row>
    <row r="4081" spans="5:6" ht="15" customHeight="1">
      <c r="E4081"/>
      <c r="F4081"/>
    </row>
    <row r="4082" spans="5:6" ht="15" customHeight="1">
      <c r="E4082"/>
      <c r="F4082"/>
    </row>
    <row r="4083" spans="5:6" ht="15" customHeight="1">
      <c r="E4083"/>
      <c r="F4083"/>
    </row>
    <row r="4084" spans="5:6" ht="15" customHeight="1">
      <c r="E4084"/>
      <c r="F4084"/>
    </row>
    <row r="4085" spans="5:6" ht="15" customHeight="1">
      <c r="E4085"/>
      <c r="F4085"/>
    </row>
    <row r="4086" spans="5:6" ht="15" customHeight="1">
      <c r="E4086"/>
      <c r="F4086"/>
    </row>
    <row r="4087" spans="5:6" ht="15" customHeight="1">
      <c r="E4087"/>
      <c r="F4087"/>
    </row>
    <row r="4088" spans="5:6" ht="15" customHeight="1">
      <c r="E4088"/>
      <c r="F4088"/>
    </row>
    <row r="4089" spans="5:6" ht="15" customHeight="1">
      <c r="E4089"/>
      <c r="F4089"/>
    </row>
    <row r="4090" spans="5:6" ht="15" customHeight="1">
      <c r="E4090"/>
      <c r="F4090"/>
    </row>
    <row r="4091" spans="5:6" ht="15" customHeight="1">
      <c r="E4091"/>
      <c r="F4091"/>
    </row>
    <row r="4092" spans="5:6" ht="15" customHeight="1">
      <c r="E4092"/>
      <c r="F4092"/>
    </row>
    <row r="4093" spans="5:6" ht="15" customHeight="1">
      <c r="E4093"/>
      <c r="F4093"/>
    </row>
    <row r="4094" spans="5:6" ht="15" customHeight="1">
      <c r="E4094"/>
      <c r="F4094"/>
    </row>
    <row r="4095" spans="5:6" ht="15" customHeight="1">
      <c r="E4095"/>
      <c r="F4095"/>
    </row>
    <row r="4096" spans="5:6" ht="15" customHeight="1">
      <c r="E4096"/>
      <c r="F4096"/>
    </row>
    <row r="4097" spans="5:6" ht="15" customHeight="1">
      <c r="E4097"/>
      <c r="F4097"/>
    </row>
    <row r="4098" spans="5:6" ht="15" customHeight="1">
      <c r="E4098"/>
      <c r="F4098"/>
    </row>
    <row r="4099" spans="5:6" ht="15" customHeight="1">
      <c r="E4099"/>
      <c r="F4099"/>
    </row>
    <row r="4100" spans="5:6" ht="15" customHeight="1">
      <c r="E4100"/>
      <c r="F4100"/>
    </row>
    <row r="4101" spans="5:6" ht="15" customHeight="1">
      <c r="E4101"/>
      <c r="F4101"/>
    </row>
    <row r="4102" spans="5:6" ht="15" customHeight="1">
      <c r="E4102"/>
      <c r="F4102"/>
    </row>
    <row r="4103" spans="5:6" ht="15" customHeight="1">
      <c r="E4103"/>
      <c r="F4103"/>
    </row>
    <row r="4104" spans="5:6" ht="15" customHeight="1">
      <c r="E4104"/>
      <c r="F4104"/>
    </row>
    <row r="4105" spans="5:6" ht="15" customHeight="1">
      <c r="E4105"/>
      <c r="F4105"/>
    </row>
    <row r="4106" spans="5:6" ht="15" customHeight="1">
      <c r="E4106"/>
      <c r="F4106"/>
    </row>
    <row r="4107" spans="5:6" ht="15" customHeight="1">
      <c r="E4107"/>
      <c r="F4107"/>
    </row>
    <row r="4108" spans="5:6" ht="15" customHeight="1">
      <c r="E4108"/>
      <c r="F4108"/>
    </row>
    <row r="4109" spans="5:6" ht="15" customHeight="1">
      <c r="E4109"/>
      <c r="F4109"/>
    </row>
    <row r="4110" spans="5:6" ht="15" customHeight="1">
      <c r="E4110"/>
      <c r="F4110"/>
    </row>
    <row r="4111" spans="5:6" ht="15" customHeight="1">
      <c r="E4111"/>
      <c r="F4111"/>
    </row>
    <row r="4112" spans="5:6" ht="15" customHeight="1">
      <c r="E4112"/>
      <c r="F4112"/>
    </row>
    <row r="4113" spans="5:6" ht="15" customHeight="1">
      <c r="E4113"/>
      <c r="F4113"/>
    </row>
    <row r="4114" spans="5:6" ht="15" customHeight="1">
      <c r="E4114"/>
      <c r="F4114"/>
    </row>
    <row r="4115" spans="5:6" ht="15" customHeight="1">
      <c r="E4115"/>
      <c r="F4115"/>
    </row>
    <row r="4116" spans="5:6" ht="15" customHeight="1">
      <c r="E4116"/>
      <c r="F4116"/>
    </row>
    <row r="4117" spans="5:6" ht="15" customHeight="1">
      <c r="E4117"/>
      <c r="F4117"/>
    </row>
    <row r="4118" spans="5:6" ht="15" customHeight="1">
      <c r="E4118"/>
      <c r="F4118"/>
    </row>
    <row r="4119" spans="5:6" ht="15" customHeight="1">
      <c r="E4119"/>
      <c r="F4119"/>
    </row>
    <row r="4120" spans="5:6" ht="15" customHeight="1">
      <c r="E4120"/>
      <c r="F4120"/>
    </row>
    <row r="4121" spans="5:6" ht="15" customHeight="1">
      <c r="E4121"/>
      <c r="F4121"/>
    </row>
    <row r="4122" spans="5:6" ht="15" customHeight="1">
      <c r="E4122"/>
      <c r="F4122"/>
    </row>
    <row r="4123" spans="5:6" ht="15" customHeight="1">
      <c r="E4123"/>
      <c r="F4123"/>
    </row>
    <row r="4124" spans="5:6" ht="15" customHeight="1">
      <c r="E4124"/>
      <c r="F4124"/>
    </row>
    <row r="4125" spans="5:6" ht="15" customHeight="1">
      <c r="E4125"/>
      <c r="F4125"/>
    </row>
    <row r="4126" spans="5:6" ht="15" customHeight="1">
      <c r="E4126"/>
      <c r="F4126"/>
    </row>
    <row r="4127" spans="5:6" ht="15" customHeight="1">
      <c r="E4127"/>
      <c r="F4127"/>
    </row>
    <row r="4128" spans="5:6" ht="15" customHeight="1">
      <c r="E4128"/>
      <c r="F4128"/>
    </row>
    <row r="4129" spans="5:6" ht="15" customHeight="1">
      <c r="E4129"/>
      <c r="F4129"/>
    </row>
    <row r="4130" spans="5:6" ht="15" customHeight="1">
      <c r="E4130"/>
      <c r="F4130"/>
    </row>
    <row r="4131" spans="5:6" ht="15" customHeight="1">
      <c r="E4131"/>
      <c r="F4131"/>
    </row>
    <row r="4132" spans="5:6" ht="15" customHeight="1">
      <c r="E4132"/>
      <c r="F4132"/>
    </row>
    <row r="4133" spans="5:6" ht="15" customHeight="1">
      <c r="E4133"/>
      <c r="F4133"/>
    </row>
    <row r="4134" spans="5:6" ht="15" customHeight="1">
      <c r="E4134"/>
      <c r="F4134"/>
    </row>
    <row r="4135" spans="5:6" ht="15" customHeight="1">
      <c r="E4135"/>
      <c r="F4135"/>
    </row>
    <row r="4136" spans="5:6" ht="15" customHeight="1">
      <c r="E4136"/>
      <c r="F4136"/>
    </row>
    <row r="4137" spans="5:6" ht="15" customHeight="1">
      <c r="E4137"/>
      <c r="F4137"/>
    </row>
    <row r="4138" spans="5:6" ht="15" customHeight="1">
      <c r="E4138"/>
      <c r="F4138"/>
    </row>
    <row r="4139" spans="5:6" ht="15" customHeight="1">
      <c r="E4139"/>
      <c r="F4139"/>
    </row>
    <row r="4140" spans="5:6" ht="15" customHeight="1">
      <c r="E4140"/>
      <c r="F4140"/>
    </row>
    <row r="4141" spans="5:6" ht="15" customHeight="1">
      <c r="E4141"/>
      <c r="F4141"/>
    </row>
    <row r="4142" spans="5:6" ht="15" customHeight="1">
      <c r="E4142"/>
      <c r="F4142"/>
    </row>
    <row r="4143" spans="5:6" ht="15" customHeight="1">
      <c r="E4143"/>
      <c r="F4143"/>
    </row>
    <row r="4144" spans="5:6" ht="15" customHeight="1">
      <c r="E4144"/>
      <c r="F4144"/>
    </row>
    <row r="4145" spans="5:6" ht="15" customHeight="1">
      <c r="E4145"/>
      <c r="F4145"/>
    </row>
    <row r="4146" spans="5:6" ht="15" customHeight="1">
      <c r="E4146"/>
      <c r="F4146"/>
    </row>
    <row r="4147" spans="5:6" ht="15" customHeight="1">
      <c r="E4147"/>
      <c r="F4147"/>
    </row>
    <row r="4148" spans="5:6" ht="15" customHeight="1">
      <c r="E4148"/>
      <c r="F4148"/>
    </row>
    <row r="4149" spans="5:6" ht="15" customHeight="1">
      <c r="E4149"/>
      <c r="F4149"/>
    </row>
    <row r="4150" spans="5:6" ht="15" customHeight="1">
      <c r="E4150"/>
      <c r="F4150"/>
    </row>
    <row r="4151" spans="5:6" ht="15" customHeight="1">
      <c r="E4151"/>
      <c r="F4151"/>
    </row>
  </sheetData>
  <mergeCells count="41">
    <mergeCell ref="H753:I753"/>
    <mergeCell ref="H1420:I1420"/>
    <mergeCell ref="C1416:G1416"/>
    <mergeCell ref="H1416:I1416"/>
    <mergeCell ref="C1417:G1417"/>
    <mergeCell ref="H1417:I1417"/>
    <mergeCell ref="H1418:I1418"/>
    <mergeCell ref="H1419:I1419"/>
    <mergeCell ref="C755:K755"/>
    <mergeCell ref="C1409:K1409"/>
    <mergeCell ref="C1415:G1415"/>
    <mergeCell ref="H1415:J1415"/>
    <mergeCell ref="H749:I749"/>
    <mergeCell ref="H750:I750"/>
    <mergeCell ref="H751:I751"/>
    <mergeCell ref="H752:I752"/>
    <mergeCell ref="C11:K11"/>
    <mergeCell ref="E12:K12"/>
    <mergeCell ref="C642:G642"/>
    <mergeCell ref="G735:J735"/>
    <mergeCell ref="G739:J739"/>
    <mergeCell ref="C748:G748"/>
    <mergeCell ref="H748:J748"/>
    <mergeCell ref="C750:G750"/>
    <mergeCell ref="C749:G749"/>
    <mergeCell ref="C1423:I1423"/>
    <mergeCell ref="C8:K8"/>
    <mergeCell ref="C2:F2"/>
    <mergeCell ref="G2:K3"/>
    <mergeCell ref="C4:K4"/>
    <mergeCell ref="C5:K5"/>
    <mergeCell ref="C6:K7"/>
    <mergeCell ref="G726:J726"/>
    <mergeCell ref="C9:C10"/>
    <mergeCell ref="D9:D10"/>
    <mergeCell ref="E9:F9"/>
    <mergeCell ref="G9:G10"/>
    <mergeCell ref="H9:H10"/>
    <mergeCell ref="I9:I10"/>
    <mergeCell ref="J9:J10"/>
    <mergeCell ref="K9:K10"/>
  </mergeCells>
  <dataValidations count="2">
    <dataValidation allowBlank="1" showInputMessage="1" showErrorMessage="1" prompt=" - " sqref="I436 G436 G445:G451" xr:uid="{F9B71804-992A-4214-8E07-2D9BBC4B4FAF}"/>
    <dataValidation type="list" allowBlank="1" showInputMessage="1" showErrorMessage="1" prompt=" - " sqref="G430:G435 G437:G444" xr:uid="{D31B8A3C-41C1-4B1A-BF7F-7EB7F85E2D53}">
      <formula1>$D$6:$D$220</formula1>
    </dataValidation>
  </dataValidations>
  <printOptions horizontalCentered="1"/>
  <pageMargins left="0.39370078740157483" right="0.39370078740157483" top="0.39370078740157483" bottom="0.59055118110236227" header="0" footer="0"/>
  <pageSetup scale="38" orientation="portrait" r:id="rId1"/>
  <rowBreaks count="15" manualBreakCount="15">
    <brk id="60" min="1" max="11" man="1"/>
    <brk id="99" min="1" max="11" man="1"/>
    <brk id="182" min="1" max="11" man="1"/>
    <brk id="232" min="1" max="11" man="1"/>
    <brk id="266" min="1" max="11" man="1"/>
    <brk id="335" min="1" max="11" man="1"/>
    <brk id="373" min="1" max="11" man="1"/>
    <brk id="411" min="1" max="11" man="1"/>
    <brk id="448" min="1" max="11" man="1"/>
    <brk id="507" min="1" max="11" man="1"/>
    <brk id="560" min="1" max="11" man="1"/>
    <brk id="643" min="1" max="11" man="1"/>
    <brk id="673" min="1" max="11" man="1"/>
    <brk id="684" min="1" max="11" man="1"/>
    <brk id="715" min="1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OFICIAL(ENTIDAD)</vt:lpstr>
      <vt:lpstr>PROPUESTA ECONOMICA (OFERENTE).</vt:lpstr>
      <vt:lpstr>'PRESUPUESTO OFICIAL(ENTIDAD)'!Área_de_impresión</vt:lpstr>
      <vt:lpstr>'PROPUESTA ECONOMICA (OFERENTE).'!Área_de_impresión</vt:lpstr>
      <vt:lpstr>'PRESUPUESTO OFICIAL(ENTIDAD)'!Títulos_a_imprimir</vt:lpstr>
      <vt:lpstr>'PROPUESTA ECONOMICA (OFERENTE).'!Títulos_a_imprimir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william Duran Osorno</dc:creator>
  <cp:lastModifiedBy>Erwin william Duran Osorno</cp:lastModifiedBy>
  <dcterms:created xsi:type="dcterms:W3CDTF">2026-04-28T16:29:33Z</dcterms:created>
  <dcterms:modified xsi:type="dcterms:W3CDTF">2026-05-07T22:58:54Z</dcterms:modified>
</cp:coreProperties>
</file>