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827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D:\Desktop\PROYECTO\PROYECTOS HOSPITALES\PROYECTO HOSPITAL EL PASO\MEMORIA\"/>
    </mc:Choice>
  </mc:AlternateContent>
  <xr:revisionPtr revIDLastSave="0" documentId="13_ncr:1_{9E92ED53-897F-4AC7-871D-C92812758289}" xr6:coauthVersionLast="47" xr6:coauthVersionMax="47" xr10:uidLastSave="{00000000-0000-0000-0000-000000000000}"/>
  <bookViews>
    <workbookView xWindow="-108" yWindow="-108" windowWidth="23256" windowHeight="12576" activeTab="3" xr2:uid="{00000000-000D-0000-FFFF-FFFF00000000}"/>
  </bookViews>
  <sheets>
    <sheet name="URGENCIA" sheetId="10" r:id="rId1"/>
    <sheet name="OBSERVACIÓN" sheetId="20" r:id="rId2"/>
    <sheet name="AISLADOS - OBSERVACIÓN" sheetId="22" r:id="rId3"/>
    <sheet name="ESTERILIZACIÓN " sheetId="21" r:id="rId4"/>
    <sheet name="OBSTETRICIA" sheetId="23" r:id="rId5"/>
    <sheet name="LABORATORIO" sheetId="24" r:id="rId6"/>
    <sheet name="SALA DE ESPERA" sheetId="26" r:id="rId7"/>
    <sheet name="HOSPITALIZACIÓN " sheetId="27" r:id="rId8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9" i="27" l="1"/>
  <c r="G9" i="27" s="1"/>
  <c r="I9" i="27" s="1"/>
  <c r="K9" i="27" s="1"/>
  <c r="L9" i="27" s="1"/>
  <c r="E8" i="27"/>
  <c r="G8" i="27" s="1"/>
  <c r="I8" i="27" s="1"/>
  <c r="K8" i="27" s="1"/>
  <c r="L8" i="27" s="1"/>
  <c r="G7" i="27"/>
  <c r="I7" i="27" s="1"/>
  <c r="K7" i="27" s="1"/>
  <c r="L7" i="27" s="1"/>
  <c r="E7" i="27"/>
  <c r="E6" i="27"/>
  <c r="G6" i="27" s="1"/>
  <c r="I6" i="27" s="1"/>
  <c r="K6" i="27" s="1"/>
  <c r="L6" i="27" s="1"/>
  <c r="E5" i="27"/>
  <c r="G5" i="27" s="1"/>
  <c r="I5" i="27" s="1"/>
  <c r="K5" i="27" s="1"/>
  <c r="L5" i="27" s="1"/>
  <c r="E4" i="27"/>
  <c r="G4" i="27" s="1"/>
  <c r="I4" i="27" s="1"/>
  <c r="K4" i="27" s="1"/>
  <c r="L4" i="27" s="1"/>
  <c r="L10" i="27" l="1"/>
  <c r="E21" i="10"/>
  <c r="G21" i="10" s="1"/>
  <c r="I21" i="10" s="1"/>
  <c r="K21" i="10" s="1"/>
  <c r="L21" i="10" s="1"/>
  <c r="E22" i="10"/>
  <c r="G22" i="10" s="1"/>
  <c r="I22" i="10" s="1"/>
  <c r="K22" i="10" s="1"/>
  <c r="L22" i="10" s="1"/>
  <c r="E23" i="10"/>
  <c r="G23" i="10" s="1"/>
  <c r="I23" i="10" s="1"/>
  <c r="K23" i="10" s="1"/>
  <c r="L23" i="10" s="1"/>
  <c r="E24" i="10"/>
  <c r="G24" i="10" s="1"/>
  <c r="I24" i="10" s="1"/>
  <c r="K24" i="10" s="1"/>
  <c r="L24" i="10" s="1"/>
  <c r="E12" i="26"/>
  <c r="G12" i="26" s="1"/>
  <c r="I12" i="26" s="1"/>
  <c r="K12" i="26" s="1"/>
  <c r="L12" i="26" s="1"/>
  <c r="E15" i="26"/>
  <c r="G15" i="26" s="1"/>
  <c r="I15" i="26" s="1"/>
  <c r="K15" i="26" s="1"/>
  <c r="L15" i="26" s="1"/>
  <c r="E14" i="26"/>
  <c r="G14" i="26" s="1"/>
  <c r="I14" i="26" s="1"/>
  <c r="K14" i="26" s="1"/>
  <c r="L14" i="26" s="1"/>
  <c r="E13" i="26"/>
  <c r="G13" i="26" s="1"/>
  <c r="I13" i="26" s="1"/>
  <c r="K13" i="26" s="1"/>
  <c r="L13" i="26" s="1"/>
  <c r="E11" i="26"/>
  <c r="G11" i="26" s="1"/>
  <c r="I11" i="26" s="1"/>
  <c r="K11" i="26" s="1"/>
  <c r="L11" i="26" s="1"/>
  <c r="E10" i="26"/>
  <c r="G10" i="26" s="1"/>
  <c r="I10" i="26" s="1"/>
  <c r="K10" i="26" s="1"/>
  <c r="L10" i="26" s="1"/>
  <c r="E9" i="26"/>
  <c r="G9" i="26" s="1"/>
  <c r="I9" i="26" s="1"/>
  <c r="K9" i="26" s="1"/>
  <c r="L9" i="26" s="1"/>
  <c r="E8" i="26"/>
  <c r="G8" i="26" s="1"/>
  <c r="I8" i="26" s="1"/>
  <c r="K8" i="26" s="1"/>
  <c r="L8" i="26" s="1"/>
  <c r="E7" i="26"/>
  <c r="G7" i="26" s="1"/>
  <c r="I7" i="26" s="1"/>
  <c r="K7" i="26" s="1"/>
  <c r="L7" i="26" s="1"/>
  <c r="E6" i="26"/>
  <c r="G6" i="26" s="1"/>
  <c r="I6" i="26" s="1"/>
  <c r="K6" i="26" s="1"/>
  <c r="L6" i="26" s="1"/>
  <c r="E5" i="26"/>
  <c r="G5" i="26" s="1"/>
  <c r="I5" i="26" s="1"/>
  <c r="K5" i="26" s="1"/>
  <c r="L5" i="26" s="1"/>
  <c r="E4" i="26"/>
  <c r="G4" i="26" s="1"/>
  <c r="I4" i="26" s="1"/>
  <c r="K4" i="26" s="1"/>
  <c r="L4" i="26" s="1"/>
  <c r="E18" i="24"/>
  <c r="G18" i="24" s="1"/>
  <c r="I18" i="24" s="1"/>
  <c r="K18" i="24" s="1"/>
  <c r="L18" i="24" s="1"/>
  <c r="E17" i="24"/>
  <c r="G17" i="24" s="1"/>
  <c r="I17" i="24" s="1"/>
  <c r="K17" i="24" s="1"/>
  <c r="L17" i="24" s="1"/>
  <c r="E16" i="24"/>
  <c r="G16" i="24" s="1"/>
  <c r="I16" i="24" s="1"/>
  <c r="K16" i="24" s="1"/>
  <c r="L16" i="24" s="1"/>
  <c r="E15" i="24"/>
  <c r="G15" i="24" s="1"/>
  <c r="I15" i="24" s="1"/>
  <c r="K15" i="24" s="1"/>
  <c r="L15" i="24" s="1"/>
  <c r="E14" i="24"/>
  <c r="G14" i="24" s="1"/>
  <c r="I14" i="24" s="1"/>
  <c r="K14" i="24" s="1"/>
  <c r="L14" i="24" s="1"/>
  <c r="E13" i="24"/>
  <c r="G13" i="24" s="1"/>
  <c r="I13" i="24" s="1"/>
  <c r="K13" i="24" s="1"/>
  <c r="L13" i="24" s="1"/>
  <c r="E12" i="24"/>
  <c r="G12" i="24" s="1"/>
  <c r="I12" i="24" s="1"/>
  <c r="K12" i="24" s="1"/>
  <c r="L12" i="24" s="1"/>
  <c r="E11" i="24"/>
  <c r="G11" i="24" s="1"/>
  <c r="I11" i="24" s="1"/>
  <c r="K11" i="24" s="1"/>
  <c r="L11" i="24" s="1"/>
  <c r="E10" i="24"/>
  <c r="G10" i="24" s="1"/>
  <c r="I10" i="24" s="1"/>
  <c r="K10" i="24" s="1"/>
  <c r="L10" i="24" s="1"/>
  <c r="E9" i="24"/>
  <c r="G9" i="24" s="1"/>
  <c r="I9" i="24" s="1"/>
  <c r="K9" i="24" s="1"/>
  <c r="L9" i="24" s="1"/>
  <c r="E8" i="24"/>
  <c r="G8" i="24" s="1"/>
  <c r="I8" i="24" s="1"/>
  <c r="K8" i="24" s="1"/>
  <c r="L8" i="24" s="1"/>
  <c r="E7" i="24"/>
  <c r="G7" i="24" s="1"/>
  <c r="I7" i="24" s="1"/>
  <c r="K7" i="24" s="1"/>
  <c r="L7" i="24" s="1"/>
  <c r="E6" i="24"/>
  <c r="G6" i="24" s="1"/>
  <c r="I6" i="24" s="1"/>
  <c r="K6" i="24" s="1"/>
  <c r="L6" i="24" s="1"/>
  <c r="E5" i="24"/>
  <c r="G5" i="24" s="1"/>
  <c r="I5" i="24" s="1"/>
  <c r="K5" i="24" s="1"/>
  <c r="L5" i="24" s="1"/>
  <c r="E4" i="24"/>
  <c r="G4" i="24" s="1"/>
  <c r="I4" i="24" s="1"/>
  <c r="K4" i="24" s="1"/>
  <c r="L4" i="24" s="1"/>
  <c r="E19" i="23"/>
  <c r="G19" i="23" s="1"/>
  <c r="I19" i="23" s="1"/>
  <c r="K19" i="23" s="1"/>
  <c r="L19" i="23" s="1"/>
  <c r="E18" i="23"/>
  <c r="G18" i="23" s="1"/>
  <c r="I18" i="23" s="1"/>
  <c r="K18" i="23" s="1"/>
  <c r="L18" i="23" s="1"/>
  <c r="E17" i="23"/>
  <c r="G17" i="23" s="1"/>
  <c r="I17" i="23" s="1"/>
  <c r="K17" i="23" s="1"/>
  <c r="L17" i="23" s="1"/>
  <c r="E16" i="23"/>
  <c r="G16" i="23" s="1"/>
  <c r="I16" i="23" s="1"/>
  <c r="K16" i="23" s="1"/>
  <c r="L16" i="23" s="1"/>
  <c r="E15" i="23"/>
  <c r="G15" i="23" s="1"/>
  <c r="I15" i="23" s="1"/>
  <c r="K15" i="23" s="1"/>
  <c r="L15" i="23" s="1"/>
  <c r="E14" i="23"/>
  <c r="G14" i="23" s="1"/>
  <c r="I14" i="23" s="1"/>
  <c r="K14" i="23" s="1"/>
  <c r="L14" i="23" s="1"/>
  <c r="E13" i="23"/>
  <c r="G13" i="23" s="1"/>
  <c r="I13" i="23" s="1"/>
  <c r="K13" i="23" s="1"/>
  <c r="L13" i="23" s="1"/>
  <c r="E12" i="23"/>
  <c r="G12" i="23" s="1"/>
  <c r="I12" i="23" s="1"/>
  <c r="K12" i="23" s="1"/>
  <c r="L12" i="23" s="1"/>
  <c r="E11" i="23"/>
  <c r="G11" i="23" s="1"/>
  <c r="I11" i="23" s="1"/>
  <c r="K11" i="23" s="1"/>
  <c r="L11" i="23" s="1"/>
  <c r="E10" i="23"/>
  <c r="G10" i="23" s="1"/>
  <c r="I10" i="23" s="1"/>
  <c r="K10" i="23" s="1"/>
  <c r="L10" i="23" s="1"/>
  <c r="E9" i="23"/>
  <c r="G9" i="23" s="1"/>
  <c r="I9" i="23" s="1"/>
  <c r="K9" i="23" s="1"/>
  <c r="L9" i="23" s="1"/>
  <c r="E8" i="23"/>
  <c r="G8" i="23" s="1"/>
  <c r="I8" i="23" s="1"/>
  <c r="K8" i="23" s="1"/>
  <c r="L8" i="23" s="1"/>
  <c r="E7" i="23"/>
  <c r="G7" i="23" s="1"/>
  <c r="I7" i="23" s="1"/>
  <c r="K7" i="23" s="1"/>
  <c r="L7" i="23" s="1"/>
  <c r="E6" i="23"/>
  <c r="G6" i="23" s="1"/>
  <c r="I6" i="23" s="1"/>
  <c r="K6" i="23" s="1"/>
  <c r="L6" i="23" s="1"/>
  <c r="E5" i="23"/>
  <c r="G5" i="23" s="1"/>
  <c r="I5" i="23" s="1"/>
  <c r="K5" i="23" s="1"/>
  <c r="L5" i="23" s="1"/>
  <c r="E4" i="23"/>
  <c r="G4" i="23" s="1"/>
  <c r="I4" i="23" s="1"/>
  <c r="K4" i="23" s="1"/>
  <c r="L4" i="23" s="1"/>
  <c r="E9" i="22"/>
  <c r="G9" i="22" s="1"/>
  <c r="I9" i="22" s="1"/>
  <c r="K9" i="22" s="1"/>
  <c r="L9" i="22" s="1"/>
  <c r="E8" i="22"/>
  <c r="G8" i="22" s="1"/>
  <c r="I8" i="22" s="1"/>
  <c r="K8" i="22" s="1"/>
  <c r="L8" i="22" s="1"/>
  <c r="E7" i="22"/>
  <c r="G7" i="22" s="1"/>
  <c r="I7" i="22" s="1"/>
  <c r="K7" i="22" s="1"/>
  <c r="L7" i="22" s="1"/>
  <c r="E6" i="22"/>
  <c r="G6" i="22" s="1"/>
  <c r="I6" i="22" s="1"/>
  <c r="K6" i="22" s="1"/>
  <c r="L6" i="22" s="1"/>
  <c r="E5" i="22"/>
  <c r="G5" i="22" s="1"/>
  <c r="I5" i="22" s="1"/>
  <c r="K5" i="22" s="1"/>
  <c r="L5" i="22" s="1"/>
  <c r="E4" i="22"/>
  <c r="G4" i="22" s="1"/>
  <c r="I4" i="22" s="1"/>
  <c r="K4" i="22" s="1"/>
  <c r="L4" i="22" s="1"/>
  <c r="E12" i="21"/>
  <c r="G12" i="21" s="1"/>
  <c r="I12" i="21" s="1"/>
  <c r="K12" i="21" s="1"/>
  <c r="L12" i="21" s="1"/>
  <c r="E11" i="21"/>
  <c r="G11" i="21" s="1"/>
  <c r="I11" i="21" s="1"/>
  <c r="K11" i="21" s="1"/>
  <c r="L11" i="21" s="1"/>
  <c r="E10" i="21"/>
  <c r="G10" i="21" s="1"/>
  <c r="I10" i="21" s="1"/>
  <c r="K10" i="21" s="1"/>
  <c r="L10" i="21" s="1"/>
  <c r="E9" i="21"/>
  <c r="G9" i="21" s="1"/>
  <c r="I9" i="21" s="1"/>
  <c r="K9" i="21" s="1"/>
  <c r="L9" i="21" s="1"/>
  <c r="E8" i="21"/>
  <c r="G8" i="21" s="1"/>
  <c r="I8" i="21" s="1"/>
  <c r="K8" i="21" s="1"/>
  <c r="L8" i="21" s="1"/>
  <c r="E7" i="21"/>
  <c r="G7" i="21" s="1"/>
  <c r="I7" i="21" s="1"/>
  <c r="K7" i="21" s="1"/>
  <c r="L7" i="21" s="1"/>
  <c r="E6" i="21"/>
  <c r="G6" i="21" s="1"/>
  <c r="I6" i="21" s="1"/>
  <c r="K6" i="21" s="1"/>
  <c r="L6" i="21" s="1"/>
  <c r="E5" i="21"/>
  <c r="G5" i="21" s="1"/>
  <c r="I5" i="21" s="1"/>
  <c r="K5" i="21" s="1"/>
  <c r="L5" i="21" s="1"/>
  <c r="E4" i="21"/>
  <c r="G4" i="21" s="1"/>
  <c r="I4" i="21" s="1"/>
  <c r="K4" i="21" s="1"/>
  <c r="L4" i="21" s="1"/>
  <c r="E11" i="20"/>
  <c r="G11" i="20" s="1"/>
  <c r="I11" i="20" s="1"/>
  <c r="K11" i="20" s="1"/>
  <c r="L11" i="20" s="1"/>
  <c r="E10" i="20"/>
  <c r="G10" i="20" s="1"/>
  <c r="I10" i="20" s="1"/>
  <c r="K10" i="20" s="1"/>
  <c r="L10" i="20" s="1"/>
  <c r="E9" i="20"/>
  <c r="G9" i="20" s="1"/>
  <c r="I9" i="20" s="1"/>
  <c r="K9" i="20" s="1"/>
  <c r="L9" i="20" s="1"/>
  <c r="E8" i="20"/>
  <c r="G8" i="20" s="1"/>
  <c r="I8" i="20" s="1"/>
  <c r="K8" i="20" s="1"/>
  <c r="L8" i="20" s="1"/>
  <c r="E7" i="20"/>
  <c r="G7" i="20" s="1"/>
  <c r="I7" i="20" s="1"/>
  <c r="K7" i="20" s="1"/>
  <c r="L7" i="20" s="1"/>
  <c r="E6" i="20"/>
  <c r="G6" i="20" s="1"/>
  <c r="I6" i="20" s="1"/>
  <c r="K6" i="20" s="1"/>
  <c r="L6" i="20" s="1"/>
  <c r="E5" i="20"/>
  <c r="G5" i="20" s="1"/>
  <c r="I5" i="20" s="1"/>
  <c r="K5" i="20" s="1"/>
  <c r="L5" i="20" s="1"/>
  <c r="E4" i="20"/>
  <c r="G4" i="20" s="1"/>
  <c r="I4" i="20" s="1"/>
  <c r="K4" i="20" s="1"/>
  <c r="L4" i="20" s="1"/>
  <c r="E18" i="10"/>
  <c r="G18" i="10" s="1"/>
  <c r="I18" i="10" s="1"/>
  <c r="K18" i="10" s="1"/>
  <c r="L18" i="10" s="1"/>
  <c r="E19" i="10"/>
  <c r="G19" i="10" s="1"/>
  <c r="I19" i="10" s="1"/>
  <c r="K19" i="10" s="1"/>
  <c r="L19" i="10" s="1"/>
  <c r="E20" i="10"/>
  <c r="G20" i="10" s="1"/>
  <c r="I20" i="10" s="1"/>
  <c r="K20" i="10" s="1"/>
  <c r="L20" i="10" s="1"/>
  <c r="E25" i="10"/>
  <c r="G25" i="10" s="1"/>
  <c r="I25" i="10" s="1"/>
  <c r="K25" i="10" s="1"/>
  <c r="L25" i="10" s="1"/>
  <c r="E26" i="10"/>
  <c r="G26" i="10" s="1"/>
  <c r="I26" i="10" s="1"/>
  <c r="K26" i="10" s="1"/>
  <c r="L26" i="10" s="1"/>
  <c r="E13" i="10"/>
  <c r="G13" i="10" s="1"/>
  <c r="I13" i="10" s="1"/>
  <c r="K13" i="10" s="1"/>
  <c r="L13" i="10" s="1"/>
  <c r="E14" i="10"/>
  <c r="G14" i="10" s="1"/>
  <c r="I14" i="10" s="1"/>
  <c r="K14" i="10" s="1"/>
  <c r="L14" i="10" s="1"/>
  <c r="E15" i="10"/>
  <c r="G15" i="10" s="1"/>
  <c r="I15" i="10" s="1"/>
  <c r="K15" i="10" s="1"/>
  <c r="L15" i="10" s="1"/>
  <c r="E16" i="10"/>
  <c r="G16" i="10" s="1"/>
  <c r="I16" i="10" s="1"/>
  <c r="K16" i="10" s="1"/>
  <c r="L16" i="10" s="1"/>
  <c r="L11" i="27" l="1"/>
  <c r="L12" i="27" s="1"/>
  <c r="L16" i="26"/>
  <c r="L19" i="24"/>
  <c r="L20" i="23"/>
  <c r="L21" i="23" s="1"/>
  <c r="L22" i="23" s="1"/>
  <c r="L10" i="22"/>
  <c r="L13" i="21"/>
  <c r="L12" i="20"/>
  <c r="E4" i="10"/>
  <c r="G4" i="10" s="1"/>
  <c r="I4" i="10" s="1"/>
  <c r="E5" i="10"/>
  <c r="G5" i="10" s="1"/>
  <c r="I5" i="10" s="1"/>
  <c r="E6" i="10"/>
  <c r="G6" i="10" s="1"/>
  <c r="I6" i="10" s="1"/>
  <c r="E7" i="10"/>
  <c r="G7" i="10" s="1"/>
  <c r="I7" i="10" s="1"/>
  <c r="E8" i="10"/>
  <c r="G8" i="10" s="1"/>
  <c r="I8" i="10" s="1"/>
  <c r="E9" i="10"/>
  <c r="G9" i="10" s="1"/>
  <c r="I9" i="10" s="1"/>
  <c r="E10" i="10"/>
  <c r="G10" i="10" s="1"/>
  <c r="I10" i="10" s="1"/>
  <c r="E11" i="10"/>
  <c r="G11" i="10" s="1"/>
  <c r="I11" i="10" s="1"/>
  <c r="E12" i="10"/>
  <c r="G12" i="10" s="1"/>
  <c r="I12" i="10" s="1"/>
  <c r="E17" i="10"/>
  <c r="G17" i="10" s="1"/>
  <c r="I17" i="10" s="1"/>
  <c r="L17" i="26" l="1"/>
  <c r="L18" i="26" s="1"/>
  <c r="L20" i="24"/>
  <c r="L21" i="24" s="1"/>
  <c r="L11" i="22"/>
  <c r="L12" i="22" s="1"/>
  <c r="L14" i="21"/>
  <c r="L15" i="21" s="1"/>
  <c r="L13" i="20"/>
  <c r="L14" i="20" s="1"/>
  <c r="K12" i="10"/>
  <c r="L12" i="10" s="1"/>
  <c r="K17" i="10"/>
  <c r="L17" i="10" s="1"/>
  <c r="K11" i="10"/>
  <c r="L11" i="10" s="1"/>
  <c r="K5" i="10"/>
  <c r="L5" i="10" s="1"/>
  <c r="K6" i="10"/>
  <c r="L6" i="10" s="1"/>
  <c r="K7" i="10"/>
  <c r="L7" i="10" s="1"/>
  <c r="K8" i="10"/>
  <c r="L8" i="10" s="1"/>
  <c r="K9" i="10"/>
  <c r="L9" i="10" s="1"/>
  <c r="K10" i="10"/>
  <c r="L10" i="10" s="1"/>
  <c r="K4" i="10"/>
  <c r="L4" i="10" s="1"/>
  <c r="L27" i="10" l="1"/>
  <c r="L28" i="10" l="1"/>
  <c r="L29" i="10" s="1"/>
</calcChain>
</file>

<file path=xl/sharedStrings.xml><?xml version="1.0" encoding="utf-8"?>
<sst xmlns="http://schemas.openxmlformats.org/spreadsheetml/2006/main" count="223" uniqueCount="28">
  <si>
    <t>TOTAL</t>
  </si>
  <si>
    <t>M2</t>
  </si>
  <si>
    <t>LARGO</t>
  </si>
  <si>
    <t>ANCHO</t>
  </si>
  <si>
    <t>LADOS</t>
  </si>
  <si>
    <t>PULGADAS</t>
  </si>
  <si>
    <t>SUBTOTAL</t>
  </si>
  <si>
    <t>PERIMETRO</t>
  </si>
  <si>
    <t>EQUIPO</t>
  </si>
  <si>
    <t>ALTO</t>
  </si>
  <si>
    <t>DESPERDICIO</t>
  </si>
  <si>
    <t xml:space="preserve">SUMINISTRO </t>
  </si>
  <si>
    <t xml:space="preserve">CUELLOS </t>
  </si>
  <si>
    <t xml:space="preserve">RETORNO </t>
  </si>
  <si>
    <t>DESPIESE DE CONDUCTOS URGENCIA</t>
  </si>
  <si>
    <t xml:space="preserve">                                                               PROYECTO: “CONSTRUCCIÓN DEL NUEVO  HOSPITAL E.S.E. “AGUSTIN CODAZZI ” DEL MUNICIPIO DE AGUSTIN CODAZZI DEPARTAMENTO DEL CESAR”</t>
  </si>
  <si>
    <t>DESPIESE DE CONDUCTOS OBSERVACIÓN</t>
  </si>
  <si>
    <t>DESPIESE DE CONDUCTOS AISLADOS - OBSERVACIÓN</t>
  </si>
  <si>
    <t>DESPIESE DE CONDUCTOS ESTERILIZACIÓN</t>
  </si>
  <si>
    <t>DESPIESE DE CONDUCTOS OBSTETRICIA</t>
  </si>
  <si>
    <t>DESPIESE DE CONDUCTOS LABORATORIO</t>
  </si>
  <si>
    <t>DESPIESE DE CONDUCTOS SALA DE ESPERA</t>
  </si>
  <si>
    <t>RETORNO</t>
  </si>
  <si>
    <t>CUELLOS</t>
  </si>
  <si>
    <t xml:space="preserve">                                                              
CONSTRUCCIÓN DEL NUEVO HOSPITAL E.S.E HERNANDO QUINTERO BLANCO DEL MUNICIPIO DEL PASO
</t>
  </si>
  <si>
    <t xml:space="preserve">                                                            
CONSTRUCCIÓN DEL NUEVO HOSPITAL E.S.E HERNANDO QUINTERO BLANCO DEL MUNICIPIO DEL PASO
</t>
  </si>
  <si>
    <t xml:space="preserve">                                                               
CONSTRUCCIÓN DEL NUEVO HOSPITAL E.S.E HERNANDO QUINTERO BLANCO DEL MUNICIPIO DEL PASO
</t>
  </si>
  <si>
    <t xml:space="preserve">
CONSTRUCCIÓN DEL NUEVO HOSPITAL E.S.E HERNANDO QUINTERO BLANCO DEL MUNICIPIO DEL PASO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</si>
</sst>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&quot;$&quot;\ * #,##0_);_(&quot;$&quot;\ * \(#,##0\);_(&quot;$&quot;\ * &quot;-&quot;_);_(@_)"/>
    <numFmt numFmtId="165" formatCode="_([$$-240A]\ * #,##0_);_([$$-240A]\ * \(#,##0\);_([$$-240A]\ * &quot;-&quot;??_);_(@_)"/>
    <numFmt numFmtId="166" formatCode="_(&quot;$&quot;\ * #,##0_);_(&quot;$&quot;\ * \(#,##0\);_(&quot;$&quot;\ * &quot;-&quot;??_);_(@_)"/>
  </numFmts>
  <fonts count="10"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Calibri (Cuerpo)_x0000_"/>
    </font>
    <font>
      <b/>
      <sz val="10"/>
      <name val="Calibri (Cuerpo)_x0000_"/>
    </font>
    <font>
      <b/>
      <sz val="16"/>
      <color theme="1"/>
      <name val="Calibri"/>
      <family val="2"/>
      <scheme val="minor"/>
    </font>
    <font>
      <b/>
      <sz val="10"/>
      <name val="Calibri"/>
      <family val="2"/>
    </font>
    <font>
      <b/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7">
    <xf numFmtId="0" fontId="0" fillId="0" borderId="0"/>
    <xf numFmtId="164" fontId="1" fillId="0" borderId="0" applyFont="0" applyFill="0" applyBorder="0" applyAlignment="0" applyProtection="0"/>
    <xf numFmtId="0" fontId="1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31">
    <xf numFmtId="0" fontId="0" fillId="0" borderId="0" xfId="0"/>
    <xf numFmtId="0" fontId="5" fillId="0" borderId="1" xfId="0" applyFont="1" applyBorder="1" applyAlignment="1">
      <alignment horizontal="center" vertical="center"/>
    </xf>
    <xf numFmtId="2" fontId="5" fillId="0" borderId="1" xfId="0" applyNumberFormat="1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2" fontId="5" fillId="0" borderId="4" xfId="0" applyNumberFormat="1" applyFont="1" applyBorder="1" applyAlignment="1">
      <alignment horizontal="center" vertical="center"/>
    </xf>
    <xf numFmtId="2" fontId="5" fillId="0" borderId="6" xfId="0" applyNumberFormat="1" applyFont="1" applyBorder="1" applyAlignment="1">
      <alignment horizontal="center" vertical="center"/>
    </xf>
    <xf numFmtId="2" fontId="0" fillId="0" borderId="9" xfId="0" applyNumberFormat="1" applyBorder="1" applyAlignment="1">
      <alignment horizontal="center"/>
    </xf>
    <xf numFmtId="0" fontId="0" fillId="0" borderId="0" xfId="0" applyAlignment="1">
      <alignment vertical="center"/>
    </xf>
    <xf numFmtId="0" fontId="0" fillId="0" borderId="5" xfId="0" applyBorder="1" applyAlignment="1">
      <alignment horizontal="center"/>
    </xf>
    <xf numFmtId="0" fontId="0" fillId="0" borderId="5" xfId="0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5" fillId="0" borderId="2" xfId="0" applyFont="1" applyBorder="1" applyAlignment="1">
      <alignment horizontal="center" vertical="center"/>
    </xf>
    <xf numFmtId="2" fontId="5" fillId="0" borderId="2" xfId="0" applyNumberFormat="1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165" fontId="8" fillId="0" borderId="16" xfId="0" applyNumberFormat="1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166" fontId="8" fillId="0" borderId="16" xfId="0" applyNumberFormat="1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0" fillId="0" borderId="5" xfId="0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7" xfId="0" applyBorder="1" applyAlignment="1">
      <alignment horizontal="right"/>
    </xf>
    <xf numFmtId="0" fontId="0" fillId="0" borderId="8" xfId="0" applyBorder="1" applyAlignment="1">
      <alignment horizontal="right"/>
    </xf>
    <xf numFmtId="0" fontId="9" fillId="0" borderId="10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</cellXfs>
  <cellStyles count="7">
    <cellStyle name="Hipervínculo" xfId="3" builtinId="8" hidden="1"/>
    <cellStyle name="Hipervínculo" xfId="5" builtinId="8" hidden="1"/>
    <cellStyle name="Hipervínculo visitado" xfId="4" builtinId="9" hidden="1"/>
    <cellStyle name="Hipervínculo visitado" xfId="6" builtinId="9" hidden="1"/>
    <cellStyle name="Moneda [0] 2" xfId="1" xr:uid="{00000000-0005-0000-0000-000004000000}"/>
    <cellStyle name="Normal" xfId="0" builtinId="0"/>
    <cellStyle name="Normal 2" xfId="2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375635</xdr:colOff>
      <xdr:row>0</xdr:row>
      <xdr:rowOff>16099</xdr:rowOff>
    </xdr:from>
    <xdr:to>
      <xdr:col>2</xdr:col>
      <xdr:colOff>241481</xdr:colOff>
      <xdr:row>1</xdr:row>
      <xdr:rowOff>264594</xdr:rowOff>
    </xdr:to>
    <xdr:pic>
      <xdr:nvPicPr>
        <xdr:cNvPr id="3" name="Imagen 1">
          <a:extLst>
            <a:ext uri="{FF2B5EF4-FFF2-40B4-BE49-F238E27FC236}">
              <a16:creationId xmlns:a16="http://schemas.microsoft.com/office/drawing/2014/main" id="{799C0C85-4A60-481E-89CF-C5FA728ACE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0776" y="16099"/>
          <a:ext cx="917620" cy="833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322294</xdr:colOff>
      <xdr:row>0</xdr:row>
      <xdr:rowOff>23719</xdr:rowOff>
    </xdr:from>
    <xdr:to>
      <xdr:col>2</xdr:col>
      <xdr:colOff>304799</xdr:colOff>
      <xdr:row>1</xdr:row>
      <xdr:rowOff>342900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DD30FC0-F06F-4261-BC70-FC39F2CC30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9474" y="23719"/>
          <a:ext cx="1034065" cy="10583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329914</xdr:colOff>
      <xdr:row>0</xdr:row>
      <xdr:rowOff>1</xdr:rowOff>
    </xdr:from>
    <xdr:to>
      <xdr:col>2</xdr:col>
      <xdr:colOff>533400</xdr:colOff>
      <xdr:row>1</xdr:row>
      <xdr:rowOff>426721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D74F405-749C-4AE2-91FB-C2F0890C1B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094" y="1"/>
          <a:ext cx="1255046" cy="11582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322294</xdr:colOff>
      <xdr:row>0</xdr:row>
      <xdr:rowOff>23719</xdr:rowOff>
    </xdr:from>
    <xdr:to>
      <xdr:col>2</xdr:col>
      <xdr:colOff>304799</xdr:colOff>
      <xdr:row>1</xdr:row>
      <xdr:rowOff>358140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94E07FE-FB72-44F2-A120-492431F370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9474" y="23719"/>
          <a:ext cx="1034065" cy="10735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421354</xdr:colOff>
      <xdr:row>0</xdr:row>
      <xdr:rowOff>46579</xdr:rowOff>
    </xdr:from>
    <xdr:to>
      <xdr:col>2</xdr:col>
      <xdr:colOff>403859</xdr:colOff>
      <xdr:row>1</xdr:row>
      <xdr:rowOff>358140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B5BEEB0-EF6D-4005-8E70-834B7FF2D4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8534" y="46579"/>
          <a:ext cx="1034065" cy="11345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421354</xdr:colOff>
      <xdr:row>0</xdr:row>
      <xdr:rowOff>46579</xdr:rowOff>
    </xdr:from>
    <xdr:to>
      <xdr:col>2</xdr:col>
      <xdr:colOff>403859</xdr:colOff>
      <xdr:row>1</xdr:row>
      <xdr:rowOff>289560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A296D67-CEAC-4385-979C-94FCEE7F88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8534" y="46579"/>
          <a:ext cx="1034065" cy="10659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421354</xdr:colOff>
      <xdr:row>0</xdr:row>
      <xdr:rowOff>46579</xdr:rowOff>
    </xdr:from>
    <xdr:to>
      <xdr:col>2</xdr:col>
      <xdr:colOff>403859</xdr:colOff>
      <xdr:row>1</xdr:row>
      <xdr:rowOff>335280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08961B2-78F4-49E9-893D-D100639A08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8534" y="46579"/>
          <a:ext cx="1034065" cy="11116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329914</xdr:colOff>
      <xdr:row>0</xdr:row>
      <xdr:rowOff>1</xdr:rowOff>
    </xdr:from>
    <xdr:to>
      <xdr:col>2</xdr:col>
      <xdr:colOff>533400</xdr:colOff>
      <xdr:row>1</xdr:row>
      <xdr:rowOff>411480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040FF21-A015-4413-AFD1-D71D22D8C9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094" y="1"/>
          <a:ext cx="1255046" cy="11429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946FD9-E5A2-8E4A-8052-E01B4CE6F06B}">
  <dimension ref="B1:L29"/>
  <sheetViews>
    <sheetView topLeftCell="A26" zoomScale="142" zoomScaleNormal="142" workbookViewId="0">
      <selection activeCell="I34" sqref="I34"/>
    </sheetView>
  </sheetViews>
  <sheetFormatPr baseColWidth="10" defaultRowHeight="14.4"/>
  <cols>
    <col min="1" max="1" width="4.33203125" customWidth="1"/>
    <col min="2" max="2" width="15.33203125" customWidth="1"/>
    <col min="3" max="3" width="8.6640625" customWidth="1"/>
    <col min="4" max="4" width="8.88671875" customWidth="1"/>
    <col min="5" max="5" width="10.88671875" customWidth="1"/>
    <col min="6" max="6" width="7.88671875" customWidth="1"/>
    <col min="7" max="9" width="10.88671875" customWidth="1"/>
    <col min="10" max="10" width="9" customWidth="1"/>
    <col min="11" max="11" width="11.44140625" customWidth="1"/>
    <col min="12" max="12" width="14" customWidth="1"/>
  </cols>
  <sheetData>
    <row r="1" spans="2:12" ht="46.2" customHeight="1">
      <c r="B1" s="20" t="s">
        <v>14</v>
      </c>
      <c r="C1" s="21"/>
      <c r="D1" s="21"/>
      <c r="E1" s="21"/>
      <c r="F1" s="21"/>
      <c r="G1" s="21"/>
      <c r="H1" s="21"/>
      <c r="I1" s="21"/>
      <c r="J1" s="21"/>
      <c r="K1" s="21"/>
      <c r="L1" s="22"/>
    </row>
    <row r="2" spans="2:12" ht="27.6" customHeight="1" thickBot="1">
      <c r="B2" s="27" t="s">
        <v>24</v>
      </c>
      <c r="C2" s="28"/>
      <c r="D2" s="28"/>
      <c r="E2" s="28"/>
      <c r="F2" s="28"/>
      <c r="G2" s="28"/>
      <c r="H2" s="28"/>
      <c r="I2" s="28"/>
      <c r="J2" s="28"/>
      <c r="K2" s="28"/>
      <c r="L2" s="29"/>
    </row>
    <row r="3" spans="2:12" ht="24.75" customHeight="1" thickBot="1">
      <c r="B3" s="14" t="s">
        <v>8</v>
      </c>
      <c r="C3" s="15" t="s">
        <v>3</v>
      </c>
      <c r="D3" s="15" t="s">
        <v>9</v>
      </c>
      <c r="E3" s="15" t="s">
        <v>6</v>
      </c>
      <c r="F3" s="16" t="s">
        <v>4</v>
      </c>
      <c r="G3" s="16" t="s">
        <v>7</v>
      </c>
      <c r="H3" s="17" t="s">
        <v>5</v>
      </c>
      <c r="I3" s="17" t="s">
        <v>0</v>
      </c>
      <c r="J3" s="17" t="s">
        <v>2</v>
      </c>
      <c r="K3" s="17" t="s">
        <v>0</v>
      </c>
      <c r="L3" s="18" t="s">
        <v>1</v>
      </c>
    </row>
    <row r="4" spans="2:12" ht="20.100000000000001" customHeight="1">
      <c r="B4" s="10" t="s">
        <v>11</v>
      </c>
      <c r="C4" s="11">
        <v>44</v>
      </c>
      <c r="D4" s="11">
        <v>16</v>
      </c>
      <c r="E4" s="11">
        <f>+C4+D4</f>
        <v>60</v>
      </c>
      <c r="F4" s="11">
        <v>2</v>
      </c>
      <c r="G4" s="11">
        <f>+E4*F4</f>
        <v>120</v>
      </c>
      <c r="H4" s="11">
        <v>2.54</v>
      </c>
      <c r="I4" s="12">
        <f>+G4*H4</f>
        <v>304.8</v>
      </c>
      <c r="J4" s="11">
        <v>12</v>
      </c>
      <c r="K4" s="11">
        <f>+I4*J4</f>
        <v>3657.6000000000004</v>
      </c>
      <c r="L4" s="13">
        <f>+K4/100</f>
        <v>36.576000000000001</v>
      </c>
    </row>
    <row r="5" spans="2:12" ht="20.100000000000001" customHeight="1">
      <c r="B5" s="8" t="s">
        <v>11</v>
      </c>
      <c r="C5" s="1">
        <v>40</v>
      </c>
      <c r="D5" s="1">
        <v>16</v>
      </c>
      <c r="E5" s="1">
        <f t="shared" ref="E5:E26" si="0">+C5+D5</f>
        <v>56</v>
      </c>
      <c r="F5" s="1">
        <v>2</v>
      </c>
      <c r="G5" s="1">
        <f t="shared" ref="G5:G26" si="1">+E5*F5</f>
        <v>112</v>
      </c>
      <c r="H5" s="1">
        <v>2.54</v>
      </c>
      <c r="I5" s="2">
        <f t="shared" ref="I5:I26" si="2">+G5*H5</f>
        <v>284.48</v>
      </c>
      <c r="J5" s="1">
        <v>2</v>
      </c>
      <c r="K5" s="1">
        <f t="shared" ref="K5:K26" si="3">+I5*J5</f>
        <v>568.96</v>
      </c>
      <c r="L5" s="3">
        <f t="shared" ref="L5:L26" si="4">+K5/100</f>
        <v>5.6896000000000004</v>
      </c>
    </row>
    <row r="6" spans="2:12" ht="20.100000000000001" customHeight="1">
      <c r="B6" s="8" t="s">
        <v>11</v>
      </c>
      <c r="C6" s="1">
        <v>38</v>
      </c>
      <c r="D6" s="1">
        <v>14</v>
      </c>
      <c r="E6" s="1">
        <f t="shared" si="0"/>
        <v>52</v>
      </c>
      <c r="F6" s="1">
        <v>2</v>
      </c>
      <c r="G6" s="1">
        <f t="shared" si="1"/>
        <v>104</v>
      </c>
      <c r="H6" s="1">
        <v>2.54</v>
      </c>
      <c r="I6" s="2">
        <f t="shared" si="2"/>
        <v>264.16000000000003</v>
      </c>
      <c r="J6" s="1">
        <v>3.6</v>
      </c>
      <c r="K6" s="1">
        <f t="shared" si="3"/>
        <v>950.97600000000011</v>
      </c>
      <c r="L6" s="3">
        <f t="shared" si="4"/>
        <v>9.5097600000000018</v>
      </c>
    </row>
    <row r="7" spans="2:12" ht="20.100000000000001" customHeight="1">
      <c r="B7" s="8" t="s">
        <v>11</v>
      </c>
      <c r="C7" s="1">
        <v>26</v>
      </c>
      <c r="D7" s="1">
        <v>14</v>
      </c>
      <c r="E7" s="1">
        <f t="shared" si="0"/>
        <v>40</v>
      </c>
      <c r="F7" s="1">
        <v>2</v>
      </c>
      <c r="G7" s="1">
        <f t="shared" si="1"/>
        <v>80</v>
      </c>
      <c r="H7" s="1">
        <v>2.54</v>
      </c>
      <c r="I7" s="2">
        <f t="shared" si="2"/>
        <v>203.2</v>
      </c>
      <c r="J7" s="1">
        <v>4</v>
      </c>
      <c r="K7" s="1">
        <f t="shared" si="3"/>
        <v>812.8</v>
      </c>
      <c r="L7" s="3">
        <f t="shared" si="4"/>
        <v>8.1280000000000001</v>
      </c>
    </row>
    <row r="8" spans="2:12" ht="20.100000000000001" customHeight="1">
      <c r="B8" s="8" t="s">
        <v>11</v>
      </c>
      <c r="C8" s="1">
        <v>16</v>
      </c>
      <c r="D8" s="1">
        <v>14</v>
      </c>
      <c r="E8" s="1">
        <f t="shared" si="0"/>
        <v>30</v>
      </c>
      <c r="F8" s="1">
        <v>2</v>
      </c>
      <c r="G8" s="1">
        <f t="shared" si="1"/>
        <v>60</v>
      </c>
      <c r="H8" s="1">
        <v>2.54</v>
      </c>
      <c r="I8" s="2">
        <f t="shared" si="2"/>
        <v>152.4</v>
      </c>
      <c r="J8" s="1">
        <v>3.95</v>
      </c>
      <c r="K8" s="1">
        <f t="shared" si="3"/>
        <v>601.98</v>
      </c>
      <c r="L8" s="3">
        <f t="shared" si="4"/>
        <v>6.0198</v>
      </c>
    </row>
    <row r="9" spans="2:12" ht="20.100000000000001" customHeight="1">
      <c r="B9" s="8" t="s">
        <v>11</v>
      </c>
      <c r="C9" s="1">
        <v>16</v>
      </c>
      <c r="D9" s="1">
        <v>12</v>
      </c>
      <c r="E9" s="1">
        <f t="shared" si="0"/>
        <v>28</v>
      </c>
      <c r="F9" s="1">
        <v>2</v>
      </c>
      <c r="G9" s="1">
        <f t="shared" si="1"/>
        <v>56</v>
      </c>
      <c r="H9" s="1">
        <v>2.54</v>
      </c>
      <c r="I9" s="2">
        <f t="shared" si="2"/>
        <v>142.24</v>
      </c>
      <c r="J9" s="1">
        <v>3.4</v>
      </c>
      <c r="K9" s="1">
        <f t="shared" si="3"/>
        <v>483.61600000000004</v>
      </c>
      <c r="L9" s="3">
        <f t="shared" si="4"/>
        <v>4.8361600000000005</v>
      </c>
    </row>
    <row r="10" spans="2:12" ht="20.100000000000001" customHeight="1">
      <c r="B10" s="8" t="s">
        <v>11</v>
      </c>
      <c r="C10" s="1">
        <v>14</v>
      </c>
      <c r="D10" s="1">
        <v>10</v>
      </c>
      <c r="E10" s="1">
        <f t="shared" si="0"/>
        <v>24</v>
      </c>
      <c r="F10" s="1">
        <v>2</v>
      </c>
      <c r="G10" s="1">
        <f t="shared" si="1"/>
        <v>48</v>
      </c>
      <c r="H10" s="1">
        <v>2.54</v>
      </c>
      <c r="I10" s="2">
        <f t="shared" si="2"/>
        <v>121.92</v>
      </c>
      <c r="J10" s="1">
        <v>4.25</v>
      </c>
      <c r="K10" s="1">
        <f t="shared" si="3"/>
        <v>518.16</v>
      </c>
      <c r="L10" s="3">
        <f t="shared" si="4"/>
        <v>5.1815999999999995</v>
      </c>
    </row>
    <row r="11" spans="2:12" ht="20.100000000000001" customHeight="1">
      <c r="B11" s="8" t="s">
        <v>11</v>
      </c>
      <c r="C11" s="1">
        <v>14</v>
      </c>
      <c r="D11" s="1">
        <v>8</v>
      </c>
      <c r="E11" s="1">
        <f t="shared" si="0"/>
        <v>22</v>
      </c>
      <c r="F11" s="1">
        <v>2</v>
      </c>
      <c r="G11" s="1">
        <f t="shared" si="1"/>
        <v>44</v>
      </c>
      <c r="H11" s="1">
        <v>2.54</v>
      </c>
      <c r="I11" s="2">
        <f t="shared" si="2"/>
        <v>111.76</v>
      </c>
      <c r="J11" s="1">
        <v>6.5</v>
      </c>
      <c r="K11" s="1">
        <f t="shared" si="3"/>
        <v>726.44</v>
      </c>
      <c r="L11" s="3">
        <f t="shared" si="4"/>
        <v>7.2644000000000002</v>
      </c>
    </row>
    <row r="12" spans="2:12" ht="20.100000000000001" customHeight="1">
      <c r="B12" s="8" t="s">
        <v>11</v>
      </c>
      <c r="C12" s="1">
        <v>14</v>
      </c>
      <c r="D12" s="1">
        <v>8</v>
      </c>
      <c r="E12" s="1">
        <f t="shared" si="0"/>
        <v>22</v>
      </c>
      <c r="F12" s="1">
        <v>2</v>
      </c>
      <c r="G12" s="1">
        <f t="shared" si="1"/>
        <v>44</v>
      </c>
      <c r="H12" s="1">
        <v>2.54</v>
      </c>
      <c r="I12" s="2">
        <f t="shared" si="2"/>
        <v>111.76</v>
      </c>
      <c r="J12" s="1">
        <v>3.52</v>
      </c>
      <c r="K12" s="1">
        <f t="shared" si="3"/>
        <v>393.39520000000005</v>
      </c>
      <c r="L12" s="3">
        <f t="shared" si="4"/>
        <v>3.9339520000000006</v>
      </c>
    </row>
    <row r="13" spans="2:12" ht="20.100000000000001" customHeight="1">
      <c r="B13" s="8" t="s">
        <v>11</v>
      </c>
      <c r="C13" s="1">
        <v>16</v>
      </c>
      <c r="D13" s="1">
        <v>14</v>
      </c>
      <c r="E13" s="1">
        <f t="shared" si="0"/>
        <v>30</v>
      </c>
      <c r="F13" s="1">
        <v>2</v>
      </c>
      <c r="G13" s="1">
        <f t="shared" si="1"/>
        <v>60</v>
      </c>
      <c r="H13" s="1">
        <v>2.54</v>
      </c>
      <c r="I13" s="2">
        <f t="shared" si="2"/>
        <v>152.4</v>
      </c>
      <c r="J13" s="1">
        <v>3.82</v>
      </c>
      <c r="K13" s="1">
        <f t="shared" si="3"/>
        <v>582.16800000000001</v>
      </c>
      <c r="L13" s="3">
        <f t="shared" si="4"/>
        <v>5.8216799999999997</v>
      </c>
    </row>
    <row r="14" spans="2:12" ht="20.100000000000001" customHeight="1">
      <c r="B14" s="8" t="s">
        <v>11</v>
      </c>
      <c r="C14" s="1">
        <v>16</v>
      </c>
      <c r="D14" s="1">
        <v>12</v>
      </c>
      <c r="E14" s="1">
        <f t="shared" si="0"/>
        <v>28</v>
      </c>
      <c r="F14" s="1">
        <v>2</v>
      </c>
      <c r="G14" s="1">
        <f t="shared" si="1"/>
        <v>56</v>
      </c>
      <c r="H14" s="1">
        <v>2.54</v>
      </c>
      <c r="I14" s="2">
        <f t="shared" si="2"/>
        <v>142.24</v>
      </c>
      <c r="J14" s="1">
        <v>4.6500000000000004</v>
      </c>
      <c r="K14" s="1">
        <f t="shared" si="3"/>
        <v>661.41600000000005</v>
      </c>
      <c r="L14" s="3">
        <f t="shared" si="4"/>
        <v>6.6141600000000009</v>
      </c>
    </row>
    <row r="15" spans="2:12" ht="20.100000000000001" customHeight="1">
      <c r="B15" s="8" t="s">
        <v>11</v>
      </c>
      <c r="C15" s="1">
        <v>14</v>
      </c>
      <c r="D15" s="1">
        <v>10</v>
      </c>
      <c r="E15" s="1">
        <f t="shared" si="0"/>
        <v>24</v>
      </c>
      <c r="F15" s="1">
        <v>2</v>
      </c>
      <c r="G15" s="1">
        <f t="shared" si="1"/>
        <v>48</v>
      </c>
      <c r="H15" s="1">
        <v>2.54</v>
      </c>
      <c r="I15" s="2">
        <f t="shared" si="2"/>
        <v>121.92</v>
      </c>
      <c r="J15" s="1">
        <v>3.6</v>
      </c>
      <c r="K15" s="1">
        <f t="shared" si="3"/>
        <v>438.91200000000003</v>
      </c>
      <c r="L15" s="3">
        <f t="shared" si="4"/>
        <v>4.3891200000000001</v>
      </c>
    </row>
    <row r="16" spans="2:12" ht="20.100000000000001" customHeight="1">
      <c r="B16" s="8" t="s">
        <v>11</v>
      </c>
      <c r="C16" s="1">
        <v>14</v>
      </c>
      <c r="D16" s="1">
        <v>8</v>
      </c>
      <c r="E16" s="1">
        <f t="shared" si="0"/>
        <v>22</v>
      </c>
      <c r="F16" s="1">
        <v>2</v>
      </c>
      <c r="G16" s="1">
        <f t="shared" si="1"/>
        <v>44</v>
      </c>
      <c r="H16" s="1">
        <v>2.54</v>
      </c>
      <c r="I16" s="2">
        <f t="shared" si="2"/>
        <v>111.76</v>
      </c>
      <c r="J16" s="1">
        <v>7.3</v>
      </c>
      <c r="K16" s="1">
        <f t="shared" si="3"/>
        <v>815.84800000000007</v>
      </c>
      <c r="L16" s="3">
        <f t="shared" si="4"/>
        <v>8.1584800000000008</v>
      </c>
    </row>
    <row r="17" spans="2:12" ht="20.100000000000001" customHeight="1">
      <c r="B17" s="8" t="s">
        <v>11</v>
      </c>
      <c r="C17" s="1">
        <v>14</v>
      </c>
      <c r="D17" s="1">
        <v>8</v>
      </c>
      <c r="E17" s="1">
        <f t="shared" si="0"/>
        <v>22</v>
      </c>
      <c r="F17" s="1">
        <v>2</v>
      </c>
      <c r="G17" s="1">
        <f t="shared" si="1"/>
        <v>44</v>
      </c>
      <c r="H17" s="1">
        <v>2.54</v>
      </c>
      <c r="I17" s="2">
        <f t="shared" si="2"/>
        <v>111.76</v>
      </c>
      <c r="J17" s="1">
        <v>4.05</v>
      </c>
      <c r="K17" s="1">
        <f t="shared" si="3"/>
        <v>452.62799999999999</v>
      </c>
      <c r="L17" s="3">
        <f t="shared" si="4"/>
        <v>4.5262799999999999</v>
      </c>
    </row>
    <row r="18" spans="2:12" ht="20.100000000000001" customHeight="1">
      <c r="B18" s="8" t="s">
        <v>11</v>
      </c>
      <c r="C18" s="1">
        <v>14</v>
      </c>
      <c r="D18" s="1">
        <v>10</v>
      </c>
      <c r="E18" s="1">
        <f t="shared" si="0"/>
        <v>24</v>
      </c>
      <c r="F18" s="1">
        <v>2</v>
      </c>
      <c r="G18" s="1">
        <f t="shared" si="1"/>
        <v>48</v>
      </c>
      <c r="H18" s="1">
        <v>2.54</v>
      </c>
      <c r="I18" s="2">
        <f t="shared" si="2"/>
        <v>121.92</v>
      </c>
      <c r="J18" s="1">
        <v>8</v>
      </c>
      <c r="K18" s="1">
        <f t="shared" si="3"/>
        <v>975.36</v>
      </c>
      <c r="L18" s="3">
        <f t="shared" si="4"/>
        <v>9.7536000000000005</v>
      </c>
    </row>
    <row r="19" spans="2:12" ht="20.100000000000001" customHeight="1">
      <c r="B19" s="8" t="s">
        <v>11</v>
      </c>
      <c r="C19" s="1">
        <v>14</v>
      </c>
      <c r="D19" s="1">
        <v>8</v>
      </c>
      <c r="E19" s="1">
        <f t="shared" si="0"/>
        <v>22</v>
      </c>
      <c r="F19" s="1">
        <v>2</v>
      </c>
      <c r="G19" s="1">
        <f t="shared" si="1"/>
        <v>44</v>
      </c>
      <c r="H19" s="1">
        <v>2.54</v>
      </c>
      <c r="I19" s="2">
        <f t="shared" si="2"/>
        <v>111.76</v>
      </c>
      <c r="J19" s="1">
        <v>6.12</v>
      </c>
      <c r="K19" s="1">
        <f t="shared" si="3"/>
        <v>683.97120000000007</v>
      </c>
      <c r="L19" s="3">
        <f t="shared" si="4"/>
        <v>6.8397120000000005</v>
      </c>
    </row>
    <row r="20" spans="2:12" ht="20.100000000000001" customHeight="1">
      <c r="B20" s="8" t="s">
        <v>11</v>
      </c>
      <c r="C20" s="1">
        <v>14</v>
      </c>
      <c r="D20" s="1">
        <v>6</v>
      </c>
      <c r="E20" s="1">
        <f t="shared" si="0"/>
        <v>20</v>
      </c>
      <c r="F20" s="1">
        <v>2</v>
      </c>
      <c r="G20" s="1">
        <f t="shared" si="1"/>
        <v>40</v>
      </c>
      <c r="H20" s="1">
        <v>2.54</v>
      </c>
      <c r="I20" s="2">
        <f t="shared" si="2"/>
        <v>101.6</v>
      </c>
      <c r="J20" s="1">
        <v>5.1100000000000003</v>
      </c>
      <c r="K20" s="1">
        <f t="shared" si="3"/>
        <v>519.17600000000004</v>
      </c>
      <c r="L20" s="3">
        <f t="shared" si="4"/>
        <v>5.1917600000000004</v>
      </c>
    </row>
    <row r="21" spans="2:12" ht="20.100000000000001" customHeight="1">
      <c r="B21" s="8" t="s">
        <v>11</v>
      </c>
      <c r="C21" s="1">
        <v>14</v>
      </c>
      <c r="D21" s="1">
        <v>12</v>
      </c>
      <c r="E21" s="1">
        <f t="shared" si="0"/>
        <v>26</v>
      </c>
      <c r="F21" s="1">
        <v>2</v>
      </c>
      <c r="G21" s="1">
        <f t="shared" si="1"/>
        <v>52</v>
      </c>
      <c r="H21" s="1">
        <v>2.54</v>
      </c>
      <c r="I21" s="2">
        <f t="shared" si="2"/>
        <v>132.08000000000001</v>
      </c>
      <c r="J21" s="1">
        <v>5.45</v>
      </c>
      <c r="K21" s="1">
        <f t="shared" si="3"/>
        <v>719.83600000000013</v>
      </c>
      <c r="L21" s="3">
        <f t="shared" si="4"/>
        <v>7.198360000000001</v>
      </c>
    </row>
    <row r="22" spans="2:12" ht="20.100000000000001" customHeight="1">
      <c r="B22" s="8" t="s">
        <v>11</v>
      </c>
      <c r="C22" s="1">
        <v>14</v>
      </c>
      <c r="D22" s="1">
        <v>6</v>
      </c>
      <c r="E22" s="1">
        <f t="shared" si="0"/>
        <v>20</v>
      </c>
      <c r="F22" s="1">
        <v>2</v>
      </c>
      <c r="G22" s="1">
        <f t="shared" si="1"/>
        <v>40</v>
      </c>
      <c r="H22" s="1">
        <v>2.54</v>
      </c>
      <c r="I22" s="2">
        <f t="shared" si="2"/>
        <v>101.6</v>
      </c>
      <c r="J22" s="1">
        <v>3.5</v>
      </c>
      <c r="K22" s="1">
        <f t="shared" si="3"/>
        <v>355.59999999999997</v>
      </c>
      <c r="L22" s="3">
        <f t="shared" si="4"/>
        <v>3.5559999999999996</v>
      </c>
    </row>
    <row r="23" spans="2:12" ht="20.100000000000001" customHeight="1">
      <c r="B23" s="8" t="s">
        <v>12</v>
      </c>
      <c r="C23" s="1">
        <v>14</v>
      </c>
      <c r="D23" s="1">
        <v>14</v>
      </c>
      <c r="E23" s="1">
        <f t="shared" si="0"/>
        <v>28</v>
      </c>
      <c r="F23" s="1">
        <v>2</v>
      </c>
      <c r="G23" s="1">
        <f t="shared" si="1"/>
        <v>56</v>
      </c>
      <c r="H23" s="1">
        <v>2.54</v>
      </c>
      <c r="I23" s="2">
        <f t="shared" si="2"/>
        <v>142.24</v>
      </c>
      <c r="J23" s="1">
        <v>4.2</v>
      </c>
      <c r="K23" s="1">
        <f t="shared" si="3"/>
        <v>597.40800000000002</v>
      </c>
      <c r="L23" s="3">
        <f t="shared" si="4"/>
        <v>5.9740799999999998</v>
      </c>
    </row>
    <row r="24" spans="2:12" ht="20.100000000000001" customHeight="1">
      <c r="B24" s="8" t="s">
        <v>12</v>
      </c>
      <c r="C24" s="1">
        <v>12</v>
      </c>
      <c r="D24" s="1">
        <v>12</v>
      </c>
      <c r="E24" s="1">
        <f t="shared" si="0"/>
        <v>24</v>
      </c>
      <c r="F24" s="1">
        <v>2</v>
      </c>
      <c r="G24" s="1">
        <f t="shared" si="1"/>
        <v>48</v>
      </c>
      <c r="H24" s="1">
        <v>2.54</v>
      </c>
      <c r="I24" s="2">
        <f t="shared" si="2"/>
        <v>121.92</v>
      </c>
      <c r="J24" s="1">
        <v>0.3</v>
      </c>
      <c r="K24" s="1">
        <f t="shared" si="3"/>
        <v>36.576000000000001</v>
      </c>
      <c r="L24" s="3">
        <f t="shared" si="4"/>
        <v>0.36576000000000003</v>
      </c>
    </row>
    <row r="25" spans="2:12" ht="20.100000000000001" customHeight="1">
      <c r="B25" s="8" t="s">
        <v>12</v>
      </c>
      <c r="C25" s="1">
        <v>10</v>
      </c>
      <c r="D25" s="1">
        <v>10</v>
      </c>
      <c r="E25" s="1">
        <f t="shared" si="0"/>
        <v>20</v>
      </c>
      <c r="F25" s="1">
        <v>2</v>
      </c>
      <c r="G25" s="1">
        <f t="shared" si="1"/>
        <v>40</v>
      </c>
      <c r="H25" s="1">
        <v>2.54</v>
      </c>
      <c r="I25" s="2">
        <f t="shared" si="2"/>
        <v>101.6</v>
      </c>
      <c r="J25" s="1">
        <v>0.6</v>
      </c>
      <c r="K25" s="1">
        <f t="shared" si="3"/>
        <v>60.959999999999994</v>
      </c>
      <c r="L25" s="3">
        <f t="shared" si="4"/>
        <v>0.60959999999999992</v>
      </c>
    </row>
    <row r="26" spans="2:12" ht="20.100000000000001" customHeight="1">
      <c r="B26" s="8" t="s">
        <v>12</v>
      </c>
      <c r="C26" s="1">
        <v>6</v>
      </c>
      <c r="D26" s="1">
        <v>6</v>
      </c>
      <c r="E26" s="1">
        <f t="shared" si="0"/>
        <v>12</v>
      </c>
      <c r="F26" s="1">
        <v>2</v>
      </c>
      <c r="G26" s="1">
        <f t="shared" si="1"/>
        <v>24</v>
      </c>
      <c r="H26" s="1">
        <v>2.54</v>
      </c>
      <c r="I26" s="2">
        <f t="shared" si="2"/>
        <v>60.96</v>
      </c>
      <c r="J26" s="1">
        <v>0.3</v>
      </c>
      <c r="K26" s="1">
        <f t="shared" si="3"/>
        <v>18.288</v>
      </c>
      <c r="L26" s="3">
        <f t="shared" si="4"/>
        <v>0.18288000000000001</v>
      </c>
    </row>
    <row r="27" spans="2:12">
      <c r="B27" s="23" t="s">
        <v>0</v>
      </c>
      <c r="C27" s="24"/>
      <c r="D27" s="24"/>
      <c r="E27" s="24"/>
      <c r="F27" s="24"/>
      <c r="G27" s="24"/>
      <c r="H27" s="24"/>
      <c r="I27" s="24"/>
      <c r="J27" s="24"/>
      <c r="K27" s="24"/>
      <c r="L27" s="4">
        <f>SUM(L4:L26)</f>
        <v>156.32074400000002</v>
      </c>
    </row>
    <row r="28" spans="2:12">
      <c r="B28" s="23" t="s">
        <v>10</v>
      </c>
      <c r="C28" s="24"/>
      <c r="D28" s="24"/>
      <c r="E28" s="24"/>
      <c r="F28" s="24"/>
      <c r="G28" s="24"/>
      <c r="H28" s="24"/>
      <c r="I28" s="24"/>
      <c r="J28" s="24"/>
      <c r="K28" s="24"/>
      <c r="L28" s="5">
        <f>+L27*15%</f>
        <v>23.448111600000001</v>
      </c>
    </row>
    <row r="29" spans="2:12" ht="15" thickBot="1">
      <c r="B29" s="25" t="s">
        <v>0</v>
      </c>
      <c r="C29" s="26"/>
      <c r="D29" s="26"/>
      <c r="E29" s="26"/>
      <c r="F29" s="26"/>
      <c r="G29" s="26"/>
      <c r="H29" s="26"/>
      <c r="I29" s="26"/>
      <c r="J29" s="26"/>
      <c r="K29" s="26"/>
      <c r="L29" s="6">
        <f>+L27+L28</f>
        <v>179.76885560000002</v>
      </c>
    </row>
  </sheetData>
  <mergeCells count="5">
    <mergeCell ref="B1:L1"/>
    <mergeCell ref="B27:K27"/>
    <mergeCell ref="B28:K28"/>
    <mergeCell ref="B29:K29"/>
    <mergeCell ref="B2:L2"/>
  </mergeCells>
  <pageMargins left="0.70866141732283472" right="0.70866141732283472" top="0.74803149606299213" bottom="0.74803149606299213" header="0.31496062992125984" footer="0.31496062992125984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7CB96A-A47F-4E11-BE05-E03A66F16658}">
  <dimension ref="B1:L14"/>
  <sheetViews>
    <sheetView topLeftCell="A7" zoomScale="117" zoomScaleNormal="117" workbookViewId="0">
      <selection activeCell="K20" sqref="K20"/>
    </sheetView>
  </sheetViews>
  <sheetFormatPr baseColWidth="10" defaultRowHeight="14.4"/>
  <cols>
    <col min="1" max="1" width="4.33203125" customWidth="1"/>
    <col min="2" max="2" width="15.33203125" customWidth="1"/>
    <col min="3" max="3" width="8.6640625" customWidth="1"/>
    <col min="4" max="4" width="8.88671875" customWidth="1"/>
    <col min="5" max="5" width="10.88671875" customWidth="1"/>
    <col min="6" max="6" width="7.88671875" customWidth="1"/>
    <col min="7" max="9" width="10.88671875" customWidth="1"/>
    <col min="10" max="10" width="9" customWidth="1"/>
    <col min="11" max="11" width="11.44140625" customWidth="1"/>
    <col min="12" max="12" width="14" customWidth="1"/>
  </cols>
  <sheetData>
    <row r="1" spans="2:12" ht="58.2" customHeight="1">
      <c r="B1" s="20" t="s">
        <v>16</v>
      </c>
      <c r="C1" s="21"/>
      <c r="D1" s="21"/>
      <c r="E1" s="21"/>
      <c r="F1" s="21"/>
      <c r="G1" s="21"/>
      <c r="H1" s="21"/>
      <c r="I1" s="21"/>
      <c r="J1" s="21"/>
      <c r="K1" s="21"/>
      <c r="L1" s="22"/>
    </row>
    <row r="2" spans="2:12" ht="35.4" customHeight="1" thickBot="1">
      <c r="B2" s="27" t="s">
        <v>25</v>
      </c>
      <c r="C2" s="28"/>
      <c r="D2" s="28"/>
      <c r="E2" s="28"/>
      <c r="F2" s="28"/>
      <c r="G2" s="28"/>
      <c r="H2" s="28"/>
      <c r="I2" s="28"/>
      <c r="J2" s="28"/>
      <c r="K2" s="28"/>
      <c r="L2" s="29"/>
    </row>
    <row r="3" spans="2:12" ht="24.75" customHeight="1" thickBot="1">
      <c r="B3" s="14" t="s">
        <v>8</v>
      </c>
      <c r="C3" s="15" t="s">
        <v>3</v>
      </c>
      <c r="D3" s="15" t="s">
        <v>9</v>
      </c>
      <c r="E3" s="15" t="s">
        <v>6</v>
      </c>
      <c r="F3" s="16" t="s">
        <v>4</v>
      </c>
      <c r="G3" s="16" t="s">
        <v>7</v>
      </c>
      <c r="H3" s="17" t="s">
        <v>5</v>
      </c>
      <c r="I3" s="17" t="s">
        <v>0</v>
      </c>
      <c r="J3" s="17" t="s">
        <v>2</v>
      </c>
      <c r="K3" s="17" t="s">
        <v>0</v>
      </c>
      <c r="L3" s="18" t="s">
        <v>1</v>
      </c>
    </row>
    <row r="4" spans="2:12" ht="25.05" customHeight="1">
      <c r="B4" s="10" t="s">
        <v>11</v>
      </c>
      <c r="C4" s="11">
        <v>28</v>
      </c>
      <c r="D4" s="11">
        <v>14</v>
      </c>
      <c r="E4" s="11">
        <f>+C4+D4</f>
        <v>42</v>
      </c>
      <c r="F4" s="11">
        <v>2</v>
      </c>
      <c r="G4" s="11">
        <f>+E4*F4</f>
        <v>84</v>
      </c>
      <c r="H4" s="11">
        <v>2.54</v>
      </c>
      <c r="I4" s="12">
        <f>+G4*H4</f>
        <v>213.36</v>
      </c>
      <c r="J4" s="11">
        <v>23</v>
      </c>
      <c r="K4" s="11">
        <f>+I4*J4</f>
        <v>4907.2800000000007</v>
      </c>
      <c r="L4" s="13">
        <f>+K4/100</f>
        <v>49.072800000000008</v>
      </c>
    </row>
    <row r="5" spans="2:12" ht="25.05" customHeight="1">
      <c r="B5" s="8" t="s">
        <v>11</v>
      </c>
      <c r="C5" s="1">
        <v>16</v>
      </c>
      <c r="D5" s="1">
        <v>14</v>
      </c>
      <c r="E5" s="1">
        <f t="shared" ref="E5:E11" si="0">+C5+D5</f>
        <v>30</v>
      </c>
      <c r="F5" s="1">
        <v>2</v>
      </c>
      <c r="G5" s="1">
        <f t="shared" ref="G5:G11" si="1">+E5*F5</f>
        <v>60</v>
      </c>
      <c r="H5" s="1">
        <v>2.54</v>
      </c>
      <c r="I5" s="2">
        <f t="shared" ref="I5:I11" si="2">+G5*H5</f>
        <v>152.4</v>
      </c>
      <c r="J5" s="1">
        <v>6</v>
      </c>
      <c r="K5" s="1">
        <f t="shared" ref="K5:K11" si="3">+I5*J5</f>
        <v>914.40000000000009</v>
      </c>
      <c r="L5" s="3">
        <f t="shared" ref="L5:L11" si="4">+K5/100</f>
        <v>9.1440000000000001</v>
      </c>
    </row>
    <row r="6" spans="2:12" ht="25.05" customHeight="1">
      <c r="B6" s="8" t="s">
        <v>11</v>
      </c>
      <c r="C6" s="1">
        <v>16</v>
      </c>
      <c r="D6" s="1">
        <v>12</v>
      </c>
      <c r="E6" s="1">
        <f t="shared" si="0"/>
        <v>28</v>
      </c>
      <c r="F6" s="1">
        <v>2</v>
      </c>
      <c r="G6" s="1">
        <f t="shared" si="1"/>
        <v>56</v>
      </c>
      <c r="H6" s="1">
        <v>2.54</v>
      </c>
      <c r="I6" s="2">
        <f t="shared" si="2"/>
        <v>142.24</v>
      </c>
      <c r="J6" s="1">
        <v>8.6</v>
      </c>
      <c r="K6" s="1">
        <f t="shared" si="3"/>
        <v>1223.2640000000001</v>
      </c>
      <c r="L6" s="3">
        <f t="shared" si="4"/>
        <v>12.232640000000002</v>
      </c>
    </row>
    <row r="7" spans="2:12" ht="25.05" customHeight="1">
      <c r="B7" s="8" t="s">
        <v>11</v>
      </c>
      <c r="C7" s="1">
        <v>14</v>
      </c>
      <c r="D7" s="1">
        <v>10</v>
      </c>
      <c r="E7" s="1">
        <f t="shared" si="0"/>
        <v>24</v>
      </c>
      <c r="F7" s="1">
        <v>2</v>
      </c>
      <c r="G7" s="1">
        <f t="shared" si="1"/>
        <v>48</v>
      </c>
      <c r="H7" s="1">
        <v>2.54</v>
      </c>
      <c r="I7" s="2">
        <f t="shared" si="2"/>
        <v>121.92</v>
      </c>
      <c r="J7" s="1">
        <v>5.0999999999999996</v>
      </c>
      <c r="K7" s="1">
        <f t="shared" si="3"/>
        <v>621.79199999999992</v>
      </c>
      <c r="L7" s="3">
        <f t="shared" si="4"/>
        <v>6.2179199999999994</v>
      </c>
    </row>
    <row r="8" spans="2:12" ht="25.05" customHeight="1">
      <c r="B8" s="8" t="s">
        <v>11</v>
      </c>
      <c r="C8" s="1">
        <v>14</v>
      </c>
      <c r="D8" s="1">
        <v>6</v>
      </c>
      <c r="E8" s="1">
        <f t="shared" si="0"/>
        <v>20</v>
      </c>
      <c r="F8" s="1">
        <v>2</v>
      </c>
      <c r="G8" s="1">
        <f t="shared" si="1"/>
        <v>40</v>
      </c>
      <c r="H8" s="1">
        <v>2.54</v>
      </c>
      <c r="I8" s="2">
        <f t="shared" si="2"/>
        <v>101.6</v>
      </c>
      <c r="J8" s="1">
        <v>7.05</v>
      </c>
      <c r="K8" s="1">
        <f t="shared" si="3"/>
        <v>716.28</v>
      </c>
      <c r="L8" s="3">
        <f t="shared" si="4"/>
        <v>7.1627999999999998</v>
      </c>
    </row>
    <row r="9" spans="2:12" ht="25.05" customHeight="1">
      <c r="B9" s="8" t="s">
        <v>13</v>
      </c>
      <c r="C9" s="1">
        <v>28</v>
      </c>
      <c r="D9" s="1">
        <v>14</v>
      </c>
      <c r="E9" s="1">
        <f t="shared" si="0"/>
        <v>42</v>
      </c>
      <c r="F9" s="1">
        <v>2</v>
      </c>
      <c r="G9" s="1">
        <f t="shared" si="1"/>
        <v>84</v>
      </c>
      <c r="H9" s="1">
        <v>2.54</v>
      </c>
      <c r="I9" s="2">
        <f t="shared" si="2"/>
        <v>213.36</v>
      </c>
      <c r="J9" s="1">
        <v>31.12</v>
      </c>
      <c r="K9" s="1">
        <f t="shared" si="3"/>
        <v>6639.7632000000003</v>
      </c>
      <c r="L9" s="3">
        <f t="shared" si="4"/>
        <v>66.397632000000002</v>
      </c>
    </row>
    <row r="10" spans="2:12" ht="25.05" customHeight="1">
      <c r="B10" s="8" t="s">
        <v>12</v>
      </c>
      <c r="C10" s="1">
        <v>14</v>
      </c>
      <c r="D10" s="1">
        <v>14</v>
      </c>
      <c r="E10" s="1">
        <f t="shared" si="0"/>
        <v>28</v>
      </c>
      <c r="F10" s="1">
        <v>2</v>
      </c>
      <c r="G10" s="1">
        <f t="shared" si="1"/>
        <v>56</v>
      </c>
      <c r="H10" s="1">
        <v>2.54</v>
      </c>
      <c r="I10" s="2">
        <f t="shared" si="2"/>
        <v>142.24</v>
      </c>
      <c r="J10" s="1">
        <v>2.4</v>
      </c>
      <c r="K10" s="1">
        <f t="shared" si="3"/>
        <v>341.37600000000003</v>
      </c>
      <c r="L10" s="3">
        <f t="shared" si="4"/>
        <v>3.4137600000000003</v>
      </c>
    </row>
    <row r="11" spans="2:12" ht="25.05" customHeight="1">
      <c r="B11" s="8" t="s">
        <v>12</v>
      </c>
      <c r="C11" s="1">
        <v>48</v>
      </c>
      <c r="D11" s="1">
        <v>24</v>
      </c>
      <c r="E11" s="1">
        <f t="shared" si="0"/>
        <v>72</v>
      </c>
      <c r="F11" s="1">
        <v>2</v>
      </c>
      <c r="G11" s="1">
        <f t="shared" si="1"/>
        <v>144</v>
      </c>
      <c r="H11" s="1">
        <v>2.54</v>
      </c>
      <c r="I11" s="2">
        <f t="shared" si="2"/>
        <v>365.76</v>
      </c>
      <c r="J11" s="1">
        <v>0.3</v>
      </c>
      <c r="K11" s="1">
        <f t="shared" si="3"/>
        <v>109.72799999999999</v>
      </c>
      <c r="L11" s="3">
        <f t="shared" si="4"/>
        <v>1.09728</v>
      </c>
    </row>
    <row r="12" spans="2:12">
      <c r="B12" s="23" t="s">
        <v>0</v>
      </c>
      <c r="C12" s="24"/>
      <c r="D12" s="24"/>
      <c r="E12" s="24"/>
      <c r="F12" s="24"/>
      <c r="G12" s="24"/>
      <c r="H12" s="24"/>
      <c r="I12" s="24"/>
      <c r="J12" s="24"/>
      <c r="K12" s="24"/>
      <c r="L12" s="4">
        <f>SUM(L4:L11)</f>
        <v>154.73883200000003</v>
      </c>
    </row>
    <row r="13" spans="2:12">
      <c r="B13" s="23" t="s">
        <v>10</v>
      </c>
      <c r="C13" s="24"/>
      <c r="D13" s="24"/>
      <c r="E13" s="24"/>
      <c r="F13" s="24"/>
      <c r="G13" s="24"/>
      <c r="H13" s="24"/>
      <c r="I13" s="24"/>
      <c r="J13" s="24"/>
      <c r="K13" s="24"/>
      <c r="L13" s="5">
        <f>+L12*15%</f>
        <v>23.210824800000005</v>
      </c>
    </row>
    <row r="14" spans="2:12" ht="15" thickBot="1">
      <c r="B14" s="25" t="s">
        <v>0</v>
      </c>
      <c r="C14" s="26"/>
      <c r="D14" s="26"/>
      <c r="E14" s="26"/>
      <c r="F14" s="26"/>
      <c r="G14" s="26"/>
      <c r="H14" s="26"/>
      <c r="I14" s="26"/>
      <c r="J14" s="26"/>
      <c r="K14" s="26"/>
      <c r="L14" s="6">
        <f>+L12+L13</f>
        <v>177.94965680000004</v>
      </c>
    </row>
  </sheetData>
  <mergeCells count="5">
    <mergeCell ref="B1:L1"/>
    <mergeCell ref="B2:L2"/>
    <mergeCell ref="B12:K12"/>
    <mergeCell ref="B13:K13"/>
    <mergeCell ref="B14:K1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F13E22-EF77-4335-81BF-80610A39B5B2}">
  <dimension ref="B1:L12"/>
  <sheetViews>
    <sheetView workbookViewId="0">
      <selection sqref="A1:XFD1048576"/>
    </sheetView>
  </sheetViews>
  <sheetFormatPr baseColWidth="10" defaultRowHeight="14.4"/>
  <cols>
    <col min="1" max="1" width="4.33203125" customWidth="1"/>
    <col min="2" max="2" width="15.33203125" customWidth="1"/>
    <col min="3" max="3" width="8.6640625" customWidth="1"/>
    <col min="4" max="4" width="8.88671875" customWidth="1"/>
    <col min="5" max="5" width="10.88671875" customWidth="1"/>
    <col min="6" max="6" width="7.88671875" customWidth="1"/>
    <col min="7" max="9" width="10.88671875" customWidth="1"/>
    <col min="10" max="10" width="9" customWidth="1"/>
    <col min="11" max="11" width="11.44140625" customWidth="1"/>
    <col min="12" max="12" width="14" customWidth="1"/>
  </cols>
  <sheetData>
    <row r="1" spans="2:12" ht="57.6" customHeight="1">
      <c r="B1" s="20" t="s">
        <v>17</v>
      </c>
      <c r="C1" s="21"/>
      <c r="D1" s="21"/>
      <c r="E1" s="21"/>
      <c r="F1" s="21"/>
      <c r="G1" s="21"/>
      <c r="H1" s="21"/>
      <c r="I1" s="21"/>
      <c r="J1" s="21"/>
      <c r="K1" s="21"/>
      <c r="L1" s="22"/>
    </row>
    <row r="2" spans="2:12" ht="40.799999999999997" customHeight="1" thickBot="1">
      <c r="B2" s="27" t="s">
        <v>26</v>
      </c>
      <c r="C2" s="28"/>
      <c r="D2" s="28"/>
      <c r="E2" s="28"/>
      <c r="F2" s="28"/>
      <c r="G2" s="28"/>
      <c r="H2" s="28"/>
      <c r="I2" s="28"/>
      <c r="J2" s="28"/>
      <c r="K2" s="28"/>
      <c r="L2" s="29"/>
    </row>
    <row r="3" spans="2:12" ht="24.75" customHeight="1" thickBot="1">
      <c r="B3" s="14" t="s">
        <v>8</v>
      </c>
      <c r="C3" s="15" t="s">
        <v>3</v>
      </c>
      <c r="D3" s="15" t="s">
        <v>9</v>
      </c>
      <c r="E3" s="15" t="s">
        <v>6</v>
      </c>
      <c r="F3" s="16" t="s">
        <v>4</v>
      </c>
      <c r="G3" s="16" t="s">
        <v>7</v>
      </c>
      <c r="H3" s="17" t="s">
        <v>5</v>
      </c>
      <c r="I3" s="17" t="s">
        <v>0</v>
      </c>
      <c r="J3" s="17" t="s">
        <v>2</v>
      </c>
      <c r="K3" s="17" t="s">
        <v>0</v>
      </c>
      <c r="L3" s="18" t="s">
        <v>1</v>
      </c>
    </row>
    <row r="4" spans="2:12" ht="25.05" customHeight="1">
      <c r="B4" s="19" t="s">
        <v>11</v>
      </c>
      <c r="C4" s="11">
        <v>12</v>
      </c>
      <c r="D4" s="11">
        <v>10</v>
      </c>
      <c r="E4" s="11">
        <f>+C4+D4</f>
        <v>22</v>
      </c>
      <c r="F4" s="11">
        <v>2</v>
      </c>
      <c r="G4" s="11">
        <f>+E4*F4</f>
        <v>44</v>
      </c>
      <c r="H4" s="11">
        <v>2.54</v>
      </c>
      <c r="I4" s="12">
        <f>+G4*H4</f>
        <v>111.76</v>
      </c>
      <c r="J4" s="11">
        <v>14</v>
      </c>
      <c r="K4" s="11">
        <f>+I4*J4</f>
        <v>1564.64</v>
      </c>
      <c r="L4" s="13">
        <f>+K4/100</f>
        <v>15.646400000000002</v>
      </c>
    </row>
    <row r="5" spans="2:12" ht="25.05" customHeight="1">
      <c r="B5" s="9" t="s">
        <v>11</v>
      </c>
      <c r="C5" s="1">
        <v>10</v>
      </c>
      <c r="D5" s="1">
        <v>8</v>
      </c>
      <c r="E5" s="1">
        <f t="shared" ref="E5:E9" si="0">+C5+D5</f>
        <v>18</v>
      </c>
      <c r="F5" s="1">
        <v>2</v>
      </c>
      <c r="G5" s="1">
        <f t="shared" ref="G5:G9" si="1">+E5*F5</f>
        <v>36</v>
      </c>
      <c r="H5" s="1">
        <v>2.54</v>
      </c>
      <c r="I5" s="2">
        <f t="shared" ref="I5:I9" si="2">+G5*H5</f>
        <v>91.44</v>
      </c>
      <c r="J5" s="1">
        <v>3.8</v>
      </c>
      <c r="K5" s="1">
        <f t="shared" ref="K5:K9" si="3">+I5*J5</f>
        <v>347.47199999999998</v>
      </c>
      <c r="L5" s="3">
        <f t="shared" ref="L5:L9" si="4">+K5/100</f>
        <v>3.4747199999999996</v>
      </c>
    </row>
    <row r="6" spans="2:12" ht="25.05" customHeight="1">
      <c r="B6" s="9" t="s">
        <v>13</v>
      </c>
      <c r="C6" s="1">
        <v>12</v>
      </c>
      <c r="D6" s="1">
        <v>10</v>
      </c>
      <c r="E6" s="1">
        <f t="shared" si="0"/>
        <v>22</v>
      </c>
      <c r="F6" s="1">
        <v>2</v>
      </c>
      <c r="G6" s="1">
        <f t="shared" si="1"/>
        <v>44</v>
      </c>
      <c r="H6" s="1">
        <v>2.54</v>
      </c>
      <c r="I6" s="2">
        <f t="shared" si="2"/>
        <v>111.76</v>
      </c>
      <c r="J6" s="1">
        <v>15</v>
      </c>
      <c r="K6" s="1">
        <f t="shared" si="3"/>
        <v>1676.4</v>
      </c>
      <c r="L6" s="3">
        <f t="shared" si="4"/>
        <v>16.763999999999999</v>
      </c>
    </row>
    <row r="7" spans="2:12" ht="25.05" customHeight="1">
      <c r="B7" s="9" t="s">
        <v>13</v>
      </c>
      <c r="C7" s="1">
        <v>10</v>
      </c>
      <c r="D7" s="1">
        <v>8</v>
      </c>
      <c r="E7" s="1">
        <f t="shared" si="0"/>
        <v>18</v>
      </c>
      <c r="F7" s="1">
        <v>2</v>
      </c>
      <c r="G7" s="1">
        <f t="shared" si="1"/>
        <v>36</v>
      </c>
      <c r="H7" s="1">
        <v>2.54</v>
      </c>
      <c r="I7" s="2">
        <f t="shared" si="2"/>
        <v>91.44</v>
      </c>
      <c r="J7" s="1">
        <v>4</v>
      </c>
      <c r="K7" s="1">
        <f t="shared" si="3"/>
        <v>365.76</v>
      </c>
      <c r="L7" s="3">
        <f t="shared" si="4"/>
        <v>3.6576</v>
      </c>
    </row>
    <row r="8" spans="2:12" ht="25.05" customHeight="1">
      <c r="B8" s="9" t="s">
        <v>12</v>
      </c>
      <c r="C8" s="1">
        <v>12</v>
      </c>
      <c r="D8" s="1">
        <v>12</v>
      </c>
      <c r="E8" s="1">
        <f t="shared" si="0"/>
        <v>24</v>
      </c>
      <c r="F8" s="1">
        <v>2</v>
      </c>
      <c r="G8" s="1">
        <f t="shared" si="1"/>
        <v>48</v>
      </c>
      <c r="H8" s="1">
        <v>2.54</v>
      </c>
      <c r="I8" s="2">
        <f t="shared" si="2"/>
        <v>121.92</v>
      </c>
      <c r="J8" s="1">
        <v>0.6</v>
      </c>
      <c r="K8" s="1">
        <f t="shared" si="3"/>
        <v>73.152000000000001</v>
      </c>
      <c r="L8" s="3">
        <f t="shared" si="4"/>
        <v>0.73152000000000006</v>
      </c>
    </row>
    <row r="9" spans="2:12" ht="25.05" customHeight="1">
      <c r="B9" s="9" t="s">
        <v>12</v>
      </c>
      <c r="C9" s="1">
        <v>10</v>
      </c>
      <c r="D9" s="1">
        <v>10</v>
      </c>
      <c r="E9" s="1">
        <f t="shared" si="0"/>
        <v>20</v>
      </c>
      <c r="F9" s="1">
        <v>2</v>
      </c>
      <c r="G9" s="1">
        <f t="shared" si="1"/>
        <v>40</v>
      </c>
      <c r="H9" s="1">
        <v>2.54</v>
      </c>
      <c r="I9" s="2">
        <f t="shared" si="2"/>
        <v>101.6</v>
      </c>
      <c r="J9" s="1">
        <v>0.6</v>
      </c>
      <c r="K9" s="1">
        <f t="shared" si="3"/>
        <v>60.959999999999994</v>
      </c>
      <c r="L9" s="3">
        <f t="shared" si="4"/>
        <v>0.60959999999999992</v>
      </c>
    </row>
    <row r="10" spans="2:12">
      <c r="B10" s="23" t="s">
        <v>0</v>
      </c>
      <c r="C10" s="24"/>
      <c r="D10" s="24"/>
      <c r="E10" s="24"/>
      <c r="F10" s="24"/>
      <c r="G10" s="24"/>
      <c r="H10" s="24"/>
      <c r="I10" s="24"/>
      <c r="J10" s="24"/>
      <c r="K10" s="24"/>
      <c r="L10" s="4">
        <f>SUM(L4:L9)</f>
        <v>40.883840000000006</v>
      </c>
    </row>
    <row r="11" spans="2:12">
      <c r="B11" s="23" t="s">
        <v>10</v>
      </c>
      <c r="C11" s="24"/>
      <c r="D11" s="24"/>
      <c r="E11" s="24"/>
      <c r="F11" s="24"/>
      <c r="G11" s="24"/>
      <c r="H11" s="24"/>
      <c r="I11" s="24"/>
      <c r="J11" s="24"/>
      <c r="K11" s="24"/>
      <c r="L11" s="5">
        <f>+L10*15%</f>
        <v>6.1325760000000011</v>
      </c>
    </row>
    <row r="12" spans="2:12" ht="15" thickBot="1">
      <c r="B12" s="25" t="s">
        <v>0</v>
      </c>
      <c r="C12" s="26"/>
      <c r="D12" s="26"/>
      <c r="E12" s="26"/>
      <c r="F12" s="26"/>
      <c r="G12" s="26"/>
      <c r="H12" s="26"/>
      <c r="I12" s="26"/>
      <c r="J12" s="26"/>
      <c r="K12" s="26"/>
      <c r="L12" s="6">
        <f>+L10+L11</f>
        <v>47.016416000000007</v>
      </c>
    </row>
  </sheetData>
  <mergeCells count="5">
    <mergeCell ref="B1:L1"/>
    <mergeCell ref="B2:L2"/>
    <mergeCell ref="B10:K10"/>
    <mergeCell ref="B11:K11"/>
    <mergeCell ref="B12:K12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D31B6A-689B-412C-8FD0-AFACEA5ECF5B}">
  <dimension ref="B1:L15"/>
  <sheetViews>
    <sheetView tabSelected="1" workbookViewId="0">
      <selection activeCell="O1" sqref="O1"/>
    </sheetView>
  </sheetViews>
  <sheetFormatPr baseColWidth="10" defaultRowHeight="14.4"/>
  <cols>
    <col min="1" max="1" width="4.33203125" customWidth="1"/>
    <col min="2" max="2" width="15.33203125" style="7" customWidth="1"/>
    <col min="3" max="3" width="8.6640625" customWidth="1"/>
    <col min="4" max="4" width="8.88671875" customWidth="1"/>
    <col min="5" max="5" width="10.88671875" customWidth="1"/>
    <col min="6" max="6" width="7.88671875" customWidth="1"/>
    <col min="7" max="9" width="10.88671875" customWidth="1"/>
    <col min="10" max="10" width="9" customWidth="1"/>
    <col min="11" max="11" width="11.44140625" customWidth="1"/>
    <col min="12" max="12" width="14" customWidth="1"/>
  </cols>
  <sheetData>
    <row r="1" spans="2:12" ht="58.2" customHeight="1">
      <c r="B1" s="20" t="s">
        <v>18</v>
      </c>
      <c r="C1" s="21"/>
      <c r="D1" s="21"/>
      <c r="E1" s="21"/>
      <c r="F1" s="21"/>
      <c r="G1" s="21"/>
      <c r="H1" s="21"/>
      <c r="I1" s="21"/>
      <c r="J1" s="21"/>
      <c r="K1" s="21"/>
      <c r="L1" s="22"/>
    </row>
    <row r="2" spans="2:12" ht="35.4" customHeight="1" thickBot="1">
      <c r="B2" s="30" t="s">
        <v>15</v>
      </c>
      <c r="C2" s="28"/>
      <c r="D2" s="28"/>
      <c r="E2" s="28"/>
      <c r="F2" s="28"/>
      <c r="G2" s="28"/>
      <c r="H2" s="28"/>
      <c r="I2" s="28"/>
      <c r="J2" s="28"/>
      <c r="K2" s="28"/>
      <c r="L2" s="29"/>
    </row>
    <row r="3" spans="2:12" ht="24.75" customHeight="1" thickBot="1">
      <c r="B3" s="14" t="s">
        <v>8</v>
      </c>
      <c r="C3" s="15" t="s">
        <v>3</v>
      </c>
      <c r="D3" s="15" t="s">
        <v>9</v>
      </c>
      <c r="E3" s="15" t="s">
        <v>6</v>
      </c>
      <c r="F3" s="16" t="s">
        <v>4</v>
      </c>
      <c r="G3" s="16" t="s">
        <v>7</v>
      </c>
      <c r="H3" s="17" t="s">
        <v>5</v>
      </c>
      <c r="I3" s="17" t="s">
        <v>0</v>
      </c>
      <c r="J3" s="17" t="s">
        <v>2</v>
      </c>
      <c r="K3" s="17" t="s">
        <v>0</v>
      </c>
      <c r="L3" s="18" t="s">
        <v>1</v>
      </c>
    </row>
    <row r="4" spans="2:12" ht="25.05" customHeight="1">
      <c r="B4" s="19" t="s">
        <v>11</v>
      </c>
      <c r="C4" s="11">
        <v>16</v>
      </c>
      <c r="D4" s="11">
        <v>12</v>
      </c>
      <c r="E4" s="11">
        <f>+C4+D4</f>
        <v>28</v>
      </c>
      <c r="F4" s="11">
        <v>2</v>
      </c>
      <c r="G4" s="11">
        <f>+E4*F4</f>
        <v>56</v>
      </c>
      <c r="H4" s="11">
        <v>2.54</v>
      </c>
      <c r="I4" s="12">
        <f>+G4*H4</f>
        <v>142.24</v>
      </c>
      <c r="J4" s="11">
        <v>11.5</v>
      </c>
      <c r="K4" s="11">
        <f>+I4*J4</f>
        <v>1635.7600000000002</v>
      </c>
      <c r="L4" s="13">
        <f>+K4/100</f>
        <v>16.357600000000001</v>
      </c>
    </row>
    <row r="5" spans="2:12" ht="25.05" customHeight="1">
      <c r="B5" s="9" t="s">
        <v>11</v>
      </c>
      <c r="C5" s="1">
        <v>14</v>
      </c>
      <c r="D5" s="1">
        <v>12</v>
      </c>
      <c r="E5" s="1">
        <f t="shared" ref="E5:E12" si="0">+C5+D5</f>
        <v>26</v>
      </c>
      <c r="F5" s="1">
        <v>2</v>
      </c>
      <c r="G5" s="1">
        <f t="shared" ref="G5:G12" si="1">+E5*F5</f>
        <v>52</v>
      </c>
      <c r="H5" s="1">
        <v>2.54</v>
      </c>
      <c r="I5" s="2">
        <f t="shared" ref="I5:I12" si="2">+G5*H5</f>
        <v>132.08000000000001</v>
      </c>
      <c r="J5" s="1">
        <v>4.5</v>
      </c>
      <c r="K5" s="1">
        <f t="shared" ref="K5:K12" si="3">+I5*J5</f>
        <v>594.36</v>
      </c>
      <c r="L5" s="3">
        <f t="shared" ref="L5:L12" si="4">+K5/100</f>
        <v>5.9436</v>
      </c>
    </row>
    <row r="6" spans="2:12" ht="25.05" customHeight="1">
      <c r="B6" s="9" t="s">
        <v>11</v>
      </c>
      <c r="C6" s="1">
        <v>12</v>
      </c>
      <c r="D6" s="1">
        <v>10</v>
      </c>
      <c r="E6" s="1">
        <f t="shared" si="0"/>
        <v>22</v>
      </c>
      <c r="F6" s="1">
        <v>2</v>
      </c>
      <c r="G6" s="1">
        <f t="shared" si="1"/>
        <v>44</v>
      </c>
      <c r="H6" s="1">
        <v>2.54</v>
      </c>
      <c r="I6" s="2">
        <f t="shared" si="2"/>
        <v>111.76</v>
      </c>
      <c r="J6" s="1">
        <v>9.4</v>
      </c>
      <c r="K6" s="1">
        <f t="shared" si="3"/>
        <v>1050.5440000000001</v>
      </c>
      <c r="L6" s="3">
        <f t="shared" si="4"/>
        <v>10.50544</v>
      </c>
    </row>
    <row r="7" spans="2:12" ht="25.05" customHeight="1">
      <c r="B7" s="9" t="s">
        <v>11</v>
      </c>
      <c r="C7" s="1">
        <v>12</v>
      </c>
      <c r="D7" s="1">
        <v>6</v>
      </c>
      <c r="E7" s="1">
        <f t="shared" si="0"/>
        <v>18</v>
      </c>
      <c r="F7" s="1">
        <v>2</v>
      </c>
      <c r="G7" s="1">
        <f t="shared" si="1"/>
        <v>36</v>
      </c>
      <c r="H7" s="1">
        <v>2.54</v>
      </c>
      <c r="I7" s="2">
        <f t="shared" si="2"/>
        <v>91.44</v>
      </c>
      <c r="J7" s="1">
        <v>3</v>
      </c>
      <c r="K7" s="1">
        <f t="shared" si="3"/>
        <v>274.32</v>
      </c>
      <c r="L7" s="3">
        <f t="shared" si="4"/>
        <v>2.7431999999999999</v>
      </c>
    </row>
    <row r="8" spans="2:12" ht="25.05" customHeight="1">
      <c r="B8" s="9" t="s">
        <v>13</v>
      </c>
      <c r="C8" s="1">
        <v>16</v>
      </c>
      <c r="D8" s="1">
        <v>6</v>
      </c>
      <c r="E8" s="1">
        <f t="shared" si="0"/>
        <v>22</v>
      </c>
      <c r="F8" s="1">
        <v>2</v>
      </c>
      <c r="G8" s="1">
        <f t="shared" si="1"/>
        <v>44</v>
      </c>
      <c r="H8" s="1">
        <v>2.54</v>
      </c>
      <c r="I8" s="2">
        <f t="shared" si="2"/>
        <v>111.76</v>
      </c>
      <c r="J8" s="1">
        <v>5.0999999999999996</v>
      </c>
      <c r="K8" s="1">
        <f t="shared" si="3"/>
        <v>569.976</v>
      </c>
      <c r="L8" s="3">
        <f t="shared" si="4"/>
        <v>5.6997600000000004</v>
      </c>
    </row>
    <row r="9" spans="2:12" ht="25.05" customHeight="1">
      <c r="B9" s="9" t="s">
        <v>12</v>
      </c>
      <c r="C9" s="1">
        <v>12</v>
      </c>
      <c r="D9" s="1">
        <v>12</v>
      </c>
      <c r="E9" s="1">
        <f t="shared" si="0"/>
        <v>24</v>
      </c>
      <c r="F9" s="1">
        <v>2</v>
      </c>
      <c r="G9" s="1">
        <f t="shared" si="1"/>
        <v>48</v>
      </c>
      <c r="H9" s="1">
        <v>2.54</v>
      </c>
      <c r="I9" s="2">
        <f t="shared" si="2"/>
        <v>121.92</v>
      </c>
      <c r="J9" s="1">
        <v>0.9</v>
      </c>
      <c r="K9" s="1">
        <f t="shared" si="3"/>
        <v>109.72800000000001</v>
      </c>
      <c r="L9" s="3">
        <f t="shared" si="4"/>
        <v>1.09728</v>
      </c>
    </row>
    <row r="10" spans="2:12" ht="25.05" customHeight="1">
      <c r="B10" s="9" t="s">
        <v>12</v>
      </c>
      <c r="C10" s="1">
        <v>10</v>
      </c>
      <c r="D10" s="1">
        <v>10</v>
      </c>
      <c r="E10" s="1">
        <f t="shared" si="0"/>
        <v>20</v>
      </c>
      <c r="F10" s="1">
        <v>2</v>
      </c>
      <c r="G10" s="1">
        <f t="shared" si="1"/>
        <v>40</v>
      </c>
      <c r="H10" s="1">
        <v>2.54</v>
      </c>
      <c r="I10" s="2">
        <f t="shared" si="2"/>
        <v>101.6</v>
      </c>
      <c r="J10" s="1">
        <v>0.3</v>
      </c>
      <c r="K10" s="1">
        <f t="shared" si="3"/>
        <v>30.479999999999997</v>
      </c>
      <c r="L10" s="3">
        <f t="shared" si="4"/>
        <v>0.30479999999999996</v>
      </c>
    </row>
    <row r="11" spans="2:12" ht="25.05" customHeight="1">
      <c r="B11" s="9" t="s">
        <v>12</v>
      </c>
      <c r="C11" s="1">
        <v>8</v>
      </c>
      <c r="D11" s="1">
        <v>8</v>
      </c>
      <c r="E11" s="1">
        <f t="shared" si="0"/>
        <v>16</v>
      </c>
      <c r="F11" s="1">
        <v>2</v>
      </c>
      <c r="G11" s="1">
        <f t="shared" si="1"/>
        <v>32</v>
      </c>
      <c r="H11" s="1">
        <v>2.54</v>
      </c>
      <c r="I11" s="2">
        <f t="shared" si="2"/>
        <v>81.28</v>
      </c>
      <c r="J11" s="1">
        <v>0.3</v>
      </c>
      <c r="K11" s="1">
        <f t="shared" si="3"/>
        <v>24.384</v>
      </c>
      <c r="L11" s="3">
        <f t="shared" si="4"/>
        <v>0.24384</v>
      </c>
    </row>
    <row r="12" spans="2:12" ht="25.05" customHeight="1">
      <c r="B12" s="9" t="s">
        <v>12</v>
      </c>
      <c r="C12" s="1">
        <v>16</v>
      </c>
      <c r="D12" s="1">
        <v>16</v>
      </c>
      <c r="E12" s="1">
        <f t="shared" si="0"/>
        <v>32</v>
      </c>
      <c r="F12" s="1">
        <v>2</v>
      </c>
      <c r="G12" s="1">
        <f t="shared" si="1"/>
        <v>64</v>
      </c>
      <c r="H12" s="1">
        <v>2.54</v>
      </c>
      <c r="I12" s="2">
        <f t="shared" si="2"/>
        <v>162.56</v>
      </c>
      <c r="J12" s="1">
        <v>0.3</v>
      </c>
      <c r="K12" s="1">
        <f t="shared" si="3"/>
        <v>48.768000000000001</v>
      </c>
      <c r="L12" s="3">
        <f t="shared" si="4"/>
        <v>0.48768</v>
      </c>
    </row>
    <row r="13" spans="2:12">
      <c r="B13" s="23" t="s">
        <v>0</v>
      </c>
      <c r="C13" s="24"/>
      <c r="D13" s="24"/>
      <c r="E13" s="24"/>
      <c r="F13" s="24"/>
      <c r="G13" s="24"/>
      <c r="H13" s="24"/>
      <c r="I13" s="24"/>
      <c r="J13" s="24"/>
      <c r="K13" s="24"/>
      <c r="L13" s="4">
        <f>SUM(L4:L12)</f>
        <v>43.383199999999995</v>
      </c>
    </row>
    <row r="14" spans="2:12">
      <c r="B14" s="23" t="s">
        <v>10</v>
      </c>
      <c r="C14" s="24"/>
      <c r="D14" s="24"/>
      <c r="E14" s="24"/>
      <c r="F14" s="24"/>
      <c r="G14" s="24"/>
      <c r="H14" s="24"/>
      <c r="I14" s="24"/>
      <c r="J14" s="24"/>
      <c r="K14" s="24"/>
      <c r="L14" s="5">
        <f>+L13*15%</f>
        <v>6.5074799999999993</v>
      </c>
    </row>
    <row r="15" spans="2:12" ht="15" thickBot="1">
      <c r="B15" s="25" t="s">
        <v>0</v>
      </c>
      <c r="C15" s="26"/>
      <c r="D15" s="26"/>
      <c r="E15" s="26"/>
      <c r="F15" s="26"/>
      <c r="G15" s="26"/>
      <c r="H15" s="26"/>
      <c r="I15" s="26"/>
      <c r="J15" s="26"/>
      <c r="K15" s="26"/>
      <c r="L15" s="6">
        <f>+L13+L14</f>
        <v>49.890679999999996</v>
      </c>
    </row>
  </sheetData>
  <mergeCells count="5">
    <mergeCell ref="B1:L1"/>
    <mergeCell ref="B2:L2"/>
    <mergeCell ref="B13:K13"/>
    <mergeCell ref="B14:K14"/>
    <mergeCell ref="B15:K15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AD848C-FB4F-410F-BE30-141359FBBD8D}">
  <dimension ref="B1:L22"/>
  <sheetViews>
    <sheetView topLeftCell="A7" workbookViewId="0">
      <selection activeCell="O17" sqref="O17"/>
    </sheetView>
  </sheetViews>
  <sheetFormatPr baseColWidth="10" defaultRowHeight="14.4"/>
  <cols>
    <col min="1" max="1" width="4.33203125" customWidth="1"/>
    <col min="2" max="2" width="15.33203125" style="7" customWidth="1"/>
    <col min="3" max="3" width="8.6640625" customWidth="1"/>
    <col min="4" max="4" width="8.88671875" customWidth="1"/>
    <col min="5" max="5" width="10.88671875" customWidth="1"/>
    <col min="6" max="6" width="7.88671875" customWidth="1"/>
    <col min="7" max="9" width="10.88671875" customWidth="1"/>
    <col min="10" max="10" width="9" customWidth="1"/>
    <col min="11" max="11" width="11.44140625" customWidth="1"/>
    <col min="12" max="12" width="14" customWidth="1"/>
  </cols>
  <sheetData>
    <row r="1" spans="2:12" ht="64.8" customHeight="1">
      <c r="B1" s="20" t="s">
        <v>19</v>
      </c>
      <c r="C1" s="21"/>
      <c r="D1" s="21"/>
      <c r="E1" s="21"/>
      <c r="F1" s="21"/>
      <c r="G1" s="21"/>
      <c r="H1" s="21"/>
      <c r="I1" s="21"/>
      <c r="J1" s="21"/>
      <c r="K1" s="21"/>
      <c r="L1" s="22"/>
    </row>
    <row r="2" spans="2:12" ht="35.4" customHeight="1" thickBot="1">
      <c r="B2" s="27" t="s">
        <v>27</v>
      </c>
      <c r="C2" s="28"/>
      <c r="D2" s="28"/>
      <c r="E2" s="28"/>
      <c r="F2" s="28"/>
      <c r="G2" s="28"/>
      <c r="H2" s="28"/>
      <c r="I2" s="28"/>
      <c r="J2" s="28"/>
      <c r="K2" s="28"/>
      <c r="L2" s="29"/>
    </row>
    <row r="3" spans="2:12" ht="24.75" customHeight="1" thickBot="1">
      <c r="B3" s="14" t="s">
        <v>8</v>
      </c>
      <c r="C3" s="15" t="s">
        <v>3</v>
      </c>
      <c r="D3" s="15" t="s">
        <v>9</v>
      </c>
      <c r="E3" s="15" t="s">
        <v>6</v>
      </c>
      <c r="F3" s="16" t="s">
        <v>4</v>
      </c>
      <c r="G3" s="16" t="s">
        <v>7</v>
      </c>
      <c r="H3" s="17" t="s">
        <v>5</v>
      </c>
      <c r="I3" s="17" t="s">
        <v>0</v>
      </c>
      <c r="J3" s="17" t="s">
        <v>2</v>
      </c>
      <c r="K3" s="17" t="s">
        <v>0</v>
      </c>
      <c r="L3" s="18" t="s">
        <v>1</v>
      </c>
    </row>
    <row r="4" spans="2:12" ht="25.05" customHeight="1">
      <c r="B4" s="19" t="s">
        <v>11</v>
      </c>
      <c r="C4" s="11">
        <v>28</v>
      </c>
      <c r="D4" s="11">
        <v>14</v>
      </c>
      <c r="E4" s="11">
        <f>+C4+D4</f>
        <v>42</v>
      </c>
      <c r="F4" s="11">
        <v>2</v>
      </c>
      <c r="G4" s="11">
        <f>+E4*F4</f>
        <v>84</v>
      </c>
      <c r="H4" s="11">
        <v>2.54</v>
      </c>
      <c r="I4" s="12">
        <f>+G4*H4</f>
        <v>213.36</v>
      </c>
      <c r="J4" s="11">
        <v>10</v>
      </c>
      <c r="K4" s="11">
        <f>+I4*J4</f>
        <v>2133.6000000000004</v>
      </c>
      <c r="L4" s="13">
        <f>+K4/100</f>
        <v>21.336000000000002</v>
      </c>
    </row>
    <row r="5" spans="2:12" ht="25.05" customHeight="1">
      <c r="B5" s="9" t="s">
        <v>11</v>
      </c>
      <c r="C5" s="1">
        <v>26</v>
      </c>
      <c r="D5" s="1">
        <v>14</v>
      </c>
      <c r="E5" s="1">
        <f t="shared" ref="E5:E19" si="0">+C5+D5</f>
        <v>40</v>
      </c>
      <c r="F5" s="1">
        <v>2</v>
      </c>
      <c r="G5" s="1">
        <f t="shared" ref="G5:G19" si="1">+E5*F5</f>
        <v>80</v>
      </c>
      <c r="H5" s="1">
        <v>2.54</v>
      </c>
      <c r="I5" s="2">
        <f t="shared" ref="I5:I19" si="2">+G5*H5</f>
        <v>203.2</v>
      </c>
      <c r="J5" s="1">
        <v>4</v>
      </c>
      <c r="K5" s="1">
        <f t="shared" ref="K5:K19" si="3">+I5*J5</f>
        <v>812.8</v>
      </c>
      <c r="L5" s="3">
        <f t="shared" ref="L5:L19" si="4">+K5/100</f>
        <v>8.1280000000000001</v>
      </c>
    </row>
    <row r="6" spans="2:12" ht="25.05" customHeight="1">
      <c r="B6" s="9" t="s">
        <v>11</v>
      </c>
      <c r="C6" s="1">
        <v>18</v>
      </c>
      <c r="D6" s="1">
        <v>12</v>
      </c>
      <c r="E6" s="1">
        <f t="shared" si="0"/>
        <v>30</v>
      </c>
      <c r="F6" s="1">
        <v>2</v>
      </c>
      <c r="G6" s="1">
        <f t="shared" si="1"/>
        <v>60</v>
      </c>
      <c r="H6" s="1">
        <v>2.54</v>
      </c>
      <c r="I6" s="2">
        <f t="shared" si="2"/>
        <v>152.4</v>
      </c>
      <c r="J6" s="1">
        <v>4.1100000000000003</v>
      </c>
      <c r="K6" s="1">
        <f t="shared" si="3"/>
        <v>626.36400000000003</v>
      </c>
      <c r="L6" s="3">
        <f t="shared" si="4"/>
        <v>6.2636400000000005</v>
      </c>
    </row>
    <row r="7" spans="2:12" ht="25.05" customHeight="1">
      <c r="B7" s="9" t="s">
        <v>11</v>
      </c>
      <c r="C7" s="1">
        <v>16</v>
      </c>
      <c r="D7" s="1">
        <v>6</v>
      </c>
      <c r="E7" s="1">
        <f t="shared" si="0"/>
        <v>22</v>
      </c>
      <c r="F7" s="1">
        <v>2</v>
      </c>
      <c r="G7" s="1">
        <f t="shared" si="1"/>
        <v>44</v>
      </c>
      <c r="H7" s="1">
        <v>2.54</v>
      </c>
      <c r="I7" s="2">
        <f t="shared" si="2"/>
        <v>111.76</v>
      </c>
      <c r="J7" s="1">
        <v>2.5499999999999998</v>
      </c>
      <c r="K7" s="1">
        <f t="shared" si="3"/>
        <v>284.988</v>
      </c>
      <c r="L7" s="3">
        <f t="shared" si="4"/>
        <v>2.8498800000000002</v>
      </c>
    </row>
    <row r="8" spans="2:12" ht="25.05" customHeight="1">
      <c r="B8" s="9" t="s">
        <v>11</v>
      </c>
      <c r="C8" s="1">
        <v>10</v>
      </c>
      <c r="D8" s="1">
        <v>4</v>
      </c>
      <c r="E8" s="1">
        <f t="shared" si="0"/>
        <v>14</v>
      </c>
      <c r="F8" s="1">
        <v>2</v>
      </c>
      <c r="G8" s="1">
        <f t="shared" si="1"/>
        <v>28</v>
      </c>
      <c r="H8" s="1">
        <v>2.54</v>
      </c>
      <c r="I8" s="2">
        <f t="shared" si="2"/>
        <v>71.12</v>
      </c>
      <c r="J8" s="1">
        <v>2.5</v>
      </c>
      <c r="K8" s="1">
        <f t="shared" si="3"/>
        <v>177.8</v>
      </c>
      <c r="L8" s="3">
        <f t="shared" si="4"/>
        <v>1.778</v>
      </c>
    </row>
    <row r="9" spans="2:12" ht="25.05" customHeight="1">
      <c r="B9" s="9" t="s">
        <v>11</v>
      </c>
      <c r="C9" s="1">
        <v>14</v>
      </c>
      <c r="D9" s="1">
        <v>10</v>
      </c>
      <c r="E9" s="1">
        <f t="shared" si="0"/>
        <v>24</v>
      </c>
      <c r="F9" s="1">
        <v>2</v>
      </c>
      <c r="G9" s="1">
        <f t="shared" si="1"/>
        <v>48</v>
      </c>
      <c r="H9" s="1">
        <v>2.54</v>
      </c>
      <c r="I9" s="2">
        <f t="shared" si="2"/>
        <v>121.92</v>
      </c>
      <c r="J9" s="1">
        <v>2.92</v>
      </c>
      <c r="K9" s="1">
        <f t="shared" si="3"/>
        <v>356.00639999999999</v>
      </c>
      <c r="L9" s="3">
        <f t="shared" si="4"/>
        <v>3.5600639999999997</v>
      </c>
    </row>
    <row r="10" spans="2:12" ht="25.05" customHeight="1">
      <c r="B10" s="9" t="s">
        <v>11</v>
      </c>
      <c r="C10" s="1">
        <v>12</v>
      </c>
      <c r="D10" s="1">
        <v>10</v>
      </c>
      <c r="E10" s="1">
        <f t="shared" si="0"/>
        <v>22</v>
      </c>
      <c r="F10" s="1">
        <v>2</v>
      </c>
      <c r="G10" s="1">
        <f t="shared" si="1"/>
        <v>44</v>
      </c>
      <c r="H10" s="1">
        <v>2.54</v>
      </c>
      <c r="I10" s="2">
        <f t="shared" si="2"/>
        <v>111.76</v>
      </c>
      <c r="J10" s="1">
        <v>4.5999999999999996</v>
      </c>
      <c r="K10" s="1">
        <f t="shared" si="3"/>
        <v>514.096</v>
      </c>
      <c r="L10" s="3">
        <f t="shared" si="4"/>
        <v>5.1409599999999998</v>
      </c>
    </row>
    <row r="11" spans="2:12" ht="25.05" customHeight="1">
      <c r="B11" s="9" t="s">
        <v>11</v>
      </c>
      <c r="C11" s="1">
        <v>12</v>
      </c>
      <c r="D11" s="1">
        <v>6</v>
      </c>
      <c r="E11" s="1">
        <f t="shared" si="0"/>
        <v>18</v>
      </c>
      <c r="F11" s="1">
        <v>2</v>
      </c>
      <c r="G11" s="1">
        <f t="shared" si="1"/>
        <v>36</v>
      </c>
      <c r="H11" s="1">
        <v>2.54</v>
      </c>
      <c r="I11" s="2">
        <f t="shared" si="2"/>
        <v>91.44</v>
      </c>
      <c r="J11" s="1">
        <v>4.5</v>
      </c>
      <c r="K11" s="1">
        <f t="shared" si="3"/>
        <v>411.48</v>
      </c>
      <c r="L11" s="3">
        <f t="shared" si="4"/>
        <v>4.1147999999999998</v>
      </c>
    </row>
    <row r="12" spans="2:12" ht="25.05" customHeight="1">
      <c r="B12" s="9" t="s">
        <v>13</v>
      </c>
      <c r="C12" s="1">
        <v>28</v>
      </c>
      <c r="D12" s="1">
        <v>14</v>
      </c>
      <c r="E12" s="1">
        <f t="shared" si="0"/>
        <v>42</v>
      </c>
      <c r="F12" s="1">
        <v>2</v>
      </c>
      <c r="G12" s="1">
        <f t="shared" si="1"/>
        <v>84</v>
      </c>
      <c r="H12" s="1">
        <v>2.54</v>
      </c>
      <c r="I12" s="2">
        <f t="shared" si="2"/>
        <v>213.36</v>
      </c>
      <c r="J12" s="1">
        <v>20</v>
      </c>
      <c r="K12" s="1">
        <f t="shared" si="3"/>
        <v>4267.2000000000007</v>
      </c>
      <c r="L12" s="3">
        <f t="shared" si="4"/>
        <v>42.672000000000004</v>
      </c>
    </row>
    <row r="13" spans="2:12" ht="25.05" customHeight="1">
      <c r="B13" s="9" t="s">
        <v>13</v>
      </c>
      <c r="C13" s="1">
        <v>24</v>
      </c>
      <c r="D13" s="1">
        <v>12</v>
      </c>
      <c r="E13" s="1">
        <f t="shared" si="0"/>
        <v>36</v>
      </c>
      <c r="F13" s="1">
        <v>2</v>
      </c>
      <c r="G13" s="1">
        <f t="shared" si="1"/>
        <v>72</v>
      </c>
      <c r="H13" s="1">
        <v>2.54</v>
      </c>
      <c r="I13" s="2">
        <f t="shared" si="2"/>
        <v>182.88</v>
      </c>
      <c r="J13" s="1">
        <v>2.0499999999999998</v>
      </c>
      <c r="K13" s="1">
        <f t="shared" si="3"/>
        <v>374.90399999999994</v>
      </c>
      <c r="L13" s="3">
        <f t="shared" si="4"/>
        <v>3.7490399999999995</v>
      </c>
    </row>
    <row r="14" spans="2:12" ht="25.05" customHeight="1">
      <c r="B14" s="9" t="s">
        <v>13</v>
      </c>
      <c r="C14" s="1">
        <v>16</v>
      </c>
      <c r="D14" s="1">
        <v>6</v>
      </c>
      <c r="E14" s="1">
        <f t="shared" si="0"/>
        <v>22</v>
      </c>
      <c r="F14" s="1">
        <v>2</v>
      </c>
      <c r="G14" s="1">
        <f t="shared" si="1"/>
        <v>44</v>
      </c>
      <c r="H14" s="1">
        <v>2.54</v>
      </c>
      <c r="I14" s="2">
        <f t="shared" si="2"/>
        <v>111.76</v>
      </c>
      <c r="J14" s="1">
        <v>4.0999999999999996</v>
      </c>
      <c r="K14" s="1">
        <f t="shared" si="3"/>
        <v>458.21600000000001</v>
      </c>
      <c r="L14" s="3">
        <f t="shared" si="4"/>
        <v>4.58216</v>
      </c>
    </row>
    <row r="15" spans="2:12" ht="25.05" customHeight="1">
      <c r="B15" s="9" t="s">
        <v>12</v>
      </c>
      <c r="C15" s="1">
        <v>16</v>
      </c>
      <c r="D15" s="1">
        <v>16</v>
      </c>
      <c r="E15" s="1">
        <f t="shared" si="0"/>
        <v>32</v>
      </c>
      <c r="F15" s="1">
        <v>2</v>
      </c>
      <c r="G15" s="1">
        <f t="shared" si="1"/>
        <v>64</v>
      </c>
      <c r="H15" s="1">
        <v>2.54</v>
      </c>
      <c r="I15" s="2">
        <f t="shared" si="2"/>
        <v>162.56</v>
      </c>
      <c r="J15" s="1">
        <v>1.2</v>
      </c>
      <c r="K15" s="1">
        <f t="shared" si="3"/>
        <v>195.072</v>
      </c>
      <c r="L15" s="3">
        <f t="shared" si="4"/>
        <v>1.95072</v>
      </c>
    </row>
    <row r="16" spans="2:12" ht="25.05" customHeight="1">
      <c r="B16" s="9" t="s">
        <v>12</v>
      </c>
      <c r="C16" s="1">
        <v>12</v>
      </c>
      <c r="D16" s="1">
        <v>12</v>
      </c>
      <c r="E16" s="1">
        <f t="shared" si="0"/>
        <v>24</v>
      </c>
      <c r="F16" s="1">
        <v>2</v>
      </c>
      <c r="G16" s="1">
        <f t="shared" si="1"/>
        <v>48</v>
      </c>
      <c r="H16" s="1">
        <v>2.54</v>
      </c>
      <c r="I16" s="2">
        <f t="shared" si="2"/>
        <v>121.92</v>
      </c>
      <c r="J16" s="1">
        <v>0.6</v>
      </c>
      <c r="K16" s="1">
        <f t="shared" si="3"/>
        <v>73.152000000000001</v>
      </c>
      <c r="L16" s="3">
        <f t="shared" si="4"/>
        <v>0.73152000000000006</v>
      </c>
    </row>
    <row r="17" spans="2:12" ht="25.05" customHeight="1">
      <c r="B17" s="9" t="s">
        <v>12</v>
      </c>
      <c r="C17" s="1">
        <v>8</v>
      </c>
      <c r="D17" s="1">
        <v>8</v>
      </c>
      <c r="E17" s="1">
        <f t="shared" si="0"/>
        <v>16</v>
      </c>
      <c r="F17" s="1">
        <v>2</v>
      </c>
      <c r="G17" s="1">
        <f t="shared" si="1"/>
        <v>32</v>
      </c>
      <c r="H17" s="1">
        <v>2.54</v>
      </c>
      <c r="I17" s="2">
        <f t="shared" si="2"/>
        <v>81.28</v>
      </c>
      <c r="J17" s="1">
        <v>1.5</v>
      </c>
      <c r="K17" s="1">
        <f t="shared" si="3"/>
        <v>121.92</v>
      </c>
      <c r="L17" s="3">
        <f t="shared" si="4"/>
        <v>1.2192000000000001</v>
      </c>
    </row>
    <row r="18" spans="2:12" ht="25.05" customHeight="1">
      <c r="B18" s="9" t="s">
        <v>12</v>
      </c>
      <c r="C18" s="1">
        <v>22</v>
      </c>
      <c r="D18" s="1">
        <v>22</v>
      </c>
      <c r="E18" s="1">
        <f t="shared" si="0"/>
        <v>44</v>
      </c>
      <c r="F18" s="1">
        <v>2</v>
      </c>
      <c r="G18" s="1">
        <f t="shared" si="1"/>
        <v>88</v>
      </c>
      <c r="H18" s="1">
        <v>2.54</v>
      </c>
      <c r="I18" s="2">
        <f t="shared" si="2"/>
        <v>223.52</v>
      </c>
      <c r="J18" s="1">
        <v>0.6</v>
      </c>
      <c r="K18" s="1">
        <f t="shared" si="3"/>
        <v>134.11199999999999</v>
      </c>
      <c r="L18" s="3">
        <f t="shared" si="4"/>
        <v>1.3411199999999999</v>
      </c>
    </row>
    <row r="19" spans="2:12" ht="25.05" customHeight="1">
      <c r="B19" s="9" t="s">
        <v>12</v>
      </c>
      <c r="C19" s="1">
        <v>16</v>
      </c>
      <c r="D19" s="1">
        <v>16</v>
      </c>
      <c r="E19" s="1">
        <f t="shared" si="0"/>
        <v>32</v>
      </c>
      <c r="F19" s="1">
        <v>2</v>
      </c>
      <c r="G19" s="1">
        <f t="shared" si="1"/>
        <v>64</v>
      </c>
      <c r="H19" s="1">
        <v>2.54</v>
      </c>
      <c r="I19" s="2">
        <f t="shared" si="2"/>
        <v>162.56</v>
      </c>
      <c r="J19" s="1">
        <v>0.3</v>
      </c>
      <c r="K19" s="1">
        <f t="shared" si="3"/>
        <v>48.768000000000001</v>
      </c>
      <c r="L19" s="3">
        <f t="shared" si="4"/>
        <v>0.48768</v>
      </c>
    </row>
    <row r="20" spans="2:12">
      <c r="B20" s="23" t="s">
        <v>0</v>
      </c>
      <c r="C20" s="24"/>
      <c r="D20" s="24"/>
      <c r="E20" s="24"/>
      <c r="F20" s="24"/>
      <c r="G20" s="24"/>
      <c r="H20" s="24"/>
      <c r="I20" s="24"/>
      <c r="J20" s="24"/>
      <c r="K20" s="24"/>
      <c r="L20" s="4">
        <f>SUM(L4:L19)</f>
        <v>109.90478400000001</v>
      </c>
    </row>
    <row r="21" spans="2:12">
      <c r="B21" s="23" t="s">
        <v>10</v>
      </c>
      <c r="C21" s="24"/>
      <c r="D21" s="24"/>
      <c r="E21" s="24"/>
      <c r="F21" s="24"/>
      <c r="G21" s="24"/>
      <c r="H21" s="24"/>
      <c r="I21" s="24"/>
      <c r="J21" s="24"/>
      <c r="K21" s="24"/>
      <c r="L21" s="5">
        <f>+L20*15%</f>
        <v>16.485717600000001</v>
      </c>
    </row>
    <row r="22" spans="2:12" ht="15" thickBot="1">
      <c r="B22" s="25" t="s">
        <v>0</v>
      </c>
      <c r="C22" s="26"/>
      <c r="D22" s="26"/>
      <c r="E22" s="26"/>
      <c r="F22" s="26"/>
      <c r="G22" s="26"/>
      <c r="H22" s="26"/>
      <c r="I22" s="26"/>
      <c r="J22" s="26"/>
      <c r="K22" s="26"/>
      <c r="L22" s="6">
        <f>+L20+L21</f>
        <v>126.39050160000001</v>
      </c>
    </row>
  </sheetData>
  <mergeCells count="5">
    <mergeCell ref="B1:L1"/>
    <mergeCell ref="B2:L2"/>
    <mergeCell ref="B20:K20"/>
    <mergeCell ref="B21:K21"/>
    <mergeCell ref="B22:K22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1655C5-600B-4C48-AB79-E65B86057C28}">
  <dimension ref="B1:L21"/>
  <sheetViews>
    <sheetView topLeftCell="A13" workbookViewId="0">
      <selection activeCell="A19" sqref="A19:XFD22"/>
    </sheetView>
  </sheetViews>
  <sheetFormatPr baseColWidth="10" defaultRowHeight="14.4"/>
  <cols>
    <col min="1" max="1" width="4.33203125" customWidth="1"/>
    <col min="2" max="2" width="15.33203125" style="7" customWidth="1"/>
    <col min="3" max="3" width="8.6640625" customWidth="1"/>
    <col min="4" max="4" width="8.88671875" customWidth="1"/>
    <col min="5" max="5" width="10.88671875" customWidth="1"/>
    <col min="6" max="6" width="7.88671875" customWidth="1"/>
    <col min="7" max="9" width="10.88671875" customWidth="1"/>
    <col min="10" max="10" width="9" customWidth="1"/>
    <col min="11" max="11" width="11.44140625" customWidth="1"/>
    <col min="12" max="12" width="14" customWidth="1"/>
  </cols>
  <sheetData>
    <row r="1" spans="2:12" ht="64.8" customHeight="1">
      <c r="B1" s="20" t="s">
        <v>20</v>
      </c>
      <c r="C1" s="21"/>
      <c r="D1" s="21"/>
      <c r="E1" s="21"/>
      <c r="F1" s="21"/>
      <c r="G1" s="21"/>
      <c r="H1" s="21"/>
      <c r="I1" s="21"/>
      <c r="J1" s="21"/>
      <c r="K1" s="21"/>
      <c r="L1" s="22"/>
    </row>
    <row r="2" spans="2:12" ht="35.4" customHeight="1" thickBot="1">
      <c r="B2" s="27" t="s">
        <v>27</v>
      </c>
      <c r="C2" s="28"/>
      <c r="D2" s="28"/>
      <c r="E2" s="28"/>
      <c r="F2" s="28"/>
      <c r="G2" s="28"/>
      <c r="H2" s="28"/>
      <c r="I2" s="28"/>
      <c r="J2" s="28"/>
      <c r="K2" s="28"/>
      <c r="L2" s="29"/>
    </row>
    <row r="3" spans="2:12" ht="24.75" customHeight="1" thickBot="1">
      <c r="B3" s="14" t="s">
        <v>8</v>
      </c>
      <c r="C3" s="15" t="s">
        <v>3</v>
      </c>
      <c r="D3" s="15" t="s">
        <v>9</v>
      </c>
      <c r="E3" s="15" t="s">
        <v>6</v>
      </c>
      <c r="F3" s="16" t="s">
        <v>4</v>
      </c>
      <c r="G3" s="16" t="s">
        <v>7</v>
      </c>
      <c r="H3" s="17" t="s">
        <v>5</v>
      </c>
      <c r="I3" s="17" t="s">
        <v>0</v>
      </c>
      <c r="J3" s="17" t="s">
        <v>2</v>
      </c>
      <c r="K3" s="17" t="s">
        <v>0</v>
      </c>
      <c r="L3" s="18" t="s">
        <v>1</v>
      </c>
    </row>
    <row r="4" spans="2:12" ht="25.05" customHeight="1">
      <c r="B4" s="19" t="s">
        <v>11</v>
      </c>
      <c r="C4" s="11">
        <v>26</v>
      </c>
      <c r="D4" s="11">
        <v>12</v>
      </c>
      <c r="E4" s="11">
        <f>+C4+D4</f>
        <v>38</v>
      </c>
      <c r="F4" s="11">
        <v>2</v>
      </c>
      <c r="G4" s="11">
        <f>+E4*F4</f>
        <v>76</v>
      </c>
      <c r="H4" s="11">
        <v>2.54</v>
      </c>
      <c r="I4" s="12">
        <f>+G4*H4</f>
        <v>193.04</v>
      </c>
      <c r="J4" s="11">
        <v>6.5</v>
      </c>
      <c r="K4" s="11">
        <f>+I4*J4</f>
        <v>1254.76</v>
      </c>
      <c r="L4" s="13">
        <f>+K4/100</f>
        <v>12.547599999999999</v>
      </c>
    </row>
    <row r="5" spans="2:12" ht="25.05" customHeight="1">
      <c r="B5" s="9" t="s">
        <v>11</v>
      </c>
      <c r="C5" s="1">
        <v>24</v>
      </c>
      <c r="D5" s="1">
        <v>12</v>
      </c>
      <c r="E5" s="1">
        <f t="shared" ref="E5:E18" si="0">+C5+D5</f>
        <v>36</v>
      </c>
      <c r="F5" s="1">
        <v>2</v>
      </c>
      <c r="G5" s="1">
        <f t="shared" ref="G5:G18" si="1">+E5*F5</f>
        <v>72</v>
      </c>
      <c r="H5" s="1">
        <v>2.54</v>
      </c>
      <c r="I5" s="2">
        <f t="shared" ref="I5:I18" si="2">+G5*H5</f>
        <v>182.88</v>
      </c>
      <c r="J5" s="1">
        <v>5.25</v>
      </c>
      <c r="K5" s="1">
        <f t="shared" ref="K5:K18" si="3">+I5*J5</f>
        <v>960.12</v>
      </c>
      <c r="L5" s="3">
        <f t="shared" ref="L5:L18" si="4">+K5/100</f>
        <v>9.6012000000000004</v>
      </c>
    </row>
    <row r="6" spans="2:12" ht="25.05" customHeight="1">
      <c r="B6" s="9" t="s">
        <v>11</v>
      </c>
      <c r="C6" s="1">
        <v>20</v>
      </c>
      <c r="D6" s="1">
        <v>10</v>
      </c>
      <c r="E6" s="1">
        <f t="shared" si="0"/>
        <v>30</v>
      </c>
      <c r="F6" s="1">
        <v>2</v>
      </c>
      <c r="G6" s="1">
        <f t="shared" si="1"/>
        <v>60</v>
      </c>
      <c r="H6" s="1">
        <v>2.54</v>
      </c>
      <c r="I6" s="2">
        <f t="shared" si="2"/>
        <v>152.4</v>
      </c>
      <c r="J6" s="1">
        <v>3.15</v>
      </c>
      <c r="K6" s="1">
        <f t="shared" si="3"/>
        <v>480.06</v>
      </c>
      <c r="L6" s="3">
        <f t="shared" si="4"/>
        <v>4.8006000000000002</v>
      </c>
    </row>
    <row r="7" spans="2:12" ht="25.05" customHeight="1">
      <c r="B7" s="9" t="s">
        <v>11</v>
      </c>
      <c r="C7" s="1">
        <v>16</v>
      </c>
      <c r="D7" s="1">
        <v>10</v>
      </c>
      <c r="E7" s="1">
        <f t="shared" si="0"/>
        <v>26</v>
      </c>
      <c r="F7" s="1">
        <v>2</v>
      </c>
      <c r="G7" s="1">
        <f t="shared" si="1"/>
        <v>52</v>
      </c>
      <c r="H7" s="1">
        <v>2.54</v>
      </c>
      <c r="I7" s="2">
        <f t="shared" si="2"/>
        <v>132.08000000000001</v>
      </c>
      <c r="J7" s="1">
        <v>5.0999999999999996</v>
      </c>
      <c r="K7" s="1">
        <f t="shared" si="3"/>
        <v>673.60800000000006</v>
      </c>
      <c r="L7" s="3">
        <f t="shared" si="4"/>
        <v>6.7360800000000003</v>
      </c>
    </row>
    <row r="8" spans="2:12" ht="25.05" customHeight="1">
      <c r="B8" s="9" t="s">
        <v>11</v>
      </c>
      <c r="C8" s="1">
        <v>10</v>
      </c>
      <c r="D8" s="1">
        <v>8</v>
      </c>
      <c r="E8" s="1">
        <f t="shared" si="0"/>
        <v>18</v>
      </c>
      <c r="F8" s="1">
        <v>2</v>
      </c>
      <c r="G8" s="1">
        <f t="shared" si="1"/>
        <v>36</v>
      </c>
      <c r="H8" s="1">
        <v>2.54</v>
      </c>
      <c r="I8" s="2">
        <f t="shared" si="2"/>
        <v>91.44</v>
      </c>
      <c r="J8" s="1">
        <v>6.15</v>
      </c>
      <c r="K8" s="1">
        <f t="shared" si="3"/>
        <v>562.35599999999999</v>
      </c>
      <c r="L8" s="3">
        <f t="shared" si="4"/>
        <v>5.6235600000000003</v>
      </c>
    </row>
    <row r="9" spans="2:12" ht="25.05" customHeight="1">
      <c r="B9" s="9" t="s">
        <v>11</v>
      </c>
      <c r="C9" s="1">
        <v>10</v>
      </c>
      <c r="D9" s="1">
        <v>6</v>
      </c>
      <c r="E9" s="1">
        <f t="shared" si="0"/>
        <v>16</v>
      </c>
      <c r="F9" s="1">
        <v>2</v>
      </c>
      <c r="G9" s="1">
        <f t="shared" si="1"/>
        <v>32</v>
      </c>
      <c r="H9" s="1">
        <v>2.54</v>
      </c>
      <c r="I9" s="2">
        <f t="shared" si="2"/>
        <v>81.28</v>
      </c>
      <c r="J9" s="1">
        <v>4.5</v>
      </c>
      <c r="K9" s="1">
        <f t="shared" si="3"/>
        <v>365.76</v>
      </c>
      <c r="L9" s="3">
        <f t="shared" si="4"/>
        <v>3.6576</v>
      </c>
    </row>
    <row r="10" spans="2:12" ht="25.05" customHeight="1">
      <c r="B10" s="9" t="s">
        <v>11</v>
      </c>
      <c r="C10" s="1">
        <v>10</v>
      </c>
      <c r="D10" s="1">
        <v>4</v>
      </c>
      <c r="E10" s="1">
        <f t="shared" si="0"/>
        <v>14</v>
      </c>
      <c r="F10" s="1">
        <v>2</v>
      </c>
      <c r="G10" s="1">
        <f t="shared" si="1"/>
        <v>28</v>
      </c>
      <c r="H10" s="1">
        <v>2.54</v>
      </c>
      <c r="I10" s="2">
        <f t="shared" si="2"/>
        <v>71.12</v>
      </c>
      <c r="J10" s="1">
        <v>2.4</v>
      </c>
      <c r="K10" s="1">
        <f t="shared" si="3"/>
        <v>170.68800000000002</v>
      </c>
      <c r="L10" s="3">
        <f t="shared" si="4"/>
        <v>1.7068800000000002</v>
      </c>
    </row>
    <row r="11" spans="2:12" ht="25.05" customHeight="1">
      <c r="B11" s="9" t="s">
        <v>11</v>
      </c>
      <c r="C11" s="1">
        <v>16</v>
      </c>
      <c r="D11" s="1">
        <v>8</v>
      </c>
      <c r="E11" s="1">
        <f t="shared" si="0"/>
        <v>24</v>
      </c>
      <c r="F11" s="1">
        <v>2</v>
      </c>
      <c r="G11" s="1">
        <f t="shared" si="1"/>
        <v>48</v>
      </c>
      <c r="H11" s="1">
        <v>2.54</v>
      </c>
      <c r="I11" s="2">
        <f t="shared" si="2"/>
        <v>121.92</v>
      </c>
      <c r="J11" s="1">
        <v>1.9</v>
      </c>
      <c r="K11" s="1">
        <f t="shared" si="3"/>
        <v>231.648</v>
      </c>
      <c r="L11" s="3">
        <f t="shared" si="4"/>
        <v>2.3164799999999999</v>
      </c>
    </row>
    <row r="12" spans="2:12" ht="25.05" customHeight="1">
      <c r="B12" s="9" t="s">
        <v>22</v>
      </c>
      <c r="C12" s="1">
        <v>26</v>
      </c>
      <c r="D12" s="1">
        <v>12</v>
      </c>
      <c r="E12" s="1">
        <f t="shared" si="0"/>
        <v>38</v>
      </c>
      <c r="F12" s="1">
        <v>2</v>
      </c>
      <c r="G12" s="1">
        <f t="shared" si="1"/>
        <v>76</v>
      </c>
      <c r="H12" s="1">
        <v>2.54</v>
      </c>
      <c r="I12" s="2">
        <f t="shared" si="2"/>
        <v>193.04</v>
      </c>
      <c r="J12" s="1">
        <v>7.5</v>
      </c>
      <c r="K12" s="1">
        <f t="shared" si="3"/>
        <v>1447.8</v>
      </c>
      <c r="L12" s="3">
        <f t="shared" si="4"/>
        <v>14.478</v>
      </c>
    </row>
    <row r="13" spans="2:12" ht="25.05" customHeight="1">
      <c r="B13" s="9" t="s">
        <v>22</v>
      </c>
      <c r="C13" s="1">
        <v>24</v>
      </c>
      <c r="D13" s="1">
        <v>12</v>
      </c>
      <c r="E13" s="1">
        <f t="shared" si="0"/>
        <v>36</v>
      </c>
      <c r="F13" s="1">
        <v>2</v>
      </c>
      <c r="G13" s="1">
        <f t="shared" si="1"/>
        <v>72</v>
      </c>
      <c r="H13" s="1">
        <v>2.54</v>
      </c>
      <c r="I13" s="2">
        <f t="shared" si="2"/>
        <v>182.88</v>
      </c>
      <c r="J13" s="1">
        <v>3.8</v>
      </c>
      <c r="K13" s="1">
        <f t="shared" si="3"/>
        <v>694.94399999999996</v>
      </c>
      <c r="L13" s="3">
        <f t="shared" si="4"/>
        <v>6.9494399999999992</v>
      </c>
    </row>
    <row r="14" spans="2:12" ht="25.05" customHeight="1">
      <c r="B14" s="9" t="s">
        <v>12</v>
      </c>
      <c r="C14" s="1">
        <v>16</v>
      </c>
      <c r="D14" s="1">
        <v>16</v>
      </c>
      <c r="E14" s="1">
        <f t="shared" si="0"/>
        <v>32</v>
      </c>
      <c r="F14" s="1">
        <v>2</v>
      </c>
      <c r="G14" s="1">
        <f t="shared" si="1"/>
        <v>64</v>
      </c>
      <c r="H14" s="1">
        <v>2.54</v>
      </c>
      <c r="I14" s="2">
        <f t="shared" si="2"/>
        <v>162.56</v>
      </c>
      <c r="J14" s="1">
        <v>0.6</v>
      </c>
      <c r="K14" s="1">
        <f t="shared" si="3"/>
        <v>97.536000000000001</v>
      </c>
      <c r="L14" s="3">
        <f t="shared" si="4"/>
        <v>0.97536</v>
      </c>
    </row>
    <row r="15" spans="2:12" ht="25.05" customHeight="1">
      <c r="B15" s="9" t="s">
        <v>12</v>
      </c>
      <c r="C15" s="1">
        <v>14</v>
      </c>
      <c r="D15" s="1">
        <v>14</v>
      </c>
      <c r="E15" s="1">
        <f t="shared" si="0"/>
        <v>28</v>
      </c>
      <c r="F15" s="1">
        <v>2</v>
      </c>
      <c r="G15" s="1">
        <f t="shared" si="1"/>
        <v>56</v>
      </c>
      <c r="H15" s="1">
        <v>2.54</v>
      </c>
      <c r="I15" s="2">
        <f t="shared" si="2"/>
        <v>142.24</v>
      </c>
      <c r="J15" s="1">
        <v>0.3</v>
      </c>
      <c r="K15" s="1">
        <f t="shared" si="3"/>
        <v>42.672000000000004</v>
      </c>
      <c r="L15" s="3">
        <f t="shared" si="4"/>
        <v>0.42672000000000004</v>
      </c>
    </row>
    <row r="16" spans="2:12" ht="25.05" customHeight="1">
      <c r="B16" s="9" t="s">
        <v>12</v>
      </c>
      <c r="C16" s="1">
        <v>8</v>
      </c>
      <c r="D16" s="1">
        <v>8</v>
      </c>
      <c r="E16" s="1">
        <f t="shared" si="0"/>
        <v>16</v>
      </c>
      <c r="F16" s="1">
        <v>2</v>
      </c>
      <c r="G16" s="1">
        <f t="shared" si="1"/>
        <v>32</v>
      </c>
      <c r="H16" s="1">
        <v>2.54</v>
      </c>
      <c r="I16" s="2">
        <f t="shared" si="2"/>
        <v>81.28</v>
      </c>
      <c r="J16" s="1">
        <v>1.5</v>
      </c>
      <c r="K16" s="1">
        <f t="shared" si="3"/>
        <v>121.92</v>
      </c>
      <c r="L16" s="3">
        <f t="shared" si="4"/>
        <v>1.2192000000000001</v>
      </c>
    </row>
    <row r="17" spans="2:12" ht="25.05" customHeight="1">
      <c r="B17" s="9" t="s">
        <v>12</v>
      </c>
      <c r="C17" s="1">
        <v>16</v>
      </c>
      <c r="D17" s="1">
        <v>16</v>
      </c>
      <c r="E17" s="1">
        <f t="shared" si="0"/>
        <v>32</v>
      </c>
      <c r="F17" s="1">
        <v>2</v>
      </c>
      <c r="G17" s="1">
        <f t="shared" si="1"/>
        <v>64</v>
      </c>
      <c r="H17" s="1">
        <v>2.54</v>
      </c>
      <c r="I17" s="2">
        <f t="shared" si="2"/>
        <v>162.56</v>
      </c>
      <c r="J17" s="1">
        <v>0.6</v>
      </c>
      <c r="K17" s="1">
        <f t="shared" si="3"/>
        <v>97.536000000000001</v>
      </c>
      <c r="L17" s="3">
        <f t="shared" si="4"/>
        <v>0.97536</v>
      </c>
    </row>
    <row r="18" spans="2:12" ht="25.05" customHeight="1">
      <c r="B18" s="9" t="s">
        <v>12</v>
      </c>
      <c r="C18" s="1">
        <v>22</v>
      </c>
      <c r="D18" s="1">
        <v>22</v>
      </c>
      <c r="E18" s="1">
        <f t="shared" si="0"/>
        <v>44</v>
      </c>
      <c r="F18" s="1">
        <v>2</v>
      </c>
      <c r="G18" s="1">
        <f t="shared" si="1"/>
        <v>88</v>
      </c>
      <c r="H18" s="1">
        <v>2.54</v>
      </c>
      <c r="I18" s="2">
        <f t="shared" si="2"/>
        <v>223.52</v>
      </c>
      <c r="J18" s="1">
        <v>0.3</v>
      </c>
      <c r="K18" s="1">
        <f t="shared" si="3"/>
        <v>67.055999999999997</v>
      </c>
      <c r="L18" s="3">
        <f t="shared" si="4"/>
        <v>0.67055999999999993</v>
      </c>
    </row>
    <row r="19" spans="2:12">
      <c r="B19" s="23" t="s">
        <v>0</v>
      </c>
      <c r="C19" s="24"/>
      <c r="D19" s="24"/>
      <c r="E19" s="24"/>
      <c r="F19" s="24"/>
      <c r="G19" s="24"/>
      <c r="H19" s="24"/>
      <c r="I19" s="24"/>
      <c r="J19" s="24"/>
      <c r="K19" s="24"/>
      <c r="L19" s="4">
        <f>SUM(L4:L18)</f>
        <v>72.684639999999987</v>
      </c>
    </row>
    <row r="20" spans="2:12">
      <c r="B20" s="23" t="s">
        <v>10</v>
      </c>
      <c r="C20" s="24"/>
      <c r="D20" s="24"/>
      <c r="E20" s="24"/>
      <c r="F20" s="24"/>
      <c r="G20" s="24"/>
      <c r="H20" s="24"/>
      <c r="I20" s="24"/>
      <c r="J20" s="24"/>
      <c r="K20" s="24"/>
      <c r="L20" s="5">
        <f>+L19*15%</f>
        <v>10.902695999999997</v>
      </c>
    </row>
    <row r="21" spans="2:12" ht="15" thickBot="1">
      <c r="B21" s="25" t="s">
        <v>0</v>
      </c>
      <c r="C21" s="26"/>
      <c r="D21" s="26"/>
      <c r="E21" s="26"/>
      <c r="F21" s="26"/>
      <c r="G21" s="26"/>
      <c r="H21" s="26"/>
      <c r="I21" s="26"/>
      <c r="J21" s="26"/>
      <c r="K21" s="26"/>
      <c r="L21" s="6">
        <f>+L19+L20</f>
        <v>83.587335999999979</v>
      </c>
    </row>
  </sheetData>
  <mergeCells count="5">
    <mergeCell ref="B1:L1"/>
    <mergeCell ref="B2:L2"/>
    <mergeCell ref="B19:K19"/>
    <mergeCell ref="B20:K20"/>
    <mergeCell ref="B21:K21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2547E5-7FDB-4C83-A559-2ED36B7B2E9F}">
  <dimension ref="B1:L18"/>
  <sheetViews>
    <sheetView topLeftCell="A13" workbookViewId="0">
      <selection activeCell="N8" sqref="N8"/>
    </sheetView>
  </sheetViews>
  <sheetFormatPr baseColWidth="10" defaultRowHeight="14.4"/>
  <cols>
    <col min="1" max="1" width="4.33203125" customWidth="1"/>
    <col min="2" max="2" width="15.33203125" style="7" customWidth="1"/>
    <col min="3" max="3" width="8.6640625" customWidth="1"/>
    <col min="4" max="4" width="8.88671875" customWidth="1"/>
    <col min="5" max="5" width="10.88671875" customWidth="1"/>
    <col min="6" max="6" width="7.88671875" customWidth="1"/>
    <col min="7" max="9" width="10.88671875" customWidth="1"/>
    <col min="10" max="10" width="9" customWidth="1"/>
    <col min="11" max="11" width="11.44140625" customWidth="1"/>
    <col min="12" max="12" width="14" customWidth="1"/>
  </cols>
  <sheetData>
    <row r="1" spans="2:12" ht="64.8" customHeight="1">
      <c r="B1" s="20" t="s">
        <v>21</v>
      </c>
      <c r="C1" s="21"/>
      <c r="D1" s="21"/>
      <c r="E1" s="21"/>
      <c r="F1" s="21"/>
      <c r="G1" s="21"/>
      <c r="H1" s="21"/>
      <c r="I1" s="21"/>
      <c r="J1" s="21"/>
      <c r="K1" s="21"/>
      <c r="L1" s="22"/>
    </row>
    <row r="2" spans="2:12" ht="35.4" customHeight="1" thickBot="1">
      <c r="B2" s="27" t="s">
        <v>26</v>
      </c>
      <c r="C2" s="28"/>
      <c r="D2" s="28"/>
      <c r="E2" s="28"/>
      <c r="F2" s="28"/>
      <c r="G2" s="28"/>
      <c r="H2" s="28"/>
      <c r="I2" s="28"/>
      <c r="J2" s="28"/>
      <c r="K2" s="28"/>
      <c r="L2" s="29"/>
    </row>
    <row r="3" spans="2:12" ht="24.75" customHeight="1" thickBot="1">
      <c r="B3" s="14" t="s">
        <v>8</v>
      </c>
      <c r="C3" s="15" t="s">
        <v>3</v>
      </c>
      <c r="D3" s="15" t="s">
        <v>9</v>
      </c>
      <c r="E3" s="15" t="s">
        <v>6</v>
      </c>
      <c r="F3" s="16" t="s">
        <v>4</v>
      </c>
      <c r="G3" s="16" t="s">
        <v>7</v>
      </c>
      <c r="H3" s="17" t="s">
        <v>5</v>
      </c>
      <c r="I3" s="17" t="s">
        <v>0</v>
      </c>
      <c r="J3" s="17" t="s">
        <v>2</v>
      </c>
      <c r="K3" s="17" t="s">
        <v>0</v>
      </c>
      <c r="L3" s="18" t="s">
        <v>1</v>
      </c>
    </row>
    <row r="4" spans="2:12" ht="25.05" customHeight="1">
      <c r="B4" s="19" t="s">
        <v>11</v>
      </c>
      <c r="C4" s="11">
        <v>28</v>
      </c>
      <c r="D4" s="11">
        <v>14</v>
      </c>
      <c r="E4" s="11">
        <f>+C4+D4</f>
        <v>42</v>
      </c>
      <c r="F4" s="11">
        <v>2</v>
      </c>
      <c r="G4" s="11">
        <f>+E4*F4</f>
        <v>84</v>
      </c>
      <c r="H4" s="11">
        <v>2.54</v>
      </c>
      <c r="I4" s="12">
        <f>+G4*H4</f>
        <v>213.36</v>
      </c>
      <c r="J4" s="11">
        <v>13</v>
      </c>
      <c r="K4" s="11">
        <f>+I4*J4</f>
        <v>2773.6800000000003</v>
      </c>
      <c r="L4" s="13">
        <f>+K4/100</f>
        <v>27.736800000000002</v>
      </c>
    </row>
    <row r="5" spans="2:12" ht="25.05" customHeight="1">
      <c r="B5" s="9" t="s">
        <v>11</v>
      </c>
      <c r="C5" s="1">
        <v>26</v>
      </c>
      <c r="D5" s="1">
        <v>12</v>
      </c>
      <c r="E5" s="1">
        <f t="shared" ref="E5:E15" si="0">+C5+D5</f>
        <v>38</v>
      </c>
      <c r="F5" s="1">
        <v>2</v>
      </c>
      <c r="G5" s="1">
        <f t="shared" ref="G5:G15" si="1">+E5*F5</f>
        <v>76</v>
      </c>
      <c r="H5" s="1">
        <v>2.54</v>
      </c>
      <c r="I5" s="2">
        <f t="shared" ref="I5:I15" si="2">+G5*H5</f>
        <v>193.04</v>
      </c>
      <c r="J5" s="1">
        <v>2.12</v>
      </c>
      <c r="K5" s="1">
        <f t="shared" ref="K5:K15" si="3">+I5*J5</f>
        <v>409.2448</v>
      </c>
      <c r="L5" s="3">
        <f t="shared" ref="L5:L15" si="4">+K5/100</f>
        <v>4.0924480000000001</v>
      </c>
    </row>
    <row r="6" spans="2:12" ht="25.05" customHeight="1">
      <c r="B6" s="9" t="s">
        <v>11</v>
      </c>
      <c r="C6" s="1">
        <v>24</v>
      </c>
      <c r="D6" s="1">
        <v>12</v>
      </c>
      <c r="E6" s="1">
        <f t="shared" si="0"/>
        <v>36</v>
      </c>
      <c r="F6" s="1">
        <v>2</v>
      </c>
      <c r="G6" s="1">
        <f t="shared" si="1"/>
        <v>72</v>
      </c>
      <c r="H6" s="1">
        <v>2.54</v>
      </c>
      <c r="I6" s="2">
        <f t="shared" si="2"/>
        <v>182.88</v>
      </c>
      <c r="J6" s="1">
        <v>2.4500000000000002</v>
      </c>
      <c r="K6" s="1">
        <f t="shared" si="3"/>
        <v>448.05600000000004</v>
      </c>
      <c r="L6" s="3">
        <f t="shared" si="4"/>
        <v>4.4805600000000005</v>
      </c>
    </row>
    <row r="7" spans="2:12" ht="25.05" customHeight="1">
      <c r="B7" s="9" t="s">
        <v>11</v>
      </c>
      <c r="C7" s="1">
        <v>16</v>
      </c>
      <c r="D7" s="1">
        <v>12</v>
      </c>
      <c r="E7" s="1">
        <f t="shared" si="0"/>
        <v>28</v>
      </c>
      <c r="F7" s="1">
        <v>2</v>
      </c>
      <c r="G7" s="1">
        <f t="shared" si="1"/>
        <v>56</v>
      </c>
      <c r="H7" s="1">
        <v>2.54</v>
      </c>
      <c r="I7" s="2">
        <f t="shared" si="2"/>
        <v>142.24</v>
      </c>
      <c r="J7" s="1">
        <v>1.5</v>
      </c>
      <c r="K7" s="1">
        <f t="shared" si="3"/>
        <v>213.36</v>
      </c>
      <c r="L7" s="3">
        <f t="shared" si="4"/>
        <v>2.1335999999999999</v>
      </c>
    </row>
    <row r="8" spans="2:12" ht="25.05" customHeight="1">
      <c r="B8" s="9" t="s">
        <v>11</v>
      </c>
      <c r="C8" s="1">
        <v>16</v>
      </c>
      <c r="D8" s="1">
        <v>10</v>
      </c>
      <c r="E8" s="1">
        <f t="shared" si="0"/>
        <v>26</v>
      </c>
      <c r="F8" s="1">
        <v>2</v>
      </c>
      <c r="G8" s="1">
        <f t="shared" si="1"/>
        <v>52</v>
      </c>
      <c r="H8" s="1">
        <v>2.54</v>
      </c>
      <c r="I8" s="2">
        <f t="shared" si="2"/>
        <v>132.08000000000001</v>
      </c>
      <c r="J8" s="1">
        <v>2.7</v>
      </c>
      <c r="K8" s="1">
        <f t="shared" si="3"/>
        <v>356.61600000000004</v>
      </c>
      <c r="L8" s="3">
        <f t="shared" si="4"/>
        <v>3.5661600000000004</v>
      </c>
    </row>
    <row r="9" spans="2:12" ht="25.05" customHeight="1">
      <c r="B9" s="9" t="s">
        <v>11</v>
      </c>
      <c r="C9" s="1">
        <v>14</v>
      </c>
      <c r="D9" s="1">
        <v>10</v>
      </c>
      <c r="E9" s="1">
        <f t="shared" si="0"/>
        <v>24</v>
      </c>
      <c r="F9" s="1">
        <v>2</v>
      </c>
      <c r="G9" s="1">
        <f t="shared" si="1"/>
        <v>48</v>
      </c>
      <c r="H9" s="1">
        <v>2.54</v>
      </c>
      <c r="I9" s="2">
        <f t="shared" si="2"/>
        <v>121.92</v>
      </c>
      <c r="J9" s="1">
        <v>13.02</v>
      </c>
      <c r="K9" s="1">
        <f t="shared" si="3"/>
        <v>1587.3984</v>
      </c>
      <c r="L9" s="3">
        <f t="shared" si="4"/>
        <v>15.873984</v>
      </c>
    </row>
    <row r="10" spans="2:12" ht="25.05" customHeight="1">
      <c r="B10" s="9" t="s">
        <v>11</v>
      </c>
      <c r="C10" s="1">
        <v>14</v>
      </c>
      <c r="D10" s="1">
        <v>6</v>
      </c>
      <c r="E10" s="1">
        <f t="shared" si="0"/>
        <v>20</v>
      </c>
      <c r="F10" s="1">
        <v>2</v>
      </c>
      <c r="G10" s="1">
        <f t="shared" si="1"/>
        <v>40</v>
      </c>
      <c r="H10" s="1">
        <v>2.54</v>
      </c>
      <c r="I10" s="2">
        <f t="shared" si="2"/>
        <v>101.6</v>
      </c>
      <c r="J10" s="1">
        <v>22.3</v>
      </c>
      <c r="K10" s="1">
        <f t="shared" si="3"/>
        <v>2265.6799999999998</v>
      </c>
      <c r="L10" s="3">
        <f t="shared" si="4"/>
        <v>22.656799999999997</v>
      </c>
    </row>
    <row r="11" spans="2:12" ht="25.05" customHeight="1">
      <c r="B11" s="9" t="s">
        <v>11</v>
      </c>
      <c r="C11" s="1">
        <v>28</v>
      </c>
      <c r="D11" s="1">
        <v>14</v>
      </c>
      <c r="E11" s="1">
        <f t="shared" si="0"/>
        <v>42</v>
      </c>
      <c r="F11" s="1">
        <v>2</v>
      </c>
      <c r="G11" s="1">
        <f t="shared" si="1"/>
        <v>84</v>
      </c>
      <c r="H11" s="1">
        <v>2.54</v>
      </c>
      <c r="I11" s="2">
        <f t="shared" si="2"/>
        <v>213.36</v>
      </c>
      <c r="J11" s="1">
        <v>20.65</v>
      </c>
      <c r="K11" s="1">
        <f t="shared" si="3"/>
        <v>4405.884</v>
      </c>
      <c r="L11" s="3">
        <f t="shared" si="4"/>
        <v>44.058840000000004</v>
      </c>
    </row>
    <row r="12" spans="2:12" ht="25.05" customHeight="1">
      <c r="B12" s="9" t="s">
        <v>23</v>
      </c>
      <c r="C12" s="1">
        <v>14</v>
      </c>
      <c r="D12" s="1">
        <v>14</v>
      </c>
      <c r="E12" s="1">
        <f t="shared" si="0"/>
        <v>28</v>
      </c>
      <c r="F12" s="1">
        <v>2</v>
      </c>
      <c r="G12" s="1">
        <f t="shared" si="1"/>
        <v>56</v>
      </c>
      <c r="H12" s="1">
        <v>2.54</v>
      </c>
      <c r="I12" s="2">
        <f t="shared" si="2"/>
        <v>142.24</v>
      </c>
      <c r="J12" s="1">
        <v>2.1</v>
      </c>
      <c r="K12" s="1">
        <f t="shared" si="3"/>
        <v>298.70400000000001</v>
      </c>
      <c r="L12" s="3">
        <f t="shared" si="4"/>
        <v>2.9870399999999999</v>
      </c>
    </row>
    <row r="13" spans="2:12" ht="25.05" customHeight="1">
      <c r="B13" s="9" t="s">
        <v>23</v>
      </c>
      <c r="C13" s="1">
        <v>10</v>
      </c>
      <c r="D13" s="1">
        <v>10</v>
      </c>
      <c r="E13" s="1">
        <f t="shared" si="0"/>
        <v>20</v>
      </c>
      <c r="F13" s="1">
        <v>2</v>
      </c>
      <c r="G13" s="1">
        <f t="shared" si="1"/>
        <v>40</v>
      </c>
      <c r="H13" s="1">
        <v>2.54</v>
      </c>
      <c r="I13" s="2">
        <f t="shared" si="2"/>
        <v>101.6</v>
      </c>
      <c r="J13" s="1">
        <v>0.3</v>
      </c>
      <c r="K13" s="1">
        <f t="shared" si="3"/>
        <v>30.479999999999997</v>
      </c>
      <c r="L13" s="3">
        <f t="shared" si="4"/>
        <v>0.30479999999999996</v>
      </c>
    </row>
    <row r="14" spans="2:12" ht="25.05" customHeight="1">
      <c r="B14" s="9" t="s">
        <v>23</v>
      </c>
      <c r="C14" s="1">
        <v>8</v>
      </c>
      <c r="D14" s="1">
        <v>8</v>
      </c>
      <c r="E14" s="1">
        <f t="shared" si="0"/>
        <v>16</v>
      </c>
      <c r="F14" s="1">
        <v>2</v>
      </c>
      <c r="G14" s="1">
        <f t="shared" si="1"/>
        <v>32</v>
      </c>
      <c r="H14" s="1">
        <v>2.54</v>
      </c>
      <c r="I14" s="2">
        <f t="shared" si="2"/>
        <v>81.28</v>
      </c>
      <c r="J14" s="1">
        <v>0.3</v>
      </c>
      <c r="K14" s="1">
        <f t="shared" si="3"/>
        <v>24.384</v>
      </c>
      <c r="L14" s="3">
        <f t="shared" si="4"/>
        <v>0.24384</v>
      </c>
    </row>
    <row r="15" spans="2:12" ht="25.05" customHeight="1">
      <c r="B15" s="9" t="s">
        <v>23</v>
      </c>
      <c r="C15" s="1">
        <v>48</v>
      </c>
      <c r="D15" s="1">
        <v>24</v>
      </c>
      <c r="E15" s="1">
        <f t="shared" si="0"/>
        <v>72</v>
      </c>
      <c r="F15" s="1">
        <v>2</v>
      </c>
      <c r="G15" s="1">
        <f t="shared" si="1"/>
        <v>144</v>
      </c>
      <c r="H15" s="1">
        <v>2.54</v>
      </c>
      <c r="I15" s="2">
        <f t="shared" si="2"/>
        <v>365.76</v>
      </c>
      <c r="J15" s="1">
        <v>0.3</v>
      </c>
      <c r="K15" s="1">
        <f t="shared" si="3"/>
        <v>109.72799999999999</v>
      </c>
      <c r="L15" s="3">
        <f t="shared" si="4"/>
        <v>1.09728</v>
      </c>
    </row>
    <row r="16" spans="2:12">
      <c r="B16" s="23" t="s">
        <v>0</v>
      </c>
      <c r="C16" s="24"/>
      <c r="D16" s="24"/>
      <c r="E16" s="24"/>
      <c r="F16" s="24"/>
      <c r="G16" s="24"/>
      <c r="H16" s="24"/>
      <c r="I16" s="24"/>
      <c r="J16" s="24"/>
      <c r="K16" s="24"/>
      <c r="L16" s="4">
        <f>SUM(L4:L15)</f>
        <v>129.23215200000001</v>
      </c>
    </row>
    <row r="17" spans="2:12">
      <c r="B17" s="23" t="s">
        <v>10</v>
      </c>
      <c r="C17" s="24"/>
      <c r="D17" s="24"/>
      <c r="E17" s="24"/>
      <c r="F17" s="24"/>
      <c r="G17" s="24"/>
      <c r="H17" s="24"/>
      <c r="I17" s="24"/>
      <c r="J17" s="24"/>
      <c r="K17" s="24"/>
      <c r="L17" s="5">
        <f>+L16*15%</f>
        <v>19.384822800000002</v>
      </c>
    </row>
    <row r="18" spans="2:12" ht="15" thickBot="1">
      <c r="B18" s="25" t="s">
        <v>0</v>
      </c>
      <c r="C18" s="26"/>
      <c r="D18" s="26"/>
      <c r="E18" s="26"/>
      <c r="F18" s="26"/>
      <c r="G18" s="26"/>
      <c r="H18" s="26"/>
      <c r="I18" s="26"/>
      <c r="J18" s="26"/>
      <c r="K18" s="26"/>
      <c r="L18" s="6">
        <f>+L16+L17</f>
        <v>148.61697480000001</v>
      </c>
    </row>
  </sheetData>
  <mergeCells count="5">
    <mergeCell ref="B1:L1"/>
    <mergeCell ref="B2:L2"/>
    <mergeCell ref="B16:K16"/>
    <mergeCell ref="B17:K17"/>
    <mergeCell ref="B18:K18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13D762-7938-4519-B3D7-DEC732C332FF}">
  <dimension ref="B1:L12"/>
  <sheetViews>
    <sheetView workbookViewId="0">
      <selection activeCell="P5" sqref="P5"/>
    </sheetView>
  </sheetViews>
  <sheetFormatPr baseColWidth="10" defaultRowHeight="14.4"/>
  <cols>
    <col min="1" max="1" width="4.33203125" customWidth="1"/>
    <col min="2" max="2" width="15.33203125" customWidth="1"/>
    <col min="3" max="3" width="8.6640625" customWidth="1"/>
    <col min="4" max="4" width="8.88671875" customWidth="1"/>
    <col min="5" max="5" width="10.88671875" customWidth="1"/>
    <col min="6" max="6" width="7.88671875" customWidth="1"/>
    <col min="7" max="9" width="10.88671875" customWidth="1"/>
    <col min="10" max="10" width="9" customWidth="1"/>
    <col min="11" max="11" width="11.44140625" customWidth="1"/>
    <col min="12" max="12" width="14" customWidth="1"/>
  </cols>
  <sheetData>
    <row r="1" spans="2:12" ht="57.6" customHeight="1">
      <c r="B1" s="20" t="s">
        <v>17</v>
      </c>
      <c r="C1" s="21"/>
      <c r="D1" s="21"/>
      <c r="E1" s="21"/>
      <c r="F1" s="21"/>
      <c r="G1" s="21"/>
      <c r="H1" s="21"/>
      <c r="I1" s="21"/>
      <c r="J1" s="21"/>
      <c r="K1" s="21"/>
      <c r="L1" s="22"/>
    </row>
    <row r="2" spans="2:12" ht="40.799999999999997" customHeight="1" thickBot="1">
      <c r="B2" s="27" t="s">
        <v>26</v>
      </c>
      <c r="C2" s="28"/>
      <c r="D2" s="28"/>
      <c r="E2" s="28"/>
      <c r="F2" s="28"/>
      <c r="G2" s="28"/>
      <c r="H2" s="28"/>
      <c r="I2" s="28"/>
      <c r="J2" s="28"/>
      <c r="K2" s="28"/>
      <c r="L2" s="29"/>
    </row>
    <row r="3" spans="2:12" ht="24.75" customHeight="1" thickBot="1">
      <c r="B3" s="14" t="s">
        <v>8</v>
      </c>
      <c r="C3" s="15" t="s">
        <v>3</v>
      </c>
      <c r="D3" s="15" t="s">
        <v>9</v>
      </c>
      <c r="E3" s="15" t="s">
        <v>6</v>
      </c>
      <c r="F3" s="16" t="s">
        <v>4</v>
      </c>
      <c r="G3" s="16" t="s">
        <v>7</v>
      </c>
      <c r="H3" s="17" t="s">
        <v>5</v>
      </c>
      <c r="I3" s="17" t="s">
        <v>0</v>
      </c>
      <c r="J3" s="17" t="s">
        <v>2</v>
      </c>
      <c r="K3" s="17" t="s">
        <v>0</v>
      </c>
      <c r="L3" s="18" t="s">
        <v>1</v>
      </c>
    </row>
    <row r="4" spans="2:12" ht="25.05" customHeight="1">
      <c r="B4" s="19" t="s">
        <v>11</v>
      </c>
      <c r="C4" s="11">
        <v>12</v>
      </c>
      <c r="D4" s="11">
        <v>10</v>
      </c>
      <c r="E4" s="11">
        <f>+C4+D4</f>
        <v>22</v>
      </c>
      <c r="F4" s="11">
        <v>2</v>
      </c>
      <c r="G4" s="11">
        <f>+E4*F4</f>
        <v>44</v>
      </c>
      <c r="H4" s="11">
        <v>2.54</v>
      </c>
      <c r="I4" s="12">
        <f>+G4*H4</f>
        <v>111.76</v>
      </c>
      <c r="J4" s="11">
        <v>28</v>
      </c>
      <c r="K4" s="11">
        <f>+I4*J4</f>
        <v>3129.28</v>
      </c>
      <c r="L4" s="13">
        <f>+K4/100</f>
        <v>31.292800000000003</v>
      </c>
    </row>
    <row r="5" spans="2:12" ht="25.05" customHeight="1">
      <c r="B5" s="9" t="s">
        <v>11</v>
      </c>
      <c r="C5" s="1">
        <v>10</v>
      </c>
      <c r="D5" s="1">
        <v>8</v>
      </c>
      <c r="E5" s="1">
        <f t="shared" ref="E5:E9" si="0">+C5+D5</f>
        <v>18</v>
      </c>
      <c r="F5" s="1">
        <v>2</v>
      </c>
      <c r="G5" s="1">
        <f t="shared" ref="G5:G9" si="1">+E5*F5</f>
        <v>36</v>
      </c>
      <c r="H5" s="1">
        <v>2.54</v>
      </c>
      <c r="I5" s="2">
        <f t="shared" ref="I5:I9" si="2">+G5*H5</f>
        <v>91.44</v>
      </c>
      <c r="J5" s="1">
        <v>8</v>
      </c>
      <c r="K5" s="1">
        <f t="shared" ref="K5:K9" si="3">+I5*J5</f>
        <v>731.52</v>
      </c>
      <c r="L5" s="3">
        <f t="shared" ref="L5:L9" si="4">+K5/100</f>
        <v>7.3151999999999999</v>
      </c>
    </row>
    <row r="6" spans="2:12" ht="25.05" customHeight="1">
      <c r="B6" s="9" t="s">
        <v>13</v>
      </c>
      <c r="C6" s="1">
        <v>12</v>
      </c>
      <c r="D6" s="1">
        <v>10</v>
      </c>
      <c r="E6" s="1">
        <f t="shared" si="0"/>
        <v>22</v>
      </c>
      <c r="F6" s="1">
        <v>2</v>
      </c>
      <c r="G6" s="1">
        <f t="shared" si="1"/>
        <v>44</v>
      </c>
      <c r="H6" s="1">
        <v>2.54</v>
      </c>
      <c r="I6" s="2">
        <f t="shared" si="2"/>
        <v>111.76</v>
      </c>
      <c r="J6" s="1">
        <v>30</v>
      </c>
      <c r="K6" s="1">
        <f t="shared" si="3"/>
        <v>3352.8</v>
      </c>
      <c r="L6" s="3">
        <f t="shared" si="4"/>
        <v>33.527999999999999</v>
      </c>
    </row>
    <row r="7" spans="2:12" ht="25.05" customHeight="1">
      <c r="B7" s="9" t="s">
        <v>13</v>
      </c>
      <c r="C7" s="1">
        <v>10</v>
      </c>
      <c r="D7" s="1">
        <v>8</v>
      </c>
      <c r="E7" s="1">
        <f t="shared" si="0"/>
        <v>18</v>
      </c>
      <c r="F7" s="1">
        <v>2</v>
      </c>
      <c r="G7" s="1">
        <f t="shared" si="1"/>
        <v>36</v>
      </c>
      <c r="H7" s="1">
        <v>2.54</v>
      </c>
      <c r="I7" s="2">
        <f t="shared" si="2"/>
        <v>91.44</v>
      </c>
      <c r="J7" s="1">
        <v>8</v>
      </c>
      <c r="K7" s="1">
        <f t="shared" si="3"/>
        <v>731.52</v>
      </c>
      <c r="L7" s="3">
        <f t="shared" si="4"/>
        <v>7.3151999999999999</v>
      </c>
    </row>
    <row r="8" spans="2:12" ht="25.05" customHeight="1">
      <c r="B8" s="9" t="s">
        <v>12</v>
      </c>
      <c r="C8" s="1">
        <v>12</v>
      </c>
      <c r="D8" s="1">
        <v>12</v>
      </c>
      <c r="E8" s="1">
        <f t="shared" si="0"/>
        <v>24</v>
      </c>
      <c r="F8" s="1">
        <v>2</v>
      </c>
      <c r="G8" s="1">
        <f t="shared" si="1"/>
        <v>48</v>
      </c>
      <c r="H8" s="1">
        <v>2.54</v>
      </c>
      <c r="I8" s="2">
        <f t="shared" si="2"/>
        <v>121.92</v>
      </c>
      <c r="J8" s="1">
        <v>1.2</v>
      </c>
      <c r="K8" s="1">
        <f t="shared" si="3"/>
        <v>146.304</v>
      </c>
      <c r="L8" s="3">
        <f t="shared" si="4"/>
        <v>1.4630400000000001</v>
      </c>
    </row>
    <row r="9" spans="2:12" ht="25.05" customHeight="1">
      <c r="B9" s="9" t="s">
        <v>12</v>
      </c>
      <c r="C9" s="1">
        <v>10</v>
      </c>
      <c r="D9" s="1">
        <v>10</v>
      </c>
      <c r="E9" s="1">
        <f t="shared" si="0"/>
        <v>20</v>
      </c>
      <c r="F9" s="1">
        <v>2</v>
      </c>
      <c r="G9" s="1">
        <f t="shared" si="1"/>
        <v>40</v>
      </c>
      <c r="H9" s="1">
        <v>2.54</v>
      </c>
      <c r="I9" s="2">
        <f t="shared" si="2"/>
        <v>101.6</v>
      </c>
      <c r="J9" s="1">
        <v>1.2</v>
      </c>
      <c r="K9" s="1">
        <f t="shared" si="3"/>
        <v>121.91999999999999</v>
      </c>
      <c r="L9" s="3">
        <f t="shared" si="4"/>
        <v>1.2191999999999998</v>
      </c>
    </row>
    <row r="10" spans="2:12">
      <c r="B10" s="23" t="s">
        <v>0</v>
      </c>
      <c r="C10" s="24"/>
      <c r="D10" s="24"/>
      <c r="E10" s="24"/>
      <c r="F10" s="24"/>
      <c r="G10" s="24"/>
      <c r="H10" s="24"/>
      <c r="I10" s="24"/>
      <c r="J10" s="24"/>
      <c r="K10" s="24"/>
      <c r="L10" s="4">
        <f>SUM(L4:L9)</f>
        <v>82.133440000000007</v>
      </c>
    </row>
    <row r="11" spans="2:12">
      <c r="B11" s="23" t="s">
        <v>10</v>
      </c>
      <c r="C11" s="24"/>
      <c r="D11" s="24"/>
      <c r="E11" s="24"/>
      <c r="F11" s="24"/>
      <c r="G11" s="24"/>
      <c r="H11" s="24"/>
      <c r="I11" s="24"/>
      <c r="J11" s="24"/>
      <c r="K11" s="24"/>
      <c r="L11" s="5">
        <f>+L10*15%</f>
        <v>12.320016000000001</v>
      </c>
    </row>
    <row r="12" spans="2:12" ht="15" thickBot="1">
      <c r="B12" s="25" t="s">
        <v>0</v>
      </c>
      <c r="C12" s="26"/>
      <c r="D12" s="26"/>
      <c r="E12" s="26"/>
      <c r="F12" s="26"/>
      <c r="G12" s="26"/>
      <c r="H12" s="26"/>
      <c r="I12" s="26"/>
      <c r="J12" s="26"/>
      <c r="K12" s="26"/>
      <c r="L12" s="6">
        <f>+L10+L11</f>
        <v>94.453456000000003</v>
      </c>
    </row>
  </sheetData>
  <mergeCells count="5">
    <mergeCell ref="B1:L1"/>
    <mergeCell ref="B2:L2"/>
    <mergeCell ref="B10:K10"/>
    <mergeCell ref="B11:K11"/>
    <mergeCell ref="B12:K1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8</vt:i4>
      </vt:variant>
    </vt:vector>
  </HeadingPairs>
  <TitlesOfParts>
    <vt:vector size="8" baseType="lpstr">
      <vt:lpstr>URGENCIA</vt:lpstr>
      <vt:lpstr>OBSERVACIÓN</vt:lpstr>
      <vt:lpstr>AISLADOS - OBSERVACIÓN</vt:lpstr>
      <vt:lpstr>ESTERILIZACIÓN </vt:lpstr>
      <vt:lpstr>OBSTETRICIA</vt:lpstr>
      <vt:lpstr>LABORATORIO</vt:lpstr>
      <vt:lpstr>SALA DE ESPERA</vt:lpstr>
      <vt:lpstr>HOSPITALIZACIÓN 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Usuario</cp:lastModifiedBy>
  <cp:lastPrinted>2022-03-08T16:37:54Z</cp:lastPrinted>
  <dcterms:created xsi:type="dcterms:W3CDTF">2010-03-15T01:14:26Z</dcterms:created>
  <dcterms:modified xsi:type="dcterms:W3CDTF">2023-09-14T20:00:56Z</dcterms:modified>
</cp:coreProperties>
</file>