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difeg\OneDrive\Escritorio\IDPC 2026\3. Mantenimiento de equipos\"/>
    </mc:Choice>
  </mc:AlternateContent>
  <bookViews>
    <workbookView xWindow="-120" yWindow="-120" windowWidth="29040" windowHeight="15720" tabRatio="500"/>
  </bookViews>
  <sheets>
    <sheet name="Matriz de Riesgos" sheetId="1" r:id="rId1"/>
  </sheets>
  <definedNames>
    <definedName name="_xlnm.Print_Titles" localSheetId="0">'Matriz de Riesgos'!$5:$5</definedName>
  </definedNames>
  <calcPr calcId="162913"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Q28" i="1" l="1"/>
  <c r="R28" i="1"/>
  <c r="L28" i="1"/>
  <c r="Q27" i="1"/>
  <c r="R27" i="1" s="1"/>
  <c r="L27" i="1"/>
  <c r="Q25" i="1" l="1"/>
  <c r="R25" i="1" s="1"/>
  <c r="Q26" i="1"/>
  <c r="R26" i="1" s="1"/>
  <c r="Q29" i="1"/>
  <c r="R29" i="1" s="1"/>
  <c r="K25" i="1"/>
  <c r="L25" i="1" s="1"/>
  <c r="K26" i="1"/>
  <c r="L26" i="1" s="1"/>
  <c r="K29" i="1"/>
  <c r="L29" i="1"/>
  <c r="Q24" i="1"/>
  <c r="K24" i="1"/>
  <c r="K14" i="1"/>
  <c r="K15" i="1"/>
  <c r="K16" i="1"/>
  <c r="K17" i="1"/>
  <c r="K18" i="1"/>
  <c r="K19" i="1"/>
  <c r="K20" i="1"/>
  <c r="K21" i="1"/>
  <c r="K22" i="1"/>
  <c r="D2007" i="1"/>
  <c r="D2006" i="1"/>
  <c r="D2005" i="1"/>
  <c r="Q23" i="1"/>
  <c r="K23" i="1"/>
  <c r="Q22" i="1"/>
  <c r="Q21" i="1"/>
  <c r="R21" i="1" s="1"/>
  <c r="Q20" i="1"/>
  <c r="Q19" i="1"/>
  <c r="Q18" i="1"/>
  <c r="Q17" i="1"/>
  <c r="Q16" i="1"/>
  <c r="Q15" i="1"/>
  <c r="R15" i="1" s="1"/>
  <c r="Q14" i="1"/>
  <c r="Q13" i="1"/>
  <c r="K13" i="1"/>
  <c r="Q12" i="1"/>
  <c r="R12" i="1" s="1"/>
  <c r="K12" i="1"/>
  <c r="Q11" i="1"/>
  <c r="K11" i="1"/>
  <c r="Q10" i="1"/>
  <c r="R10" i="1" s="1"/>
  <c r="K10" i="1"/>
  <c r="Q9" i="1"/>
  <c r="K9" i="1"/>
  <c r="Q8" i="1"/>
  <c r="R8" i="1" s="1"/>
  <c r="K8" i="1"/>
  <c r="Q7" i="1"/>
  <c r="K7" i="1"/>
  <c r="L7" i="1" s="1"/>
  <c r="Q6" i="1"/>
  <c r="R6" i="1" s="1"/>
  <c r="K6" i="1"/>
  <c r="L24" i="1" l="1"/>
  <c r="R24" i="1"/>
  <c r="L20" i="1"/>
  <c r="L16" i="1"/>
  <c r="L15" i="1"/>
  <c r="L17" i="1"/>
  <c r="L22" i="1"/>
  <c r="L18" i="1"/>
  <c r="R17" i="1"/>
  <c r="L21" i="1"/>
  <c r="L19" i="1"/>
  <c r="L12" i="1"/>
  <c r="R14" i="1"/>
  <c r="R18" i="1"/>
  <c r="R22" i="1"/>
  <c r="R19" i="1"/>
  <c r="L23" i="1"/>
  <c r="L14" i="1"/>
  <c r="R7" i="1"/>
  <c r="R9" i="1"/>
  <c r="L11" i="1"/>
  <c r="R16" i="1"/>
  <c r="L8" i="1"/>
  <c r="R11" i="1"/>
  <c r="R13" i="1"/>
  <c r="R20" i="1"/>
  <c r="L6" i="1"/>
  <c r="L10" i="1"/>
  <c r="L9" i="1"/>
  <c r="L13" i="1"/>
  <c r="R23" i="1"/>
</calcChain>
</file>

<file path=xl/sharedStrings.xml><?xml version="1.0" encoding="utf-8"?>
<sst xmlns="http://schemas.openxmlformats.org/spreadsheetml/2006/main" count="407" uniqueCount="199">
  <si>
    <t>Clase de riesgo
(general o específico)</t>
  </si>
  <si>
    <t>Fuente
(interna o externa)</t>
  </si>
  <si>
    <t>Etapa
(planeación, selección,
contratación, ejecución)</t>
  </si>
  <si>
    <t>Tipo de riesgo</t>
  </si>
  <si>
    <t>Descripción
(qué puede pasar y cómo puede ocurrir)</t>
  </si>
  <si>
    <t>Consecuencia de la ocurrencia del evento</t>
  </si>
  <si>
    <t>Probabilidad</t>
  </si>
  <si>
    <t>Impacto</t>
  </si>
  <si>
    <t>Valoración del riesgo</t>
  </si>
  <si>
    <t>Categoría</t>
  </si>
  <si>
    <t>¿A quién se le asigna?</t>
  </si>
  <si>
    <t>Tratamiento / controles a ser implementados</t>
  </si>
  <si>
    <t>General</t>
  </si>
  <si>
    <t>Interno</t>
  </si>
  <si>
    <t>Planeación</t>
  </si>
  <si>
    <t>Riesgos financieros</t>
  </si>
  <si>
    <t>Entidad</t>
  </si>
  <si>
    <t>No</t>
  </si>
  <si>
    <t>Ejecución</t>
  </si>
  <si>
    <t>Contratación</t>
  </si>
  <si>
    <t>Riesgos operacionales</t>
  </si>
  <si>
    <t>Externo</t>
  </si>
  <si>
    <t>Riesgos regulatorios o legales</t>
  </si>
  <si>
    <t>Contratista</t>
  </si>
  <si>
    <t>Incumplimiento de todas o algunas de las obligaciones contractuales.</t>
  </si>
  <si>
    <t>Específico</t>
  </si>
  <si>
    <t>Sí</t>
  </si>
  <si>
    <t>Selección</t>
  </si>
  <si>
    <t>PARÁMETROS DE VALORACIÓN — EDITAR SEGÚN EL MANUAL DE CCE</t>
  </si>
  <si>
    <t>La valoración del riesgo se calcula como la suma de probabilidad e impacto (rango 2 a 10). Los umbrales de cada categoría deben verificarse contra la tabla de valoración del Manual para la Identificación y Cobertura del Riesgo en los Procesos de Contratación de Colombia Compra Eficiente, versión M-ICR-01 (Circular 8). Los valores precargados son provisionales.</t>
  </si>
  <si>
    <t>Valoración máxima para RIESGO BAJO</t>
  </si>
  <si>
    <t>Por encima de este valor se clasifica en la categoría siguiente</t>
  </si>
  <si>
    <t>Valoración máxima para RIESGO MEDIO</t>
  </si>
  <si>
    <t>Valoración máxima para RIESGO ALTO</t>
  </si>
  <si>
    <t>LEYENDA Y NOTAS DE USO</t>
  </si>
  <si>
    <t>• Celdas con fondo amarillo claro: riesgos nuevos incorporados a partir de la revisión del proceso. Los doce riesgos restantes provienen de la matriz original, depurados.</t>
  </si>
  <si>
    <t>• Celdas con fondo amarillo intenso y texto azul: parámetros que el usuario debe editar.</t>
  </si>
  <si>
    <t>• Columnas J, K, P y Q contienen fórmulas. No digitar sobre ellas.</t>
  </si>
  <si>
    <t>• Probabilidad: 1 raro, 2 improbable, 3 posible, 4 probable, 5 casi cierto (Manual CCE, Tabla 2).</t>
  </si>
  <si>
    <t>• Impacto: debe determinarse escogiendo la MAYOR valoración entre (i) la calificación cualitativa del efecto y (ii) la calificación monetaria, entendida como los sobrecostos estimados por la ocurrencia del riesgo, expresados como porcentaje del presupuesto del contrato (Manual CCE, Tabla 3). Los valores precargados corresponden únicamente al criterio cualitativo y deben contrastarse con el monetario.</t>
  </si>
  <si>
    <t>• Riesgo 3 de la matriz original ('proponente adjudicado no firma el contrato') fue suprimido: en la modalidad de mínima cuantía la oferta y su aceptación constituyen el contrato, por lo que no existe suscripción posterior. El supuesto de no constitución de garantías se conserva en el riesgo 8.</t>
  </si>
  <si>
    <t>• Riesgos 6 y 9 de la matriz original fueron fusionados en el riesgo 5 de la presente matriz, por referirse al mismo hecho.</t>
  </si>
  <si>
    <t>• Riesgo 12 de la matriz original fue reformulado como riesgo 10, acotándolo al conocimiento de la infraestructura de las sedes.</t>
  </si>
  <si>
    <t>• Los riesgos asignados a la Entidad corresponden a supuestos derivados de decisiones propias de la planeación (plazo, monto agotable, cantidades estimadas y oportunidad del proceso), por lo que su traslado al contratista no resultaría procedente.</t>
  </si>
  <si>
    <t>Elaboró:</t>
  </si>
  <si>
    <t>Fecha de elaboración:</t>
  </si>
  <si>
    <t>Revisó y aprobó:</t>
  </si>
  <si>
    <t>Celdas auxiliares — no modificar. Toman su valor de los parámetros de arriba.</t>
  </si>
  <si>
    <t>ANÁLISIS DE RIESGO</t>
  </si>
  <si>
    <t>Impacto después del tratamiento</t>
  </si>
  <si>
    <t>Valoración</t>
  </si>
  <si>
    <t>¿Afecta la ejecución del contrato?</t>
  </si>
  <si>
    <t>Persona responsable de implementar el tratamiento</t>
  </si>
  <si>
    <t>Fecha estimada en que se inicia el tratamiento</t>
  </si>
  <si>
    <t>Fecha estimada en que se completa el tratamiento</t>
  </si>
  <si>
    <t>¿Cómo se realiza el monitoreo?</t>
  </si>
  <si>
    <t>Periodicidad, ¿cuándo?</t>
  </si>
  <si>
    <t>Monitoreo y revisión</t>
  </si>
  <si>
    <t>No.</t>
  </si>
  <si>
    <t>Subdirector de Gestión Corporativa</t>
  </si>
  <si>
    <t>Contratista y supervisor del contrato</t>
  </si>
  <si>
    <t>Supervisor del contrato</t>
  </si>
  <si>
    <t>Etapa de planeación, con anterioridad a la publicación de la invitación pública</t>
  </si>
  <si>
    <t>A partir de la suscripción del acta de inicio</t>
  </si>
  <si>
    <t>A partir de la comunicación de aceptación de la oferta</t>
  </si>
  <si>
    <t>A partir de la presentación de la oferta</t>
  </si>
  <si>
    <t>Con anterioridad a la suscripción del acta de inicio</t>
  </si>
  <si>
    <t>Con anterioridad a la terminación del plazo de ejecución</t>
  </si>
  <si>
    <t>Con la publicación de la invitación pública</t>
  </si>
  <si>
    <t>Con el pago de la última cuenta y la liquidación del contrato</t>
  </si>
  <si>
    <t>Con la expedición del registro presupuestal, previo al acta de inicio</t>
  </si>
  <si>
    <t>Con la terminación del plazo de ejecución</t>
  </si>
  <si>
    <t>Con la liquidación del contrato</t>
  </si>
  <si>
    <t>Con la comunicación de aceptación de la oferta</t>
  </si>
  <si>
    <t>Con el inicio de la ejecución del contrato de la vigencia siguiente</t>
  </si>
  <si>
    <t>Verificación por el supervisor de la radicación oportuna de cada solicitud de pago y de la completitud de sus soportes</t>
  </si>
  <si>
    <t>Verificación por la Subdirección de Gestión Corporativa de la expedición del registro presupuestal como requisito previo al acta de inicio</t>
  </si>
  <si>
    <t>Seguimiento permanente del supervisor al régimen normativo aplicable al objeto contractual</t>
  </si>
  <si>
    <t>Mensual, con cada solicitud de pago</t>
  </si>
  <si>
    <t>Una (1) vez, previo a la suscripción del acta de inicio</t>
  </si>
  <si>
    <t>Permanente durante la ejecución</t>
  </si>
  <si>
    <t>Cada vez que se ejecute una intervención con suministro de repuestos</t>
  </si>
  <si>
    <t>Permanente durante la ejecución, con verificación mensual previa a cada certificación de cumplimiento</t>
  </si>
  <si>
    <t>Mensual</t>
  </si>
  <si>
    <t>Una (1) vez, al cierre del término para presentar ofertas</t>
  </si>
  <si>
    <t>"Prestar el servicio de mantenimiento preventivo y correctivo de equipos de cómputo, impresión, comunicaciones, de redes de datos, centros de cableado, switches, servidores y equipo del centro de datos del Instituto Distrital de Patrimonio Cultural, incluyendo bolsa de repuestos"</t>
  </si>
  <si>
    <t xml:space="preserve"> </t>
  </si>
  <si>
    <t>Que la estimación del presupuesto oficial resulte inadecuada o insuficiente frente a los precios reales del mercado, por deficiencias en el estudio de mercado.</t>
  </si>
  <si>
    <t>Afectaciones económicas y financieras para la entidad. Imposibilidad de contratar la totalidad del alcance requerido. Eventual declaratoria de desierto.</t>
  </si>
  <si>
    <t>Estudio de mercado estructurado sobre cinco (5) fuentes por ítem: cuatro cotizaciones del sondeo y los valores unitarios efectivamente contratados en el contrato CPS-408-2025 sobre el mismo parque tecnológico, actualizados por IPC. Adopción de la mediana como precio de referencia para neutralizar valores extremos. Verificación de suficiencia presupuestal contra la ejecución de la vigencia anterior.</t>
  </si>
  <si>
    <t>Comparación del valor estimado frente a las ofertas efectivamente recibidas</t>
  </si>
  <si>
    <t>Una (1) vez, al cierre del proceso de selección</t>
  </si>
  <si>
    <t>Afectación económica y financiera al contratista. Acumulación de pagos al cierre de la vigencia.</t>
  </si>
  <si>
    <t>Retrasos en el procedimiento de facturación y pago por presentación incompleta o extemporánea de los soportes exigidos.</t>
  </si>
  <si>
    <t>Obligación del contratista de radicar la solicitud de pago dentro de los cinco (5) días hábiles siguientes al vencimiento del periodo. Relación taxativa de documentos exigidos en la forma de pago. Verificación del supervisor.</t>
  </si>
  <si>
    <t>Que no se registre presupuestalmente el contrato dentro del término previsto.</t>
  </si>
  <si>
    <t>No se puede dar inicio a la ejecución. Reducción del plazo efectivo disponible.</t>
  </si>
  <si>
    <t>Seguimiento con el área financiera. Verificación previa de la disponibilidad y del registro presupuestal antes de la suscripción del acta de inicio.</t>
  </si>
  <si>
    <t>Cambios o ajustes en materia legal, reglamentaria o técnica aplicables al objeto durante la ejecución.</t>
  </si>
  <si>
    <t>Afectación técnica o económico-financiera de la ejecución. Necesidad de ajustar procedimientos.</t>
  </si>
  <si>
    <t>Revisión y seguimiento al régimen normativo aplicable. Obligación general del contratista de acatar la normatividad vigente.</t>
  </si>
  <si>
    <t>Que los repuestos suministrados e instalados resulten incompatibles con los equipos, presenten defectos de fabricación o no garanticen su correcto funcionamiento.</t>
  </si>
  <si>
    <t>Falla de los equipos. Interrupción del servicio. Necesidad de reemplazo. Pérdida de información almacenada.</t>
  </si>
  <si>
    <t>Exigencia de repuestos nuevos y originales, no remanufacturados ni genéricos, con garantía mínima de un (1) año. Obligación de reemplazo dentro del día hábil siguiente al requerimiento, sin costo adicional. Amparo de calidad y correcto funcionamiento de los bienes suministrados por el 10% del valor del contrato y doce (12) meses más.</t>
  </si>
  <si>
    <t>Al vencimiento del amparo de calidad de los bienes suministrados</t>
  </si>
  <si>
    <t>Revisión por el supervisor del informe técnico de cada intervención y del comportamiento de los equipos intervenidos</t>
  </si>
  <si>
    <t>Afectación en la ejecución del contrato. Indisponibilidad de la infraestructura tecnológica. Eventual proceso sancionatorio.</t>
  </si>
  <si>
    <t>Seguimiento constante por parte del supervisor. Amparo de cumplimiento por el 20% del valor del contrato y seis (6) meses más. Informes técnicos por intervención e informe final. Facultad sancionatoria contractual.</t>
  </si>
  <si>
    <t>Seguimiento permanente del supervisor con verificación de los informes técnicos</t>
  </si>
  <si>
    <t>Incumplimiento en la presentación de las garantías dentro del término previsto.</t>
  </si>
  <si>
    <t>Seguimiento para que se aporten las garantías dentro de los tres (3) días hábiles siguientes a la comunicación de aceptación de la oferta. Obligación de subsanar dentro del día hábil siguiente al requerimiento.</t>
  </si>
  <si>
    <t>Con la aprobación de las garantías por parte de la entidad</t>
  </si>
  <si>
    <t>Verificación por la Subdirección de Gestión Corporativa de la constitución y aprobación</t>
  </si>
  <si>
    <t>Una (1) vez, dentro de los tres (3) días hábiles siguientes a la aceptación</t>
  </si>
  <si>
    <t>Proyección económico-financiera inadecuada por parte del contratista respecto de los costos de ejecución.</t>
  </si>
  <si>
    <t>Afectación económica y financiera al contratista. Deterioro de la calidad del servicio. Eventual incumplimiento.</t>
  </si>
  <si>
    <t>Precios unitarios fijos ofertados que comprenden la totalidad de los costos directos e indirectos. Declaración expresa de que no se reconocen reajustes. Suministro de cantidades e inventario del parque en el estudio de mercado para que el proponente estructure su oferta con conocimiento de la magnitud del servicio.</t>
  </si>
  <si>
    <t>Seguimiento del supervisor al cumplimiento de los plazos y condiciones de cada intervención</t>
  </si>
  <si>
    <t>Presentación de ofertas con valor artificialmente bajo que no permita ejecutar el objeto en las condiciones requeridas.</t>
  </si>
  <si>
    <t>Deterioro de la calidad del servicio. Incumplimiento durante la ejecución. Necesidad de adelantar proceso sancionatorio o de declarar el incumplimiento.</t>
  </si>
  <si>
    <t>Presentación de ofertas desbalanceadas, con valores próximos al máximo admisible en los componentes de ejecución recurrente y valores reducidos en los de ejecución eventual.</t>
  </si>
  <si>
    <t>Accidente del personal del contratista durante la intervención de sistemas de alimentación ininterrumpida, bancos de baterías, tableros de distribución o acometidas eléctricas asociadas.</t>
  </si>
  <si>
    <t>Accidente del personal del contratista durante trabajos en altura sobre bandejas portacables, canaletas o gabinetes de los centros de cableado.</t>
  </si>
  <si>
    <t>Lesión del trabajador. Suspensión de las actividades. Investigación administrativa.</t>
  </si>
  <si>
    <t>Daños a terceros o a los inmuebles durante la intervención de instalaciones eléctricas o de los centros de cableado en sedes abiertas al público, varias de ellas declaradas bienes de interés cultural.</t>
  </si>
  <si>
    <t>Pérdida, alteración, divulgación o acceso no autorizado a la información institucional contenida en los equipos, servidores y medios de almacenamiento objeto de intervención.</t>
  </si>
  <si>
    <t>Insuficiencia del plazo efectivo de ejecución para atender la totalidad de los mantenimientos preventivos programados, por suscripción del contrato en el último trimestre de la vigencia.</t>
  </si>
  <si>
    <t>Ejecución parcial del objeto. Equipos sin intervenir al cierre de la vigencia. Concentración de las intervenciones en un periodo reducido.</t>
  </si>
  <si>
    <t>Agotamiento anticipado del presupuesto oficial antes de la terminación del plazo, por concentración de intervenciones correctivas o de suministro de repuestos.</t>
  </si>
  <si>
    <t>Imposibilidad de atender los mantenimientos preventivos pendientes. Terminación anticipada del contrato por agotamiento del monto.</t>
  </si>
  <si>
    <t>Requerimiento de repuestos no relacionados en la bolsa de la Ficha de Condiciones Técnicas, cuyo valor unitario no fue ofertado.</t>
  </si>
  <si>
    <t>Imposibilidad de reparar el equipo con cargo al contrato. Necesidad de modificación contractual con el lleno de requisitos legales y presupuestales. Indisponibilidad prolongada del equipo.</t>
  </si>
  <si>
    <t>Imposibilidad de suspender la operación de servidores, sistemas de almacenamiento o sistemas de alimentación ininterrumpida en las ventanas programadas, por requerimientos de continuidad del servicio institucional.</t>
  </si>
  <si>
    <t>Reprogramación de intervenciones. Retrasos en la ejecución del cronograma. Postergación del mantenimiento de equipos críticos.</t>
  </si>
  <si>
    <t>Que el registro de ingreso de los repuestos al Almacén General se surta con posterioridad al periodo de facturación, por causa no imputable al contratista.</t>
  </si>
  <si>
    <t>Imposibilidad de facturar el repuesto en el periodo correspondiente. Al cierre de la vigencia, imposibilidad de pago del suministro efectivamente realizado.</t>
  </si>
  <si>
    <t>Que el menor precio agregado no se traduzca en un menor costo real para la entidad durante la ejecución.</t>
  </si>
  <si>
    <t>Lesión grave o muerte del trabajador. Daño a la infraestructura eléctrica. Suspensión de las actividades. Investigación administrativa. Afectación reputacional de la entidad.</t>
  </si>
  <si>
    <t>Daño patrimonial a bienes de interés cultural. Lesiones a servidores públicos o visitantes. Reclamaciones de terceros. Afectación reputacional de la entidad.</t>
  </si>
  <si>
    <t>Vulneración de datos personales de servidores públicos y ciudadanos. Pérdida de información institucional. Eventual responsabilidad de la entidad como responsable del tratamiento conforme a la Ley 1581 de 2012.</t>
  </si>
  <si>
    <t>Requerimiento al oferente para que explique las razones que sustentan el valor ofertado, conforme al artículo 2.2.1.1.2.2.4 del Decreto 1082 de 2015 y a la Guía para el manejo de ofertas artificialmente bajas de Colombia Compra Eficiente. Valoración de las justificaciones por el comité evaluador. Verificación por componente de la oferta económica.</t>
  </si>
  <si>
    <t>Establecimiento de valores máximos admisibles por ítem y por componente, de verificación concurrente e independiente, sin compensación entre componentes. Causales expresas de rechazo por superación de cualquiera de dichos topes.</t>
  </si>
  <si>
    <t>Acreditación de la competencia y certificación exigidas por el Reglamento Técnico de Instalaciones Eléctricas - RETIE, con anterioridad al acta de inicio. Aplicación de procedimientos de bloqueo y etiquetado antes de intervenir equipos energizados. Elementos de protección personal para riesgo eléctrico y químico. Afiliación vigente al Sistema General de Riesgos Laborales. Deber del supervisor de abstenerse de autorizar el ingreso si no se acredita.</t>
  </si>
  <si>
    <t>Acreditación de certificación vigente en trabajo seguro en alturas conforme a la Resolución 4272 de 2021 del Ministerio del Trabajo, cuando la intervención se ejecute a más de dos (2) metros. Sistemas de protección contra caídas. Afiliación vigente al Sistema General de Riesgos Laborales.</t>
  </si>
  <si>
    <t>Garantía de responsabilidad civil extracontractual por doscientos (200) SMMLV durante el plazo de ejecución, extensiva a los subcontratistas autorizados. Competencia certificada del personal. Coordinación previa con cada sede para la programación de las intervenciones.</t>
  </si>
  <si>
    <t>Obligación general de reserva y confidencialidad. Compromiso individual de confidencialidad suscrito por cada integrante del personal. Prohibición de extraer, copiar, alterar o eliminar información y de instalar software no autorizado. Borrado seguro de los medios de almacenamiento reemplazados, con constancia del procedimiento. Entrega inventariada de dichos medios al supervisor. Acta de retiro cuando se trasladen equipos a taller.</t>
  </si>
  <si>
    <t>Aprobación del cronograma de ejecución dentro de los diez (10) días hábiles siguientes al acta de inicio, con programación por sede. Priorización por criticidad del equipo. Plazo de ejecución hasta el 31 de diciembre de 2026 o hasta agotar el presupuesto, lo que primero ocurra.</t>
  </si>
  <si>
    <t>Coordinación previa del supervisor con las dependencias que dependen de cada equipo. Programación de ventanas de intervención en horarios de baja afectación. Cronograma actualizable a solicitud del supervisor.</t>
  </si>
  <si>
    <t>Control del saldo disponible por parte del supervisor previo a impartir cada orden de intervención o de suministro. Priorización por criticidad del equipo. Declaración expresa de que la entidad no está obligada a agotar el presupuesto y de que las cantidades son estimadas.</t>
  </si>
  <si>
    <t>Declaración expresa de que la entidad solo reconoce los valores unitarios ofertados y de que ningún valor se fija con posterioridad a la aceptación de la oferta. La incorporación de repuestos no relacionados requiere modificación del contrato y no puede suplirse por autorización del supervisor. Autorización previa, escrita y con fecha cierta del supervisor para cada suministro.</t>
  </si>
  <si>
    <t>Obligación de la entidad de recibir e ingresar los repuestos al Almacén General dentro de los dos (2) días hábiles siguientes a su entrega, registrando como fecha de ingreso la de la entrega efectiva. Regla según la cual, cuando el registro no se surta oportunamente por causa no imputable al contratista, el repuesto se entiende ingresado en la fecha de entrega.</t>
  </si>
  <si>
    <t>Subdirector(a) de Gestión Corporativa</t>
  </si>
  <si>
    <t>Con la presentación de las ofertas</t>
  </si>
  <si>
    <t>Análisis del comité evaluador sobre el valor ofertado frente a los precios de referencia y valoración de las justificaciones allegadas</t>
  </si>
  <si>
    <t>Una (1) vez, durante la evaluación de las ofertas</t>
  </si>
  <si>
    <t>Verificación por el comité evaluador del cumplimiento de los topes unitarios y por componente</t>
  </si>
  <si>
    <t>Verificación documental por el supervisor, previa a cada intervención, de las certificaciones vigentes del personal y de la afiliación a riesgos laborales</t>
  </si>
  <si>
    <t>Cada vez que se realice una intervención sobre UPS, bancos de baterías o instalaciones eléctricas</t>
  </si>
  <si>
    <t>Verificación documental por el supervisor, previa a cada intervención en altura, de las certificaciones vigentes</t>
  </si>
  <si>
    <t>Cada vez que se realice una intervención a más de dos metros sobre el nivel inferior</t>
  </si>
  <si>
    <t>Verificación por el supervisor de la vigencia del amparo y de las condiciones de ejecución en cada sede</t>
  </si>
  <si>
    <t>Con la devolución de la información y la liquidación del contrato</t>
  </si>
  <si>
    <t>Verificación por el supervisor de los compromisos de confidencialidad, de las constancias de borrado seguro y de la entrega inventariada de los medios de almacenamiento</t>
  </si>
  <si>
    <t>Cada vez que se retire un medio de almacenamiento o se traslade un equipo a taller</t>
  </si>
  <si>
    <t>Dentro de los diez (10) días hábiles siguientes al acta de inicio</t>
  </si>
  <si>
    <t>Seguimiento del supervisor al cronograma y al avance de las intervenciones por sede</t>
  </si>
  <si>
    <t>Control del saldo disponible por el supervisor con corte al cierre de cada periodo facturado</t>
  </si>
  <si>
    <t>Mensual, con corte al cierre de cada periodo</t>
  </si>
  <si>
    <t>Revisión por el supervisor de cada solicitud de suministro frente a las referencias relacionadas en la Ficha de Condiciones Técnicas</t>
  </si>
  <si>
    <t>Cada vez que el contratista solicite autorización de suministro</t>
  </si>
  <si>
    <t>Verificación por el supervisor del cumplimiento del cronograma y de las reprogramaciones</t>
  </si>
  <si>
    <t>Cada vez que se programe una intervención sobre servidores, almacenamiento o UPS</t>
  </si>
  <si>
    <t>Verificación por el supervisor de la correspondencia entre la fecha de entrega efectiva y la fecha registrada de ingreso al Almacén</t>
  </si>
  <si>
    <t>Cada vez que se suministre un repuesto</t>
  </si>
  <si>
    <t>Verificación por el supervisor, previa a cada intervención, del estado de garantía del equipo</t>
  </si>
  <si>
    <t>Cada vez que se programe una intervención sobre equipos de adquisición reciente</t>
  </si>
  <si>
    <t>Verificación del número de ofertas recibidas al cierre del proceso</t>
  </si>
  <si>
    <t>Verificación por la Subdirección de Gestión Corporativa de la programación oportuna del proceso de la vigencia siguiente</t>
  </si>
  <si>
    <t>Trimestral, y en todo caso con anterioridad a la terminación del contrato</t>
  </si>
  <si>
    <t>Que equipos amparados por garantía vigente del fabricante sean intervenidos por el contratista, afectando la vigencia de dicha garantía.</t>
  </si>
  <si>
    <t>Pérdida de la garantía del fabricante. Asunción por la Entidad de costos de reparación que estaban cubiertos.</t>
  </si>
  <si>
    <t>Pluralidad insuficiente de oferentes para el proceso de selección.</t>
  </si>
  <si>
    <t>Declaratoria de desierto del proceso. Necesidad de adelantar un nuevo procedimiento con reducción del plazo disponible.</t>
  </si>
  <si>
    <t>Discontinuidad del servicio entre vigencias, por terminación del contrato sin que se haya perfeccionado el de la vigencia siguiente.</t>
  </si>
  <si>
    <t>Infraestructura tecnológica sin mantenimiento durante un periodo prolongado. Deterioro de los equipos. Riesgo de indisponibilidad de los servicios institucionales.</t>
  </si>
  <si>
    <t>Exclusión expresa de los equipos amparados por garantía vigente del fabricante del alcance del mantenimiento preventivo. Identificación de dichos equipos por el supervisor en el cronograma elaborado a partir de la revisión técnica inicial.</t>
  </si>
  <si>
    <t>Publicidad del proceso en el SECOP II. Requisitos habilitantes proporcionales al objeto y al valor. Criterio diferencial en el número de contratos para acreditar experiencia a favor de las mipyme. Antecedente de catorce (14) ofertas recibidas en el proceso de la vigencia anterior para un objeto idéntico.</t>
  </si>
  <si>
    <t>Entrega del informe técnico final dentro de los diez (10) días hábiles anteriores a la finalización del contrato, con diagnóstico del estado de los equipos y recomendaciones. Programación de la contratación de la vigencia siguiente en el Plan Anual de Adquisiciones.</t>
  </si>
  <si>
    <t>Que el proponente, su representante legal o los integrantes del proponente plural y sus representantes legales se encuentren vinculados con actividades relacionadas con lavado de activos, financiación del terrorismo o financiación de la proliferación de armas de destrucción masiva, o incluidos en listas restrictivas, vinculantes o de control nacional o internacional, o en las listas de inhabilitación o sanción de los organismos multilaterales de los cuales Colombia es miembro.</t>
  </si>
  <si>
    <t>Configuración de la inhabilidad prevista en el literal j) del numeral 1 del artículo 8 de la Ley 80 de 1993. Eventual nulidad del contrato. Afectación reputacional de la Entidad. Necesidad de rechazar la oferta o de adelantar las actuaciones que correspondan si la causal se configura con posterioridad a la aceptación.</t>
  </si>
  <si>
    <t>Exigencia, como requisito jurídico habilitante, de declaración suscrita bajo la gravedad de juramento sobre el origen lícito de los recursos, la no vinculación con actividades de LA/FT/FPADM y la no inclusión en listas restrictivas, vinculantes o de control nacional o internacional, presentada por el proponente y, en caso de proponentes plurales, por cada uno de sus integrantes. Consulta directa por parte del Instituto de las listas internacionales vinculantes, restrictivas, de inhabilitación o sanción de los organismos multilaterales de los cuales Colombia es miembro, en particular las del Grupo Banco Mundial y del Banco Interamericano de Desarrollo, conforme al artículo 2.2.1.1.2.2.10 del Decreto 1082 de 2015, adicionado por el artículo 11 del Decreto 0997 de 2026, con constancia de la fecha, las listas consultadas, las personas consultadas y el resultado obtenido en el informe de verificación de requisitos habilitantes. Verificación previa de la identidad en caso de coincidencia y análisis motivado sobre la configuración de la inhabilidad en el caso concreto. Obligación general del contratista de cumplir las disposiciones aplicables en materia de prevención de LA/FT durante la ejecución. Deber del participante de comunicar la ocurrencia sobreviniente de la causal dentro de los dos (2) días hábiles siguientes.</t>
  </si>
  <si>
    <t>Con la comunicación de aceptación de la oferta, sin perjuicio del deber de información sobreviniente durante la ejecución</t>
  </si>
  <si>
    <t>Verificación por el comité evaluador de la declaración juramentada allegada y consulta de las listas restrictivas nacionales e internacionales respecto del proponente y de sus representantes legales, con constancia documentada en el informe de verificación de requisitos habilitantes</t>
  </si>
  <si>
    <t>Una (1) vez, durante la verificación de los requisitos habilitantes, y cada vez que se informe la ocurrencia sobreviniente de una causal</t>
  </si>
  <si>
    <t>Que el contratista no destine a la ejecución del contrato la provisión de bienes o servicios por parte de población en pobreza extrema, desplazados por la violencia, personas en proceso de reintegración o reincorporación y sujetos de especial protección constitucional, en el porcentaje mínimo establecido, o que no acredite oportunamente su cumplimiento.</t>
  </si>
  <si>
    <t>Incumplimiento de una obligación contractual y de la medida de fomento prevista en el artículo 2.2.1.2.4.2.16 del Decreto 1082 de 2015. Frustración del propósito de la medida. Necesidad de adelantar el procedimiento sancionatorio para la imposición de multas.</t>
  </si>
  <si>
    <t>Establecimiento expreso de la obligación en las obligaciones generales del contratista, con indicación del porcentaje mínimo del cinco por ciento (5%) del valor efectivamente ejecutado, de las formas admisibles de cumplimiento —vinculación de personas pertenecientes a dichos grupos o adquisición de bienes y servicios a personas naturales o jurídicas que pertenezcan a ellos— y de los medios de acreditación previstos en el parágrafo 1 del artículo 2.2.1.2.4.2.16 del Decreto 1082 de 2015, aplicando en lo pertinente los del artículo 2.2.1.2.4.2.17. Presentación de los soportes al supervisor al inicio de la ejecución y con cada solicitud de pago, con indicación del valor destinado en el periodo y del acumulado. Inclusión de dichos soportes entre los documentos exigidos para el trámite de pago. Verificación del cumplimiento como función expresa del supervisor. Imposición de las multas previstas en la invitación pública conforme al procedimiento del artículo 86 de la Ley 1474 de 2011.</t>
  </si>
  <si>
    <t>Verificación por el supervisor de los soportes que acreditan la pertenencia a los grupos poblacionales y del valor destinado, con constancia en el informe de supervisión del monto del periodo y del acumulado frente al porcentaje mínimo exigido</t>
  </si>
  <si>
    <t>Al inicio de la ejecución y mensual, con cada solicitud de 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</si>
</sst>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font>
      <sz val="11"/>
      <color theme="1"/>
      <name val="Calibri"/>
      <family val="2"/>
      <charset val="1"/>
    </font>
    <font>
      <sz val="11"/>
      <color theme="1"/>
      <name val="Aptos"/>
      <family val="2"/>
    </font>
    <font>
      <sz val="14"/>
      <name val="Aptos"/>
      <family val="2"/>
    </font>
    <font>
      <i/>
      <sz val="10"/>
      <name val="Aptos"/>
      <family val="2"/>
    </font>
    <font>
      <b/>
      <sz val="9"/>
      <name val="Aptos"/>
      <family val="2"/>
    </font>
    <font>
      <sz val="9"/>
      <name val="Aptos"/>
      <family val="2"/>
    </font>
    <font>
      <i/>
      <sz val="9"/>
      <name val="Aptos"/>
      <family val="2"/>
    </font>
    <font>
      <b/>
      <sz val="9"/>
      <color rgb="FF0000FF"/>
      <name val="Aptos"/>
      <family val="2"/>
    </font>
    <font>
      <i/>
      <sz val="8"/>
      <name val="Aptos"/>
      <family val="2"/>
    </font>
    <font>
      <b/>
      <sz val="11"/>
      <name val="Aptos"/>
      <family val="2"/>
    </font>
    <font>
      <b/>
      <sz val="10"/>
      <name val="Aptos"/>
      <family val="2"/>
    </font>
    <font>
      <i/>
      <sz val="8"/>
      <color rgb="FF808080"/>
      <name val="Aptos"/>
      <family val="2"/>
    </font>
    <font>
      <sz val="8"/>
      <name val="Aptos"/>
      <family val="2"/>
    </font>
    <font>
      <sz val="8"/>
      <color theme="1"/>
      <name val="Aptos"/>
      <family val="2"/>
    </font>
    <font>
      <b/>
      <sz val="8"/>
      <name val="Aptos"/>
      <family val="2"/>
    </font>
    <font>
      <sz val="9"/>
      <color theme="1"/>
      <name val="Aptos"/>
      <family val="2"/>
    </font>
  </fonts>
  <fills count="5">
    <fill>
      <patternFill patternType="none"/>
    </fill>
    <fill>
      <patternFill patternType="gray125"/>
    </fill>
    <fill>
      <patternFill patternType="solid">
        <fgColor rgb="FFFFFF00"/>
        <bgColor rgb="FFFFFF00"/>
      </patternFill>
    </fill>
    <fill>
      <patternFill patternType="solid">
        <fgColor theme="0"/>
        <bgColor indexed="64"/>
      </patternFill>
    </fill>
    <fill>
      <patternFill patternType="solid">
        <fgColor theme="0" tint="-0.249977111117893"/>
        <bgColor indexed="64"/>
      </patternFill>
    </fill>
  </fills>
  <borders count="7">
    <border>
      <left/>
      <right/>
      <top/>
      <bottom/>
      <diagonal/>
    </border>
    <border>
      <left style="thin">
        <color rgb="FF808080"/>
      </left>
      <right style="thin">
        <color rgb="FF808080"/>
      </right>
      <top style="thin">
        <color rgb="FF808080"/>
      </top>
      <bottom style="thin">
        <color rgb="FF808080"/>
      </bottom>
      <diagonal/>
    </border>
    <border>
      <left/>
      <right/>
      <top/>
      <bottom style="thin">
        <color rgb="FF808080"/>
      </bottom>
      <diagonal/>
    </border>
    <border>
      <left style="thin">
        <color indexed="64"/>
      </left>
      <right style="thin">
        <color indexed="64"/>
      </right>
      <top style="thin">
        <color indexed="64"/>
      </top>
      <bottom style="thin">
        <color indexed="64"/>
      </bottom>
      <diagonal/>
    </border>
    <border>
      <left style="thin">
        <color rgb="FF808080"/>
      </left>
      <right style="thin">
        <color rgb="FF808080"/>
      </right>
      <top/>
      <bottom style="thin">
        <color rgb="FF808080"/>
      </bottom>
      <diagonal/>
    </border>
    <border>
      <left style="thin">
        <color rgb="FF808080"/>
      </left>
      <right/>
      <top/>
      <bottom style="thin">
        <color rgb="FF808080"/>
      </bottom>
      <diagonal/>
    </border>
    <border>
      <left style="thin">
        <color rgb="FF808080"/>
      </left>
      <right/>
      <top style="thin">
        <color rgb="FF808080"/>
      </top>
      <bottom style="thin">
        <color rgb="FF808080"/>
      </bottom>
      <diagonal/>
    </border>
  </borders>
  <cellStyleXfs count="1">
    <xf numFmtId="0" fontId="0" fillId="0" borderId="0"/>
  </cellStyleXfs>
  <cellXfs count="33">
    <xf numFmtId="0" fontId="0" fillId="0" borderId="0" xfId="0"/>
    <xf numFmtId="0" fontId="1" fillId="0" borderId="0" xfId="0" applyFont="1"/>
    <xf numFmtId="0" fontId="4" fillId="4" borderId="3" xfId="0" applyFont="1" applyFill="1" applyBorder="1" applyAlignment="1">
      <alignment horizontal="center" vertical="center" textRotation="90" wrapText="1"/>
    </xf>
    <xf numFmtId="0" fontId="7" fillId="2" borderId="1" xfId="0" applyFont="1" applyFill="1" applyBorder="1" applyAlignment="1">
      <alignment horizontal="center" vertical="center" wrapText="1"/>
    </xf>
    <xf numFmtId="0" fontId="8" fillId="0" borderId="0" xfId="0" applyFont="1"/>
    <xf numFmtId="0" fontId="9" fillId="0" borderId="0" xfId="0" applyFont="1"/>
    <xf numFmtId="0" fontId="10" fillId="0" borderId="0" xfId="0" applyFont="1"/>
    <xf numFmtId="0" fontId="11" fillId="0" borderId="0" xfId="0" applyFont="1"/>
    <xf numFmtId="0" fontId="12" fillId="0" borderId="0" xfId="0" applyFont="1"/>
    <xf numFmtId="0" fontId="13" fillId="0" borderId="0" xfId="0" applyFont="1"/>
    <xf numFmtId="0" fontId="14" fillId="4" borderId="3" xfId="0" applyFont="1" applyFill="1" applyBorder="1" applyAlignment="1">
      <alignment horizontal="center" vertical="center" textRotation="90" wrapText="1"/>
    </xf>
    <xf numFmtId="0" fontId="5" fillId="3" borderId="4" xfId="0" applyFont="1" applyFill="1" applyBorder="1" applyAlignment="1">
      <alignment horizontal="center" vertical="center" wrapText="1"/>
    </xf>
    <xf numFmtId="0" fontId="5" fillId="3" borderId="4" xfId="0" applyFont="1" applyFill="1" applyBorder="1" applyAlignment="1">
      <alignment horizontal="center" vertical="center" textRotation="90" wrapText="1"/>
    </xf>
    <xf numFmtId="0" fontId="5" fillId="3" borderId="4" xfId="0" applyFont="1" applyFill="1" applyBorder="1" applyAlignment="1">
      <alignment horizontal="left" vertical="center" wrapText="1"/>
    </xf>
    <xf numFmtId="0" fontId="5" fillId="3" borderId="5" xfId="0" applyFont="1" applyFill="1" applyBorder="1" applyAlignment="1">
      <alignment horizontal="center" vertical="center" wrapText="1"/>
    </xf>
    <xf numFmtId="0" fontId="15" fillId="3" borderId="3" xfId="0" applyFont="1" applyFill="1" applyBorder="1" applyAlignment="1">
      <alignment horizontal="left" vertic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textRotation="90" wrapText="1"/>
    </xf>
    <xf numFmtId="0" fontId="5" fillId="3" borderId="1" xfId="0" applyFont="1" applyFill="1" applyBorder="1" applyAlignment="1">
      <alignment horizontal="left" vertical="center" wrapText="1"/>
    </xf>
    <xf numFmtId="0" fontId="5" fillId="3" borderId="6" xfId="0" applyFont="1" applyFill="1" applyBorder="1" applyAlignment="1">
      <alignment horizontal="center" vertical="center" wrapText="1"/>
    </xf>
    <xf numFmtId="0" fontId="1" fillId="3" borderId="0" xfId="0" applyFont="1" applyFill="1"/>
    <xf numFmtId="0" fontId="13" fillId="3" borderId="0" xfId="0" applyFont="1" applyFill="1"/>
    <xf numFmtId="0" fontId="5" fillId="0" borderId="0" xfId="0" applyFont="1" applyAlignment="1">
      <alignment horizontal="left" vertical="top" wrapText="1"/>
    </xf>
    <xf numFmtId="0" fontId="1" fillId="0" borderId="2" xfId="0" applyFont="1" applyBorder="1"/>
    <xf numFmtId="0" fontId="4" fillId="4" borderId="3" xfId="0" applyFont="1" applyFill="1" applyBorder="1" applyAlignment="1">
      <alignment horizontal="center"/>
    </xf>
    <xf numFmtId="0" fontId="4" fillId="4" borderId="3" xfId="0" applyFont="1" applyFill="1" applyBorder="1" applyAlignment="1">
      <alignment horizontal="center" vertical="center" textRotation="90" wrapText="1"/>
    </xf>
    <xf numFmtId="0" fontId="4" fillId="4" borderId="3" xfId="0" applyFont="1" applyFill="1" applyBorder="1" applyAlignment="1">
      <alignment horizontal="center" vertical="center" wrapText="1"/>
    </xf>
    <xf numFmtId="0" fontId="4" fillId="0" borderId="0" xfId="0" applyFont="1"/>
    <xf numFmtId="0" fontId="6" fillId="0" borderId="0" xfId="0" applyFont="1" applyAlignment="1">
      <alignment horizontal="left" vertical="top" wrapText="1"/>
    </xf>
    <xf numFmtId="0" fontId="2" fillId="3" borderId="0" xfId="0" applyFont="1" applyFill="1" applyAlignment="1">
      <alignment horizontal="center" vertical="center"/>
    </xf>
    <xf numFmtId="0" fontId="3" fillId="0" borderId="0" xfId="0" applyFont="1" applyAlignment="1">
      <alignment horizontal="center" vertical="center"/>
    </xf>
    <xf numFmtId="0" fontId="14" fillId="4" borderId="3" xfId="0" applyFont="1" applyFill="1" applyBorder="1" applyAlignment="1">
      <alignment horizontal="center"/>
    </xf>
    <xf numFmtId="0" fontId="14" fillId="4" borderId="3" xfId="0" applyFont="1" applyFill="1" applyBorder="1" applyAlignment="1">
      <alignment horizontal="center" vertical="center" textRotation="90" wrapText="1"/>
    </xf>
  </cellXfs>
  <cellStyles count="1">
    <cellStyle name="Normal" xfId="0" builtinId="0"/>
  </cellStyles>
  <dxfs count="0"/>
  <tableStyles count="0" defaultTableStyle="TableStyleMedium2" defaultPivotStyle="PivotStyleLight16"/>
  <colors>
    <indexedColors>
      <rgbColor rgb="FF000000"/>
      <rgbColor rgb="FFFFFFFF"/>
      <rgbColor rgb="FFC0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2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1F3864"/>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007"/>
  <sheetViews>
    <sheetView showGridLines="0" tabSelected="1" topLeftCell="E1" zoomScale="130" zoomScaleNormal="130" workbookViewId="0">
      <selection activeCell="S28" sqref="S28"/>
    </sheetView>
  </sheetViews>
  <sheetFormatPr baseColWidth="10" defaultColWidth="8.7109375" defaultRowHeight="14.25"/>
  <cols>
    <col min="1" max="1" width="3.28515625" style="1" customWidth="1"/>
    <col min="2" max="2" width="5" style="1" customWidth="1"/>
    <col min="3" max="6" width="7.28515625" style="1" customWidth="1"/>
    <col min="7" max="8" width="23.28515625" style="1" customWidth="1"/>
    <col min="9" max="12" width="7.28515625" style="1" customWidth="1"/>
    <col min="13" max="13" width="10.7109375" style="1" customWidth="1"/>
    <col min="14" max="14" width="36.140625" style="1" customWidth="1"/>
    <col min="15" max="18" width="7.28515625" style="1" customWidth="1"/>
    <col min="19" max="19" width="7.28515625" style="9" customWidth="1"/>
    <col min="20" max="22" width="12.7109375" style="9" customWidth="1"/>
    <col min="23" max="24" width="14.7109375" style="9" customWidth="1"/>
    <col min="25" max="16384" width="8.7109375" style="1"/>
  </cols>
  <sheetData>
    <row r="1" spans="1:24" ht="18">
      <c r="B1" s="29" t="s">
        <v>48</v>
      </c>
      <c r="C1" s="29"/>
      <c r="D1" s="29"/>
      <c r="E1" s="29"/>
      <c r="F1" s="29"/>
      <c r="G1" s="29"/>
      <c r="H1" s="29"/>
      <c r="I1" s="29"/>
      <c r="J1" s="29"/>
      <c r="K1" s="29"/>
      <c r="L1" s="29"/>
      <c r="M1" s="29"/>
      <c r="N1" s="29"/>
      <c r="O1" s="29"/>
      <c r="P1" s="29"/>
      <c r="Q1" s="29"/>
      <c r="R1" s="29"/>
      <c r="S1" s="29"/>
      <c r="T1" s="29"/>
      <c r="U1" s="29"/>
      <c r="V1" s="29"/>
      <c r="W1" s="29"/>
      <c r="X1" s="29"/>
    </row>
    <row r="2" spans="1:24">
      <c r="B2" s="30" t="s">
        <v>85</v>
      </c>
      <c r="C2" s="30"/>
      <c r="D2" s="30"/>
      <c r="E2" s="30"/>
      <c r="F2" s="30"/>
      <c r="G2" s="30"/>
      <c r="H2" s="30"/>
      <c r="I2" s="30"/>
      <c r="J2" s="30"/>
      <c r="K2" s="30"/>
      <c r="L2" s="30"/>
      <c r="M2" s="30"/>
      <c r="N2" s="30"/>
      <c r="O2" s="30"/>
      <c r="P2" s="30"/>
      <c r="Q2" s="30"/>
      <c r="R2" s="30"/>
      <c r="S2" s="30"/>
      <c r="T2" s="30"/>
      <c r="U2" s="30"/>
      <c r="V2" s="30"/>
      <c r="W2" s="30"/>
      <c r="X2" s="30"/>
    </row>
    <row r="4" spans="1:24">
      <c r="B4" s="26" t="s">
        <v>58</v>
      </c>
      <c r="C4" s="25" t="s">
        <v>0</v>
      </c>
      <c r="D4" s="25" t="s">
        <v>1</v>
      </c>
      <c r="E4" s="25" t="s">
        <v>2</v>
      </c>
      <c r="F4" s="25" t="s">
        <v>3</v>
      </c>
      <c r="G4" s="25" t="s">
        <v>4</v>
      </c>
      <c r="H4" s="25" t="s">
        <v>5</v>
      </c>
      <c r="I4" s="25" t="s">
        <v>6</v>
      </c>
      <c r="J4" s="25" t="s">
        <v>7</v>
      </c>
      <c r="K4" s="25" t="s">
        <v>8</v>
      </c>
      <c r="L4" s="25" t="s">
        <v>9</v>
      </c>
      <c r="M4" s="25" t="s">
        <v>10</v>
      </c>
      <c r="N4" s="25" t="s">
        <v>11</v>
      </c>
      <c r="O4" s="24" t="s">
        <v>49</v>
      </c>
      <c r="P4" s="24"/>
      <c r="Q4" s="24"/>
      <c r="R4" s="24"/>
      <c r="S4" s="32" t="s">
        <v>51</v>
      </c>
      <c r="T4" s="32" t="s">
        <v>52</v>
      </c>
      <c r="U4" s="32" t="s">
        <v>53</v>
      </c>
      <c r="V4" s="32" t="s">
        <v>54</v>
      </c>
      <c r="W4" s="31" t="s">
        <v>57</v>
      </c>
      <c r="X4" s="31"/>
    </row>
    <row r="5" spans="1:24" ht="87.75">
      <c r="B5" s="26"/>
      <c r="C5" s="25"/>
      <c r="D5" s="25"/>
      <c r="E5" s="25"/>
      <c r="F5" s="25"/>
      <c r="G5" s="25"/>
      <c r="H5" s="25"/>
      <c r="I5" s="25"/>
      <c r="J5" s="25"/>
      <c r="K5" s="25"/>
      <c r="L5" s="25"/>
      <c r="M5" s="25"/>
      <c r="N5" s="25"/>
      <c r="O5" s="2" t="s">
        <v>6</v>
      </c>
      <c r="P5" s="2" t="s">
        <v>7</v>
      </c>
      <c r="Q5" s="2" t="s">
        <v>50</v>
      </c>
      <c r="R5" s="2" t="s">
        <v>9</v>
      </c>
      <c r="S5" s="32"/>
      <c r="T5" s="32"/>
      <c r="U5" s="32"/>
      <c r="V5" s="32"/>
      <c r="W5" s="10" t="s">
        <v>55</v>
      </c>
      <c r="X5" s="10" t="s">
        <v>56</v>
      </c>
    </row>
    <row r="6" spans="1:24" ht="204">
      <c r="B6" s="11">
        <v>1</v>
      </c>
      <c r="C6" s="12" t="s">
        <v>12</v>
      </c>
      <c r="D6" s="12" t="s">
        <v>13</v>
      </c>
      <c r="E6" s="12" t="s">
        <v>14</v>
      </c>
      <c r="F6" s="12" t="s">
        <v>15</v>
      </c>
      <c r="G6" s="13" t="s">
        <v>87</v>
      </c>
      <c r="H6" s="13" t="s">
        <v>88</v>
      </c>
      <c r="I6" s="11">
        <v>1</v>
      </c>
      <c r="J6" s="11">
        <v>5</v>
      </c>
      <c r="K6" s="11">
        <f t="shared" ref="K6:K23" si="0">I6+J6</f>
        <v>6</v>
      </c>
      <c r="L6" s="12" t="str">
        <f t="shared" ref="L6:L23" si="1">IF(K6="","",IF(K6&lt;=$D$2005,"Riesgo bajo",IF(K6&lt;=$D$2006,"Riesgo medio",IF(K6&lt;=$D$2007,"Riesgo alto","Riesgo extremo"))))</f>
        <v>Riesgo medio</v>
      </c>
      <c r="M6" s="11" t="s">
        <v>16</v>
      </c>
      <c r="N6" s="13" t="s">
        <v>89</v>
      </c>
      <c r="O6" s="11">
        <v>1</v>
      </c>
      <c r="P6" s="11">
        <v>2</v>
      </c>
      <c r="Q6" s="11">
        <f t="shared" ref="Q6:Q23" si="2">O6+P6</f>
        <v>3</v>
      </c>
      <c r="R6" s="12" t="str">
        <f t="shared" ref="R6:R23" si="3">IF(Q6="","",IF(Q6&lt;=$D$2005,"Riesgo bajo",IF(Q6&lt;=$D$2006,"Riesgo medio",IF(Q6&lt;=$D$2007,"Riesgo alto","Riesgo extremo"))))</f>
        <v>Riesgo bajo</v>
      </c>
      <c r="S6" s="14" t="s">
        <v>17</v>
      </c>
      <c r="T6" s="15" t="s">
        <v>59</v>
      </c>
      <c r="U6" s="15" t="s">
        <v>62</v>
      </c>
      <c r="V6" s="15" t="s">
        <v>68</v>
      </c>
      <c r="W6" s="15" t="s">
        <v>90</v>
      </c>
      <c r="X6" s="15" t="s">
        <v>91</v>
      </c>
    </row>
    <row r="7" spans="1:24" ht="108">
      <c r="B7" s="16">
        <v>2</v>
      </c>
      <c r="C7" s="17" t="s">
        <v>12</v>
      </c>
      <c r="D7" s="17" t="s">
        <v>13</v>
      </c>
      <c r="E7" s="17" t="s">
        <v>18</v>
      </c>
      <c r="F7" s="17" t="s">
        <v>15</v>
      </c>
      <c r="G7" s="18" t="s">
        <v>93</v>
      </c>
      <c r="H7" s="18" t="s">
        <v>92</v>
      </c>
      <c r="I7" s="16">
        <v>2</v>
      </c>
      <c r="J7" s="16">
        <v>2</v>
      </c>
      <c r="K7" s="16">
        <f t="shared" si="0"/>
        <v>4</v>
      </c>
      <c r="L7" s="17" t="str">
        <f t="shared" si="1"/>
        <v>Riesgo bajo</v>
      </c>
      <c r="M7" s="16" t="s">
        <v>23</v>
      </c>
      <c r="N7" s="18" t="s">
        <v>94</v>
      </c>
      <c r="O7" s="16">
        <v>1</v>
      </c>
      <c r="P7" s="16">
        <v>1</v>
      </c>
      <c r="Q7" s="16">
        <f t="shared" si="2"/>
        <v>2</v>
      </c>
      <c r="R7" s="17" t="str">
        <f t="shared" si="3"/>
        <v>Riesgo bajo</v>
      </c>
      <c r="S7" s="19" t="s">
        <v>17</v>
      </c>
      <c r="T7" s="15" t="s">
        <v>60</v>
      </c>
      <c r="U7" s="15" t="s">
        <v>63</v>
      </c>
      <c r="V7" s="15" t="s">
        <v>69</v>
      </c>
      <c r="W7" s="15" t="s">
        <v>75</v>
      </c>
      <c r="X7" s="15" t="s">
        <v>78</v>
      </c>
    </row>
    <row r="8" spans="1:24" ht="120">
      <c r="B8" s="16">
        <v>3</v>
      </c>
      <c r="C8" s="17" t="s">
        <v>12</v>
      </c>
      <c r="D8" s="17" t="s">
        <v>13</v>
      </c>
      <c r="E8" s="17" t="s">
        <v>19</v>
      </c>
      <c r="F8" s="17" t="s">
        <v>20</v>
      </c>
      <c r="G8" s="18" t="s">
        <v>95</v>
      </c>
      <c r="H8" s="18" t="s">
        <v>96</v>
      </c>
      <c r="I8" s="16">
        <v>1</v>
      </c>
      <c r="J8" s="16">
        <v>2</v>
      </c>
      <c r="K8" s="16">
        <f t="shared" si="0"/>
        <v>3</v>
      </c>
      <c r="L8" s="17" t="str">
        <f t="shared" si="1"/>
        <v>Riesgo bajo</v>
      </c>
      <c r="M8" s="16" t="s">
        <v>16</v>
      </c>
      <c r="N8" s="18" t="s">
        <v>97</v>
      </c>
      <c r="O8" s="16">
        <v>1</v>
      </c>
      <c r="P8" s="16">
        <v>1</v>
      </c>
      <c r="Q8" s="16">
        <f t="shared" si="2"/>
        <v>2</v>
      </c>
      <c r="R8" s="17" t="str">
        <f t="shared" si="3"/>
        <v>Riesgo bajo</v>
      </c>
      <c r="S8" s="19" t="s">
        <v>17</v>
      </c>
      <c r="T8" s="15" t="s">
        <v>59</v>
      </c>
      <c r="U8" s="15" t="s">
        <v>64</v>
      </c>
      <c r="V8" s="15" t="s">
        <v>70</v>
      </c>
      <c r="W8" s="15" t="s">
        <v>76</v>
      </c>
      <c r="X8" s="15" t="s">
        <v>79</v>
      </c>
    </row>
    <row r="9" spans="1:24" ht="96">
      <c r="B9" s="16">
        <v>4</v>
      </c>
      <c r="C9" s="17" t="s">
        <v>12</v>
      </c>
      <c r="D9" s="17" t="s">
        <v>21</v>
      </c>
      <c r="E9" s="17" t="s">
        <v>18</v>
      </c>
      <c r="F9" s="17" t="s">
        <v>22</v>
      </c>
      <c r="G9" s="18" t="s">
        <v>98</v>
      </c>
      <c r="H9" s="18" t="s">
        <v>99</v>
      </c>
      <c r="I9" s="16">
        <v>2</v>
      </c>
      <c r="J9" s="16">
        <v>2</v>
      </c>
      <c r="K9" s="16">
        <f t="shared" si="0"/>
        <v>4</v>
      </c>
      <c r="L9" s="17" t="str">
        <f t="shared" si="1"/>
        <v>Riesgo bajo</v>
      </c>
      <c r="M9" s="16" t="s">
        <v>16</v>
      </c>
      <c r="N9" s="18" t="s">
        <v>100</v>
      </c>
      <c r="O9" s="16">
        <v>1</v>
      </c>
      <c r="P9" s="16">
        <v>2</v>
      </c>
      <c r="Q9" s="16">
        <f t="shared" si="2"/>
        <v>3</v>
      </c>
      <c r="R9" s="17" t="str">
        <f t="shared" si="3"/>
        <v>Riesgo bajo</v>
      </c>
      <c r="S9" s="19" t="s">
        <v>17</v>
      </c>
      <c r="T9" s="15" t="s">
        <v>61</v>
      </c>
      <c r="U9" s="15" t="s">
        <v>63</v>
      </c>
      <c r="V9" s="15" t="s">
        <v>71</v>
      </c>
      <c r="W9" s="15" t="s">
        <v>77</v>
      </c>
      <c r="X9" s="15" t="s">
        <v>80</v>
      </c>
    </row>
    <row r="10" spans="1:24" ht="168">
      <c r="B10" s="16">
        <v>5</v>
      </c>
      <c r="C10" s="17" t="s">
        <v>12</v>
      </c>
      <c r="D10" s="17" t="s">
        <v>21</v>
      </c>
      <c r="E10" s="17" t="s">
        <v>18</v>
      </c>
      <c r="F10" s="17" t="s">
        <v>20</v>
      </c>
      <c r="G10" s="18" t="s">
        <v>101</v>
      </c>
      <c r="H10" s="18" t="s">
        <v>102</v>
      </c>
      <c r="I10" s="16">
        <v>3</v>
      </c>
      <c r="J10" s="16">
        <v>3</v>
      </c>
      <c r="K10" s="16">
        <f t="shared" si="0"/>
        <v>6</v>
      </c>
      <c r="L10" s="17" t="str">
        <f t="shared" si="1"/>
        <v>Riesgo medio</v>
      </c>
      <c r="M10" s="16" t="s">
        <v>23</v>
      </c>
      <c r="N10" s="18" t="s">
        <v>103</v>
      </c>
      <c r="O10" s="16">
        <v>2</v>
      </c>
      <c r="P10" s="16">
        <v>2</v>
      </c>
      <c r="Q10" s="16">
        <f t="shared" si="2"/>
        <v>4</v>
      </c>
      <c r="R10" s="17" t="str">
        <f t="shared" si="3"/>
        <v>Riesgo bajo</v>
      </c>
      <c r="S10" s="19" t="s">
        <v>17</v>
      </c>
      <c r="T10" s="15" t="s">
        <v>23</v>
      </c>
      <c r="U10" s="15" t="s">
        <v>63</v>
      </c>
      <c r="V10" s="15" t="s">
        <v>104</v>
      </c>
      <c r="W10" s="15" t="s">
        <v>105</v>
      </c>
      <c r="X10" s="15" t="s">
        <v>81</v>
      </c>
    </row>
    <row r="11" spans="1:24" ht="108">
      <c r="B11" s="16">
        <v>6</v>
      </c>
      <c r="C11" s="17" t="s">
        <v>12</v>
      </c>
      <c r="D11" s="17" t="s">
        <v>21</v>
      </c>
      <c r="E11" s="17" t="s">
        <v>18</v>
      </c>
      <c r="F11" s="17" t="s">
        <v>20</v>
      </c>
      <c r="G11" s="18" t="s">
        <v>24</v>
      </c>
      <c r="H11" s="18" t="s">
        <v>106</v>
      </c>
      <c r="I11" s="16">
        <v>2</v>
      </c>
      <c r="J11" s="16">
        <v>4</v>
      </c>
      <c r="K11" s="16">
        <f t="shared" si="0"/>
        <v>6</v>
      </c>
      <c r="L11" s="17" t="str">
        <f t="shared" si="1"/>
        <v>Riesgo medio</v>
      </c>
      <c r="M11" s="16" t="s">
        <v>23</v>
      </c>
      <c r="N11" s="18" t="s">
        <v>107</v>
      </c>
      <c r="O11" s="16">
        <v>1</v>
      </c>
      <c r="P11" s="16">
        <v>3</v>
      </c>
      <c r="Q11" s="16">
        <f t="shared" si="2"/>
        <v>4</v>
      </c>
      <c r="R11" s="17" t="str">
        <f t="shared" si="3"/>
        <v>Riesgo bajo</v>
      </c>
      <c r="S11" s="19" t="s">
        <v>17</v>
      </c>
      <c r="T11" s="15" t="s">
        <v>61</v>
      </c>
      <c r="U11" s="15" t="s">
        <v>63</v>
      </c>
      <c r="V11" s="15" t="s">
        <v>72</v>
      </c>
      <c r="W11" s="15" t="s">
        <v>108</v>
      </c>
      <c r="X11" s="15" t="s">
        <v>82</v>
      </c>
    </row>
    <row r="12" spans="1:24" ht="108">
      <c r="A12" s="20"/>
      <c r="B12" s="16">
        <v>7</v>
      </c>
      <c r="C12" s="17" t="s">
        <v>12</v>
      </c>
      <c r="D12" s="17" t="s">
        <v>13</v>
      </c>
      <c r="E12" s="17" t="s">
        <v>19</v>
      </c>
      <c r="F12" s="17" t="s">
        <v>20</v>
      </c>
      <c r="G12" s="18" t="s">
        <v>109</v>
      </c>
      <c r="H12" s="18" t="s">
        <v>96</v>
      </c>
      <c r="I12" s="16">
        <v>2</v>
      </c>
      <c r="J12" s="16">
        <v>3</v>
      </c>
      <c r="K12" s="16">
        <f t="shared" si="0"/>
        <v>5</v>
      </c>
      <c r="L12" s="17" t="str">
        <f t="shared" si="1"/>
        <v>Riesgo medio</v>
      </c>
      <c r="M12" s="16" t="s">
        <v>23</v>
      </c>
      <c r="N12" s="18" t="s">
        <v>110</v>
      </c>
      <c r="O12" s="16">
        <v>1</v>
      </c>
      <c r="P12" s="16">
        <v>2</v>
      </c>
      <c r="Q12" s="16">
        <f t="shared" si="2"/>
        <v>3</v>
      </c>
      <c r="R12" s="17" t="str">
        <f t="shared" si="3"/>
        <v>Riesgo bajo</v>
      </c>
      <c r="S12" s="19" t="s">
        <v>17</v>
      </c>
      <c r="T12" s="15" t="s">
        <v>23</v>
      </c>
      <c r="U12" s="15" t="s">
        <v>64</v>
      </c>
      <c r="V12" s="15" t="s">
        <v>111</v>
      </c>
      <c r="W12" s="15" t="s">
        <v>112</v>
      </c>
      <c r="X12" s="15" t="s">
        <v>113</v>
      </c>
    </row>
    <row r="13" spans="1:24" ht="156">
      <c r="B13" s="16">
        <v>8</v>
      </c>
      <c r="C13" s="17" t="s">
        <v>12</v>
      </c>
      <c r="D13" s="17" t="s">
        <v>13</v>
      </c>
      <c r="E13" s="17" t="s">
        <v>18</v>
      </c>
      <c r="F13" s="17" t="s">
        <v>15</v>
      </c>
      <c r="G13" s="18" t="s">
        <v>114</v>
      </c>
      <c r="H13" s="18" t="s">
        <v>115</v>
      </c>
      <c r="I13" s="16">
        <v>2</v>
      </c>
      <c r="J13" s="16">
        <v>3</v>
      </c>
      <c r="K13" s="16">
        <f t="shared" si="0"/>
        <v>5</v>
      </c>
      <c r="L13" s="17" t="str">
        <f t="shared" si="1"/>
        <v>Riesgo medio</v>
      </c>
      <c r="M13" s="16" t="s">
        <v>23</v>
      </c>
      <c r="N13" s="18" t="s">
        <v>116</v>
      </c>
      <c r="O13" s="16">
        <v>2</v>
      </c>
      <c r="P13" s="16">
        <v>3</v>
      </c>
      <c r="Q13" s="16">
        <f t="shared" si="2"/>
        <v>5</v>
      </c>
      <c r="R13" s="17" t="str">
        <f t="shared" si="3"/>
        <v>Riesgo medio</v>
      </c>
      <c r="S13" s="19" t="s">
        <v>26</v>
      </c>
      <c r="T13" s="15" t="s">
        <v>23</v>
      </c>
      <c r="U13" s="15" t="s">
        <v>65</v>
      </c>
      <c r="V13" s="15" t="s">
        <v>71</v>
      </c>
      <c r="W13" s="15" t="s">
        <v>117</v>
      </c>
      <c r="X13" s="15" t="s">
        <v>78</v>
      </c>
    </row>
    <row r="14" spans="1:24" ht="168">
      <c r="B14" s="16">
        <v>9</v>
      </c>
      <c r="C14" s="17" t="s">
        <v>12</v>
      </c>
      <c r="D14" s="17" t="s">
        <v>21</v>
      </c>
      <c r="E14" s="17" t="s">
        <v>27</v>
      </c>
      <c r="F14" s="17" t="s">
        <v>20</v>
      </c>
      <c r="G14" s="18" t="s">
        <v>118</v>
      </c>
      <c r="H14" s="18" t="s">
        <v>119</v>
      </c>
      <c r="I14" s="16">
        <v>3</v>
      </c>
      <c r="J14" s="16">
        <v>4</v>
      </c>
      <c r="K14" s="16">
        <f t="shared" si="0"/>
        <v>7</v>
      </c>
      <c r="L14" s="17" t="str">
        <f t="shared" si="1"/>
        <v>Riesgo alto</v>
      </c>
      <c r="M14" s="16" t="s">
        <v>16</v>
      </c>
      <c r="N14" s="18" t="s">
        <v>140</v>
      </c>
      <c r="O14" s="16">
        <v>2</v>
      </c>
      <c r="P14" s="16">
        <v>3</v>
      </c>
      <c r="Q14" s="16">
        <f t="shared" si="2"/>
        <v>5</v>
      </c>
      <c r="R14" s="17" t="str">
        <f t="shared" si="3"/>
        <v>Riesgo medio</v>
      </c>
      <c r="S14" s="19" t="s">
        <v>17</v>
      </c>
      <c r="T14" s="15" t="s">
        <v>151</v>
      </c>
      <c r="U14" s="15" t="s">
        <v>152</v>
      </c>
      <c r="V14" s="15" t="s">
        <v>73</v>
      </c>
      <c r="W14" s="15" t="s">
        <v>153</v>
      </c>
      <c r="X14" s="15" t="s">
        <v>154</v>
      </c>
    </row>
    <row r="15" spans="1:24" ht="120">
      <c r="B15" s="16">
        <v>10</v>
      </c>
      <c r="C15" s="17" t="s">
        <v>25</v>
      </c>
      <c r="D15" s="17" t="s">
        <v>21</v>
      </c>
      <c r="E15" s="17" t="s">
        <v>27</v>
      </c>
      <c r="F15" s="17" t="s">
        <v>20</v>
      </c>
      <c r="G15" s="18" t="s">
        <v>120</v>
      </c>
      <c r="H15" s="18" t="s">
        <v>136</v>
      </c>
      <c r="I15" s="16">
        <v>3</v>
      </c>
      <c r="J15" s="16">
        <v>3</v>
      </c>
      <c r="K15" s="16">
        <f t="shared" si="0"/>
        <v>6</v>
      </c>
      <c r="L15" s="17" t="str">
        <f t="shared" si="1"/>
        <v>Riesgo medio</v>
      </c>
      <c r="M15" s="16" t="s">
        <v>16</v>
      </c>
      <c r="N15" s="18" t="s">
        <v>141</v>
      </c>
      <c r="O15" s="16">
        <v>1</v>
      </c>
      <c r="P15" s="16">
        <v>2</v>
      </c>
      <c r="Q15" s="16">
        <f t="shared" si="2"/>
        <v>3</v>
      </c>
      <c r="R15" s="17" t="str">
        <f t="shared" si="3"/>
        <v>Riesgo bajo</v>
      </c>
      <c r="S15" s="19" t="s">
        <v>17</v>
      </c>
      <c r="T15" s="15" t="s">
        <v>151</v>
      </c>
      <c r="U15" s="15" t="s">
        <v>152</v>
      </c>
      <c r="V15" s="15" t="s">
        <v>73</v>
      </c>
      <c r="W15" s="15" t="s">
        <v>155</v>
      </c>
      <c r="X15" s="15" t="s">
        <v>154</v>
      </c>
    </row>
    <row r="16" spans="1:24" ht="228">
      <c r="B16" s="16">
        <v>11</v>
      </c>
      <c r="C16" s="17" t="s">
        <v>25</v>
      </c>
      <c r="D16" s="17" t="s">
        <v>21</v>
      </c>
      <c r="E16" s="17" t="s">
        <v>18</v>
      </c>
      <c r="F16" s="17" t="s">
        <v>20</v>
      </c>
      <c r="G16" s="18" t="s">
        <v>121</v>
      </c>
      <c r="H16" s="18" t="s">
        <v>137</v>
      </c>
      <c r="I16" s="16">
        <v>2</v>
      </c>
      <c r="J16" s="16">
        <v>5</v>
      </c>
      <c r="K16" s="16">
        <f t="shared" si="0"/>
        <v>7</v>
      </c>
      <c r="L16" s="17" t="str">
        <f t="shared" si="1"/>
        <v>Riesgo alto</v>
      </c>
      <c r="M16" s="16" t="s">
        <v>23</v>
      </c>
      <c r="N16" s="18" t="s">
        <v>142</v>
      </c>
      <c r="O16" s="16">
        <v>1</v>
      </c>
      <c r="P16" s="16">
        <v>5</v>
      </c>
      <c r="Q16" s="16">
        <f t="shared" si="2"/>
        <v>6</v>
      </c>
      <c r="R16" s="17" t="str">
        <f t="shared" si="3"/>
        <v>Riesgo medio</v>
      </c>
      <c r="S16" s="19" t="s">
        <v>17</v>
      </c>
      <c r="T16" s="15" t="s">
        <v>23</v>
      </c>
      <c r="U16" s="15" t="s">
        <v>66</v>
      </c>
      <c r="V16" s="15" t="s">
        <v>71</v>
      </c>
      <c r="W16" s="15" t="s">
        <v>156</v>
      </c>
      <c r="X16" s="15" t="s">
        <v>157</v>
      </c>
    </row>
    <row r="17" spans="2:24" ht="144">
      <c r="B17" s="16">
        <v>12</v>
      </c>
      <c r="C17" s="17" t="s">
        <v>25</v>
      </c>
      <c r="D17" s="17" t="s">
        <v>21</v>
      </c>
      <c r="E17" s="17" t="s">
        <v>18</v>
      </c>
      <c r="F17" s="17" t="s">
        <v>20</v>
      </c>
      <c r="G17" s="18" t="s">
        <v>122</v>
      </c>
      <c r="H17" s="18" t="s">
        <v>123</v>
      </c>
      <c r="I17" s="16">
        <v>2</v>
      </c>
      <c r="J17" s="16">
        <v>4</v>
      </c>
      <c r="K17" s="16">
        <f t="shared" si="0"/>
        <v>6</v>
      </c>
      <c r="L17" s="17" t="str">
        <f t="shared" si="1"/>
        <v>Riesgo medio</v>
      </c>
      <c r="M17" s="16" t="s">
        <v>23</v>
      </c>
      <c r="N17" s="18" t="s">
        <v>143</v>
      </c>
      <c r="O17" s="16">
        <v>1</v>
      </c>
      <c r="P17" s="16">
        <v>4</v>
      </c>
      <c r="Q17" s="16">
        <f t="shared" si="2"/>
        <v>5</v>
      </c>
      <c r="R17" s="17" t="str">
        <f t="shared" si="3"/>
        <v>Riesgo medio</v>
      </c>
      <c r="S17" s="19" t="s">
        <v>17</v>
      </c>
      <c r="T17" s="15" t="s">
        <v>23</v>
      </c>
      <c r="U17" s="15" t="s">
        <v>66</v>
      </c>
      <c r="V17" s="15" t="s">
        <v>71</v>
      </c>
      <c r="W17" s="15" t="s">
        <v>158</v>
      </c>
      <c r="X17" s="15" t="s">
        <v>159</v>
      </c>
    </row>
    <row r="18" spans="2:24" ht="156">
      <c r="B18" s="16">
        <v>13</v>
      </c>
      <c r="C18" s="17" t="s">
        <v>25</v>
      </c>
      <c r="D18" s="17" t="s">
        <v>21</v>
      </c>
      <c r="E18" s="17" t="s">
        <v>18</v>
      </c>
      <c r="F18" s="17" t="s">
        <v>20</v>
      </c>
      <c r="G18" s="18" t="s">
        <v>124</v>
      </c>
      <c r="H18" s="18" t="s">
        <v>138</v>
      </c>
      <c r="I18" s="16">
        <v>1</v>
      </c>
      <c r="J18" s="16">
        <v>5</v>
      </c>
      <c r="K18" s="16">
        <f t="shared" si="0"/>
        <v>6</v>
      </c>
      <c r="L18" s="17" t="str">
        <f t="shared" si="1"/>
        <v>Riesgo medio</v>
      </c>
      <c r="M18" s="16" t="s">
        <v>23</v>
      </c>
      <c r="N18" s="18" t="s">
        <v>144</v>
      </c>
      <c r="O18" s="16">
        <v>1</v>
      </c>
      <c r="P18" s="16">
        <v>4</v>
      </c>
      <c r="Q18" s="16">
        <f t="shared" si="2"/>
        <v>5</v>
      </c>
      <c r="R18" s="17" t="str">
        <f t="shared" si="3"/>
        <v>Riesgo medio</v>
      </c>
      <c r="S18" s="19" t="s">
        <v>17</v>
      </c>
      <c r="T18" s="15" t="s">
        <v>23</v>
      </c>
      <c r="U18" s="15" t="s">
        <v>66</v>
      </c>
      <c r="V18" s="15" t="s">
        <v>71</v>
      </c>
      <c r="W18" s="15" t="s">
        <v>160</v>
      </c>
      <c r="X18" s="15" t="s">
        <v>80</v>
      </c>
    </row>
    <row r="19" spans="2:24" ht="228">
      <c r="B19" s="16">
        <v>14</v>
      </c>
      <c r="C19" s="17" t="s">
        <v>25</v>
      </c>
      <c r="D19" s="17" t="s">
        <v>21</v>
      </c>
      <c r="E19" s="17" t="s">
        <v>18</v>
      </c>
      <c r="F19" s="17" t="s">
        <v>20</v>
      </c>
      <c r="G19" s="18" t="s">
        <v>125</v>
      </c>
      <c r="H19" s="18" t="s">
        <v>139</v>
      </c>
      <c r="I19" s="16">
        <v>2</v>
      </c>
      <c r="J19" s="16">
        <v>5</v>
      </c>
      <c r="K19" s="16">
        <f t="shared" si="0"/>
        <v>7</v>
      </c>
      <c r="L19" s="17" t="str">
        <f t="shared" si="1"/>
        <v>Riesgo alto</v>
      </c>
      <c r="M19" s="16" t="s">
        <v>23</v>
      </c>
      <c r="N19" s="18" t="s">
        <v>145</v>
      </c>
      <c r="O19" s="16">
        <v>1</v>
      </c>
      <c r="P19" s="16">
        <v>4</v>
      </c>
      <c r="Q19" s="16">
        <f t="shared" si="2"/>
        <v>5</v>
      </c>
      <c r="R19" s="17" t="str">
        <f t="shared" si="3"/>
        <v>Riesgo medio</v>
      </c>
      <c r="S19" s="19" t="s">
        <v>17</v>
      </c>
      <c r="T19" s="15" t="s">
        <v>23</v>
      </c>
      <c r="U19" s="15" t="s">
        <v>63</v>
      </c>
      <c r="V19" s="15" t="s">
        <v>161</v>
      </c>
      <c r="W19" s="15" t="s">
        <v>162</v>
      </c>
      <c r="X19" s="15" t="s">
        <v>163</v>
      </c>
    </row>
    <row r="20" spans="2:24" ht="132">
      <c r="B20" s="16">
        <v>15</v>
      </c>
      <c r="C20" s="17" t="s">
        <v>25</v>
      </c>
      <c r="D20" s="17" t="s">
        <v>13</v>
      </c>
      <c r="E20" s="17" t="s">
        <v>18</v>
      </c>
      <c r="F20" s="17" t="s">
        <v>20</v>
      </c>
      <c r="G20" s="18" t="s">
        <v>126</v>
      </c>
      <c r="H20" s="18" t="s">
        <v>127</v>
      </c>
      <c r="I20" s="16">
        <v>4</v>
      </c>
      <c r="J20" s="16">
        <v>3</v>
      </c>
      <c r="K20" s="16">
        <f t="shared" si="0"/>
        <v>7</v>
      </c>
      <c r="L20" s="17" t="str">
        <f t="shared" si="1"/>
        <v>Riesgo alto</v>
      </c>
      <c r="M20" s="16" t="s">
        <v>16</v>
      </c>
      <c r="N20" s="18" t="s">
        <v>146</v>
      </c>
      <c r="O20" s="16">
        <v>3</v>
      </c>
      <c r="P20" s="16">
        <v>2</v>
      </c>
      <c r="Q20" s="16">
        <f t="shared" si="2"/>
        <v>5</v>
      </c>
      <c r="R20" s="17" t="str">
        <f t="shared" si="3"/>
        <v>Riesgo medio</v>
      </c>
      <c r="S20" s="19" t="s">
        <v>17</v>
      </c>
      <c r="T20" s="15" t="s">
        <v>61</v>
      </c>
      <c r="U20" s="15" t="s">
        <v>164</v>
      </c>
      <c r="V20" s="15" t="s">
        <v>71</v>
      </c>
      <c r="W20" s="15" t="s">
        <v>165</v>
      </c>
      <c r="X20" s="15" t="s">
        <v>83</v>
      </c>
    </row>
    <row r="21" spans="2:24" ht="132">
      <c r="B21" s="16">
        <v>16</v>
      </c>
      <c r="C21" s="17" t="s">
        <v>25</v>
      </c>
      <c r="D21" s="17" t="s">
        <v>13</v>
      </c>
      <c r="E21" s="17" t="s">
        <v>18</v>
      </c>
      <c r="F21" s="17" t="s">
        <v>15</v>
      </c>
      <c r="G21" s="18" t="s">
        <v>128</v>
      </c>
      <c r="H21" s="18" t="s">
        <v>129</v>
      </c>
      <c r="I21" s="16">
        <v>3</v>
      </c>
      <c r="J21" s="16">
        <v>3</v>
      </c>
      <c r="K21" s="16">
        <f t="shared" si="0"/>
        <v>6</v>
      </c>
      <c r="L21" s="17" t="str">
        <f t="shared" si="1"/>
        <v>Riesgo medio</v>
      </c>
      <c r="M21" s="16" t="s">
        <v>16</v>
      </c>
      <c r="N21" s="18" t="s">
        <v>148</v>
      </c>
      <c r="O21" s="16">
        <v>2</v>
      </c>
      <c r="P21" s="16">
        <v>2</v>
      </c>
      <c r="Q21" s="16">
        <f t="shared" si="2"/>
        <v>4</v>
      </c>
      <c r="R21" s="17" t="str">
        <f t="shared" si="3"/>
        <v>Riesgo bajo</v>
      </c>
      <c r="S21" s="19" t="s">
        <v>17</v>
      </c>
      <c r="T21" s="15" t="s">
        <v>61</v>
      </c>
      <c r="U21" s="15" t="s">
        <v>63</v>
      </c>
      <c r="V21" s="15" t="s">
        <v>71</v>
      </c>
      <c r="W21" s="15" t="s">
        <v>166</v>
      </c>
      <c r="X21" s="15" t="s">
        <v>167</v>
      </c>
    </row>
    <row r="22" spans="2:24" ht="192">
      <c r="B22" s="16">
        <v>17</v>
      </c>
      <c r="C22" s="17" t="s">
        <v>25</v>
      </c>
      <c r="D22" s="17" t="s">
        <v>13</v>
      </c>
      <c r="E22" s="17" t="s">
        <v>18</v>
      </c>
      <c r="F22" s="17" t="s">
        <v>15</v>
      </c>
      <c r="G22" s="18" t="s">
        <v>130</v>
      </c>
      <c r="H22" s="18" t="s">
        <v>131</v>
      </c>
      <c r="I22" s="16">
        <v>3</v>
      </c>
      <c r="J22" s="16">
        <v>3</v>
      </c>
      <c r="K22" s="16">
        <f t="shared" si="0"/>
        <v>6</v>
      </c>
      <c r="L22" s="17" t="str">
        <f t="shared" si="1"/>
        <v>Riesgo medio</v>
      </c>
      <c r="M22" s="16" t="s">
        <v>16</v>
      </c>
      <c r="N22" s="18" t="s">
        <v>149</v>
      </c>
      <c r="O22" s="16">
        <v>2</v>
      </c>
      <c r="P22" s="16">
        <v>3</v>
      </c>
      <c r="Q22" s="16">
        <f t="shared" si="2"/>
        <v>5</v>
      </c>
      <c r="R22" s="17" t="str">
        <f t="shared" si="3"/>
        <v>Riesgo medio</v>
      </c>
      <c r="S22" s="19" t="s">
        <v>26</v>
      </c>
      <c r="T22" s="15" t="s">
        <v>61</v>
      </c>
      <c r="U22" s="15" t="s">
        <v>63</v>
      </c>
      <c r="V22" s="15" t="s">
        <v>71</v>
      </c>
      <c r="W22" s="15" t="s">
        <v>168</v>
      </c>
      <c r="X22" s="15" t="s">
        <v>169</v>
      </c>
    </row>
    <row r="23" spans="2:24" ht="120">
      <c r="B23" s="16">
        <v>18</v>
      </c>
      <c r="C23" s="17" t="s">
        <v>25</v>
      </c>
      <c r="D23" s="17" t="s">
        <v>13</v>
      </c>
      <c r="E23" s="17" t="s">
        <v>18</v>
      </c>
      <c r="F23" s="17" t="s">
        <v>20</v>
      </c>
      <c r="G23" s="18" t="s">
        <v>132</v>
      </c>
      <c r="H23" s="18" t="s">
        <v>133</v>
      </c>
      <c r="I23" s="16">
        <v>3</v>
      </c>
      <c r="J23" s="16">
        <v>2</v>
      </c>
      <c r="K23" s="16">
        <f t="shared" si="0"/>
        <v>5</v>
      </c>
      <c r="L23" s="17" t="str">
        <f t="shared" si="1"/>
        <v>Riesgo medio</v>
      </c>
      <c r="M23" s="16" t="s">
        <v>16</v>
      </c>
      <c r="N23" s="18" t="s">
        <v>147</v>
      </c>
      <c r="O23" s="16">
        <v>2</v>
      </c>
      <c r="P23" s="16">
        <v>1</v>
      </c>
      <c r="Q23" s="16">
        <f t="shared" si="2"/>
        <v>3</v>
      </c>
      <c r="R23" s="17" t="str">
        <f t="shared" si="3"/>
        <v>Riesgo bajo</v>
      </c>
      <c r="S23" s="19" t="s">
        <v>17</v>
      </c>
      <c r="T23" s="15" t="s">
        <v>61</v>
      </c>
      <c r="U23" s="15" t="s">
        <v>164</v>
      </c>
      <c r="V23" s="15" t="s">
        <v>71</v>
      </c>
      <c r="W23" s="15" t="s">
        <v>170</v>
      </c>
      <c r="X23" s="15" t="s">
        <v>171</v>
      </c>
    </row>
    <row r="24" spans="2:24" ht="180">
      <c r="B24" s="16">
        <v>19</v>
      </c>
      <c r="C24" s="17" t="s">
        <v>25</v>
      </c>
      <c r="D24" s="17" t="s">
        <v>13</v>
      </c>
      <c r="E24" s="17" t="s">
        <v>18</v>
      </c>
      <c r="F24" s="17" t="s">
        <v>20</v>
      </c>
      <c r="G24" s="18" t="s">
        <v>134</v>
      </c>
      <c r="H24" s="18" t="s">
        <v>135</v>
      </c>
      <c r="I24" s="16">
        <v>3</v>
      </c>
      <c r="J24" s="16">
        <v>3</v>
      </c>
      <c r="K24" s="16">
        <f>I24+J24</f>
        <v>6</v>
      </c>
      <c r="L24" s="17" t="str">
        <f t="shared" ref="L24:L25" si="4">IF(K24="","",IF(K24&lt;=$D$2005,"Riesgo bajo",IF(K24&lt;=$D$2006,"Riesgo medio",IF(K24&lt;=$D$2007,"Riesgo alto","Riesgo extremo"))))</f>
        <v>Riesgo medio</v>
      </c>
      <c r="M24" s="16" t="s">
        <v>16</v>
      </c>
      <c r="N24" s="18" t="s">
        <v>150</v>
      </c>
      <c r="O24" s="16">
        <v>1</v>
      </c>
      <c r="P24" s="16">
        <v>2</v>
      </c>
      <c r="Q24" s="16">
        <f t="shared" ref="Q24:Q25" si="5">O24+P24</f>
        <v>3</v>
      </c>
      <c r="R24" s="17" t="str">
        <f t="shared" ref="R24:R25" si="6">IF(Q24="","",IF(Q24&lt;=$D$2005,"Riesgo bajo",IF(Q24&lt;=$D$2006,"Riesgo medio",IF(Q24&lt;=$D$2007,"Riesgo alto","Riesgo extremo"))))</f>
        <v>Riesgo bajo</v>
      </c>
      <c r="S24" s="19" t="s">
        <v>17</v>
      </c>
      <c r="T24" s="15" t="s">
        <v>61</v>
      </c>
      <c r="U24" s="15" t="s">
        <v>63</v>
      </c>
      <c r="V24" s="15" t="s">
        <v>71</v>
      </c>
      <c r="W24" s="15" t="s">
        <v>172</v>
      </c>
      <c r="X24" s="15" t="s">
        <v>173</v>
      </c>
    </row>
    <row r="25" spans="2:24" ht="120">
      <c r="B25" s="16">
        <v>20</v>
      </c>
      <c r="C25" s="17" t="s">
        <v>25</v>
      </c>
      <c r="D25" s="17" t="s">
        <v>13</v>
      </c>
      <c r="E25" s="17" t="s">
        <v>18</v>
      </c>
      <c r="F25" s="17" t="s">
        <v>20</v>
      </c>
      <c r="G25" s="18" t="s">
        <v>179</v>
      </c>
      <c r="H25" s="18" t="s">
        <v>180</v>
      </c>
      <c r="I25" s="16">
        <v>2</v>
      </c>
      <c r="J25" s="16">
        <v>3</v>
      </c>
      <c r="K25" s="16">
        <f t="shared" ref="K25:K29" si="7">I25+J25</f>
        <v>5</v>
      </c>
      <c r="L25" s="17" t="str">
        <f t="shared" si="4"/>
        <v>Riesgo medio</v>
      </c>
      <c r="M25" s="16" t="s">
        <v>16</v>
      </c>
      <c r="N25" s="18" t="s">
        <v>185</v>
      </c>
      <c r="O25" s="16">
        <v>1</v>
      </c>
      <c r="P25" s="16">
        <v>2</v>
      </c>
      <c r="Q25" s="16">
        <f t="shared" si="5"/>
        <v>3</v>
      </c>
      <c r="R25" s="17" t="str">
        <f t="shared" si="6"/>
        <v>Riesgo bajo</v>
      </c>
      <c r="S25" s="19" t="s">
        <v>17</v>
      </c>
      <c r="T25" s="15" t="s">
        <v>61</v>
      </c>
      <c r="U25" s="15" t="s">
        <v>164</v>
      </c>
      <c r="V25" s="15" t="s">
        <v>71</v>
      </c>
      <c r="W25" s="15" t="s">
        <v>174</v>
      </c>
      <c r="X25" s="15" t="s">
        <v>175</v>
      </c>
    </row>
    <row r="26" spans="2:24" ht="144">
      <c r="B26" s="16">
        <v>21</v>
      </c>
      <c r="C26" s="17" t="s">
        <v>12</v>
      </c>
      <c r="D26" s="17" t="s">
        <v>21</v>
      </c>
      <c r="E26" s="17" t="s">
        <v>27</v>
      </c>
      <c r="F26" s="17" t="s">
        <v>20</v>
      </c>
      <c r="G26" s="18" t="s">
        <v>181</v>
      </c>
      <c r="H26" s="18" t="s">
        <v>182</v>
      </c>
      <c r="I26" s="16">
        <v>1</v>
      </c>
      <c r="J26" s="16">
        <v>3</v>
      </c>
      <c r="K26" s="16">
        <f t="shared" si="7"/>
        <v>4</v>
      </c>
      <c r="L26" s="17" t="str">
        <f t="shared" ref="L26:L29" si="8">IF(K26="","",IF(K26&lt;=$D$2005,"Riesgo bajo",IF(K26&lt;=$D$2006,"Riesgo medio",IF(K26&lt;=$D$2007,"Riesgo alto","Riesgo extremo"))))</f>
        <v>Riesgo bajo</v>
      </c>
      <c r="M26" s="16" t="s">
        <v>16</v>
      </c>
      <c r="N26" s="18" t="s">
        <v>186</v>
      </c>
      <c r="O26" s="16">
        <v>1</v>
      </c>
      <c r="P26" s="16">
        <v>2</v>
      </c>
      <c r="Q26" s="16">
        <f t="shared" ref="Q26:Q29" si="9">O26+P26</f>
        <v>3</v>
      </c>
      <c r="R26" s="17" t="str">
        <f t="shared" ref="R26:R29" si="10">IF(Q26="","",IF(Q26&lt;=$D$2005,"Riesgo bajo",IF(Q26&lt;=$D$2006,"Riesgo medio",IF(Q26&lt;=$D$2007,"Riesgo alto","Riesgo extremo"))))</f>
        <v>Riesgo bajo</v>
      </c>
      <c r="S26" s="19" t="s">
        <v>17</v>
      </c>
      <c r="T26" s="15" t="s">
        <v>151</v>
      </c>
      <c r="U26" s="15" t="s">
        <v>62</v>
      </c>
      <c r="V26" s="15" t="s">
        <v>73</v>
      </c>
      <c r="W26" s="15" t="s">
        <v>176</v>
      </c>
      <c r="X26" s="15" t="s">
        <v>84</v>
      </c>
    </row>
    <row r="27" spans="2:24" ht="409.5">
      <c r="B27" s="16">
        <v>22</v>
      </c>
      <c r="C27" s="17" t="s">
        <v>12</v>
      </c>
      <c r="D27" s="17" t="s">
        <v>21</v>
      </c>
      <c r="E27" s="17" t="s">
        <v>27</v>
      </c>
      <c r="F27" s="17" t="s">
        <v>22</v>
      </c>
      <c r="G27" s="18" t="s">
        <v>188</v>
      </c>
      <c r="H27" s="18" t="s">
        <v>189</v>
      </c>
      <c r="I27" s="16">
        <v>1</v>
      </c>
      <c r="J27" s="16">
        <v>4</v>
      </c>
      <c r="K27" s="16">
        <v>5</v>
      </c>
      <c r="L27" s="17" t="str">
        <f t="shared" si="8"/>
        <v>Riesgo medio</v>
      </c>
      <c r="M27" s="16" t="s">
        <v>16</v>
      </c>
      <c r="N27" s="18" t="s">
        <v>190</v>
      </c>
      <c r="O27" s="16">
        <v>1</v>
      </c>
      <c r="P27" s="16">
        <v>3</v>
      </c>
      <c r="Q27" s="16">
        <f t="shared" si="9"/>
        <v>4</v>
      </c>
      <c r="R27" s="17" t="str">
        <f t="shared" si="10"/>
        <v>Riesgo bajo</v>
      </c>
      <c r="S27" s="19" t="s">
        <v>17</v>
      </c>
      <c r="T27" s="15" t="s">
        <v>151</v>
      </c>
      <c r="U27" s="15" t="s">
        <v>152</v>
      </c>
      <c r="V27" s="15" t="s">
        <v>191</v>
      </c>
      <c r="W27" s="15" t="s">
        <v>192</v>
      </c>
      <c r="X27" s="15" t="s">
        <v>193</v>
      </c>
    </row>
    <row r="28" spans="2:24" ht="300">
      <c r="B28" s="16">
        <v>23</v>
      </c>
      <c r="C28" s="17" t="s">
        <v>12</v>
      </c>
      <c r="D28" s="17" t="s">
        <v>21</v>
      </c>
      <c r="E28" s="17" t="s">
        <v>18</v>
      </c>
      <c r="F28" s="17" t="s">
        <v>22</v>
      </c>
      <c r="G28" s="18" t="s">
        <v>194</v>
      </c>
      <c r="H28" s="18" t="s">
        <v>195</v>
      </c>
      <c r="I28" s="16">
        <v>3</v>
      </c>
      <c r="J28" s="16">
        <v>2</v>
      </c>
      <c r="K28" s="16">
        <v>5</v>
      </c>
      <c r="L28" s="17" t="str">
        <f t="shared" si="8"/>
        <v>Riesgo medio</v>
      </c>
      <c r="M28" s="16" t="s">
        <v>23</v>
      </c>
      <c r="N28" s="18" t="s">
        <v>196</v>
      </c>
      <c r="O28" s="16">
        <v>1</v>
      </c>
      <c r="P28" s="16">
        <v>2</v>
      </c>
      <c r="Q28" s="16">
        <f t="shared" si="9"/>
        <v>3</v>
      </c>
      <c r="R28" s="17" t="str">
        <f t="shared" si="10"/>
        <v>Riesgo bajo</v>
      </c>
      <c r="S28" s="19" t="s">
        <v>17</v>
      </c>
      <c r="T28" s="15" t="s">
        <v>23</v>
      </c>
      <c r="U28" s="15" t="s">
        <v>63</v>
      </c>
      <c r="V28" s="15" t="s">
        <v>72</v>
      </c>
      <c r="W28" s="15" t="s">
        <v>197</v>
      </c>
      <c r="X28" s="15" t="s">
        <v>198</v>
      </c>
    </row>
    <row r="29" spans="2:24" ht="132">
      <c r="B29" s="16">
        <v>24</v>
      </c>
      <c r="C29" s="17" t="s">
        <v>25</v>
      </c>
      <c r="D29" s="17" t="s">
        <v>21</v>
      </c>
      <c r="E29" s="17" t="s">
        <v>18</v>
      </c>
      <c r="F29" s="17" t="s">
        <v>22</v>
      </c>
      <c r="G29" s="18" t="s">
        <v>183</v>
      </c>
      <c r="H29" s="18" t="s">
        <v>184</v>
      </c>
      <c r="I29" s="16">
        <v>4</v>
      </c>
      <c r="J29" s="16">
        <v>3</v>
      </c>
      <c r="K29" s="16">
        <f t="shared" si="7"/>
        <v>7</v>
      </c>
      <c r="L29" s="17" t="str">
        <f t="shared" si="8"/>
        <v>Riesgo alto</v>
      </c>
      <c r="M29" s="16" t="s">
        <v>16</v>
      </c>
      <c r="N29" s="18" t="s">
        <v>187</v>
      </c>
      <c r="O29" s="16">
        <v>3</v>
      </c>
      <c r="P29" s="16">
        <v>2</v>
      </c>
      <c r="Q29" s="16">
        <f t="shared" si="9"/>
        <v>5</v>
      </c>
      <c r="R29" s="17" t="str">
        <f t="shared" si="10"/>
        <v>Riesgo medio</v>
      </c>
      <c r="S29" s="19" t="s">
        <v>17</v>
      </c>
      <c r="T29" s="15" t="s">
        <v>151</v>
      </c>
      <c r="U29" s="15" t="s">
        <v>67</v>
      </c>
      <c r="V29" s="15" t="s">
        <v>74</v>
      </c>
      <c r="W29" s="15" t="s">
        <v>177</v>
      </c>
      <c r="X29" s="15" t="s">
        <v>178</v>
      </c>
    </row>
    <row r="30" spans="2:24">
      <c r="S30" s="21" t="s">
        <v>17</v>
      </c>
      <c r="T30" s="21" t="s">
        <v>61</v>
      </c>
      <c r="U30" s="21" t="s">
        <v>164</v>
      </c>
      <c r="V30" s="21" t="s">
        <v>71</v>
      </c>
      <c r="W30" s="21" t="s">
        <v>174</v>
      </c>
      <c r="X30" s="21" t="s">
        <v>175</v>
      </c>
    </row>
    <row r="31" spans="2:24">
      <c r="S31" s="21" t="s">
        <v>17</v>
      </c>
      <c r="T31" s="21" t="s">
        <v>151</v>
      </c>
      <c r="U31" s="21" t="s">
        <v>62</v>
      </c>
      <c r="V31" s="21" t="s">
        <v>73</v>
      </c>
      <c r="W31" s="21" t="s">
        <v>176</v>
      </c>
      <c r="X31" s="21" t="s">
        <v>84</v>
      </c>
    </row>
    <row r="32" spans="2:24" ht="15">
      <c r="B32" s="5" t="s">
        <v>28</v>
      </c>
      <c r="M32" s="1" t="s">
        <v>86</v>
      </c>
      <c r="S32" s="21" t="s">
        <v>17</v>
      </c>
      <c r="T32" s="21" t="s">
        <v>151</v>
      </c>
      <c r="U32" s="21" t="s">
        <v>67</v>
      </c>
      <c r="V32" s="21" t="s">
        <v>74</v>
      </c>
      <c r="W32" s="21" t="s">
        <v>177</v>
      </c>
      <c r="X32" s="21" t="s">
        <v>178</v>
      </c>
    </row>
    <row r="33" spans="2:14" ht="31.5" customHeight="1">
      <c r="B33" s="28" t="s">
        <v>29</v>
      </c>
      <c r="C33" s="28"/>
      <c r="D33" s="28"/>
      <c r="E33" s="28"/>
      <c r="F33" s="28"/>
      <c r="G33" s="28"/>
      <c r="H33" s="28"/>
      <c r="I33" s="28"/>
      <c r="J33" s="28"/>
      <c r="K33" s="28"/>
      <c r="L33" s="28"/>
      <c r="M33" s="28"/>
      <c r="N33" s="28"/>
    </row>
    <row r="34" spans="2:14">
      <c r="B34" s="27" t="s">
        <v>30</v>
      </c>
      <c r="C34" s="27"/>
      <c r="D34" s="3">
        <v>4</v>
      </c>
      <c r="E34" s="4" t="s">
        <v>31</v>
      </c>
    </row>
    <row r="35" spans="2:14">
      <c r="B35" s="27" t="s">
        <v>32</v>
      </c>
      <c r="C35" s="27"/>
      <c r="D35" s="3">
        <v>6</v>
      </c>
      <c r="E35" s="4" t="s">
        <v>31</v>
      </c>
    </row>
    <row r="36" spans="2:14">
      <c r="B36" s="27" t="s">
        <v>33</v>
      </c>
      <c r="C36" s="27"/>
      <c r="D36" s="3">
        <v>8</v>
      </c>
      <c r="E36" s="4" t="s">
        <v>31</v>
      </c>
    </row>
    <row r="38" spans="2:14" ht="15">
      <c r="B38" s="5" t="s">
        <v>34</v>
      </c>
    </row>
    <row r="39" spans="2:14" ht="25.5" customHeight="1">
      <c r="B39" s="22" t="s">
        <v>35</v>
      </c>
      <c r="C39" s="22"/>
      <c r="D39" s="22"/>
      <c r="E39" s="22"/>
      <c r="F39" s="22"/>
      <c r="G39" s="22"/>
      <c r="H39" s="22"/>
      <c r="I39" s="22"/>
      <c r="J39" s="22"/>
      <c r="K39" s="22"/>
      <c r="L39" s="22"/>
      <c r="M39" s="22"/>
      <c r="N39" s="22"/>
    </row>
    <row r="40" spans="2:14" ht="25.5" customHeight="1">
      <c r="B40" s="22" t="s">
        <v>36</v>
      </c>
      <c r="C40" s="22"/>
      <c r="D40" s="22"/>
      <c r="E40" s="22"/>
      <c r="F40" s="22"/>
      <c r="G40" s="22"/>
      <c r="H40" s="22"/>
      <c r="I40" s="22"/>
      <c r="J40" s="22"/>
      <c r="K40" s="22"/>
      <c r="L40" s="22"/>
      <c r="M40" s="22"/>
      <c r="N40" s="22"/>
    </row>
    <row r="41" spans="2:14" ht="25.5" customHeight="1">
      <c r="B41" s="22" t="s">
        <v>37</v>
      </c>
      <c r="C41" s="22"/>
      <c r="D41" s="22"/>
      <c r="E41" s="22"/>
      <c r="F41" s="22"/>
      <c r="G41" s="22"/>
      <c r="H41" s="22"/>
      <c r="I41" s="22"/>
      <c r="J41" s="22"/>
      <c r="K41" s="22"/>
      <c r="L41" s="22"/>
      <c r="M41" s="22"/>
      <c r="N41" s="22"/>
    </row>
    <row r="42" spans="2:14" ht="25.5" customHeight="1">
      <c r="B42" s="22" t="s">
        <v>38</v>
      </c>
      <c r="C42" s="22"/>
      <c r="D42" s="22"/>
      <c r="E42" s="22"/>
      <c r="F42" s="22"/>
      <c r="G42" s="22"/>
      <c r="H42" s="22"/>
      <c r="I42" s="22"/>
      <c r="J42" s="22"/>
      <c r="K42" s="22"/>
      <c r="L42" s="22"/>
      <c r="M42" s="22"/>
      <c r="N42" s="22"/>
    </row>
    <row r="43" spans="2:14" ht="25.5" customHeight="1">
      <c r="B43" s="22" t="s">
        <v>39</v>
      </c>
      <c r="C43" s="22"/>
      <c r="D43" s="22"/>
      <c r="E43" s="22"/>
      <c r="F43" s="22"/>
      <c r="G43" s="22"/>
      <c r="H43" s="22"/>
      <c r="I43" s="22"/>
      <c r="J43" s="22"/>
      <c r="K43" s="22"/>
      <c r="L43" s="22"/>
      <c r="M43" s="22"/>
      <c r="N43" s="22"/>
    </row>
    <row r="44" spans="2:14" ht="25.5" customHeight="1">
      <c r="B44" s="22" t="s">
        <v>40</v>
      </c>
      <c r="C44" s="22"/>
      <c r="D44" s="22"/>
      <c r="E44" s="22"/>
      <c r="F44" s="22"/>
      <c r="G44" s="22"/>
      <c r="H44" s="22"/>
      <c r="I44" s="22"/>
      <c r="J44" s="22"/>
      <c r="K44" s="22"/>
      <c r="L44" s="22"/>
      <c r="M44" s="22"/>
      <c r="N44" s="22"/>
    </row>
    <row r="45" spans="2:14" ht="25.5" customHeight="1">
      <c r="B45" s="22" t="s">
        <v>41</v>
      </c>
      <c r="C45" s="22"/>
      <c r="D45" s="22"/>
      <c r="E45" s="22"/>
      <c r="F45" s="22"/>
      <c r="G45" s="22"/>
      <c r="H45" s="22"/>
      <c r="I45" s="22"/>
      <c r="J45" s="22"/>
      <c r="K45" s="22"/>
      <c r="L45" s="22"/>
      <c r="M45" s="22"/>
      <c r="N45" s="22"/>
    </row>
    <row r="46" spans="2:14" ht="25.5" customHeight="1">
      <c r="B46" s="22" t="s">
        <v>42</v>
      </c>
      <c r="C46" s="22"/>
      <c r="D46" s="22"/>
      <c r="E46" s="22"/>
      <c r="F46" s="22"/>
      <c r="G46" s="22"/>
      <c r="H46" s="22"/>
      <c r="I46" s="22"/>
      <c r="J46" s="22"/>
      <c r="K46" s="22"/>
      <c r="L46" s="22"/>
      <c r="M46" s="22"/>
      <c r="N46" s="22"/>
    </row>
    <row r="47" spans="2:14" ht="25.5" customHeight="1">
      <c r="B47" s="22" t="s">
        <v>43</v>
      </c>
      <c r="C47" s="22"/>
      <c r="D47" s="22"/>
      <c r="E47" s="22"/>
      <c r="F47" s="22"/>
      <c r="G47" s="22"/>
      <c r="H47" s="22"/>
      <c r="I47" s="22"/>
      <c r="J47" s="22"/>
      <c r="K47" s="22"/>
      <c r="L47" s="22"/>
      <c r="M47" s="22"/>
      <c r="N47" s="22"/>
    </row>
    <row r="50" spans="2:8">
      <c r="B50" s="6" t="s">
        <v>44</v>
      </c>
      <c r="D50" s="23"/>
      <c r="E50" s="23"/>
      <c r="F50" s="23"/>
      <c r="G50" s="23"/>
      <c r="H50" s="23"/>
    </row>
    <row r="52" spans="2:8">
      <c r="B52" s="6" t="s">
        <v>45</v>
      </c>
      <c r="D52" s="23"/>
      <c r="E52" s="23"/>
      <c r="F52" s="23"/>
      <c r="G52" s="23"/>
      <c r="H52" s="23"/>
    </row>
    <row r="54" spans="2:8">
      <c r="B54" s="6" t="s">
        <v>46</v>
      </c>
      <c r="D54" s="23"/>
      <c r="E54" s="23"/>
      <c r="F54" s="23"/>
      <c r="G54" s="23"/>
      <c r="H54" s="23"/>
    </row>
    <row r="2004" spans="2:4">
      <c r="B2004" s="7" t="s">
        <v>47</v>
      </c>
    </row>
    <row r="2005" spans="2:4">
      <c r="B2005" s="8" t="s">
        <v>30</v>
      </c>
      <c r="D2005" s="8">
        <f>D34</f>
        <v>4</v>
      </c>
    </row>
    <row r="2006" spans="2:4">
      <c r="B2006" s="8" t="s">
        <v>32</v>
      </c>
      <c r="D2006" s="8">
        <f>D35</f>
        <v>6</v>
      </c>
    </row>
    <row r="2007" spans="2:4">
      <c r="B2007" s="8" t="s">
        <v>33</v>
      </c>
      <c r="D2007" s="8">
        <f>D36</f>
        <v>8</v>
      </c>
    </row>
  </sheetData>
  <mergeCells count="37">
    <mergeCell ref="B33:N33"/>
    <mergeCell ref="B34:C34"/>
    <mergeCell ref="B1:X1"/>
    <mergeCell ref="B2:X2"/>
    <mergeCell ref="B44:N44"/>
    <mergeCell ref="W4:X4"/>
    <mergeCell ref="N4:N5"/>
    <mergeCell ref="M4:M5"/>
    <mergeCell ref="L4:L5"/>
    <mergeCell ref="K4:K5"/>
    <mergeCell ref="S4:S5"/>
    <mergeCell ref="T4:T5"/>
    <mergeCell ref="U4:U5"/>
    <mergeCell ref="V4:V5"/>
    <mergeCell ref="B45:N45"/>
    <mergeCell ref="B46:N46"/>
    <mergeCell ref="B35:C35"/>
    <mergeCell ref="B36:C36"/>
    <mergeCell ref="B39:N39"/>
    <mergeCell ref="B40:N40"/>
    <mergeCell ref="B41:N41"/>
    <mergeCell ref="B47:N47"/>
    <mergeCell ref="D50:H50"/>
    <mergeCell ref="D52:H52"/>
    <mergeCell ref="D54:H54"/>
    <mergeCell ref="O4:R4"/>
    <mergeCell ref="J4:J5"/>
    <mergeCell ref="I4:I5"/>
    <mergeCell ref="H4:H5"/>
    <mergeCell ref="G4:G5"/>
    <mergeCell ref="F4:F5"/>
    <mergeCell ref="E4:E5"/>
    <mergeCell ref="D4:D5"/>
    <mergeCell ref="C4:C5"/>
    <mergeCell ref="B4:B5"/>
    <mergeCell ref="B42:N42"/>
    <mergeCell ref="B43:N43"/>
  </mergeCells>
  <pageMargins left="0.75" right="0.75" top="1" bottom="1" header="0.511811023622047" footer="0.511811023622047"/>
  <pageSetup orientation="landscape"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de Riesgos</vt:lpstr>
      <vt:lpstr>'Matriz de Riesgos'!Títulos_a_imprimir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Felipe García</cp:lastModifiedBy>
  <cp:revision>0</cp:revision>
  <dcterms:created xsi:type="dcterms:W3CDTF">2026-08-27T23:36:17Z</dcterms:created>
  <dcterms:modified xsi:type="dcterms:W3CDTF">2026-09-22T21:09:42Z</dcterms:modified>
  <dc:language>en-US</dc:language>
</cp:coreProperties>
</file>