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dmin\Downloads\"/>
    </mc:Choice>
  </mc:AlternateContent>
  <xr:revisionPtr revIDLastSave="0" documentId="13_ncr:1_{44526B92-7F74-4E34-BF6F-6A68E32D1127}" xr6:coauthVersionLast="47" xr6:coauthVersionMax="47" xr10:uidLastSave="{00000000-0000-0000-0000-000000000000}"/>
  <bookViews>
    <workbookView xWindow="-120" yWindow="-120" windowWidth="29040" windowHeight="15720" xr2:uid="{00000000-000D-0000-FFFF-FFFF00000000}"/>
  </bookViews>
  <sheets>
    <sheet name="FORMATO MATRIZ DE RIESGOS" sheetId="1" r:id="rId1"/>
    <sheet name="Hoja2" sheetId="2" state="hidden" r:id="rId2"/>
    <sheet name="Hoja4" sheetId="3" state="hidden" r:id="rId3"/>
  </sheets>
  <definedNames>
    <definedName name="_ftn1" localSheetId="0">'FORMATO MATRIZ DE RIESGOS'!$A$46</definedName>
    <definedName name="_ftnref1" localSheetId="0">'FORMATO MATRIZ DE RIESGOS'!$B$39</definedName>
    <definedName name="_Hlk130312646" localSheetId="0">'FORMATO MATRIZ DE RIESGOS'!$B$39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imJOsqetUFbfBhpkrNAJHa36VeNKsNUTSa8C5n7wfXw="/>
    </ext>
  </extLst>
</workbook>
</file>

<file path=xl/calcChain.xml><?xml version="1.0" encoding="utf-8"?>
<calcChain xmlns="http://schemas.openxmlformats.org/spreadsheetml/2006/main">
  <c r="H10" i="3" l="1"/>
  <c r="G10" i="3"/>
  <c r="F10" i="3"/>
  <c r="E10" i="3"/>
  <c r="D10" i="3"/>
  <c r="H9" i="3"/>
  <c r="G9" i="3"/>
  <c r="F9" i="3"/>
  <c r="E9" i="3"/>
  <c r="D9" i="3"/>
  <c r="H8" i="3"/>
  <c r="G8" i="3"/>
  <c r="F8" i="3"/>
  <c r="E8" i="3"/>
  <c r="D8" i="3"/>
  <c r="H7" i="3"/>
  <c r="G7" i="3"/>
  <c r="F7" i="3"/>
  <c r="E7" i="3"/>
  <c r="D7" i="3"/>
  <c r="H6" i="3"/>
  <c r="G6" i="3"/>
  <c r="F6" i="3"/>
  <c r="E6" i="3"/>
  <c r="D6" i="3"/>
  <c r="P23" i="1"/>
  <c r="Q23" i="1" s="1"/>
  <c r="J23" i="1"/>
  <c r="K23" i="1" s="1"/>
  <c r="P22" i="1"/>
  <c r="Q22" i="1" s="1"/>
  <c r="J22" i="1"/>
  <c r="K22" i="1" s="1"/>
  <c r="P21" i="1"/>
  <c r="Q21" i="1" s="1"/>
  <c r="J21" i="1"/>
  <c r="K21" i="1" s="1"/>
  <c r="P20" i="1"/>
  <c r="Q20" i="1" s="1"/>
  <c r="J20" i="1"/>
  <c r="K20" i="1" s="1"/>
  <c r="P19" i="1"/>
  <c r="Q19" i="1" s="1"/>
  <c r="J19" i="1"/>
  <c r="K19" i="1" s="1"/>
  <c r="P18" i="1"/>
  <c r="Q18" i="1" s="1"/>
  <c r="J18" i="1"/>
  <c r="K18" i="1" s="1"/>
  <c r="P17" i="1"/>
  <c r="Q17" i="1" s="1"/>
  <c r="J17" i="1"/>
  <c r="K17" i="1" s="1"/>
  <c r="P16" i="1"/>
  <c r="Q16" i="1" s="1"/>
  <c r="J16" i="1"/>
  <c r="K16" i="1" s="1"/>
  <c r="P15" i="1"/>
  <c r="Q15" i="1" s="1"/>
  <c r="J15" i="1"/>
  <c r="K1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J8" i="1"/>
  <c r="K8" i="1" s="1"/>
</calcChain>
</file>

<file path=xl/sharedStrings.xml><?xml version="1.0" encoding="utf-8"?>
<sst xmlns="http://schemas.openxmlformats.org/spreadsheetml/2006/main" count="330" uniqueCount="208">
  <si>
    <t>CENTRO NACIONAL DE MEMORIA HISTORICA</t>
  </si>
  <si>
    <t>DIRECCION ADMINISTRATIVA Y FINANCIERA</t>
  </si>
  <si>
    <t>MATRIZ DE RIESGOS DE CONTRATACIÓN</t>
  </si>
  <si>
    <t>No[Numerar consecutivamente empezando en 1]</t>
  </si>
  <si>
    <t>Clase/general o especifico</t>
  </si>
  <si>
    <t>Fuente/Interno o Externo</t>
  </si>
  <si>
    <t>Etapa</t>
  </si>
  <si>
    <t>Tipo de Riesgo</t>
  </si>
  <si>
    <t>Descripción del riesgo (que puede pasar y como puede ocurrir)</t>
  </si>
  <si>
    <t>Consecuencia de la ocurrencia del evento</t>
  </si>
  <si>
    <t>EVALUAR Y CALIFICAR LOS RIESGOS</t>
  </si>
  <si>
    <t>¿A Quien se le asigna?</t>
  </si>
  <si>
    <t>Tratamiento/ y Controles a ser implementados</t>
  </si>
  <si>
    <t>IMPACTO DESPUES DEL TRATAMIENTO</t>
  </si>
  <si>
    <t>¿Afecta la ejecución del contrato?</t>
  </si>
  <si>
    <t>Fecha estimada en la que se inicia el tratamiento</t>
  </si>
  <si>
    <t>Fecha estimada en que se completa el tratamiento</t>
  </si>
  <si>
    <t>MONITOREO Y REVISIÓN</t>
  </si>
  <si>
    <t>Probabilidad</t>
  </si>
  <si>
    <t>Impacto</t>
  </si>
  <si>
    <t>Valoración del Riesgo</t>
  </si>
  <si>
    <t>Categoría</t>
  </si>
  <si>
    <t>¿Cómo se realiza el monitoreo?</t>
  </si>
  <si>
    <t>Periodicidad ¿Cuándo?</t>
  </si>
  <si>
    <t>GENERAL</t>
  </si>
  <si>
    <t>EXTERNO</t>
  </si>
  <si>
    <t>EJECUCIÓN</t>
  </si>
  <si>
    <t>RIESGO OPERACIONAL</t>
  </si>
  <si>
    <t>3. Posible (Puede occurrir en cualquier momento futuro)</t>
  </si>
  <si>
    <t>2. menor</t>
  </si>
  <si>
    <t>Contratista</t>
  </si>
  <si>
    <t>2. Improbable (Puede ocurrir ocasionalmente)</t>
  </si>
  <si>
    <t>8,9,10</t>
  </si>
  <si>
    <t>Riesgo extremo</t>
  </si>
  <si>
    <t>6, 7</t>
  </si>
  <si>
    <t>Riesgo alto</t>
  </si>
  <si>
    <t>Riesgo medio</t>
  </si>
  <si>
    <t xml:space="preserve">1,2,3,4 </t>
  </si>
  <si>
    <t>Riesgo bajo</t>
  </si>
  <si>
    <t>REGISTRO DE MODIFICACIONES</t>
  </si>
  <si>
    <t>VERSIÓN</t>
  </si>
  <si>
    <t>FECHA</t>
  </si>
  <si>
    <t>DESCRIPCIÓN DE LA MODIFICACIÓN</t>
  </si>
  <si>
    <t xml:space="preserve">Creación del documento. </t>
  </si>
  <si>
    <t>INTERNO</t>
  </si>
  <si>
    <t>PLANEACIÓN</t>
  </si>
  <si>
    <t>RIESGO ECONÓMICO</t>
  </si>
  <si>
    <t>1. Raro (Puede ocurrir excepcionalmente)</t>
  </si>
  <si>
    <t>IMPACTO</t>
  </si>
  <si>
    <t>VALORACIÓN DEL RIESGO</t>
  </si>
  <si>
    <t>categoría</t>
  </si>
  <si>
    <t>ESPECIFICO</t>
  </si>
  <si>
    <t>SELECCIÓN</t>
  </si>
  <si>
    <t>RIESGO SOCIAL O POLÍTICO</t>
  </si>
  <si>
    <t>1. insignificante</t>
  </si>
  <si>
    <t>Entidad</t>
  </si>
  <si>
    <t>CONTRATACIÓN</t>
  </si>
  <si>
    <t>Contratista y Entidad</t>
  </si>
  <si>
    <t>RIESGO FINANCIERO</t>
  </si>
  <si>
    <t>4. Probable (Probablemente va a ocurrir)</t>
  </si>
  <si>
    <t>3. moderado</t>
  </si>
  <si>
    <t>RIESGO REGULATORIO</t>
  </si>
  <si>
    <t>5. Casi cierto (Ocurre en la mayoría de circunstancias)</t>
  </si>
  <si>
    <t>4. mayor</t>
  </si>
  <si>
    <t>Riesgo Extremo</t>
  </si>
  <si>
    <t>RIESGO DE LA NATURALEZA</t>
  </si>
  <si>
    <t>5. Catastrófico</t>
  </si>
  <si>
    <t>RIESGO AMBIENTAL</t>
  </si>
  <si>
    <t>RIESGO TECNOLÓGICO</t>
  </si>
  <si>
    <t>MATRIZ DE RIESGOS</t>
  </si>
  <si>
    <t>CONSECUENCIA</t>
  </si>
  <si>
    <t>PROBABILIDAD</t>
  </si>
  <si>
    <t>Persona Responsable por implementar el tratamiento</t>
  </si>
  <si>
    <r>
      <rPr>
        <b/>
        <sz val="11"/>
        <color theme="1"/>
        <rFont val="Verdana"/>
        <family val="2"/>
      </rPr>
      <t>Instrucción</t>
    </r>
    <r>
      <rPr>
        <sz val="11"/>
        <color theme="1"/>
        <rFont val="Verdana"/>
        <family val="2"/>
      </rPr>
      <t xml:space="preserve">: 
</t>
    </r>
    <r>
      <rPr>
        <b/>
        <sz val="11"/>
        <color theme="1"/>
        <rFont val="Verdana"/>
        <family val="2"/>
      </rPr>
      <t>1</t>
    </r>
    <r>
      <rPr>
        <sz val="11"/>
        <color theme="1"/>
        <rFont val="Verdana"/>
        <family val="2"/>
      </rPr>
      <t xml:space="preserve">.Para diligenciar de manera correcta la matriz de riesgos debe revisar el Manual para la Identificación y Cobertura de Riesgo en los Procesos de Contratación expedida por Colombia Compra Eficiente en su ultima versión publicado en la pagína de colombia compra eficiente: https://www.colombiacompra.gov.co/secop-ii 
</t>
    </r>
    <r>
      <rPr>
        <b/>
        <sz val="11"/>
        <color theme="1"/>
        <rFont val="Verdana"/>
        <family val="2"/>
      </rPr>
      <t>2</t>
    </r>
    <r>
      <rPr>
        <sz val="11"/>
        <color theme="1"/>
        <rFont val="Verdana"/>
        <family val="2"/>
      </rPr>
      <t xml:space="preserve">. Reemplace los datos de la fila No 6, con los datos que correspondan a su necesidad.
</t>
    </r>
    <r>
      <rPr>
        <b/>
        <sz val="11"/>
        <color theme="1"/>
        <rFont val="Verdana"/>
        <family val="2"/>
      </rPr>
      <t>3</t>
    </r>
    <r>
      <rPr>
        <sz val="11"/>
        <color theme="1"/>
        <rFont val="Verdana"/>
        <family val="2"/>
      </rPr>
      <t xml:space="preserve">. En la columna A, enumere los riesgos que identifique.
</t>
    </r>
    <r>
      <rPr>
        <b/>
        <sz val="11"/>
        <color theme="1"/>
        <rFont val="Verdana"/>
        <family val="2"/>
      </rPr>
      <t>4</t>
    </r>
    <r>
      <rPr>
        <sz val="11"/>
        <color theme="1"/>
        <rFont val="Verdana"/>
        <family val="2"/>
      </rPr>
      <t xml:space="preserve">. Adicione las filas que considere necesarias para su diligenciamiento.
</t>
    </r>
    <r>
      <rPr>
        <b/>
        <sz val="11"/>
        <color theme="1"/>
        <rFont val="Verdana"/>
        <family val="2"/>
      </rPr>
      <t xml:space="preserve">5. </t>
    </r>
    <r>
      <rPr>
        <sz val="11"/>
        <color theme="1"/>
        <rFont val="Verdana"/>
        <family val="2"/>
      </rPr>
      <t xml:space="preserve">Arrastre hacia abajo las celdas de las columnas (h,i,j,k ,n, o, p, q), para que las listas de precios y la formulas se extiendan en la filas que usted adicione.
</t>
    </r>
  </si>
  <si>
    <t>CÓDIGO</t>
  </si>
  <si>
    <t>PÁGINA</t>
  </si>
  <si>
    <t>ABS-FT-081</t>
  </si>
  <si>
    <t>1 de 1</t>
  </si>
  <si>
    <t>OBJETO CONTRACTUAL: 
Contratar una solución integral de ciberseguridad y fortalecimiento de la infraestructura de red que incluya licenciamiento antivirus para servidores y equipos de usuario final, protección avanzada mediante firewall de aplicaciones web para el CNMH</t>
  </si>
  <si>
    <t>MODALIDAD DE CONTRATACIÓN: SELECCIÓN ABREVIADA SUBASTA INVERSA</t>
  </si>
  <si>
    <t>Específico</t>
  </si>
  <si>
    <t>Interno</t>
  </si>
  <si>
    <t>Planeación</t>
  </si>
  <si>
    <t>Regulatorio</t>
  </si>
  <si>
    <t>Que la referencia a la marca Sophos en las especificaciones técnicas sea cuestionada como restricción injustificada de la pluralidad de oferentes o como direccionamiento del proceso hacia un fabricante o proveedor determinado.</t>
  </si>
  <si>
    <t>Observaciones al proyecto de pliego, suspensión o revocatoria del proceso, reprocesos en la estructuración y eventuales actuaciones de los organismos de control.</t>
  </si>
  <si>
    <t>1. Justificación técnica en el estudio previo: compatibilidad con el hardware de propiedad del CNMH (firewalls XGS 3100 y AP6 420/840) e integración de los componentes en la consola Sophos Central.
2. Acreditación de la pluralidad de oferentes con el localizador oficial de partners del fabricante (Anexos 2 y 3) y las cotizaciones del estudio de mercado.
3. Requisito habilitante de partner autorizado en cualquier categoría del programa del fabricante y experiencia en códigos UNSPSC de software de seguridad, proporcionales al objeto.
4. Respuesta motivada y oportuna a las observaciones de los interesados.</t>
  </si>
  <si>
    <t>NO</t>
  </si>
  <si>
    <t>Entidad – Dirección Administrativa y Financiera – Proceso de Gestión TIC</t>
  </si>
  <si>
    <t>Estructuración del estudio previo</t>
  </si>
  <si>
    <t>Adjudicación del proceso</t>
  </si>
  <si>
    <t>Revisión del Comité Asesor de Contratación y seguimiento a las observaciones presentadas en SECOP II</t>
  </si>
  <si>
    <t>Durante la planeación y la etapa de selección</t>
  </si>
  <si>
    <t>Operacional</t>
  </si>
  <si>
    <t>Que el proceso de selección no se adjudique, o el contrato no se perfeccione e inicie, antes del vencimiento de las licencias actualmente vigentes (10/12/2026), por demoras en la estructuración, en los ajustes solicitados por el Comité o en el trámite del proceso.</t>
  </si>
  <si>
    <t>Periodo sin protección de la infraestructura tecnológica (firewall, endpoints, WAF y red inalámbrica), con exposición a ataques de ransomware, malware y pérdida o alteración de la información misional del CNMH.</t>
  </si>
  <si>
    <t>1. Cronograma del proceso ajustado a la fecha de vencimiento de las licencias actuales.
2. Atención prioritaria de los ajustes solicitados por el Comité Asesor de Contratación y presentación oportuna del proceso.
3. Seguimiento semanal del cronograma por parte del Proceso de Gestión TIC y del Grupo de Contratos.
4. Elaboración y aprobación oportuna de la minuta y de las garantías para suscribir el acta de inicio sin dilaciones.</t>
  </si>
  <si>
    <t>SI</t>
  </si>
  <si>
    <t>Entidad – Dirección Administrativa y Financiera (Proceso de Gestión TIC y Grupo de Contratos)</t>
  </si>
  <si>
    <t>Presentación del proceso al Comité Asesor de Contratación</t>
  </si>
  <si>
    <t>Suscripción del acta de inicio</t>
  </si>
  <si>
    <t>Seguimiento al cronograma del proceso en SECOP II</t>
  </si>
  <si>
    <t>Semanal</t>
  </si>
  <si>
    <t>General</t>
  </si>
  <si>
    <t>Interno y Externo</t>
  </si>
  <si>
    <t>Selección</t>
  </si>
  <si>
    <t>No presentación de propuestas en SECOP II, presentación de la oferta por un medio diferente, o que ninguna oferta cumpla los requisitos habilitantes.</t>
  </si>
  <si>
    <t>Declaratoria de desierto del proceso y retraso en la contratación, con riesgo de que las licencias actuales venzan sin reemplazo.</t>
  </si>
  <si>
    <t>1. Requisitos habilitantes proporcionales al objeto y coherentes con el estudio de mercado (partner autorizado en cualquier categoría; experiencia en los códigos de software de seguridad).
2. Divulgación del proceso y verificación previa de la pluralidad de partners.
3. De declararse desierto, iniciar de inmediato un nuevo proceso en los términos de ley.</t>
  </si>
  <si>
    <t>Entidad – Dirección Administrativa y Financiera</t>
  </si>
  <si>
    <t>Publicación del proceso</t>
  </si>
  <si>
    <t>Adjudicación o, en su caso, publicación del acto de declaratoria de desierto</t>
  </si>
  <si>
    <t>Seguimiento al cronograma y a las observaciones del proceso</t>
  </si>
  <si>
    <t>Durante la etapa de selección</t>
  </si>
  <si>
    <t>Externo</t>
  </si>
  <si>
    <t>Económico</t>
  </si>
  <si>
    <t>Riesgo de corrupción, colusión o acuerdos entre proponentes con el fin de que el proceso se adjudique a un proponente particular.</t>
  </si>
  <si>
    <t>Afectación de la objetividad y transparencia del proceso de selección; obtención de precios no favorables o no reales de los bienes y servicios, con mayores costos para la Entidad.</t>
  </si>
  <si>
    <t>Proponente y/o contratista</t>
  </si>
  <si>
    <t>1. Diligenciamiento del compromiso anticorrupción y del certificado de participación independiente.
2. Publicidad de todas las actuaciones en SECOP II.
3. Verificación de precios artificialmente bajos (art. 2.2.1.1.2.2.4 Decreto 1082 de 2015).</t>
  </si>
  <si>
    <t>Entidad – Comité evaluador</t>
  </si>
  <si>
    <t>Periodo de evaluación de las propuestas</t>
  </si>
  <si>
    <t>Finalización del periodo de evaluación según cronograma</t>
  </si>
  <si>
    <t>Verificación de requisitos habilitantes y del desarrollo de la subasta</t>
  </si>
  <si>
    <t>Durante la evaluación de las propuestas</t>
  </si>
  <si>
    <t>Variación de la tasa representativa del mercado (TRM) o incremento de los precios de lista del fabricante entre la presentación de la oferta y la adquisición de las suscripciones.</t>
  </si>
  <si>
    <t>Mayor costo para el contratista en la adquisición de las suscripciones al fabricante o mayorista, que podría derivar en solicitudes de reajuste o en incumplimiento.</t>
  </si>
  <si>
    <t>1. El precio ofertado es fijo e incluye todos los costos; el contratista asume la variación de la TRM y de los precios del fabricante.
2. El estudio de mercado y el presupuesto oficial se elaboran con cotizaciones recientes.
3. Verificación de precios artificialmente bajos durante la evaluación.</t>
  </si>
  <si>
    <t>Presentación de la oferta</t>
  </si>
  <si>
    <t>Entrega de los certificados de licenciamiento</t>
  </si>
  <si>
    <t>Verificación por el supervisor de la entrega de las suscripciones en las condiciones ofertadas</t>
  </si>
  <si>
    <t>Hasta la entrega de las suscripciones</t>
  </si>
  <si>
    <t>Contratación</t>
  </si>
  <si>
    <t>Que el adjudicatario no suscriba el contrato dentro del término establecido.</t>
  </si>
  <si>
    <t>Retraso en la contratación y riesgo de que las licencias actuales venzan sin reemplazo, con afectación de las funciones misionales del CNMH.</t>
  </si>
  <si>
    <t>1. Requerir al adjudicatario para que suscriba el contrato.
2. Hacer efectiva la garantía de seriedad de la oferta.
3. Adjudicar al proponente ubicado en segundo lugar, si su oferta es igualmente favorable para la Entidad.</t>
  </si>
  <si>
    <t>Entidad – DAyF Grupo de Contratos</t>
  </si>
  <si>
    <t>Vencimiento del término para suscribir el contrato</t>
  </si>
  <si>
    <t>Suscripción del contrato o adjudicación al segundo proponente</t>
  </si>
  <si>
    <t>Requerimiento al adjudicatario</t>
  </si>
  <si>
    <t>Cuando ocurra</t>
  </si>
  <si>
    <t>Que el contratista no constituya las garantías dentro del término, o que las constituya sin los amparos, valores o vigencias exigidos: cumplimiento desde la suscripción del contrato, y calidad de los bienes y calidad del servicio desde la activación y/o instalación, en todos los casos hasta el vencimiento de las licencias y suscripciones (24 meses desde su activación) y seis (6) meses más.</t>
  </si>
  <si>
    <t>Imposibilidad de suscribir el acta de inicio, retraso en la activación de las suscripciones y obligaciones de soporte y garantía (RMA) sin amparo durante la vigencia de las suscripciones.</t>
  </si>
  <si>
    <t>1. Plazo de tres (3) días hábiles siguientes a la suscripción del contrato para constituir las garantías en SECOP II.
2. Revisión y aprobación por el Grupo de Contratos de los amparos, valores y vigencias antes del acta de inicio; la aprobación es requisito de ejecución.
3. Requerimiento al contratista para corregir las garantías que no cumplan.
4. Obligación de ajustar la vigencia de los amparos si cambia la fecha de activación de las licencias.
5. De no constituirse, adelantar el procedimiento sancionatorio que corresponda.</t>
  </si>
  <si>
    <t>Suscripción del contrato</t>
  </si>
  <si>
    <t>Aprobación de las garantías y de sus modificaciones</t>
  </si>
  <si>
    <t>Verificación de las pólizas en SECOP II y con la aseguradora</t>
  </si>
  <si>
    <t>Al suscribir el contrato y en cada modificación o cambio de la fecha de activación</t>
  </si>
  <si>
    <t>Ejecución</t>
  </si>
  <si>
    <t>Tecnológico</t>
  </si>
  <si>
    <t>Retraso del contratista en la entrega de los certificados de licenciamiento o en la activación de las suscripciones, que no permita su entrada en servicio a partir del 11/12/2026.</t>
  </si>
  <si>
    <t>Periodo sin protección de la infraestructura tecnológica del CNMH, con exposición a ciberataques, ransomware y pérdida o alteración de información.</t>
  </si>
  <si>
    <t>1. Obligación de entregar los certificados de licenciamiento dentro de los diez (10) días calendario siguientes al acta de inicio, con activación a partir del 11/12/2026.
2. Seguimiento del supervisor al cronograma de entrega y activación.
3. Requerimientos escritos y, si persiste, procedimiento para la imposición de multas y efectividad de la garantía de cumplimiento.</t>
  </si>
  <si>
    <t>Supervisor del contrato</t>
  </si>
  <si>
    <t>Activación de la totalidad de las suscripciones</t>
  </si>
  <si>
    <t>Verificación de las suscripciones activas en la consola Sophos Central y de los certificados entregados</t>
  </si>
  <si>
    <t>Semanal hasta la activación</t>
  </si>
  <si>
    <t>Que las licencias y suscripciones entregadas no correspondan a las referencias, cantidades o vigencias contratadas, no se expidan a nombre del CNMH o que sus códigos de activación no funcionen.</t>
  </si>
  <si>
    <t>Protección incompleta de servidores, equipos de usuario final o infraestructura de red; imposibilidad de activar o administrar las soluciones.</t>
  </si>
  <si>
    <t>1. Verificación por el supervisor, antes del recibo a satisfacción, de referencias, cantidades (270 equipos, licencias de Workspace Protection, 2 AP6 420 y 5 AP6 840) y fechas de vigencia en la consola Sophos Central y en los certificados.
2. Certificados expedidos a nombre del CENTRO NACIONAL DE MEMORIA HISTÓRICA.
3. Requerimiento al contratista para la reposición inmediata y efectividad de la garantía de calidad de los bienes.</t>
  </si>
  <si>
    <t>Recibo a satisfacción</t>
  </si>
  <si>
    <t>Verificación en la consola Sophos Central y cotejo con la oferta</t>
  </si>
  <si>
    <t>Al recibo de las licencias</t>
  </si>
  <si>
    <t>Interrupción o deficiente prestación de los servicios de soporte técnico, mantenimiento preventivo y correctivo, atención de incidentes y garantía (RMA) durante los veinticuatro (24) meses de vigencia de las suscripciones, teniendo en cuenta la diferencia entre el plazo de ejecución del contrato (hasta el 31 de diciembre de 2026) y la vigencia de las suscripciones.</t>
  </si>
  <si>
    <t>Incidentes de seguridad sin atención oportuna, indisponibilidad de los servicios tecnológicos, desactualización de políticas y firmware, y exposición de la información misional del CNMH.</t>
  </si>
  <si>
    <t>1. Garantía de calidad del servicio (10 %) con vigencia desde la activación y/o instalación hasta el vencimiento de las suscripciones y seis (6) meses más.
2. Soporte del fabricante incluido en las suscripciones (actualizaciones, firmware y reemplazo de hardware) durante toda su vigencia.
3. Entrega y verificación del documento de acuerdos de niveles de servicio (ANS) y del centro de servicios bajo ITIL v4 / ISO 20000.
4. Personal con certificación técnica vigente de Sophos durante la vigencia de las suscripciones.
5. Seguimiento del supervisor a los casos reportados durante toda la vigencia de las suscripciones y efectividad de la garantía ante incumplimiento.</t>
  </si>
  <si>
    <t>Activación de las suscripciones (11/12/2026)</t>
  </si>
  <si>
    <t>Vencimiento de las suscripciones (24 meses desde su activación)</t>
  </si>
  <si>
    <t>Reporte de casos atendidos y tiempos de respuesta frente a los ANS; revisión de la vigencia de la garantía de calidad del servicio</t>
  </si>
  <si>
    <t>Mensual</t>
  </si>
  <si>
    <t>Que el contratista pierda la condición de partner autorizado de Sophos durante la vigencia de las suscripciones.</t>
  </si>
  <si>
    <t>Imposibilidad de escalar casos al fabricante, gestionar garantías (RMA) o prestar el soporte especializado requerido.</t>
  </si>
  <si>
    <t>1. Obligación contractual de mantener la condición de partner autorizado durante la ejecución.
2. Si la pierde, el contratista debe garantizar la continuidad del licenciamiento y del soporte a través de otro canal autorizado del fabricante, a satisfacción de la Entidad; de lo contrario se considera incumplimiento.
3. Verificación periódica en el localizador oficial de partners del fabricante.</t>
  </si>
  <si>
    <t>Vencimiento de las suscripciones</t>
  </si>
  <si>
    <t>Consulta del localizador oficial de partners de Sophos</t>
  </si>
  <si>
    <t>Semestral</t>
  </si>
  <si>
    <t>Falla física de los firewalls XGS 3100 o de los puntos de acceso AP6 420/840 sin reemplazo oportuno por parte del contratista o del fabricante.</t>
  </si>
  <si>
    <t>Pérdida de la protección perimetral o de la conectividad inalámbrica; indisponibilidad de los servicios tecnológicos del CNMH.</t>
  </si>
  <si>
    <t>1. Entrega de los certificados de garantía extendida (RMA) a nombre del CNMH para los dos (2) firewalls y siete (7) puntos de acceso.
2. Reemplazo avanzado del equipo (envío previo a la recepción del dispositivo averiado).
3. Requerimiento al contratista y efectividad de la garantía de calidad de los bienes.</t>
  </si>
  <si>
    <t>Activación de las suscripciones</t>
  </si>
  <si>
    <t>Seguimiento de los casos de garantía reportados</t>
  </si>
  <si>
    <t>Daños o fallas causados durante la instalación, configuración o mantenimiento de las soluciones por parte del personal del contratista.</t>
  </si>
  <si>
    <t>Interrupción de los servicios de red, pérdida de configuraciones o de políticas de seguridad, e indisponibilidad de los servicios tecnológicos.</t>
  </si>
  <si>
    <t>1. Intervenciones a cargo de personal con certificación técnica vigente de Sophos.
2. Respaldo de la configuración antes de cada cambio y ventanas de mantenimiento aprobadas por la supervisión.
3. Reparación a cargo del contratista y efectividad de la garantía de calidad del servicio y del seguro de responsabilidad civil extracontractual, según corresponda.</t>
  </si>
  <si>
    <t>Inicio de las actividades de instalación y configuración</t>
  </si>
  <si>
    <t>Revisión de los informes de intervención y de los respaldos de configuración</t>
  </si>
  <si>
    <t>Por cada intervención</t>
  </si>
  <si>
    <t>Acceso indebido, divulgación o uso no autorizado de información del CNMH por parte del personal del contratista con ocasión de la administración de las consolas y del soporte a la infraestructura.</t>
  </si>
  <si>
    <t>Fuga o alteración de información sensible (archivos de derechos humanos y testimonios de víctimas), afectación de la reputación institucional e incumplimiento de la Ley 1581 de 2012.</t>
  </si>
  <si>
    <t>1. Obligación de confidencialidad y cumplimiento de las políticas de seguridad de la información del CNMH.
2. Accesos a las consolas con usuarios nominativos, autenticación multifactor y mínimo privilegio.
3. Registro y revisión de las acciones realizadas en la consola.
4. Revocación de accesos al finalizar el soporte.</t>
  </si>
  <si>
    <t>Supervisor del contrato y Proceso de Gestión TIC</t>
  </si>
  <si>
    <t>Vencimiento de las suscripciones y revocación de accesos</t>
  </si>
  <si>
    <t>Revisión de los registros de auditoría de la consola Sophos Central</t>
  </si>
  <si>
    <t>Trimestral</t>
  </si>
  <si>
    <t>Que el contratista no cumpla el objeto contractual o las obligaciones en las condiciones de calidad, cantidad y oportunidad pactadas.</t>
  </si>
  <si>
    <t>Afectación de la seguridad de la información, de los equipos y de la infraestructura tecnológica de la Entidad.</t>
  </si>
  <si>
    <t>1. Requerimientos del supervisor al contratista e información al ordenador del gasto.
2. Procedimiento para la imposición de multas, cláusula penal y efectividad de la garantía de cumplimiento, con observancia del debido proceso (art. 86 Ley 1474 de 2011).</t>
  </si>
  <si>
    <t>Vencimiento de las suscripciones y cumplimiento acreditado por el supervisor</t>
  </si>
  <si>
    <t>Requerimientos e informes de supervisión</t>
  </si>
  <si>
    <t>Financiero</t>
  </si>
  <si>
    <t>Que no se cuente con PAC o no sea posible efectuar el pago antes del cierre de la vigencia 2026, teniendo en cuenta que la activación de las suscripciones inicia el 11/12/2026.</t>
  </si>
  <si>
    <t>Necesidad de constituir reserva presupuestal, demora en el pago al contratista y posibles reclamaciones por intereses.</t>
  </si>
  <si>
    <t>1. Solicitud oportuna del PAC a la Dirección del Tesoro Nacional y coordinación con el Área Financiera.
2. Recibo a satisfacción y trámite de la factura en los primeros días posteriores a la activación.
3. Constitución de reserva presupuestal cuando el pago no pueda realizarse dentro de la vigencia.</t>
  </si>
  <si>
    <t>Entidad – DAyF Área Financiera y supervisor del contrato</t>
  </si>
  <si>
    <t>Pago al contratista</t>
  </si>
  <si>
    <t>Seguimiento a la programación del PAC y al trámite de la cuenta</t>
  </si>
  <si>
    <t>Mensual hasta el pago</t>
  </si>
  <si>
    <r>
      <t>Elaborado por:</t>
    </r>
    <r>
      <rPr>
        <sz val="11"/>
        <color rgb="FFBFBFBF"/>
        <rFont val="Verdana"/>
        <family val="2"/>
      </rPr>
      <t xml:space="preserve"> Laura Londoño TICS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</si>
</sst>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scheme val="minor"/>
    </font>
    <font>
      <sz val="11"/>
      <color theme="1"/>
      <name val="Calibri"/>
    </font>
    <font>
      <sz val="11"/>
      <name val="Calibri"/>
    </font>
    <font>
      <b/>
      <sz val="11"/>
      <color theme="1"/>
      <name val="Calibri"/>
    </font>
    <font>
      <sz val="9"/>
      <color theme="1"/>
      <name val="Calibri"/>
    </font>
    <font>
      <sz val="11"/>
      <color theme="1"/>
      <name val="Calibri"/>
      <scheme val="minor"/>
    </font>
    <font>
      <sz val="15"/>
      <color rgb="FF444444"/>
      <name val="Calibri"/>
    </font>
    <font>
      <sz val="11"/>
      <color theme="1"/>
      <name val="Verdana"/>
      <family val="2"/>
    </font>
    <font>
      <sz val="11"/>
      <name val="Verdana"/>
      <family val="2"/>
    </font>
    <font>
      <b/>
      <sz val="11"/>
      <color theme="1"/>
      <name val="Verdana"/>
      <family val="2"/>
    </font>
    <font>
      <sz val="11"/>
      <color rgb="FFBFBFBF"/>
      <name val="Verdana"/>
      <family val="2"/>
    </font>
    <font>
      <sz val="10"/>
      <color rgb="FF000000"/>
      <name val="Verdana"/>
      <family val="2"/>
    </font>
    <font>
      <sz val="10"/>
      <color theme="1"/>
      <name val="Verdana"/>
      <family val="2"/>
    </font>
    <font>
      <b/>
      <sz val="12"/>
      <color theme="1"/>
      <name val="Verdana"/>
      <family val="2"/>
    </font>
    <font>
      <u/>
      <sz val="11"/>
      <color theme="10"/>
      <name val="Verdana"/>
      <family val="2"/>
    </font>
    <font>
      <sz val="11"/>
      <color theme="1"/>
      <name val="Arial Narrow"/>
      <family val="2"/>
    </font>
    <font>
      <sz val="14"/>
      <name val="Arial MT"/>
    </font>
    <font>
      <sz val="14"/>
      <color rgb="FF000000"/>
      <name val="Arial MT"/>
      <family val="2"/>
    </font>
    <font>
      <sz val="12"/>
      <name val="Verdana"/>
      <family val="2"/>
    </font>
  </fonts>
  <fills count="14">
    <fill>
      <patternFill patternType="none"/>
    </fill>
    <fill>
      <patternFill patternType="gray125"/>
    </fill>
    <fill>
      <patternFill patternType="solid">
        <fgColor rgb="FFD9E2F3"/>
        <bgColor rgb="FFD9E2F3"/>
      </patternFill>
    </fill>
    <fill>
      <patternFill patternType="solid">
        <fgColor rgb="FFFBE4D5"/>
        <bgColor rgb="FFFBE4D5"/>
      </patternFill>
    </fill>
    <fill>
      <patternFill patternType="solid">
        <fgColor rgb="FFC5E0B3"/>
        <bgColor rgb="FFC5E0B3"/>
      </patternFill>
    </fill>
    <fill>
      <patternFill patternType="solid">
        <fgColor rgb="FF00B0F0"/>
        <bgColor rgb="FF00B0F0"/>
      </patternFill>
    </fill>
    <fill>
      <patternFill patternType="solid">
        <fgColor rgb="FFE7E6E6"/>
        <bgColor rgb="FFE7E6E6"/>
      </patternFill>
    </fill>
    <fill>
      <patternFill patternType="solid">
        <fgColor theme="5"/>
        <bgColor theme="5"/>
      </patternFill>
    </fill>
    <fill>
      <patternFill patternType="solid">
        <fgColor rgb="FFFF0000"/>
        <bgColor rgb="FFFF0000"/>
      </patternFill>
    </fill>
    <fill>
      <patternFill patternType="solid">
        <fgColor theme="7"/>
        <bgColor theme="7"/>
      </patternFill>
    </fill>
    <fill>
      <patternFill patternType="solid">
        <fgColor rgb="FF548135"/>
        <bgColor rgb="FF548135"/>
      </patternFill>
    </fill>
    <fill>
      <patternFill patternType="solid">
        <fgColor theme="9"/>
        <bgColor theme="9"/>
      </patternFill>
    </fill>
    <fill>
      <patternFill patternType="solid">
        <fgColor rgb="FFFFFF00"/>
        <bgColor rgb="FFFFFF00"/>
      </patternFill>
    </fill>
    <fill>
      <patternFill patternType="solid">
        <fgColor rgb="FFFFC000"/>
        <bgColor rgb="FFFFC000"/>
      </patternFill>
    </fill>
  </fills>
  <borders count="39">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rgb="FF000000"/>
      </bottom>
      <diagonal/>
    </border>
  </borders>
  <cellStyleXfs count="1">
    <xf numFmtId="0" fontId="0" fillId="0" borderId="0"/>
  </cellStyleXfs>
  <cellXfs count="78">
    <xf numFmtId="0" fontId="0" fillId="0" borderId="0" xfId="0"/>
    <xf numFmtId="0" fontId="5" fillId="0" borderId="0" xfId="0" applyFont="1"/>
    <xf numFmtId="0" fontId="4" fillId="0" borderId="0" xfId="0" applyFont="1"/>
    <xf numFmtId="0" fontId="6" fillId="0" borderId="0" xfId="0" applyFont="1"/>
    <xf numFmtId="0" fontId="3" fillId="0" borderId="0" xfId="0" applyFont="1"/>
    <xf numFmtId="0" fontId="3" fillId="0" borderId="0" xfId="0" applyFont="1" applyAlignment="1">
      <alignment horizontal="center"/>
    </xf>
    <xf numFmtId="0" fontId="3" fillId="6" borderId="22" xfId="0" applyFont="1" applyFill="1" applyBorder="1" applyAlignment="1">
      <alignment horizontal="center"/>
    </xf>
    <xf numFmtId="0" fontId="3" fillId="6" borderId="22" xfId="0" applyFont="1" applyFill="1" applyBorder="1"/>
    <xf numFmtId="0" fontId="1" fillId="11" borderId="22" xfId="0" applyFont="1" applyFill="1" applyBorder="1" applyAlignment="1">
      <alignment horizontal="center"/>
    </xf>
    <xf numFmtId="0" fontId="1" fillId="12" borderId="22" xfId="0" applyFont="1" applyFill="1" applyBorder="1" applyAlignment="1">
      <alignment horizontal="center"/>
    </xf>
    <xf numFmtId="0" fontId="1" fillId="13" borderId="22" xfId="0" applyFont="1" applyFill="1" applyBorder="1" applyAlignment="1">
      <alignment horizontal="center"/>
    </xf>
    <xf numFmtId="0" fontId="1" fillId="8" borderId="22" xfId="0" applyFont="1" applyFill="1" applyBorder="1" applyAlignment="1">
      <alignment horizontal="center"/>
    </xf>
    <xf numFmtId="0" fontId="7" fillId="0" borderId="0" xfId="0" applyFont="1"/>
    <xf numFmtId="0" fontId="9" fillId="0" borderId="17" xfId="0" applyFont="1" applyBorder="1" applyAlignment="1">
      <alignment horizontal="center" vertical="center" textRotation="90" wrapText="1"/>
    </xf>
    <xf numFmtId="0" fontId="9" fillId="5" borderId="19" xfId="0" applyFont="1" applyFill="1" applyBorder="1" applyAlignment="1">
      <alignment horizontal="center" vertical="center" textRotation="90" wrapText="1"/>
    </xf>
    <xf numFmtId="0" fontId="9" fillId="0" borderId="17" xfId="0" applyFont="1" applyBorder="1" applyAlignment="1">
      <alignment vertical="center" textRotation="90" wrapText="1"/>
    </xf>
    <xf numFmtId="0" fontId="7" fillId="8" borderId="24" xfId="0" applyFont="1" applyFill="1" applyBorder="1"/>
    <xf numFmtId="0" fontId="7" fillId="7" borderId="24" xfId="0" applyFont="1" applyFill="1" applyBorder="1"/>
    <xf numFmtId="0" fontId="7" fillId="9" borderId="24" xfId="0" applyFont="1" applyFill="1" applyBorder="1" applyAlignment="1">
      <alignment horizontal="left"/>
    </xf>
    <xf numFmtId="0" fontId="7" fillId="9" borderId="24" xfId="0" applyFont="1" applyFill="1" applyBorder="1"/>
    <xf numFmtId="0" fontId="7" fillId="10" borderId="24" xfId="0" applyFont="1" applyFill="1" applyBorder="1"/>
    <xf numFmtId="0" fontId="7" fillId="0" borderId="0" xfId="0" applyFont="1"/>
    <xf numFmtId="0" fontId="9" fillId="0" borderId="0" xfId="0" applyFont="1" applyAlignment="1">
      <alignment vertical="center"/>
    </xf>
    <xf numFmtId="0" fontId="9" fillId="0" borderId="0" xfId="0" applyFont="1" applyAlignment="1">
      <alignment horizontal="left" vertical="center"/>
    </xf>
    <xf numFmtId="0" fontId="13" fillId="0" borderId="0" xfId="0" applyFont="1" applyAlignment="1">
      <alignment horizontal="left" vertical="center"/>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12"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7" fillId="0" borderId="0" xfId="0" applyFont="1" applyAlignment="1">
      <alignment vertical="center"/>
    </xf>
    <xf numFmtId="0" fontId="14" fillId="0" borderId="0" xfId="0" applyFont="1" applyAlignment="1">
      <alignment vertical="center"/>
    </xf>
    <xf numFmtId="0" fontId="9" fillId="0" borderId="32" xfId="0" applyFont="1" applyBorder="1" applyAlignment="1">
      <alignment horizontal="center" vertical="center" wrapText="1"/>
    </xf>
    <xf numFmtId="0" fontId="9" fillId="0" borderId="34"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35" xfId="0" applyFont="1" applyBorder="1" applyAlignment="1">
      <alignment horizontal="center" vertical="center" wrapText="1"/>
    </xf>
    <xf numFmtId="1" fontId="17" fillId="0" borderId="22" xfId="0" applyNumberFormat="1" applyFont="1" applyBorder="1" applyAlignment="1">
      <alignment vertical="center" shrinkToFit="1"/>
    </xf>
    <xf numFmtId="0" fontId="16" fillId="0" borderId="22" xfId="0" applyFont="1" applyBorder="1" applyAlignment="1">
      <alignment vertical="center" textRotation="90" wrapText="1"/>
    </xf>
    <xf numFmtId="0" fontId="16" fillId="0" borderId="22" xfId="0" applyFont="1" applyBorder="1" applyAlignment="1">
      <alignment vertical="center" wrapText="1"/>
    </xf>
    <xf numFmtId="0" fontId="7" fillId="0" borderId="1" xfId="0" applyFont="1" applyBorder="1" applyAlignment="1">
      <alignment horizontal="center"/>
    </xf>
    <xf numFmtId="0" fontId="8" fillId="0" borderId="2" xfId="0" applyFont="1" applyBorder="1"/>
    <xf numFmtId="0" fontId="8" fillId="0" borderId="5" xfId="0" applyFont="1" applyBorder="1"/>
    <xf numFmtId="0" fontId="8" fillId="0" borderId="6" xfId="0" applyFont="1" applyBorder="1"/>
    <xf numFmtId="0" fontId="8" fillId="0" borderId="10" xfId="0" applyFont="1" applyBorder="1"/>
    <xf numFmtId="0" fontId="8" fillId="0" borderId="11" xfId="0" applyFont="1" applyBorder="1"/>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36" xfId="0" applyFont="1" applyBorder="1" applyAlignment="1">
      <alignment horizontal="center" vertical="center"/>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38" xfId="0" applyFont="1" applyBorder="1" applyAlignment="1">
      <alignment horizontal="center" vertical="center"/>
    </xf>
    <xf numFmtId="0" fontId="9" fillId="0" borderId="17" xfId="0" applyFont="1" applyBorder="1" applyAlignment="1">
      <alignment horizontal="center" vertical="center" textRotation="90" wrapText="1"/>
    </xf>
    <xf numFmtId="0" fontId="8" fillId="0" borderId="21" xfId="0" applyFont="1" applyBorder="1"/>
    <xf numFmtId="0" fontId="13" fillId="2" borderId="14" xfId="0" applyFont="1" applyFill="1" applyBorder="1" applyAlignment="1">
      <alignment horizontal="left" vertical="top" wrapText="1"/>
    </xf>
    <xf numFmtId="0" fontId="18" fillId="0" borderId="15" xfId="0" applyFont="1" applyBorder="1" applyAlignment="1">
      <alignment vertical="top"/>
    </xf>
    <xf numFmtId="0" fontId="18" fillId="0" borderId="16" xfId="0" applyFont="1" applyBorder="1" applyAlignment="1">
      <alignment vertical="top"/>
    </xf>
    <xf numFmtId="0" fontId="9" fillId="2" borderId="7" xfId="0" applyFont="1" applyFill="1" applyBorder="1" applyAlignment="1">
      <alignment horizontal="left"/>
    </xf>
    <xf numFmtId="0" fontId="8" fillId="0" borderId="8" xfId="0" applyFont="1" applyBorder="1"/>
    <xf numFmtId="0" fontId="8" fillId="0" borderId="9" xfId="0" applyFont="1" applyBorder="1"/>
    <xf numFmtId="0" fontId="9" fillId="0" borderId="17" xfId="0" applyFont="1" applyBorder="1" applyAlignment="1">
      <alignment horizontal="center" textRotation="90" wrapText="1"/>
    </xf>
    <xf numFmtId="0" fontId="8" fillId="0" borderId="18" xfId="0" applyFont="1" applyBorder="1"/>
    <xf numFmtId="0" fontId="9" fillId="3" borderId="7" xfId="0" applyFont="1" applyFill="1" applyBorder="1" applyAlignment="1">
      <alignment horizontal="center" wrapText="1"/>
    </xf>
    <xf numFmtId="0" fontId="9" fillId="4" borderId="17" xfId="0" applyFont="1" applyFill="1" applyBorder="1" applyAlignment="1">
      <alignment horizontal="center" vertical="center" textRotation="90" wrapText="1"/>
    </xf>
    <xf numFmtId="0" fontId="8" fillId="0" borderId="20" xfId="0" applyFont="1" applyBorder="1"/>
    <xf numFmtId="0" fontId="11" fillId="0" borderId="25" xfId="0" applyFont="1" applyBorder="1" applyAlignment="1">
      <alignment horizontal="center" vertical="center" wrapText="1"/>
    </xf>
    <xf numFmtId="0" fontId="8" fillId="0" borderId="27" xfId="0" applyFont="1" applyBorder="1"/>
    <xf numFmtId="0" fontId="7" fillId="0" borderId="0" xfId="0" applyFont="1" applyAlignment="1">
      <alignment horizontal="left" wrapText="1"/>
    </xf>
    <xf numFmtId="0" fontId="7" fillId="0" borderId="0" xfId="0" applyFont="1"/>
    <xf numFmtId="0" fontId="7" fillId="0" borderId="25" xfId="0" applyFont="1" applyBorder="1" applyAlignment="1">
      <alignment horizontal="center"/>
    </xf>
    <xf numFmtId="0" fontId="8" fillId="0" borderId="26" xfId="0" applyFont="1" applyBorder="1"/>
    <xf numFmtId="0" fontId="7" fillId="0" borderId="0" xfId="0" applyFont="1" applyAlignment="1">
      <alignment horizontal="center"/>
    </xf>
    <xf numFmtId="0" fontId="9" fillId="0" borderId="0" xfId="0" applyFont="1" applyAlignment="1">
      <alignment horizontal="center" vertical="center"/>
    </xf>
    <xf numFmtId="0" fontId="9" fillId="0" borderId="25" xfId="0" applyFont="1" applyBorder="1" applyAlignment="1">
      <alignment horizontal="center" vertical="center" wrapText="1"/>
    </xf>
    <xf numFmtId="0" fontId="3" fillId="0" borderId="30" xfId="0" applyFont="1" applyBorder="1" applyAlignment="1">
      <alignment horizontal="left"/>
    </xf>
    <xf numFmtId="0" fontId="2" fillId="0" borderId="30" xfId="0" applyFont="1" applyBorder="1"/>
    <xf numFmtId="0" fontId="2" fillId="0" borderId="31" xfId="0" applyFont="1" applyBorder="1"/>
  </cellXfs>
  <cellStyles count="1">
    <cellStyle name="Normal" xfId="0" builtinId="0"/>
  </cellStyles>
  <dxfs count="8">
    <dxf>
      <font>
        <color theme="1"/>
      </font>
      <numFmt numFmtId="164" formatCode="&quot;Riesgo bajo&quot;"/>
      <fill>
        <patternFill patternType="solid">
          <fgColor theme="9"/>
          <bgColor theme="9"/>
        </patternFill>
      </fill>
    </dxf>
    <dxf>
      <font>
        <color theme="1"/>
      </font>
      <numFmt numFmtId="165" formatCode="&quot;Riesgo medio&quot;"/>
      <fill>
        <patternFill patternType="solid">
          <fgColor rgb="FFFFFF00"/>
          <bgColor rgb="FFFFFF00"/>
        </patternFill>
      </fill>
    </dxf>
    <dxf>
      <font>
        <color theme="1"/>
      </font>
      <numFmt numFmtId="166" formatCode="&quot;Riesgo alto&quot;"/>
      <fill>
        <patternFill patternType="solid">
          <fgColor rgb="FFFFC000"/>
          <bgColor rgb="FFFFC000"/>
        </patternFill>
      </fill>
    </dxf>
    <dxf>
      <font>
        <color theme="1"/>
      </font>
      <numFmt numFmtId="167" formatCode="&quot;Riesgo extremo&quot;"/>
      <fill>
        <patternFill patternType="solid">
          <fgColor rgb="FFFF0000"/>
          <bgColor rgb="FFFF0000"/>
        </patternFill>
      </fill>
    </dxf>
    <dxf>
      <font>
        <color theme="1"/>
      </font>
      <numFmt numFmtId="164" formatCode="&quot;Riesgo bajo&quot;"/>
      <fill>
        <patternFill patternType="solid">
          <fgColor theme="9"/>
          <bgColor theme="9"/>
        </patternFill>
      </fill>
    </dxf>
    <dxf>
      <font>
        <color theme="1"/>
      </font>
      <numFmt numFmtId="165" formatCode="&quot;Riesgo medio&quot;"/>
      <fill>
        <patternFill patternType="solid">
          <fgColor rgb="FFFFFF00"/>
          <bgColor rgb="FFFFFF00"/>
        </patternFill>
      </fill>
    </dxf>
    <dxf>
      <font>
        <color theme="1"/>
      </font>
      <numFmt numFmtId="166" formatCode="&quot;Riesgo alto&quot;"/>
      <fill>
        <patternFill patternType="solid">
          <fgColor rgb="FFFFC000"/>
          <bgColor rgb="FFFFC000"/>
        </patternFill>
      </fill>
    </dxf>
    <dxf>
      <font>
        <color theme="1"/>
      </font>
      <numFmt numFmtId="167" formatCode="&quot;Riesgo extremo&quot;"/>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161925</xdr:rowOff>
    </xdr:from>
    <xdr:ext cx="1304925" cy="5524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42875" y="161925"/>
          <a:ext cx="1304925" cy="5524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1009"/>
  <sheetViews>
    <sheetView tabSelected="1" zoomScale="57" zoomScaleNormal="57" workbookViewId="0">
      <selection activeCell="F24" sqref="F24"/>
    </sheetView>
  </sheetViews>
  <sheetFormatPr baseColWidth="10" defaultColWidth="14.42578125" defaultRowHeight="15" customHeight="1"/>
  <cols>
    <col min="1" max="1" width="9.42578125" style="12" customWidth="1"/>
    <col min="2" max="2" width="17.140625" style="12" customWidth="1"/>
    <col min="3" max="3" width="10.7109375" style="12" customWidth="1"/>
    <col min="4" max="4" width="14.28515625" style="12" customWidth="1"/>
    <col min="5" max="5" width="10.7109375" style="12" customWidth="1"/>
    <col min="6" max="6" width="42" style="12" customWidth="1"/>
    <col min="7" max="7" width="30" style="12" customWidth="1"/>
    <col min="8" max="8" width="7.7109375" style="12" customWidth="1"/>
    <col min="9" max="9" width="7.28515625" style="12" customWidth="1"/>
    <col min="10" max="10" width="9.28515625" style="12" customWidth="1"/>
    <col min="11" max="11" width="16.28515625" style="12" customWidth="1"/>
    <col min="12" max="12" width="14" style="12" customWidth="1"/>
    <col min="13" max="13" width="60" style="12" customWidth="1"/>
    <col min="14" max="15" width="12.42578125" style="12" customWidth="1"/>
    <col min="16" max="16" width="10.7109375" style="12" customWidth="1"/>
    <col min="17" max="17" width="17.42578125" style="12" customWidth="1"/>
    <col min="18" max="18" width="10.7109375" style="12" customWidth="1"/>
    <col min="19" max="19" width="20" style="12" customWidth="1"/>
    <col min="20" max="20" width="18" style="12" customWidth="1"/>
    <col min="21" max="21" width="20" style="12" customWidth="1"/>
    <col min="22" max="22" width="26" style="12" customWidth="1"/>
    <col min="23" max="23" width="18" style="12" customWidth="1"/>
    <col min="24" max="24" width="95" style="12" customWidth="1"/>
    <col min="25" max="26" width="10.7109375" style="12" customWidth="1"/>
    <col min="27" max="16384" width="14.42578125" style="12"/>
  </cols>
  <sheetData>
    <row r="1" spans="1:23" ht="23.25" customHeight="1" thickBot="1">
      <c r="A1" s="38"/>
      <c r="B1" s="39"/>
      <c r="C1" s="44" t="s">
        <v>0</v>
      </c>
      <c r="D1" s="45"/>
      <c r="E1" s="45"/>
      <c r="F1" s="45"/>
      <c r="G1" s="45"/>
      <c r="H1" s="45"/>
      <c r="I1" s="45"/>
      <c r="J1" s="45"/>
      <c r="K1" s="45"/>
      <c r="L1" s="45"/>
      <c r="M1" s="45"/>
      <c r="N1" s="45"/>
      <c r="O1" s="45"/>
      <c r="P1" s="45"/>
      <c r="Q1" s="45"/>
      <c r="R1" s="45"/>
      <c r="S1" s="45"/>
      <c r="T1" s="45"/>
      <c r="U1" s="46"/>
      <c r="V1" s="31" t="s">
        <v>74</v>
      </c>
      <c r="W1" s="33" t="s">
        <v>76</v>
      </c>
    </row>
    <row r="2" spans="1:23" ht="23.25" customHeight="1" thickBot="1">
      <c r="A2" s="40"/>
      <c r="B2" s="41"/>
      <c r="C2" s="47" t="s">
        <v>1</v>
      </c>
      <c r="D2" s="48"/>
      <c r="E2" s="48"/>
      <c r="F2" s="48"/>
      <c r="G2" s="48"/>
      <c r="H2" s="48"/>
      <c r="I2" s="48"/>
      <c r="J2" s="48"/>
      <c r="K2" s="48"/>
      <c r="L2" s="48"/>
      <c r="M2" s="48"/>
      <c r="N2" s="48"/>
      <c r="O2" s="48"/>
      <c r="P2" s="48"/>
      <c r="Q2" s="48"/>
      <c r="R2" s="48"/>
      <c r="S2" s="48"/>
      <c r="T2" s="48"/>
      <c r="U2" s="49"/>
      <c r="V2" s="32" t="s">
        <v>40</v>
      </c>
      <c r="W2" s="34">
        <v>1</v>
      </c>
    </row>
    <row r="3" spans="1:23" ht="23.25" customHeight="1" thickBot="1">
      <c r="A3" s="42"/>
      <c r="B3" s="43"/>
      <c r="C3" s="50" t="s">
        <v>2</v>
      </c>
      <c r="D3" s="51"/>
      <c r="E3" s="51"/>
      <c r="F3" s="51"/>
      <c r="G3" s="51"/>
      <c r="H3" s="51"/>
      <c r="I3" s="51"/>
      <c r="J3" s="51"/>
      <c r="K3" s="51"/>
      <c r="L3" s="51"/>
      <c r="M3" s="51"/>
      <c r="N3" s="51"/>
      <c r="O3" s="51"/>
      <c r="P3" s="51"/>
      <c r="Q3" s="51"/>
      <c r="R3" s="51"/>
      <c r="S3" s="51"/>
      <c r="T3" s="51"/>
      <c r="U3" s="52"/>
      <c r="V3" s="32" t="s">
        <v>75</v>
      </c>
      <c r="W3" s="34" t="s">
        <v>77</v>
      </c>
    </row>
    <row r="4" spans="1:23" ht="51.75" customHeight="1">
      <c r="A4" s="55" t="s">
        <v>78</v>
      </c>
      <c r="B4" s="56"/>
      <c r="C4" s="56"/>
      <c r="D4" s="56"/>
      <c r="E4" s="56"/>
      <c r="F4" s="56"/>
      <c r="G4" s="56"/>
      <c r="H4" s="56"/>
      <c r="I4" s="56"/>
      <c r="J4" s="56"/>
      <c r="K4" s="56"/>
      <c r="L4" s="56"/>
      <c r="M4" s="56"/>
      <c r="N4" s="56"/>
      <c r="O4" s="56"/>
      <c r="P4" s="56"/>
      <c r="Q4" s="56"/>
      <c r="R4" s="56"/>
      <c r="S4" s="56"/>
      <c r="T4" s="56"/>
      <c r="U4" s="56"/>
      <c r="V4" s="56"/>
      <c r="W4" s="57"/>
    </row>
    <row r="5" spans="1:23" ht="14.25">
      <c r="A5" s="58" t="s">
        <v>79</v>
      </c>
      <c r="B5" s="59"/>
      <c r="C5" s="59"/>
      <c r="D5" s="59"/>
      <c r="E5" s="59"/>
      <c r="F5" s="59"/>
      <c r="G5" s="59"/>
      <c r="H5" s="59"/>
      <c r="I5" s="59"/>
      <c r="J5" s="59"/>
      <c r="K5" s="59"/>
      <c r="L5" s="59"/>
      <c r="M5" s="59"/>
      <c r="N5" s="59"/>
      <c r="O5" s="59"/>
      <c r="P5" s="59"/>
      <c r="Q5" s="59"/>
      <c r="R5" s="59"/>
      <c r="S5" s="59"/>
      <c r="T5" s="59"/>
      <c r="U5" s="59"/>
      <c r="V5" s="59"/>
      <c r="W5" s="60"/>
    </row>
    <row r="6" spans="1:23" ht="27" customHeight="1">
      <c r="A6" s="61" t="s">
        <v>3</v>
      </c>
      <c r="B6" s="53" t="s">
        <v>4</v>
      </c>
      <c r="C6" s="53" t="s">
        <v>5</v>
      </c>
      <c r="D6" s="53" t="s">
        <v>6</v>
      </c>
      <c r="E6" s="53" t="s">
        <v>7</v>
      </c>
      <c r="F6" s="53" t="s">
        <v>8</v>
      </c>
      <c r="G6" s="53" t="s">
        <v>9</v>
      </c>
      <c r="H6" s="63" t="s">
        <v>10</v>
      </c>
      <c r="I6" s="59"/>
      <c r="J6" s="59"/>
      <c r="K6" s="60"/>
      <c r="L6" s="64" t="s">
        <v>11</v>
      </c>
      <c r="M6" s="53" t="s">
        <v>12</v>
      </c>
      <c r="N6" s="63" t="s">
        <v>13</v>
      </c>
      <c r="O6" s="59"/>
      <c r="P6" s="59"/>
      <c r="Q6" s="60"/>
      <c r="R6" s="53" t="s">
        <v>14</v>
      </c>
      <c r="S6" s="53" t="s">
        <v>72</v>
      </c>
      <c r="T6" s="53" t="s">
        <v>15</v>
      </c>
      <c r="U6" s="53" t="s">
        <v>16</v>
      </c>
      <c r="V6" s="63" t="s">
        <v>17</v>
      </c>
      <c r="W6" s="60"/>
    </row>
    <row r="7" spans="1:23" ht="225.75" customHeight="1">
      <c r="A7" s="62"/>
      <c r="B7" s="62"/>
      <c r="C7" s="62"/>
      <c r="D7" s="62"/>
      <c r="E7" s="62"/>
      <c r="F7" s="62"/>
      <c r="G7" s="62"/>
      <c r="H7" s="13" t="s">
        <v>18</v>
      </c>
      <c r="I7" s="13" t="s">
        <v>19</v>
      </c>
      <c r="J7" s="14" t="s">
        <v>20</v>
      </c>
      <c r="K7" s="13" t="s">
        <v>21</v>
      </c>
      <c r="L7" s="65"/>
      <c r="M7" s="54"/>
      <c r="N7" s="13" t="s">
        <v>18</v>
      </c>
      <c r="O7" s="13" t="s">
        <v>19</v>
      </c>
      <c r="P7" s="14" t="s">
        <v>20</v>
      </c>
      <c r="Q7" s="13" t="s">
        <v>21</v>
      </c>
      <c r="R7" s="54"/>
      <c r="S7" s="54"/>
      <c r="T7" s="54"/>
      <c r="U7" s="54"/>
      <c r="V7" s="15" t="s">
        <v>22</v>
      </c>
      <c r="W7" s="15" t="s">
        <v>23</v>
      </c>
    </row>
    <row r="8" spans="1:23" s="21" customFormat="1" ht="315.95" customHeight="1">
      <c r="A8" s="35">
        <v>1</v>
      </c>
      <c r="B8" s="36" t="s">
        <v>80</v>
      </c>
      <c r="C8" s="36" t="s">
        <v>81</v>
      </c>
      <c r="D8" s="36" t="s">
        <v>82</v>
      </c>
      <c r="E8" s="36" t="s">
        <v>83</v>
      </c>
      <c r="F8" s="37" t="s">
        <v>84</v>
      </c>
      <c r="G8" s="37" t="s">
        <v>85</v>
      </c>
      <c r="H8" s="35">
        <v>2</v>
      </c>
      <c r="I8" s="35">
        <v>3</v>
      </c>
      <c r="J8" s="35">
        <f t="shared" ref="J8:J23" si="0">H8+I8</f>
        <v>5</v>
      </c>
      <c r="K8" s="35">
        <f t="shared" ref="K8:K23" si="1">J8</f>
        <v>5</v>
      </c>
      <c r="L8" s="36" t="s">
        <v>55</v>
      </c>
      <c r="M8" s="37" t="s">
        <v>86</v>
      </c>
      <c r="N8" s="35">
        <v>1</v>
      </c>
      <c r="O8" s="35">
        <v>2</v>
      </c>
      <c r="P8" s="35">
        <f t="shared" ref="P8:P23" si="2">N8+O8</f>
        <v>3</v>
      </c>
      <c r="Q8" s="35">
        <f t="shared" ref="Q8:Q23" si="3">P8</f>
        <v>3</v>
      </c>
      <c r="R8" s="36" t="s">
        <v>87</v>
      </c>
      <c r="S8" s="37" t="s">
        <v>88</v>
      </c>
      <c r="T8" s="37" t="s">
        <v>89</v>
      </c>
      <c r="U8" s="37" t="s">
        <v>90</v>
      </c>
      <c r="V8" s="37" t="s">
        <v>91</v>
      </c>
      <c r="W8" s="37" t="s">
        <v>92</v>
      </c>
    </row>
    <row r="9" spans="1:23" s="21" customFormat="1" ht="236.1" customHeight="1">
      <c r="A9" s="35">
        <v>2</v>
      </c>
      <c r="B9" s="36" t="s">
        <v>80</v>
      </c>
      <c r="C9" s="36" t="s">
        <v>81</v>
      </c>
      <c r="D9" s="36" t="s">
        <v>82</v>
      </c>
      <c r="E9" s="36" t="s">
        <v>93</v>
      </c>
      <c r="F9" s="37" t="s">
        <v>94</v>
      </c>
      <c r="G9" s="37" t="s">
        <v>95</v>
      </c>
      <c r="H9" s="35">
        <v>3</v>
      </c>
      <c r="I9" s="35">
        <v>5</v>
      </c>
      <c r="J9" s="35">
        <f t="shared" si="0"/>
        <v>8</v>
      </c>
      <c r="K9" s="35">
        <f t="shared" si="1"/>
        <v>8</v>
      </c>
      <c r="L9" s="36" t="s">
        <v>55</v>
      </c>
      <c r="M9" s="37" t="s">
        <v>96</v>
      </c>
      <c r="N9" s="35">
        <v>2</v>
      </c>
      <c r="O9" s="35">
        <v>4</v>
      </c>
      <c r="P9" s="35">
        <f t="shared" si="2"/>
        <v>6</v>
      </c>
      <c r="Q9" s="35">
        <f t="shared" si="3"/>
        <v>6</v>
      </c>
      <c r="R9" s="36" t="s">
        <v>97</v>
      </c>
      <c r="S9" s="37" t="s">
        <v>98</v>
      </c>
      <c r="T9" s="37" t="s">
        <v>99</v>
      </c>
      <c r="U9" s="37" t="s">
        <v>100</v>
      </c>
      <c r="V9" s="37" t="s">
        <v>101</v>
      </c>
      <c r="W9" s="37" t="s">
        <v>102</v>
      </c>
    </row>
    <row r="10" spans="1:23" s="21" customFormat="1" ht="176.1" customHeight="1">
      <c r="A10" s="35">
        <v>3</v>
      </c>
      <c r="B10" s="36" t="s">
        <v>103</v>
      </c>
      <c r="C10" s="36" t="s">
        <v>104</v>
      </c>
      <c r="D10" s="36" t="s">
        <v>105</v>
      </c>
      <c r="E10" s="36" t="s">
        <v>93</v>
      </c>
      <c r="F10" s="37" t="s">
        <v>106</v>
      </c>
      <c r="G10" s="37" t="s">
        <v>107</v>
      </c>
      <c r="H10" s="35">
        <v>2</v>
      </c>
      <c r="I10" s="35">
        <v>4</v>
      </c>
      <c r="J10" s="35">
        <f t="shared" si="0"/>
        <v>6</v>
      </c>
      <c r="K10" s="35">
        <f t="shared" si="1"/>
        <v>6</v>
      </c>
      <c r="L10" s="36" t="s">
        <v>55</v>
      </c>
      <c r="M10" s="37" t="s">
        <v>108</v>
      </c>
      <c r="N10" s="35">
        <v>1</v>
      </c>
      <c r="O10" s="35">
        <v>3</v>
      </c>
      <c r="P10" s="35">
        <f t="shared" si="2"/>
        <v>4</v>
      </c>
      <c r="Q10" s="35">
        <f t="shared" si="3"/>
        <v>4</v>
      </c>
      <c r="R10" s="36" t="s">
        <v>97</v>
      </c>
      <c r="S10" s="37" t="s">
        <v>109</v>
      </c>
      <c r="T10" s="37" t="s">
        <v>110</v>
      </c>
      <c r="U10" s="37" t="s">
        <v>111</v>
      </c>
      <c r="V10" s="37" t="s">
        <v>112</v>
      </c>
      <c r="W10" s="37" t="s">
        <v>113</v>
      </c>
    </row>
    <row r="11" spans="1:23" s="21" customFormat="1" ht="176.1" customHeight="1">
      <c r="A11" s="35">
        <v>4</v>
      </c>
      <c r="B11" s="36" t="s">
        <v>103</v>
      </c>
      <c r="C11" s="36" t="s">
        <v>114</v>
      </c>
      <c r="D11" s="36" t="s">
        <v>105</v>
      </c>
      <c r="E11" s="36" t="s">
        <v>115</v>
      </c>
      <c r="F11" s="37" t="s">
        <v>116</v>
      </c>
      <c r="G11" s="37" t="s">
        <v>117</v>
      </c>
      <c r="H11" s="35">
        <v>1</v>
      </c>
      <c r="I11" s="35">
        <v>3</v>
      </c>
      <c r="J11" s="35">
        <f t="shared" si="0"/>
        <v>4</v>
      </c>
      <c r="K11" s="35">
        <f t="shared" si="1"/>
        <v>4</v>
      </c>
      <c r="L11" s="37" t="s">
        <v>118</v>
      </c>
      <c r="M11" s="37" t="s">
        <v>119</v>
      </c>
      <c r="N11" s="35">
        <v>1</v>
      </c>
      <c r="O11" s="35">
        <v>1</v>
      </c>
      <c r="P11" s="35">
        <f t="shared" si="2"/>
        <v>2</v>
      </c>
      <c r="Q11" s="35">
        <f t="shared" si="3"/>
        <v>2</v>
      </c>
      <c r="R11" s="36" t="s">
        <v>87</v>
      </c>
      <c r="S11" s="37" t="s">
        <v>120</v>
      </c>
      <c r="T11" s="37" t="s">
        <v>121</v>
      </c>
      <c r="U11" s="37" t="s">
        <v>122</v>
      </c>
      <c r="V11" s="37" t="s">
        <v>123</v>
      </c>
      <c r="W11" s="37" t="s">
        <v>124</v>
      </c>
    </row>
    <row r="12" spans="1:23" s="21" customFormat="1" ht="156" customHeight="1">
      <c r="A12" s="35">
        <v>5</v>
      </c>
      <c r="B12" s="36" t="s">
        <v>103</v>
      </c>
      <c r="C12" s="36" t="s">
        <v>114</v>
      </c>
      <c r="D12" s="36" t="s">
        <v>105</v>
      </c>
      <c r="E12" s="36" t="s">
        <v>115</v>
      </c>
      <c r="F12" s="37" t="s">
        <v>125</v>
      </c>
      <c r="G12" s="37" t="s">
        <v>126</v>
      </c>
      <c r="H12" s="35">
        <v>2</v>
      </c>
      <c r="I12" s="35">
        <v>2</v>
      </c>
      <c r="J12" s="35">
        <f t="shared" si="0"/>
        <v>4</v>
      </c>
      <c r="K12" s="35">
        <f t="shared" si="1"/>
        <v>4</v>
      </c>
      <c r="L12" s="37" t="s">
        <v>118</v>
      </c>
      <c r="M12" s="37" t="s">
        <v>127</v>
      </c>
      <c r="N12" s="35">
        <v>2</v>
      </c>
      <c r="O12" s="35">
        <v>1</v>
      </c>
      <c r="P12" s="35">
        <f t="shared" si="2"/>
        <v>3</v>
      </c>
      <c r="Q12" s="35">
        <f t="shared" si="3"/>
        <v>3</v>
      </c>
      <c r="R12" s="36" t="s">
        <v>87</v>
      </c>
      <c r="S12" s="37" t="s">
        <v>118</v>
      </c>
      <c r="T12" s="37" t="s">
        <v>128</v>
      </c>
      <c r="U12" s="37" t="s">
        <v>129</v>
      </c>
      <c r="V12" s="37" t="s">
        <v>130</v>
      </c>
      <c r="W12" s="37" t="s">
        <v>131</v>
      </c>
    </row>
    <row r="13" spans="1:23" s="21" customFormat="1" ht="156" customHeight="1">
      <c r="A13" s="35">
        <v>6</v>
      </c>
      <c r="B13" s="36" t="s">
        <v>103</v>
      </c>
      <c r="C13" s="36" t="s">
        <v>114</v>
      </c>
      <c r="D13" s="36" t="s">
        <v>132</v>
      </c>
      <c r="E13" s="36" t="s">
        <v>93</v>
      </c>
      <c r="F13" s="37" t="s">
        <v>133</v>
      </c>
      <c r="G13" s="37" t="s">
        <v>134</v>
      </c>
      <c r="H13" s="35">
        <v>1</v>
      </c>
      <c r="I13" s="35">
        <v>4</v>
      </c>
      <c r="J13" s="35">
        <f t="shared" si="0"/>
        <v>5</v>
      </c>
      <c r="K13" s="35">
        <f t="shared" si="1"/>
        <v>5</v>
      </c>
      <c r="L13" s="37" t="s">
        <v>118</v>
      </c>
      <c r="M13" s="37" t="s">
        <v>135</v>
      </c>
      <c r="N13" s="35">
        <v>1</v>
      </c>
      <c r="O13" s="35">
        <v>3</v>
      </c>
      <c r="P13" s="35">
        <f t="shared" si="2"/>
        <v>4</v>
      </c>
      <c r="Q13" s="35">
        <f t="shared" si="3"/>
        <v>4</v>
      </c>
      <c r="R13" s="36" t="s">
        <v>97</v>
      </c>
      <c r="S13" s="37" t="s">
        <v>136</v>
      </c>
      <c r="T13" s="37" t="s">
        <v>137</v>
      </c>
      <c r="U13" s="37" t="s">
        <v>138</v>
      </c>
      <c r="V13" s="37" t="s">
        <v>139</v>
      </c>
      <c r="W13" s="37" t="s">
        <v>140</v>
      </c>
    </row>
    <row r="14" spans="1:23" s="21" customFormat="1" ht="296.10000000000002" customHeight="1">
      <c r="A14" s="35">
        <v>7</v>
      </c>
      <c r="B14" s="36" t="s">
        <v>80</v>
      </c>
      <c r="C14" s="36" t="s">
        <v>114</v>
      </c>
      <c r="D14" s="36" t="s">
        <v>132</v>
      </c>
      <c r="E14" s="36" t="s">
        <v>93</v>
      </c>
      <c r="F14" s="37" t="s">
        <v>141</v>
      </c>
      <c r="G14" s="37" t="s">
        <v>142</v>
      </c>
      <c r="H14" s="35">
        <v>2</v>
      </c>
      <c r="I14" s="35">
        <v>4</v>
      </c>
      <c r="J14" s="35">
        <f t="shared" si="0"/>
        <v>6</v>
      </c>
      <c r="K14" s="35">
        <f t="shared" si="1"/>
        <v>6</v>
      </c>
      <c r="L14" s="36" t="s">
        <v>30</v>
      </c>
      <c r="M14" s="37" t="s">
        <v>143</v>
      </c>
      <c r="N14" s="35">
        <v>1</v>
      </c>
      <c r="O14" s="35">
        <v>2</v>
      </c>
      <c r="P14" s="35">
        <f t="shared" si="2"/>
        <v>3</v>
      </c>
      <c r="Q14" s="35">
        <f t="shared" si="3"/>
        <v>3</v>
      </c>
      <c r="R14" s="36" t="s">
        <v>97</v>
      </c>
      <c r="S14" s="37" t="s">
        <v>136</v>
      </c>
      <c r="T14" s="37" t="s">
        <v>144</v>
      </c>
      <c r="U14" s="37" t="s">
        <v>145</v>
      </c>
      <c r="V14" s="37" t="s">
        <v>146</v>
      </c>
      <c r="W14" s="37" t="s">
        <v>147</v>
      </c>
    </row>
    <row r="15" spans="1:23" s="21" customFormat="1" ht="195.95" customHeight="1">
      <c r="A15" s="35">
        <v>8</v>
      </c>
      <c r="B15" s="36" t="s">
        <v>80</v>
      </c>
      <c r="C15" s="36" t="s">
        <v>114</v>
      </c>
      <c r="D15" s="36" t="s">
        <v>148</v>
      </c>
      <c r="E15" s="36" t="s">
        <v>149</v>
      </c>
      <c r="F15" s="37" t="s">
        <v>150</v>
      </c>
      <c r="G15" s="37" t="s">
        <v>151</v>
      </c>
      <c r="H15" s="35">
        <v>2</v>
      </c>
      <c r="I15" s="35">
        <v>5</v>
      </c>
      <c r="J15" s="35">
        <f t="shared" si="0"/>
        <v>7</v>
      </c>
      <c r="K15" s="35">
        <f t="shared" si="1"/>
        <v>7</v>
      </c>
      <c r="L15" s="36" t="s">
        <v>30</v>
      </c>
      <c r="M15" s="37" t="s">
        <v>152</v>
      </c>
      <c r="N15" s="35">
        <v>1</v>
      </c>
      <c r="O15" s="35">
        <v>4</v>
      </c>
      <c r="P15" s="35">
        <f t="shared" si="2"/>
        <v>5</v>
      </c>
      <c r="Q15" s="35">
        <f t="shared" si="3"/>
        <v>5</v>
      </c>
      <c r="R15" s="36" t="s">
        <v>97</v>
      </c>
      <c r="S15" s="37" t="s">
        <v>153</v>
      </c>
      <c r="T15" s="37" t="s">
        <v>100</v>
      </c>
      <c r="U15" s="37" t="s">
        <v>154</v>
      </c>
      <c r="V15" s="37" t="s">
        <v>155</v>
      </c>
      <c r="W15" s="37" t="s">
        <v>156</v>
      </c>
    </row>
    <row r="16" spans="1:23" s="21" customFormat="1" ht="216" customHeight="1">
      <c r="A16" s="35">
        <v>9</v>
      </c>
      <c r="B16" s="36" t="s">
        <v>80</v>
      </c>
      <c r="C16" s="36" t="s">
        <v>114</v>
      </c>
      <c r="D16" s="36" t="s">
        <v>148</v>
      </c>
      <c r="E16" s="36" t="s">
        <v>149</v>
      </c>
      <c r="F16" s="37" t="s">
        <v>157</v>
      </c>
      <c r="G16" s="37" t="s">
        <v>158</v>
      </c>
      <c r="H16" s="35">
        <v>2</v>
      </c>
      <c r="I16" s="35">
        <v>4</v>
      </c>
      <c r="J16" s="35">
        <f t="shared" si="0"/>
        <v>6</v>
      </c>
      <c r="K16" s="35">
        <f t="shared" si="1"/>
        <v>6</v>
      </c>
      <c r="L16" s="36" t="s">
        <v>30</v>
      </c>
      <c r="M16" s="37" t="s">
        <v>159</v>
      </c>
      <c r="N16" s="35">
        <v>1</v>
      </c>
      <c r="O16" s="35">
        <v>2</v>
      </c>
      <c r="P16" s="35">
        <f t="shared" si="2"/>
        <v>3</v>
      </c>
      <c r="Q16" s="35">
        <f t="shared" si="3"/>
        <v>3</v>
      </c>
      <c r="R16" s="36" t="s">
        <v>97</v>
      </c>
      <c r="S16" s="37" t="s">
        <v>153</v>
      </c>
      <c r="T16" s="37" t="s">
        <v>129</v>
      </c>
      <c r="U16" s="37" t="s">
        <v>160</v>
      </c>
      <c r="V16" s="37" t="s">
        <v>161</v>
      </c>
      <c r="W16" s="37" t="s">
        <v>162</v>
      </c>
    </row>
    <row r="17" spans="1:23" s="21" customFormat="1" ht="336" customHeight="1">
      <c r="A17" s="35">
        <v>10</v>
      </c>
      <c r="B17" s="36" t="s">
        <v>80</v>
      </c>
      <c r="C17" s="36" t="s">
        <v>114</v>
      </c>
      <c r="D17" s="36" t="s">
        <v>148</v>
      </c>
      <c r="E17" s="36" t="s">
        <v>93</v>
      </c>
      <c r="F17" s="37" t="s">
        <v>163</v>
      </c>
      <c r="G17" s="37" t="s">
        <v>164</v>
      </c>
      <c r="H17" s="35">
        <v>3</v>
      </c>
      <c r="I17" s="35">
        <v>4</v>
      </c>
      <c r="J17" s="35">
        <f t="shared" si="0"/>
        <v>7</v>
      </c>
      <c r="K17" s="35">
        <f t="shared" si="1"/>
        <v>7</v>
      </c>
      <c r="L17" s="36" t="s">
        <v>30</v>
      </c>
      <c r="M17" s="37" t="s">
        <v>165</v>
      </c>
      <c r="N17" s="35">
        <v>2</v>
      </c>
      <c r="O17" s="35">
        <v>3</v>
      </c>
      <c r="P17" s="35">
        <f t="shared" si="2"/>
        <v>5</v>
      </c>
      <c r="Q17" s="35">
        <f t="shared" si="3"/>
        <v>5</v>
      </c>
      <c r="R17" s="36" t="s">
        <v>97</v>
      </c>
      <c r="S17" s="37" t="s">
        <v>153</v>
      </c>
      <c r="T17" s="37" t="s">
        <v>166</v>
      </c>
      <c r="U17" s="37" t="s">
        <v>167</v>
      </c>
      <c r="V17" s="37" t="s">
        <v>168</v>
      </c>
      <c r="W17" s="37" t="s">
        <v>169</v>
      </c>
    </row>
    <row r="18" spans="1:23" s="21" customFormat="1" ht="195.95" customHeight="1">
      <c r="A18" s="35">
        <v>11</v>
      </c>
      <c r="B18" s="36" t="s">
        <v>80</v>
      </c>
      <c r="C18" s="36" t="s">
        <v>114</v>
      </c>
      <c r="D18" s="36" t="s">
        <v>148</v>
      </c>
      <c r="E18" s="36" t="s">
        <v>93</v>
      </c>
      <c r="F18" s="37" t="s">
        <v>170</v>
      </c>
      <c r="G18" s="37" t="s">
        <v>171</v>
      </c>
      <c r="H18" s="35">
        <v>1</v>
      </c>
      <c r="I18" s="35">
        <v>4</v>
      </c>
      <c r="J18" s="35">
        <f t="shared" si="0"/>
        <v>5</v>
      </c>
      <c r="K18" s="35">
        <f t="shared" si="1"/>
        <v>5</v>
      </c>
      <c r="L18" s="36" t="s">
        <v>30</v>
      </c>
      <c r="M18" s="37" t="s">
        <v>172</v>
      </c>
      <c r="N18" s="35">
        <v>1</v>
      </c>
      <c r="O18" s="35">
        <v>2</v>
      </c>
      <c r="P18" s="35">
        <f t="shared" si="2"/>
        <v>3</v>
      </c>
      <c r="Q18" s="35">
        <f t="shared" si="3"/>
        <v>3</v>
      </c>
      <c r="R18" s="36" t="s">
        <v>97</v>
      </c>
      <c r="S18" s="37" t="s">
        <v>153</v>
      </c>
      <c r="T18" s="37" t="s">
        <v>100</v>
      </c>
      <c r="U18" s="37" t="s">
        <v>173</v>
      </c>
      <c r="V18" s="37" t="s">
        <v>174</v>
      </c>
      <c r="W18" s="37" t="s">
        <v>175</v>
      </c>
    </row>
    <row r="19" spans="1:23" s="21" customFormat="1" ht="156" customHeight="1">
      <c r="A19" s="35">
        <v>12</v>
      </c>
      <c r="B19" s="36" t="s">
        <v>80</v>
      </c>
      <c r="C19" s="36" t="s">
        <v>114</v>
      </c>
      <c r="D19" s="36" t="s">
        <v>148</v>
      </c>
      <c r="E19" s="36" t="s">
        <v>149</v>
      </c>
      <c r="F19" s="37" t="s">
        <v>176</v>
      </c>
      <c r="G19" s="37" t="s">
        <v>177</v>
      </c>
      <c r="H19" s="35">
        <v>2</v>
      </c>
      <c r="I19" s="35">
        <v>4</v>
      </c>
      <c r="J19" s="35">
        <f t="shared" si="0"/>
        <v>6</v>
      </c>
      <c r="K19" s="35">
        <f t="shared" si="1"/>
        <v>6</v>
      </c>
      <c r="L19" s="36" t="s">
        <v>30</v>
      </c>
      <c r="M19" s="37" t="s">
        <v>178</v>
      </c>
      <c r="N19" s="35">
        <v>1</v>
      </c>
      <c r="O19" s="35">
        <v>3</v>
      </c>
      <c r="P19" s="35">
        <f t="shared" si="2"/>
        <v>4</v>
      </c>
      <c r="Q19" s="35">
        <f t="shared" si="3"/>
        <v>4</v>
      </c>
      <c r="R19" s="36" t="s">
        <v>97</v>
      </c>
      <c r="S19" s="37" t="s">
        <v>153</v>
      </c>
      <c r="T19" s="37" t="s">
        <v>179</v>
      </c>
      <c r="U19" s="37" t="s">
        <v>173</v>
      </c>
      <c r="V19" s="37" t="s">
        <v>180</v>
      </c>
      <c r="W19" s="37" t="s">
        <v>140</v>
      </c>
    </row>
    <row r="20" spans="1:23" s="21" customFormat="1" ht="195.95" customHeight="1">
      <c r="A20" s="35">
        <v>13</v>
      </c>
      <c r="B20" s="36" t="s">
        <v>103</v>
      </c>
      <c r="C20" s="36" t="s">
        <v>114</v>
      </c>
      <c r="D20" s="36" t="s">
        <v>148</v>
      </c>
      <c r="E20" s="36" t="s">
        <v>149</v>
      </c>
      <c r="F20" s="37" t="s">
        <v>181</v>
      </c>
      <c r="G20" s="37" t="s">
        <v>182</v>
      </c>
      <c r="H20" s="35">
        <v>2</v>
      </c>
      <c r="I20" s="35">
        <v>3</v>
      </c>
      <c r="J20" s="35">
        <f t="shared" si="0"/>
        <v>5</v>
      </c>
      <c r="K20" s="35">
        <f t="shared" si="1"/>
        <v>5</v>
      </c>
      <c r="L20" s="36" t="s">
        <v>30</v>
      </c>
      <c r="M20" s="37" t="s">
        <v>183</v>
      </c>
      <c r="N20" s="35">
        <v>1</v>
      </c>
      <c r="O20" s="35">
        <v>2</v>
      </c>
      <c r="P20" s="35">
        <f t="shared" si="2"/>
        <v>3</v>
      </c>
      <c r="Q20" s="35">
        <f t="shared" si="3"/>
        <v>3</v>
      </c>
      <c r="R20" s="36" t="s">
        <v>97</v>
      </c>
      <c r="S20" s="37" t="s">
        <v>153</v>
      </c>
      <c r="T20" s="37" t="s">
        <v>184</v>
      </c>
      <c r="U20" s="37" t="s">
        <v>173</v>
      </c>
      <c r="V20" s="37" t="s">
        <v>185</v>
      </c>
      <c r="W20" s="37" t="s">
        <v>186</v>
      </c>
    </row>
    <row r="21" spans="1:23" s="21" customFormat="1" ht="176.1" customHeight="1">
      <c r="A21" s="35">
        <v>14</v>
      </c>
      <c r="B21" s="36" t="s">
        <v>80</v>
      </c>
      <c r="C21" s="36" t="s">
        <v>104</v>
      </c>
      <c r="D21" s="36" t="s">
        <v>148</v>
      </c>
      <c r="E21" s="36" t="s">
        <v>149</v>
      </c>
      <c r="F21" s="37" t="s">
        <v>187</v>
      </c>
      <c r="G21" s="37" t="s">
        <v>188</v>
      </c>
      <c r="H21" s="35">
        <v>2</v>
      </c>
      <c r="I21" s="35">
        <v>4</v>
      </c>
      <c r="J21" s="35">
        <f t="shared" si="0"/>
        <v>6</v>
      </c>
      <c r="K21" s="35">
        <f t="shared" si="1"/>
        <v>6</v>
      </c>
      <c r="L21" s="36" t="s">
        <v>30</v>
      </c>
      <c r="M21" s="37" t="s">
        <v>189</v>
      </c>
      <c r="N21" s="35">
        <v>1</v>
      </c>
      <c r="O21" s="35">
        <v>3</v>
      </c>
      <c r="P21" s="35">
        <f t="shared" si="2"/>
        <v>4</v>
      </c>
      <c r="Q21" s="35">
        <f t="shared" si="3"/>
        <v>4</v>
      </c>
      <c r="R21" s="36" t="s">
        <v>97</v>
      </c>
      <c r="S21" s="37" t="s">
        <v>190</v>
      </c>
      <c r="T21" s="37" t="s">
        <v>100</v>
      </c>
      <c r="U21" s="37" t="s">
        <v>191</v>
      </c>
      <c r="V21" s="37" t="s">
        <v>192</v>
      </c>
      <c r="W21" s="37" t="s">
        <v>193</v>
      </c>
    </row>
    <row r="22" spans="1:23" s="21" customFormat="1" ht="135.94999999999999" customHeight="1">
      <c r="A22" s="35">
        <v>15</v>
      </c>
      <c r="B22" s="36" t="s">
        <v>103</v>
      </c>
      <c r="C22" s="36" t="s">
        <v>114</v>
      </c>
      <c r="D22" s="36" t="s">
        <v>148</v>
      </c>
      <c r="E22" s="36" t="s">
        <v>93</v>
      </c>
      <c r="F22" s="37" t="s">
        <v>194</v>
      </c>
      <c r="G22" s="37" t="s">
        <v>195</v>
      </c>
      <c r="H22" s="35">
        <v>2</v>
      </c>
      <c r="I22" s="35">
        <v>4</v>
      </c>
      <c r="J22" s="35">
        <f t="shared" si="0"/>
        <v>6</v>
      </c>
      <c r="K22" s="35">
        <f t="shared" si="1"/>
        <v>6</v>
      </c>
      <c r="L22" s="36" t="s">
        <v>30</v>
      </c>
      <c r="M22" s="37" t="s">
        <v>196</v>
      </c>
      <c r="N22" s="35">
        <v>1</v>
      </c>
      <c r="O22" s="35">
        <v>2</v>
      </c>
      <c r="P22" s="35">
        <f t="shared" si="2"/>
        <v>3</v>
      </c>
      <c r="Q22" s="35">
        <f t="shared" si="3"/>
        <v>3</v>
      </c>
      <c r="R22" s="36" t="s">
        <v>97</v>
      </c>
      <c r="S22" s="37" t="s">
        <v>153</v>
      </c>
      <c r="T22" s="37" t="s">
        <v>100</v>
      </c>
      <c r="U22" s="37" t="s">
        <v>197</v>
      </c>
      <c r="V22" s="37" t="s">
        <v>198</v>
      </c>
      <c r="W22" s="37" t="s">
        <v>140</v>
      </c>
    </row>
    <row r="23" spans="1:23" s="21" customFormat="1" ht="156" customHeight="1">
      <c r="A23" s="35">
        <v>16</v>
      </c>
      <c r="B23" s="36" t="s">
        <v>80</v>
      </c>
      <c r="C23" s="36" t="s">
        <v>81</v>
      </c>
      <c r="D23" s="36" t="s">
        <v>148</v>
      </c>
      <c r="E23" s="36" t="s">
        <v>199</v>
      </c>
      <c r="F23" s="37" t="s">
        <v>200</v>
      </c>
      <c r="G23" s="37" t="s">
        <v>201</v>
      </c>
      <c r="H23" s="35">
        <v>2</v>
      </c>
      <c r="I23" s="35">
        <v>3</v>
      </c>
      <c r="J23" s="35">
        <f t="shared" si="0"/>
        <v>5</v>
      </c>
      <c r="K23" s="35">
        <f t="shared" si="1"/>
        <v>5</v>
      </c>
      <c r="L23" s="36" t="s">
        <v>55</v>
      </c>
      <c r="M23" s="37" t="s">
        <v>202</v>
      </c>
      <c r="N23" s="35">
        <v>1</v>
      </c>
      <c r="O23" s="35">
        <v>2</v>
      </c>
      <c r="P23" s="35">
        <f t="shared" si="2"/>
        <v>3</v>
      </c>
      <c r="Q23" s="35">
        <f t="shared" si="3"/>
        <v>3</v>
      </c>
      <c r="R23" s="36" t="s">
        <v>87</v>
      </c>
      <c r="S23" s="37" t="s">
        <v>203</v>
      </c>
      <c r="T23" s="37" t="s">
        <v>144</v>
      </c>
      <c r="U23" s="37" t="s">
        <v>204</v>
      </c>
      <c r="V23" s="37" t="s">
        <v>205</v>
      </c>
      <c r="W23" s="37" t="s">
        <v>206</v>
      </c>
    </row>
    <row r="24" spans="1:23" ht="14.25"/>
    <row r="25" spans="1:23" ht="14.25">
      <c r="A25" s="16" t="s">
        <v>32</v>
      </c>
      <c r="B25" s="16" t="s">
        <v>33</v>
      </c>
    </row>
    <row r="26" spans="1:23" ht="14.25">
      <c r="A26" s="17" t="s">
        <v>34</v>
      </c>
      <c r="B26" s="17" t="s">
        <v>35</v>
      </c>
    </row>
    <row r="27" spans="1:23" ht="14.25">
      <c r="A27" s="18">
        <v>5</v>
      </c>
      <c r="B27" s="19" t="s">
        <v>36</v>
      </c>
    </row>
    <row r="28" spans="1:23" ht="14.25">
      <c r="A28" s="20" t="s">
        <v>37</v>
      </c>
      <c r="B28" s="20" t="s">
        <v>38</v>
      </c>
    </row>
    <row r="30" spans="1:23" ht="15.75" customHeight="1"/>
    <row r="31" spans="1:23" ht="188.25" customHeight="1" thickBot="1">
      <c r="A31" s="68" t="s">
        <v>73</v>
      </c>
      <c r="B31" s="69"/>
      <c r="C31" s="69"/>
      <c r="D31" s="69"/>
      <c r="E31" s="69"/>
      <c r="F31" s="69"/>
      <c r="G31" s="69"/>
    </row>
    <row r="32" spans="1:23" ht="15.75" customHeight="1" thickBot="1">
      <c r="A32" s="70" t="s">
        <v>207</v>
      </c>
      <c r="B32" s="71"/>
      <c r="C32" s="71"/>
      <c r="D32" s="67"/>
    </row>
    <row r="33" spans="1:4" ht="15.75" customHeight="1">
      <c r="A33" s="72"/>
      <c r="B33" s="69"/>
    </row>
    <row r="34" spans="1:4" ht="15.75" customHeight="1">
      <c r="A34" s="22"/>
    </row>
    <row r="35" spans="1:4" ht="15.75" customHeight="1">
      <c r="A35" s="23"/>
    </row>
    <row r="36" spans="1:4" ht="15.75" customHeight="1">
      <c r="A36" s="73" t="s">
        <v>39</v>
      </c>
      <c r="B36" s="69"/>
      <c r="C36" s="69"/>
      <c r="D36" s="69"/>
    </row>
    <row r="37" spans="1:4" ht="15.75" customHeight="1" thickBot="1">
      <c r="A37" s="24"/>
    </row>
    <row r="38" spans="1:4" ht="72" customHeight="1" thickBot="1">
      <c r="A38" s="25" t="s">
        <v>40</v>
      </c>
      <c r="B38" s="26" t="s">
        <v>41</v>
      </c>
      <c r="C38" s="74" t="s">
        <v>42</v>
      </c>
      <c r="D38" s="67"/>
    </row>
    <row r="39" spans="1:4" ht="26.25" customHeight="1" thickBot="1">
      <c r="A39" s="27">
        <v>1</v>
      </c>
      <c r="B39" s="28"/>
      <c r="C39" s="66" t="s">
        <v>43</v>
      </c>
      <c r="D39" s="67"/>
    </row>
    <row r="40" spans="1:4" ht="26.25" customHeight="1" thickBot="1">
      <c r="A40" s="27"/>
      <c r="B40" s="28"/>
      <c r="C40" s="66" t="s">
        <v>43</v>
      </c>
      <c r="D40" s="67"/>
    </row>
    <row r="41" spans="1:4" ht="26.25" customHeight="1" thickBot="1">
      <c r="A41" s="27"/>
      <c r="B41" s="28"/>
      <c r="C41" s="66" t="s">
        <v>43</v>
      </c>
      <c r="D41" s="67"/>
    </row>
    <row r="42" spans="1:4" ht="26.25" customHeight="1" thickBot="1">
      <c r="A42" s="27"/>
      <c r="B42" s="28"/>
      <c r="C42" s="66" t="s">
        <v>43</v>
      </c>
      <c r="D42" s="67"/>
    </row>
    <row r="43" spans="1:4" ht="15.75" customHeight="1">
      <c r="A43" s="29"/>
    </row>
    <row r="44" spans="1:4" ht="15.75" customHeight="1"/>
    <row r="45" spans="1:4" ht="15.75" customHeight="1"/>
    <row r="46" spans="1:4" ht="15.75" customHeight="1">
      <c r="A46" s="30"/>
    </row>
    <row r="47" spans="1:4" ht="15.75" customHeight="1"/>
    <row r="48" spans="1:4"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31">
    <mergeCell ref="C40:D40"/>
    <mergeCell ref="C41:D41"/>
    <mergeCell ref="C42:D42"/>
    <mergeCell ref="F6:F7"/>
    <mergeCell ref="A31:G31"/>
    <mergeCell ref="A32:D32"/>
    <mergeCell ref="A33:B33"/>
    <mergeCell ref="A36:D36"/>
    <mergeCell ref="C38:D38"/>
    <mergeCell ref="G6:G7"/>
    <mergeCell ref="L6:L7"/>
    <mergeCell ref="M6:M7"/>
    <mergeCell ref="N6:Q6"/>
    <mergeCell ref="R6:R7"/>
    <mergeCell ref="C39:D39"/>
    <mergeCell ref="A1:B3"/>
    <mergeCell ref="C1:U1"/>
    <mergeCell ref="C2:U2"/>
    <mergeCell ref="C3:U3"/>
    <mergeCell ref="S6:S7"/>
    <mergeCell ref="T6:T7"/>
    <mergeCell ref="U6:U7"/>
    <mergeCell ref="A4:W4"/>
    <mergeCell ref="A5:W5"/>
    <mergeCell ref="A6:A7"/>
    <mergeCell ref="B6:B7"/>
    <mergeCell ref="C6:C7"/>
    <mergeCell ref="D6:D7"/>
    <mergeCell ref="E6:E7"/>
    <mergeCell ref="V6:W6"/>
    <mergeCell ref="H6:K6"/>
  </mergeCells>
  <conditionalFormatting sqref="Q8:Q23">
    <cfRule type="expression" dxfId="7" priority="1">
      <formula>AND(Q8&gt;=8,Q8&lt;=10)</formula>
    </cfRule>
    <cfRule type="expression" dxfId="6" priority="2">
      <formula>AND(Q8&gt;=6,Q8&lt;=7)</formula>
    </cfRule>
    <cfRule type="expression" dxfId="5" priority="3">
      <formula>AND(Q8&gt;=5,Q8&lt;=5)</formula>
    </cfRule>
    <cfRule type="expression" dxfId="4" priority="4">
      <formula>AND(Q8&gt;=2,Q8&lt;=4)</formula>
    </cfRule>
  </conditionalFormatting>
  <conditionalFormatting sqref="K8:K23">
    <cfRule type="expression" dxfId="3" priority="5">
      <formula>AND(K8&gt;=8,K8&lt;=10)</formula>
    </cfRule>
    <cfRule type="expression" dxfId="2" priority="6">
      <formula>AND(K8&gt;=6,K8&lt;=7)</formula>
    </cfRule>
    <cfRule type="expression" dxfId="1" priority="7">
      <formula>AND(K8&gt;=5,K8&lt;=5)</formula>
    </cfRule>
    <cfRule type="expression" dxfId="0" priority="8">
      <formula>AND(K8&gt;=2,K8&lt;=4)</formula>
    </cfRule>
  </conditionalFormatting>
  <pageMargins left="0.70866141732283472" right="0.70866141732283472" top="0.74803149606299213" bottom="0.74803149606299213" header="0" footer="0"/>
  <pageSetup scale="26" orientation="landscape" r:id="rId1"/>
  <headerFooter>
    <oddFooter>&amp;C&amp;G</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ErrorMessage="1" xr:uid="{00000000-0002-0000-0000-000000000000}">
          <x14:formula1>
            <xm:f>Hoja2!$F$2:$F$6</xm:f>
          </x14:formula1>
          <xm:sqref>I8:I23 O8:O23</xm:sqref>
        </x14:dataValidation>
        <x14:dataValidation type="list" allowBlank="1" showErrorMessage="1" xr:uid="{00000000-0002-0000-0000-000002000000}">
          <x14:formula1>
            <xm:f>Hoja2!$B$1:$B$2</xm:f>
          </x14:formula1>
          <xm:sqref>C8:C23</xm:sqref>
        </x14:dataValidation>
        <x14:dataValidation type="list" allowBlank="1" showErrorMessage="1" xr:uid="{00000000-0002-0000-0000-000003000000}">
          <x14:formula1>
            <xm:f>Hoja2!$I$1:$I$3</xm:f>
          </x14:formula1>
          <xm:sqref>L8:L23</xm:sqref>
        </x14:dataValidation>
        <x14:dataValidation type="list" allowBlank="1" showErrorMessage="1" xr:uid="{00000000-0002-0000-0000-000004000000}">
          <x14:formula1>
            <xm:f>Hoja2!$E$1:$E$5</xm:f>
          </x14:formula1>
          <xm:sqref>H8:H23 N8:N23</xm:sqref>
        </x14:dataValidation>
        <x14:dataValidation type="list" allowBlank="1" showErrorMessage="1" xr:uid="{00000000-0002-0000-0000-000005000000}">
          <x14:formula1>
            <xm:f>Hoja2!$D$1:$D$8</xm:f>
          </x14:formula1>
          <xm:sqref>E8:E23</xm:sqref>
        </x14:dataValidation>
        <x14:dataValidation type="list" allowBlank="1" showErrorMessage="1" xr:uid="{00000000-0002-0000-0000-000006000000}">
          <x14:formula1>
            <xm:f>Hoja2!$C$1:$C$4</xm:f>
          </x14:formula1>
          <xm:sqref>D8:D23</xm:sqref>
        </x14:dataValidation>
        <x14:dataValidation type="list" allowBlank="1" showErrorMessage="1" xr:uid="{00000000-0002-0000-0000-000001000000}">
          <x14:formula1>
            <xm:f>Hoja2!$A$1:$A$2</xm:f>
          </x14:formula1>
          <xm:sqref>B8:B23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00"/>
  <sheetViews>
    <sheetView workbookViewId="0"/>
  </sheetViews>
  <sheetFormatPr baseColWidth="10" defaultColWidth="14.42578125" defaultRowHeight="15" customHeight="1"/>
  <cols>
    <col min="1" max="3" width="10.7109375" customWidth="1"/>
    <col min="4" max="4" width="20.85546875" customWidth="1"/>
    <col min="5" max="5" width="41.42578125" customWidth="1"/>
    <col min="6" max="6" width="20.42578125" customWidth="1"/>
    <col min="7" max="7" width="23.42578125" customWidth="1"/>
    <col min="8" max="26" width="10.7109375" customWidth="1"/>
  </cols>
  <sheetData>
    <row r="1" spans="1:9">
      <c r="A1" s="2" t="s">
        <v>24</v>
      </c>
      <c r="B1" s="2" t="s">
        <v>44</v>
      </c>
      <c r="C1" s="2" t="s">
        <v>45</v>
      </c>
      <c r="D1" s="2" t="s">
        <v>46</v>
      </c>
      <c r="E1" s="2" t="s">
        <v>47</v>
      </c>
      <c r="F1" s="2" t="s">
        <v>48</v>
      </c>
      <c r="G1" s="2" t="s">
        <v>49</v>
      </c>
      <c r="H1" s="2" t="s">
        <v>50</v>
      </c>
      <c r="I1" s="2" t="s">
        <v>30</v>
      </c>
    </row>
    <row r="2" spans="1:9">
      <c r="A2" s="2" t="s">
        <v>51</v>
      </c>
      <c r="B2" s="2" t="s">
        <v>25</v>
      </c>
      <c r="C2" s="2" t="s">
        <v>52</v>
      </c>
      <c r="D2" s="2" t="s">
        <v>53</v>
      </c>
      <c r="E2" s="2" t="s">
        <v>31</v>
      </c>
      <c r="F2" s="2" t="s">
        <v>54</v>
      </c>
      <c r="G2" s="2"/>
      <c r="H2" s="2" t="s">
        <v>38</v>
      </c>
      <c r="I2" s="2" t="s">
        <v>55</v>
      </c>
    </row>
    <row r="3" spans="1:9">
      <c r="C3" s="2" t="s">
        <v>56</v>
      </c>
      <c r="D3" s="2" t="s">
        <v>27</v>
      </c>
      <c r="E3" s="2" t="s">
        <v>28</v>
      </c>
      <c r="F3" s="2" t="s">
        <v>29</v>
      </c>
      <c r="G3" s="2"/>
      <c r="H3" s="2" t="s">
        <v>36</v>
      </c>
      <c r="I3" s="2" t="s">
        <v>57</v>
      </c>
    </row>
    <row r="4" spans="1:9">
      <c r="C4" s="2" t="s">
        <v>26</v>
      </c>
      <c r="D4" s="2" t="s">
        <v>58</v>
      </c>
      <c r="E4" s="2" t="s">
        <v>59</v>
      </c>
      <c r="F4" s="2" t="s">
        <v>60</v>
      </c>
      <c r="G4" s="2"/>
      <c r="H4" s="2" t="s">
        <v>35</v>
      </c>
    </row>
    <row r="5" spans="1:9">
      <c r="D5" s="2" t="s">
        <v>61</v>
      </c>
      <c r="E5" s="2" t="s">
        <v>62</v>
      </c>
      <c r="F5" s="2" t="s">
        <v>63</v>
      </c>
      <c r="G5" s="2"/>
      <c r="H5" s="2" t="s">
        <v>64</v>
      </c>
    </row>
    <row r="6" spans="1:9">
      <c r="D6" s="2" t="s">
        <v>65</v>
      </c>
      <c r="F6" s="2" t="s">
        <v>66</v>
      </c>
      <c r="G6" s="2"/>
    </row>
    <row r="7" spans="1:9">
      <c r="D7" s="2" t="s">
        <v>67</v>
      </c>
    </row>
    <row r="8" spans="1:9">
      <c r="D8" s="2" t="s">
        <v>68</v>
      </c>
    </row>
    <row r="16" spans="1:9" ht="19.5">
      <c r="E16" s="2"/>
      <c r="F16" s="2"/>
      <c r="G16" s="3"/>
    </row>
    <row r="17" spans="5:6">
      <c r="E17" s="2"/>
      <c r="F17" s="2"/>
    </row>
    <row r="18" spans="5:6">
      <c r="E18" s="2"/>
      <c r="F18" s="2"/>
    </row>
    <row r="19" spans="5:6">
      <c r="E19" s="2"/>
      <c r="F19" s="2"/>
    </row>
    <row r="20" spans="5:6">
      <c r="E20" s="2"/>
      <c r="F20" s="2"/>
    </row>
    <row r="21" spans="5:6" ht="15.75" customHeight="1"/>
    <row r="22" spans="5:6" ht="15.75" customHeight="1"/>
    <row r="23" spans="5:6" ht="15.75" customHeight="1"/>
    <row r="24" spans="5:6" ht="15.75" customHeight="1"/>
    <row r="25" spans="5:6" ht="15.75" customHeight="1"/>
    <row r="26" spans="5:6" ht="15.75" customHeight="1"/>
    <row r="27" spans="5:6" ht="15.75" customHeight="1"/>
    <row r="28" spans="5:6" ht="15.75" customHeight="1"/>
    <row r="29" spans="5:6" ht="15.75" customHeight="1"/>
    <row r="30" spans="5:6" ht="15.75" customHeight="1"/>
    <row r="31" spans="5:6" ht="15.75" customHeight="1"/>
    <row r="32" spans="5: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000"/>
  <sheetViews>
    <sheetView workbookViewId="0"/>
  </sheetViews>
  <sheetFormatPr baseColWidth="10" defaultColWidth="14.42578125" defaultRowHeight="15" customHeight="1"/>
  <cols>
    <col min="1" max="1" width="2.42578125" customWidth="1"/>
    <col min="2" max="2" width="45.42578125" customWidth="1"/>
    <col min="3" max="3" width="4.140625" customWidth="1"/>
    <col min="4" max="8" width="13.85546875" customWidth="1"/>
    <col min="9" max="26" width="10.7109375" customWidth="1"/>
  </cols>
  <sheetData>
    <row r="1" spans="2:8">
      <c r="E1" s="4"/>
      <c r="F1" s="4"/>
      <c r="G1" s="4"/>
      <c r="H1" s="4"/>
    </row>
    <row r="2" spans="2:8">
      <c r="D2" s="5"/>
      <c r="E2" s="5"/>
      <c r="F2" s="5"/>
      <c r="G2" s="5"/>
      <c r="H2" s="5"/>
    </row>
    <row r="3" spans="2:8">
      <c r="B3" s="4" t="s">
        <v>69</v>
      </c>
      <c r="D3" s="75" t="s">
        <v>70</v>
      </c>
      <c r="E3" s="76"/>
      <c r="F3" s="76"/>
      <c r="G3" s="76"/>
      <c r="H3" s="76"/>
    </row>
    <row r="4" spans="2:8">
      <c r="D4" s="6" t="s">
        <v>54</v>
      </c>
      <c r="E4" s="6" t="s">
        <v>29</v>
      </c>
      <c r="F4" s="6" t="s">
        <v>60</v>
      </c>
      <c r="G4" s="6" t="s">
        <v>63</v>
      </c>
      <c r="H4" s="6" t="s">
        <v>66</v>
      </c>
    </row>
    <row r="5" spans="2:8">
      <c r="B5" s="75" t="s">
        <v>71</v>
      </c>
      <c r="C5" s="77"/>
      <c r="D5" s="6">
        <v>1</v>
      </c>
      <c r="E5" s="6">
        <v>2</v>
      </c>
      <c r="F5" s="6">
        <v>3</v>
      </c>
      <c r="G5" s="6">
        <v>4</v>
      </c>
      <c r="H5" s="6">
        <v>5</v>
      </c>
    </row>
    <row r="6" spans="2:8">
      <c r="B6" s="7" t="s">
        <v>47</v>
      </c>
      <c r="C6" s="6">
        <v>1</v>
      </c>
      <c r="D6" s="8">
        <f t="shared" ref="D6:H6" si="0">$C6+D$5</f>
        <v>2</v>
      </c>
      <c r="E6" s="8">
        <f t="shared" si="0"/>
        <v>3</v>
      </c>
      <c r="F6" s="8">
        <f t="shared" si="0"/>
        <v>4</v>
      </c>
      <c r="G6" s="9">
        <f t="shared" si="0"/>
        <v>5</v>
      </c>
      <c r="H6" s="10">
        <f t="shared" si="0"/>
        <v>6</v>
      </c>
    </row>
    <row r="7" spans="2:8">
      <c r="B7" s="7" t="s">
        <v>31</v>
      </c>
      <c r="C7" s="6">
        <v>2</v>
      </c>
      <c r="D7" s="8">
        <f t="shared" ref="D7:H7" si="1">$C7+D$5</f>
        <v>3</v>
      </c>
      <c r="E7" s="8">
        <f t="shared" si="1"/>
        <v>4</v>
      </c>
      <c r="F7" s="9">
        <f t="shared" si="1"/>
        <v>5</v>
      </c>
      <c r="G7" s="10">
        <f t="shared" si="1"/>
        <v>6</v>
      </c>
      <c r="H7" s="10">
        <f t="shared" si="1"/>
        <v>7</v>
      </c>
    </row>
    <row r="8" spans="2:8">
      <c r="B8" s="7" t="s">
        <v>28</v>
      </c>
      <c r="C8" s="6">
        <v>3</v>
      </c>
      <c r="D8" s="8">
        <f t="shared" ref="D8:H8" si="2">$C8+D$5</f>
        <v>4</v>
      </c>
      <c r="E8" s="9">
        <f t="shared" si="2"/>
        <v>5</v>
      </c>
      <c r="F8" s="10">
        <f t="shared" si="2"/>
        <v>6</v>
      </c>
      <c r="G8" s="10">
        <f t="shared" si="2"/>
        <v>7</v>
      </c>
      <c r="H8" s="11">
        <f t="shared" si="2"/>
        <v>8</v>
      </c>
    </row>
    <row r="9" spans="2:8">
      <c r="B9" s="7" t="s">
        <v>59</v>
      </c>
      <c r="C9" s="6">
        <v>4</v>
      </c>
      <c r="D9" s="9">
        <f t="shared" ref="D9:H9" si="3">$C9+D$5</f>
        <v>5</v>
      </c>
      <c r="E9" s="10">
        <f t="shared" si="3"/>
        <v>6</v>
      </c>
      <c r="F9" s="10">
        <f t="shared" si="3"/>
        <v>7</v>
      </c>
      <c r="G9" s="11">
        <f t="shared" si="3"/>
        <v>8</v>
      </c>
      <c r="H9" s="11">
        <f t="shared" si="3"/>
        <v>9</v>
      </c>
    </row>
    <row r="10" spans="2:8">
      <c r="B10" s="7" t="s">
        <v>62</v>
      </c>
      <c r="C10" s="6">
        <v>5</v>
      </c>
      <c r="D10" s="10">
        <f t="shared" ref="D10:H10" si="4">$C10+D$5</f>
        <v>6</v>
      </c>
      <c r="E10" s="10">
        <f t="shared" si="4"/>
        <v>7</v>
      </c>
      <c r="F10" s="11">
        <f t="shared" si="4"/>
        <v>8</v>
      </c>
      <c r="G10" s="11">
        <f t="shared" si="4"/>
        <v>9</v>
      </c>
      <c r="H10" s="11">
        <f t="shared" si="4"/>
        <v>10</v>
      </c>
    </row>
    <row r="11" spans="2:8">
      <c r="E11" s="2"/>
    </row>
    <row r="14" spans="2:8">
      <c r="D14" s="1" t="s">
        <v>38</v>
      </c>
      <c r="E14" s="8"/>
    </row>
    <row r="15" spans="2:8">
      <c r="D15" s="1" t="s">
        <v>36</v>
      </c>
      <c r="E15" s="9"/>
    </row>
    <row r="16" spans="2:8">
      <c r="D16" s="1" t="s">
        <v>35</v>
      </c>
      <c r="E16" s="10"/>
    </row>
    <row r="17" spans="4:5">
      <c r="D17" s="1" t="s">
        <v>64</v>
      </c>
      <c r="E17" s="11"/>
    </row>
    <row r="21" spans="4:5" ht="15.75" customHeight="1"/>
    <row r="22" spans="4:5" ht="15.75" customHeight="1"/>
    <row r="23" spans="4:5" ht="15.75" customHeight="1"/>
    <row r="24" spans="4:5" ht="15.75" customHeight="1"/>
    <row r="25" spans="4:5" ht="15.75" customHeight="1"/>
    <row r="26" spans="4:5" ht="15.75" customHeight="1"/>
    <row r="27" spans="4:5" ht="15.75" customHeight="1"/>
    <row r="28" spans="4:5" ht="15.75" customHeight="1"/>
    <row r="29" spans="4:5" ht="15.75" customHeight="1"/>
    <row r="30" spans="4:5" ht="15.75" customHeight="1"/>
    <row r="31" spans="4:5" ht="15.75" customHeight="1"/>
    <row r="32" spans="4:5"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D3:H3"/>
    <mergeCell ref="B5:C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FORMATO MATRIZ DE RIESGOS</vt:lpstr>
      <vt:lpstr>Hoja2</vt:lpstr>
      <vt:lpstr>Hoja4</vt:lpstr>
      <vt:lpstr>'FORMATO MATRIZ DE RIESGOS'!_ftn1</vt:lpstr>
      <vt:lpstr>'FORMATO MATRIZ DE RIESGOS'!_ftnref1</vt:lpstr>
      <vt:lpstr>'FORMATO MATRIZ DE RIESGOS'!_Hlk130312646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naranjo</dc:creator>
  <cp:lastModifiedBy>Asesoría Jurídica</cp:lastModifiedBy>
  <cp:lastPrinted>2025-10-21T20:04:21Z</cp:lastPrinted>
  <dcterms:created xsi:type="dcterms:W3CDTF">2022-05-25T21:45:30Z</dcterms:created>
  <dcterms:modified xsi:type="dcterms:W3CDTF">2026-10-09T00:20:45Z</dcterms:modified>
</cp:coreProperties>
</file>