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mc:AlternateContent xmlns:mc="http://schemas.openxmlformats.org/markup-compatibility/2006">
    <mc:Choice Requires="x15">
      <x15ac:absPath xmlns:x15ac="http://schemas.microsoft.com/office/spreadsheetml/2010/11/ac" url="C:\Users\Kansas\Documents\Alcaldia Bucara Jaime Andres\2026\Contratacion\Vehiculos\Sub Vehiculos\Viabilidad 1\"/>
    </mc:Choice>
  </mc:AlternateContent>
  <xr:revisionPtr revIDLastSave="0" documentId="8_{753D559C-E33E-48E4-8E95-18EBD6E21564}" xr6:coauthVersionLast="47" xr6:coauthVersionMax="47" xr10:uidLastSave="{00000000-0000-0000-0000-000000000000}"/>
  <bookViews>
    <workbookView xWindow="-108" yWindow="-108" windowWidth="23256" windowHeight="13896" tabRatio="500" xr2:uid="{00000000-000D-0000-FFFF-FFFF00000000}"/>
  </bookViews>
  <sheets>
    <sheet name="Oferta Económica" sheetId="1" r:id="rId1"/>
  </sheets>
  <definedNames>
    <definedName name="_xlnm.Print_Area" localSheetId="0">'Oferta Económica'!$A$1:$K$99</definedName>
  </definedNames>
  <calcPr calcId="191029" iterateDelta="1E-4"/>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 xmlns:loext="http://schemas.libreoffice.org/" uri="{7626C862-2A13-11E5-B345-FEFF819CDC9F}">
      <loext:extCalcPr stringRefSyntax="ExcelA1"/>
    </ext>
  </extLst>
</workbook>
</file>

<file path=xl/calcChain.xml><?xml version="1.0" encoding="utf-8"?>
<calcChain xmlns="http://schemas.openxmlformats.org/spreadsheetml/2006/main">
  <c r="I43" i="1" l="1"/>
  <c r="I34" i="1"/>
  <c r="I26" i="1"/>
  <c r="C74" i="1"/>
  <c r="C73" i="1"/>
  <c r="C72" i="1"/>
  <c r="C71" i="1"/>
  <c r="C70" i="1"/>
  <c r="C69" i="1"/>
  <c r="H58" i="1"/>
  <c r="J58" i="1" s="1"/>
  <c r="K58" i="1" s="1"/>
  <c r="H50" i="1"/>
  <c r="J50" i="1" s="1"/>
  <c r="K50" i="1" s="1"/>
  <c r="H43" i="1"/>
  <c r="H34" i="1"/>
  <c r="J34" i="1" s="1"/>
  <c r="K34" i="1" s="1"/>
  <c r="H26" i="1"/>
  <c r="J26" i="1" s="1"/>
  <c r="K26" i="1" s="1"/>
  <c r="H17" i="1"/>
  <c r="K63" i="1" l="1"/>
  <c r="F74" i="1" s="1"/>
  <c r="D74" i="1" s="1"/>
  <c r="J43" i="1"/>
  <c r="K43" i="1" s="1"/>
  <c r="J17" i="1"/>
  <c r="K17" i="1" s="1"/>
  <c r="K24" i="1" s="1"/>
  <c r="F69" i="1" s="1"/>
  <c r="D69" i="1" s="1"/>
  <c r="K41" i="1"/>
  <c r="F71" i="1" s="1"/>
  <c r="D71" i="1" s="1"/>
  <c r="K48" i="1"/>
  <c r="F72" i="1" s="1"/>
  <c r="D72" i="1" s="1"/>
  <c r="K32" i="1"/>
  <c r="F70" i="1" s="1"/>
  <c r="D70" i="1" s="1"/>
  <c r="K56" i="1"/>
  <c r="F73" i="1" s="1"/>
  <c r="D73" i="1" s="1"/>
  <c r="K64" i="1" l="1"/>
  <c r="F75" i="1"/>
  <c r="F76" i="1" l="1"/>
</calcChain>
</file>

<file path=xl/sharedStrings.xml><?xml version="1.0" encoding="utf-8"?>
<sst xmlns="http://schemas.openxmlformats.org/spreadsheetml/2006/main" count="200" uniqueCount="120">
  <si>
    <t>ANEXO 5.</t>
  </si>
  <si>
    <t>PROPUESTA ECONÓMICA</t>
  </si>
  <si>
    <t>Ciudad y fecha</t>
  </si>
  <si>
    <t>Señores 
Municipio de Bucaramanga
Edificio Alcaldía Municipal
XXXXXXXXXXXXXX
E.S.D.</t>
  </si>
  <si>
    <t>REFERENCIA: PROCESO DE CONTRATACIÓN No SA-SA-SASI-009-2026 - OBJETO: “ADQUISICIÓN DE VEHÍCULOS NUEVOS DE DIFERENTES CONFIGURACIONES PARA LA RENOVACIÓN PROGRESIVA Y EL FORTALECIMIENTO DE LA CAPACIDAD OPERATIVA DEL PARQUE AUTOMOTOR DE LA ALCALDÍA DE BUCARAMANGA, EN APOYO AL DESARROLLO DE SUS ACTIVIDADES MISIONALES, OPERATIVAS, ADMINISTRATIVAS Y LOGÍSTICAS"</t>
  </si>
  <si>
    <t>Me permito presentar propuesta económica y de especificaciones técnicas de acuerdo a lo contenido en el Estudio Previo y en la Invitación Pública, que hacen parte integral del presente proceso, respecto de lo cual me comprometo a cumplir con lo siguiente:</t>
  </si>
  <si>
    <t>Ítem</t>
  </si>
  <si>
    <t>Descripción</t>
  </si>
  <si>
    <t>Especificaciones Técnicas y Accesorios</t>
  </si>
  <si>
    <t>Unidad de Medida</t>
  </si>
  <si>
    <t>Cant.</t>
  </si>
  <si>
    <t>Precio Unitario antes de IVA</t>
  </si>
  <si>
    <t>Tarifa IVA</t>
  </si>
  <si>
    <t>Valor IVA unitario</t>
  </si>
  <si>
    <t>Impuesto Nacional al Consumo unitario (si aplica)</t>
  </si>
  <si>
    <t>Precio Unitario Total (incluye IVA e impuestos)</t>
  </si>
  <si>
    <t>Valor Total</t>
  </si>
  <si>
    <t>CAMIÓN LIVIANO DOBLE CABINA CON CARROCERÍA DE ESTACAS  (1 UNIDAD)</t>
  </si>
  <si>
    <t>1.1</t>
  </si>
  <si>
    <t>Camión Liviano Doble Cabina con Carrocería de Estacas</t>
  </si>
  <si>
    <t>Especificaciones Vehículo:
Pesos y Capacidades (Doble Cabina)
Peso Bruto Vehicular (PBV): 4.600 kg
Capacidad de carga neta (chasis): 2.257 kg
Espacio para pasajeros: Conductor + 4 acompañantes (5 ocupantes en total)
Motor Tipo: Diésel, 4 cilindros en líneaCilindrada: 2.999 cc (3.0 Litros)
Potencia máxima: 150 caballos de fuerza (hp) @ 2.800 rpm
Torque máximo: 38 kg-m (373 Nm)
Distribución: Cadena de distribución 
Caja de cambios: Mecánica de 5 velocidades adelante
Frenos: Hidráulicos con campana y sistema ABS
Asistencia: Asistente de arranque en pendientes (HSA)
Seguridad en cabina: Estructura reforzada y doble airbag frontal</t>
  </si>
  <si>
    <t>Vehículo</t>
  </si>
  <si>
    <t>1.2</t>
  </si>
  <si>
    <t>Garantía y Servicio Posventa</t>
  </si>
  <si>
    <t>Garantia: La garantía de vehículos automotores es la obligación legal y contractual que tienen los fabricantes, importadores y concesionarios de responder por la calidad, idoneidad, seguridad y buen funcionamiento de un carro o moto, cubriendo sin costo las reparaciones o el cambio de piezas dañadas por defectos de fábrica o de ensamblaje.
Servicio Post Venta: El mantenimiento preventivo no podra ser inferior a 2 años y/o 30.000 km, lo primero que ocurra. (Incluye mano de obra, insumos, repuestos y demas que se requieran).</t>
  </si>
  <si>
    <t>Servicio Posventa</t>
  </si>
  <si>
    <t>1.3</t>
  </si>
  <si>
    <t>Matrícula</t>
  </si>
  <si>
    <t>Realizar el registro inicial obligatorio ante un organismo de tránsito para obtener la licencia de circulación y las placas de identificación. En el ámbito local, puedes gestionar este trámite o consultar información en la Dirección de Tránsito de Bucaramanga</t>
  </si>
  <si>
    <t>1.4</t>
  </si>
  <si>
    <t>SOAT</t>
  </si>
  <si>
    <t>El SOAT (Seguro Obligatorio de Accidentes de Tránsito) es un seguro legal y necesario en Colombia para todo vehiculo automotor</t>
  </si>
  <si>
    <t>1.5</t>
  </si>
  <si>
    <t>Carrocería</t>
  </si>
  <si>
    <t>Dimensiones útiles minimas 
•Largo Total: 2.40 – 2.75 m
•Alto Carrocería: 2.10 m
•Ancho: 1.85 – 2.00 m 
•Altura estacas: 0.50 – 0.60 m 
•Altura total con carpa: 1.70 – 1.90 m"
Plataforma / piso minimas 
Lámina antideslizante calibre 3/16” o tablón metálico reforzado / madera inmunizada 2”. Refuerzos estructurales en perfiles tubulares o canal ASTM A36.
Estructura perimetral minima 
•Tipo de madera: Madera dura inmunizada 
•Tratamiento: Proceso de inmunización en autoclave con sales CCA o similares, que brinde protección contra humedad, hongos e insectos
•Dimensiones de listones: Estacas verticales: secciones de 2” x 3” o 2” x 4”, Travesaños horizontales: 1” x 3” o 1” x 4”, Espesor mínimo recomendado: 25 – 50 mm
•Acabado superficial: Lijado y sellado con recubrimiento protector (barniz marino o pintura poliuretano
•Uniones: Atornilladas o empernadas a la estructura metálica con pernos galvanizados, evitando clavos para mejorar la rigidez
•Durabilidad: 8 – 12 años con tratamiento</t>
  </si>
  <si>
    <t>1.6</t>
  </si>
  <si>
    <t>Accesorios – Kit de carretera y botiquín</t>
  </si>
  <si>
    <t>Elementos Obligatorios del Equipo
Gato: Con la capacidad necesaria para elevar el vehículo.
Cruceta: Llave en cruz para desmontar y ajustar las tuercas de las llantas.
Señales triangulares: Dos triángulos reflectivos con soporte vertical o lámparas de luz amarilla intermitente.
Botiquín de primeros auxilios: Elementos básicos para atención de urgencias.
Extintor: Recurso vigente y con carga al día para control de incendios.
Tacos de bloqueo: Dos unidades para inmovilizar el vehículo.
Caja de herramientas básica: Debe contener alicate, destornilladores, llave de expansión y llaves fijas.
Llanta de repuesto: Neumático en condiciones de uso.
Linterna: Dispositivo de iluminación operativo.</t>
  </si>
  <si>
    <t>Unidades</t>
  </si>
  <si>
    <t>1.7</t>
  </si>
  <si>
    <t>Accesorios – Cajon de Herramientas</t>
  </si>
  <si>
    <t>Cajon de Herramientas:
•Ubicación: Instalado bajo la plataforma de la carrocería, normalmente en el costado derecho o izquierdo, sujeto a la estructura mediante soportes metálicos.
•Dimensiones: Largo: 0.45cm  Alto: 40cm – 50 cm Fondo: 40cm – 50 cm (ajustables según espacio disponible bajo chasis).
•Material: Acero inoxidable calibre 14 – 16, con refuerzo estructural en esquinas.
•Acabado: Pintura electrostática horneada o recubrimiento anticorrosivo
•Puerta: Tipo abatible (frontal). Bisagras reforzadas y sistema de retención para apertura
•Cierre / Seguridad: Cerradura de llave tipo automotriz o pasador con candado
•Sellado: Borde con empaque de caucho o neopreno para evitar ingreso de polvo y agua
•Capacidad de carga mínima: 40 – 80 kg 
•Accesorios internos: Bandejas removibles, divisiones internas y soportes para llaves, herramientas menores y botiquín</t>
  </si>
  <si>
    <t>SUBTOTAL CAMIÓN LIVIANO DOBLE CABINA CON CARROCERÍA DE ESTACAS</t>
  </si>
  <si>
    <t>CAMIONETA TIPO SUV HÍBRIDA  (3 UNIDADES)</t>
  </si>
  <si>
    <t>2.1</t>
  </si>
  <si>
    <t>Camioneta Tipo SUV Híbrida</t>
  </si>
  <si>
    <t>Especificaciones Vehículo:
Motor y RendimientoMotor: 1.2 litros turboalimentado (gasolina) más sistema híbrido ligero de 48V.
Potencia: 129 caballos de fuerza.
Torque: 230 Nm.Transmisión: Caja mecánica con tracción total 4x4 inteligente.
Capacidades Todo Terreno
Modos de conducción: Auto, Eco, Barro y Arena, Nieve y Todoterreno.Altura al suelo: 217 mm para superar obstáculos complejos.
Espacio: Capacidad de baúl de hasta 520 litros</t>
  </si>
  <si>
    <t>2.2</t>
  </si>
  <si>
    <t>2.3</t>
  </si>
  <si>
    <t>2.4</t>
  </si>
  <si>
    <t>2.5</t>
  </si>
  <si>
    <t>Accesorios</t>
  </si>
  <si>
    <t>2.6</t>
  </si>
  <si>
    <t>Accesorios – Accesorios y Herramientas Adicionales</t>
  </si>
  <si>
    <t>Accesorios y Herramientas Adicionales:
1.Protector de cárter metalico en lamina de acero de alta resistencia 
2.Placa Protectora Caja de Cambios 
3.Barras de techo modulares con soporte de peso maximo certificado de hasta 80 kg</t>
  </si>
  <si>
    <t>SUBTOTAL CAMIONETA TIPO SUV HÍBRIDA</t>
  </si>
  <si>
    <t>CAMIONETA 4X4 CON PLATÓN (PICK UP DOBLE CABINA)  (1 UNIDAD)</t>
  </si>
  <si>
    <t>3.1</t>
  </si>
  <si>
    <t>Camioneta 4X4 con Platón (Pick Up Doble Cabina)</t>
  </si>
  <si>
    <t>Especificaciones Vehículo:
Ficha Técnica del Motor
Desplazamiento: 2.393 cc (2.4 Litros) de 4 cilindros en línea.
Tecnología: Inyección directa Common Rail con Turbo de Geometría Variable (VGT) e Intercooler.
Potencia máxima: 148 HP a 3.400 rpm.
Torque máximo: 400 Nm disponibles desde bajas revoluciones (1.600 - 2.000 rpm).
Capacidad del tanque: 21 galones (aproximadamente 80 litros)
Capacidades y ChasisTracción: 4x4 con caja de transferencia (reductora) y conmutador electrónico.
Capacidad de carga: Diseñada para soportar hasta 1.000 kg en el platón.
Altura libre al suelo: 286 mm, lo que garantiza un gran desempeño en terrenos difíciles o trochas</t>
  </si>
  <si>
    <t>3.2</t>
  </si>
  <si>
    <t>3.3</t>
  </si>
  <si>
    <t>3.4</t>
  </si>
  <si>
    <t>3.5</t>
  </si>
  <si>
    <t>Accesorios – Accesorios de seguridad y proteccion del vehiculo</t>
  </si>
  <si>
    <t>Accesorios de seguridad y proteccion del vehiculo:
1.Sistema de Alarma 
2.Barra antivuelco 
3.Bloqueo Central 
4.Cámara de reversa 
5.Protector del platón
6.Placa Protectora de caja de cambios</t>
  </si>
  <si>
    <t>3.6</t>
  </si>
  <si>
    <t>3.7</t>
  </si>
  <si>
    <t>Accesorios y Herramientas Adicionales:
1.Bomper delantero reforzado con soporte integrado para cabrestante electrico 
2.Winche con capacidad minima de 12.000 libras (instalado en Bomper delantero reforzado a fijacion estructural) 
3.Estribos 
4.Protector de carter en metal de alta resistencia mediante corte láser de precisión. 
5.Enganche trasero de remolque de acero estructural de alta resistencia, capacidad nominal minima de 3.000 kg 
6.Compresor portatil de 12V, capacidad minima de 150 PSI (caudal mínimo 50–70 L/min, Manguera del compresor 3m, Cable de alimentación 4 m con pinzas y conexión directa, adaptadores de válvulas a neumáticos, protección contra sobrecalentamiento, manómetro integrado)</t>
  </si>
  <si>
    <t>SUBTOTAL CAMIONETA 4X4 CON PLATÓN (PICK UP DOBLE CABINA)</t>
  </si>
  <si>
    <t>VEHÍCULOS ELÉCTRICOS TIPO SUV  (2 UNIDADES)</t>
  </si>
  <si>
    <t>4.1</t>
  </si>
  <si>
    <t>Vehículos Eléctricos Tipo SUV</t>
  </si>
  <si>
    <t>Especificaciones Vehículo:
Motor: Eléctrico de 150 kW (201 hp) y 310 Nm de torque.
Autonomía: Hasta 480 km (ciclo NEDC).
Plataforma: e-Platform 3.0 de BYD con batería Blade (LFP).
Interior: Pantalla táctil central giratoria de 12.8 pulgadas.
Seguridad: Seis airbags, asistencias avanzadas de manejo (ADAS).</t>
  </si>
  <si>
    <t>4.2</t>
  </si>
  <si>
    <t>4.3</t>
  </si>
  <si>
    <t>4.4</t>
  </si>
  <si>
    <t>4.5</t>
  </si>
  <si>
    <t>SUBTOTAL VEHÍCULOS ELÉCTRICOS TIPO SUV</t>
  </si>
  <si>
    <t>CAMIONETA CERRADA TIPO CAMPERO/SUV 4X4  (1 UNIDAD)</t>
  </si>
  <si>
    <t>5.1</t>
  </si>
  <si>
    <t>Camioneta Cerrada Tipo Campero/SUV 4X4</t>
  </si>
  <si>
    <t>Especificaciones Vehículo:
Ficha Técnica del Motor
Desplazamiento: 2.755 cc (2.8 Litros) de 4 cilindros en línea.
Tecnología: Inyección directa Common Rail con Turbo de Geometría Variable (VGT) e Intercooler.
Potencia máxima: 201 HP a 3.400 rpm.
Torque máximo: 500 Nm disponibles desde bajas revoluciones (1.600 - 2.000 rpm).
Capacidad del tanque: 21 galones (aproximadamente 80 litros)
Capacidades y ChasisTracción: 4x4 con caja de transferencia (reductora) y conmutador electrónico.
Capacidad de carga: Diseñada para soportar hasta 500 kg.
Altura libre al suelo: 279 mm</t>
  </si>
  <si>
    <t>5.2</t>
  </si>
  <si>
    <t>5.3</t>
  </si>
  <si>
    <t>5.4</t>
  </si>
  <si>
    <t>5.5</t>
  </si>
  <si>
    <t>Accesorios de seguridad y proteccion del vehiculo:
1.Sistema de Alarma 
2.Bloqueo Central 
3.Cámara delantera 
4.Cámara de reversa 
5.Estribos 
6.Protector de carter en metal de alta resistencia mediante corte láser de precisión. 
7.Equipo de prevención y seguridad (conocido como kit de carretera) y su respectivo botiquín (Segun la ley colombiana)  
8.Placa Protectora de caja de cambios 
9.Película de control solar automotriz de alta calidad, con protección UV y reducción de radiación y carga térmica, instalada sobre los vidrios originales del vehículo. La transmisión luminosa final del conjunto vidrio + película deberá cumplir con la normativa colombiana vigente aplicable al vehículo. Acabado uniforme, sin burbujas, desprendimientos, distorsiones ópticas ni efecto espejo</t>
  </si>
  <si>
    <t>5.6</t>
  </si>
  <si>
    <t>SUBTOTAL CAMIONETA CERRADA TIPO CAMPERO/SUV 4X4</t>
  </si>
  <si>
    <t>MOTOCICLETA TIPO MULTIPROPÓSITO  (1 UNIDAD)</t>
  </si>
  <si>
    <t>6.1</t>
  </si>
  <si>
    <t>Motocicleta Tipo Multipropósito</t>
  </si>
  <si>
    <t>6.2</t>
  </si>
  <si>
    <t>6.3</t>
  </si>
  <si>
    <t>6.4</t>
  </si>
  <si>
    <t>6.5</t>
  </si>
  <si>
    <t>Accesorios de seguridad y proteccion del vehiculo:
1.Sistema de alarma e inmovilizador electrónico, con control remoto, activación ante manipulación no autorizada e inmovilización del vehículo. 
2.Sistema de localización GPS: dispositivo con seguimiento en tiempo real, ubicación, historial de recorridos y plataforma de consulta. 
3.Protector de exosto: fabricado en material de alta resistencia a temperatura, impactos y vibraciones, específico para el modelo de motocicleta. 
4.Protector de tanque: protector resistente a abrasión e impactos, diseñado específicamente para el tanque de la motocicleta. 
5.Defensas laterales: estructura metálica de alta resistencia para protección de la motocicleta ante caídas o impactos laterales. 
6.Protector de cárter: fabricado en material de alta resistencia a impactos y abrasión, diseñado para proteger la parte inferior del motor.</t>
  </si>
  <si>
    <t>SUBTOTAL MOTOCICLETA TIPO MULTIPROPÓSITO</t>
  </si>
  <si>
    <t>TOTAL VEHÍCULOS</t>
  </si>
  <si>
    <t>VALOR TOTAL OFERTA ECONÓMICA VEHÍCULOS (Incluye vehículo, garantía y servicio posventa, matrícula, SOAT, carrocería y accesorios)</t>
  </si>
  <si>
    <t>Descripción del vehículo</t>
  </si>
  <si>
    <t>Cantidad</t>
  </si>
  <si>
    <t>Valor Unitario por Vehículo (todo costo)</t>
  </si>
  <si>
    <t>VALOR TOTAL OFERTA ECONÓMICA</t>
  </si>
  <si>
    <t>Control: Total vehículos – Total oferta (debe ser 0)</t>
  </si>
  <si>
    <t>NOTA 1. No se acepta la presentación de ofertas con especificaciones o descripciones técnicas inferiores o diferentes a las señaladas en el presente documento.</t>
  </si>
  <si>
    <t>NOTA 2. Al formular la propuesta, el PROPONENTE deberá tener en cuenta que todos los parámetros establecidos en el estudio previo y en la invitación pública, así como también los impuestos y gravámenes que se causen por razón de la legalización y ejecución del contrato, son de su cargo exclusivo. Por lo tanto, en los precios que se propongan, deberán considerarse tales conceptos.</t>
  </si>
  <si>
    <t>NOTA 3. El Municipio de BUCARAMANGA (Santander) sólo pagará los precios del contrato y por tanto, no reconocerá suma alguna por concepto de impuestos u otros gravámenes.</t>
  </si>
  <si>
    <t>NOTA 4. En materia de impuestos no se aceptarán salvedades de ninguna naturaleza.</t>
  </si>
  <si>
    <t>NOTA 5. El Municipio de BUCARAMANGA, efectuará a las cuentas del contratista las retenciones que en materia de impuestos, tenga establecida la ley. Las devoluciones o exenciones a que crea tener derecho el contratista deberán ser tramitadas por éste a su costo, ante la respectiva Administración de Impuestos, sin responsabilidad alguna por parte del Municipio.</t>
  </si>
  <si>
    <t>NOTA 6. La carga impositiva en el presente contrato a cargo del contratista es la siguiente:</t>
  </si>
  <si>
    <t>El proponente al elaborar su propuesta debe tener en cuenta todos los impuestos, tasas y contribuciones establecidos por las diferentes autoridades nacionales, departamentales y municipales, que afecten el contrato y las actividades que de él se deriven y los demás gravámenes Ordenanzales, Municipales y de Ley a que haya lugar.</t>
  </si>
  <si>
    <t xml:space="preserve">Manifesto(amos) que asumo(imos) por mi(nuestra) cuenta y riesgo todos los gastos de disponibilidad, transporte y demás elementos necesarios para la realización del objeto contractual. </t>
  </si>
  <si>
    <t>Así mismo, Manifesto(amos) que los vehiculos y accesorios a suministrar son 100% nuevos y no remanufacturados o usados.</t>
  </si>
  <si>
    <t xml:space="preserve">FIRMA: 
NOMBRE DEL REPRESENTANTE LEGAL
NOMBRE O RAZON SOCIAL
NIT O CC.:		
Dirección:	
Ciudad:	
Teléfono:	
Celular:	
Telefax:	
e-mail:	</t>
  </si>
  <si>
    <t>NOTA 7. Se debe señalar para cada ítem si está gravado, exento o excluido de IVA y de Impuesto Nacional al Consumo. La tarifa de IVA precargada (19% para vehículo, garantía/posventa, carrocería y accesorios; 5% para Vehiculos Electricos) es referencial y debe ajustarse a la tarifa que legalmente aplique.</t>
  </si>
  <si>
    <t>NOTA 8. Los valores deben incluir estampillas, tasas, retenciones, costo de transporte y entrega en el lugar que indique el Municipio de Bucaramanga. Impuesto de Timbre NO aplica. La oferta debe tener una vigencia mínima de sesenta (60) días calendario.</t>
  </si>
  <si>
    <t>Especificaciones Vehículo:
Ficha Técnica del Motor
Motor 4 Tiempos OHC
Potencia  Mínimo 25 HP
Torque 26,5 Nm
Cilindraje  Minimo 250 cc
Sistema de alimentación Inyección Electrónica
Tanque de Combustible 13,9 Litros (equivalente a 3,67 galones)</t>
  </si>
  <si>
    <t>Garantia: La garantía de vehículos automotores es la obligación legal y contractual que tienen los fabricantes, importadores y concesionarios de responder por la calidad, idoneidad, seguridad y buen funcionamiento de un carro o moto, cubriendo sin costo las reparaciones o el cambio de piezas dañadas por defectos de fábrica o de ensamblaje.
Servicio Post Venta: El mantenimiento preventivo no podra ser inferior a 1 año y/o 20.000 km, lo primero que ocurra. (Incluye mano de obra, insumos, repuestos y demas que se requieran).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</si>
</sst>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 &quot;#,##0"/>
  </numFmts>
  <fonts count="18" x14ac:knownFonts="1">
    <font>
      <sz val="11"/>
      <color theme="1"/>
      <name val="Calibri"/>
      <family val="2"/>
      <charset val="1"/>
    </font>
    <font>
      <sz val="10"/>
      <name val="Arial"/>
      <family val="2"/>
    </font>
    <font>
      <b/>
      <sz val="28"/>
      <color theme="1"/>
      <name val="Arial"/>
      <family val="2"/>
      <charset val="1"/>
    </font>
    <font>
      <b/>
      <sz val="14"/>
      <color theme="1"/>
      <name val="Arial"/>
      <family val="2"/>
      <charset val="1"/>
    </font>
    <font>
      <b/>
      <sz val="12"/>
      <color theme="1"/>
      <name val="Arial"/>
      <family val="2"/>
      <charset val="1"/>
    </font>
    <font>
      <sz val="10"/>
      <color theme="1"/>
      <name val="Arial"/>
      <family val="2"/>
      <charset val="1"/>
    </font>
    <font>
      <b/>
      <sz val="10"/>
      <color theme="1"/>
      <name val="Arial Narrow"/>
      <family val="2"/>
      <charset val="1"/>
    </font>
    <font>
      <b/>
      <sz val="10"/>
      <name val="Arial Narrow"/>
      <family val="2"/>
      <charset val="1"/>
    </font>
    <font>
      <sz val="10"/>
      <name val="Arial Narrow"/>
      <family val="2"/>
      <charset val="1"/>
    </font>
    <font>
      <sz val="9"/>
      <name val="Arial Narrow"/>
      <family val="2"/>
    </font>
    <font>
      <sz val="10"/>
      <color theme="1"/>
      <name val="Arial Narrow"/>
      <family val="2"/>
      <charset val="1"/>
    </font>
    <font>
      <b/>
      <sz val="11"/>
      <color theme="1"/>
      <name val="Aptos Narrow"/>
      <family val="2"/>
      <charset val="1"/>
    </font>
    <font>
      <sz val="10"/>
      <name val="Arial Narrow"/>
      <family val="2"/>
    </font>
    <font>
      <b/>
      <sz val="10"/>
      <name val="Arial Narrow"/>
      <family val="2"/>
    </font>
    <font>
      <b/>
      <sz val="11"/>
      <color theme="1"/>
      <name val="Arial Narrow"/>
      <family val="2"/>
      <charset val="1"/>
    </font>
    <font>
      <b/>
      <sz val="14"/>
      <color theme="1"/>
      <name val="Arial Narrow"/>
      <family val="2"/>
      <charset val="1"/>
    </font>
    <font>
      <i/>
      <sz val="9"/>
      <color rgb="FF808080"/>
      <name val="Arial Narrow"/>
      <family val="2"/>
    </font>
    <font>
      <b/>
      <sz val="10"/>
      <name val="Arial"/>
      <family val="2"/>
    </font>
  </fonts>
  <fills count="8">
    <fill>
      <patternFill patternType="none"/>
    </fill>
    <fill>
      <patternFill patternType="gray125"/>
    </fill>
    <fill>
      <patternFill patternType="solid">
        <fgColor theme="0" tint="-0.14999847407452621"/>
        <bgColor rgb="FFF2DCDB"/>
      </patternFill>
    </fill>
    <fill>
      <patternFill patternType="solid">
        <fgColor theme="5" tint="0.79989013336588644"/>
        <bgColor rgb="FFD9D9D9"/>
      </patternFill>
    </fill>
    <fill>
      <patternFill patternType="solid">
        <fgColor rgb="FFFFFF00"/>
        <bgColor rgb="FFFFFF00"/>
      </patternFill>
    </fill>
    <fill>
      <patternFill patternType="solid">
        <fgColor theme="4" tint="0.59987182226020086"/>
        <bgColor rgb="FFBFBFBF"/>
      </patternFill>
    </fill>
    <fill>
      <patternFill patternType="solid">
        <fgColor theme="0" tint="-0.249977111117893"/>
        <bgColor rgb="FFB9CDE5"/>
      </patternFill>
    </fill>
    <fill>
      <patternFill patternType="solid">
        <fgColor rgb="FFFFFF00"/>
        <bgColor indexed="64"/>
      </patternFill>
    </fill>
  </fills>
  <borders count="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s>
  <cellStyleXfs count="2">
    <xf numFmtId="0" fontId="0" fillId="0" borderId="0"/>
    <xf numFmtId="9" fontId="1" fillId="0" borderId="0" applyBorder="0" applyAlignment="0" applyProtection="0"/>
  </cellStyleXfs>
  <cellXfs count="50">
    <xf numFmtId="0" fontId="0" fillId="0" borderId="0" xfId="0"/>
    <xf numFmtId="0" fontId="0" fillId="0" borderId="0" xfId="0" applyAlignment="1">
      <alignment horizontal="left" vertical="center" wrapText="1"/>
    </xf>
    <xf numFmtId="164" fontId="6" fillId="0" borderId="1" xfId="0" applyNumberFormat="1" applyFont="1" applyBorder="1" applyAlignment="1">
      <alignment horizontal="center" vertical="center" wrapText="1"/>
    </xf>
    <xf numFmtId="0" fontId="6" fillId="2" borderId="1" xfId="0" applyFont="1" applyFill="1" applyBorder="1" applyAlignment="1">
      <alignment horizontal="center" vertical="center" wrapText="1"/>
    </xf>
    <xf numFmtId="0" fontId="5" fillId="0" borderId="0" xfId="0" applyFont="1" applyAlignment="1">
      <alignment horizontal="left" vertical="center" wrapText="1"/>
    </xf>
    <xf numFmtId="0" fontId="5" fillId="0" borderId="0" xfId="0" applyFont="1" applyAlignment="1">
      <alignment horizontal="left" vertical="center"/>
    </xf>
    <xf numFmtId="0" fontId="2" fillId="0" borderId="0" xfId="0" applyFont="1" applyAlignment="1">
      <alignment vertical="center"/>
    </xf>
    <xf numFmtId="0" fontId="4" fillId="0" borderId="0" xfId="0" applyFont="1" applyAlignment="1">
      <alignment horizontal="center" vertical="center"/>
    </xf>
    <xf numFmtId="0" fontId="6" fillId="3" borderId="1" xfId="0" applyFont="1" applyFill="1" applyBorder="1" applyAlignment="1">
      <alignment horizontal="center" vertical="center" wrapText="1"/>
    </xf>
    <xf numFmtId="0" fontId="7" fillId="0" borderId="1" xfId="0" applyFont="1" applyBorder="1" applyAlignment="1">
      <alignment horizontal="center" vertical="center"/>
    </xf>
    <xf numFmtId="0" fontId="8" fillId="0" borderId="1" xfId="0" applyFont="1" applyBorder="1" applyAlignment="1">
      <alignment vertical="center" wrapText="1"/>
    </xf>
    <xf numFmtId="0" fontId="9" fillId="0" borderId="1" xfId="0" applyFont="1" applyBorder="1" applyAlignment="1">
      <alignment vertical="top" wrapText="1"/>
    </xf>
    <xf numFmtId="0" fontId="10" fillId="0" borderId="1" xfId="0" applyFont="1" applyBorder="1" applyAlignment="1">
      <alignment horizontal="center" vertical="center" wrapText="1"/>
    </xf>
    <xf numFmtId="164" fontId="11" fillId="2" borderId="1" xfId="0" applyNumberFormat="1" applyFont="1" applyFill="1" applyBorder="1" applyAlignment="1">
      <alignment horizontal="center" vertical="center" wrapText="1"/>
    </xf>
    <xf numFmtId="0" fontId="6" fillId="0" borderId="1" xfId="0" applyFont="1" applyBorder="1" applyAlignment="1">
      <alignment vertical="center" wrapText="1"/>
    </xf>
    <xf numFmtId="164" fontId="15" fillId="6" borderId="1" xfId="0" applyNumberFormat="1" applyFont="1" applyFill="1" applyBorder="1" applyAlignment="1">
      <alignment horizontal="center" vertical="center" wrapText="1"/>
    </xf>
    <xf numFmtId="0" fontId="16" fillId="0" borderId="0" xfId="0" applyFont="1"/>
    <xf numFmtId="164" fontId="16" fillId="0" borderId="0" xfId="0" applyNumberFormat="1" applyFont="1"/>
    <xf numFmtId="0" fontId="0" fillId="0" borderId="0" xfId="0" applyAlignment="1">
      <alignment horizontal="left" vertical="center"/>
    </xf>
    <xf numFmtId="0" fontId="6" fillId="0" borderId="1" xfId="0" applyFont="1" applyBorder="1" applyAlignment="1">
      <alignment horizontal="center" vertical="center" wrapText="1"/>
    </xf>
    <xf numFmtId="1" fontId="6" fillId="0" borderId="1" xfId="0" applyNumberFormat="1" applyFont="1" applyBorder="1" applyAlignment="1">
      <alignment horizontal="center" vertical="center"/>
    </xf>
    <xf numFmtId="164" fontId="12" fillId="0" borderId="3" xfId="0" applyNumberFormat="1" applyFont="1" applyBorder="1" applyAlignment="1">
      <alignment horizontal="center" vertical="center" wrapText="1"/>
    </xf>
    <xf numFmtId="164" fontId="12" fillId="0" borderId="4" xfId="0" applyNumberFormat="1" applyFont="1" applyBorder="1" applyAlignment="1">
      <alignment horizontal="center" vertical="center" wrapText="1"/>
    </xf>
    <xf numFmtId="164" fontId="12" fillId="0" borderId="5" xfId="0" applyNumberFormat="1" applyFont="1" applyBorder="1" applyAlignment="1">
      <alignment horizontal="center" vertical="center" wrapText="1"/>
    </xf>
    <xf numFmtId="164" fontId="13" fillId="0" borderId="3" xfId="0" applyNumberFormat="1" applyFont="1" applyBorder="1" applyAlignment="1">
      <alignment horizontal="center" vertical="center" wrapText="1"/>
    </xf>
    <xf numFmtId="164" fontId="13" fillId="0" borderId="4" xfId="0" applyNumberFormat="1" applyFont="1" applyBorder="1" applyAlignment="1">
      <alignment horizontal="center" vertical="center" wrapText="1"/>
    </xf>
    <xf numFmtId="164" fontId="13" fillId="0" borderId="5" xfId="0" applyNumberFormat="1" applyFont="1" applyBorder="1" applyAlignment="1">
      <alignment horizontal="center" vertical="center" wrapText="1"/>
    </xf>
    <xf numFmtId="164" fontId="11" fillId="4" borderId="3" xfId="0" applyNumberFormat="1" applyFont="1" applyFill="1" applyBorder="1" applyAlignment="1">
      <alignment horizontal="center" vertical="center" wrapText="1"/>
    </xf>
    <xf numFmtId="164" fontId="11" fillId="4" borderId="4" xfId="0" applyNumberFormat="1" applyFont="1" applyFill="1" applyBorder="1" applyAlignment="1">
      <alignment horizontal="center" vertical="center" wrapText="1"/>
    </xf>
    <xf numFmtId="164" fontId="11" fillId="4" borderId="5" xfId="0" applyNumberFormat="1" applyFont="1" applyFill="1" applyBorder="1" applyAlignment="1">
      <alignment horizontal="center" vertical="center" wrapText="1"/>
    </xf>
    <xf numFmtId="9" fontId="11" fillId="4" borderId="3" xfId="0" applyNumberFormat="1" applyFont="1" applyFill="1" applyBorder="1" applyAlignment="1">
      <alignment horizontal="center" vertical="center" wrapText="1"/>
    </xf>
    <xf numFmtId="9" fontId="11" fillId="4" borderId="4" xfId="0" applyNumberFormat="1" applyFont="1" applyFill="1" applyBorder="1" applyAlignment="1">
      <alignment horizontal="center" vertical="center" wrapText="1"/>
    </xf>
    <xf numFmtId="9" fontId="11" fillId="4" borderId="5" xfId="0" applyNumberFormat="1" applyFont="1" applyFill="1" applyBorder="1" applyAlignment="1">
      <alignment horizontal="center" vertical="center" wrapText="1"/>
    </xf>
    <xf numFmtId="9" fontId="17" fillId="7" borderId="3" xfId="1" applyFont="1" applyFill="1" applyBorder="1" applyAlignment="1">
      <alignment horizontal="center" vertical="center" wrapText="1"/>
    </xf>
    <xf numFmtId="9" fontId="17" fillId="7" borderId="4" xfId="1" applyFont="1" applyFill="1" applyBorder="1" applyAlignment="1">
      <alignment horizontal="center" vertical="center" wrapText="1"/>
    </xf>
    <xf numFmtId="9" fontId="17" fillId="7" borderId="5" xfId="1" applyFont="1" applyFill="1" applyBorder="1" applyAlignment="1">
      <alignment horizontal="center" vertical="center" wrapText="1"/>
    </xf>
    <xf numFmtId="0" fontId="14" fillId="2" borderId="2" xfId="0" applyFont="1" applyFill="1" applyBorder="1" applyAlignment="1">
      <alignment horizontal="right" vertical="center"/>
    </xf>
    <xf numFmtId="0" fontId="6" fillId="3" borderId="1" xfId="0" applyFont="1" applyFill="1" applyBorder="1" applyAlignment="1">
      <alignment horizontal="left" vertical="center" wrapText="1"/>
    </xf>
    <xf numFmtId="0" fontId="10" fillId="0" borderId="3" xfId="0" applyFont="1" applyBorder="1" applyAlignment="1">
      <alignment horizontal="center" vertical="center"/>
    </xf>
    <xf numFmtId="0" fontId="10" fillId="0" borderId="4" xfId="0" applyFont="1" applyBorder="1" applyAlignment="1">
      <alignment horizontal="center" vertical="center"/>
    </xf>
    <xf numFmtId="0" fontId="10" fillId="0" borderId="5" xfId="0" applyFont="1" applyBorder="1" applyAlignment="1">
      <alignment horizontal="center" vertical="center"/>
    </xf>
    <xf numFmtId="0" fontId="0" fillId="0" borderId="0" xfId="0" applyAlignment="1">
      <alignment horizontal="left" vertical="center" wrapText="1"/>
    </xf>
    <xf numFmtId="164" fontId="6" fillId="0" borderId="1" xfId="0" applyNumberFormat="1" applyFont="1" applyBorder="1" applyAlignment="1">
      <alignment horizontal="center" vertical="center" wrapText="1"/>
    </xf>
    <xf numFmtId="0" fontId="15" fillId="6" borderId="1" xfId="0" applyFont="1" applyFill="1" applyBorder="1" applyAlignment="1">
      <alignment horizontal="center" vertical="center"/>
    </xf>
    <xf numFmtId="0" fontId="6" fillId="2" borderId="1" xfId="0" applyFont="1" applyFill="1" applyBorder="1" applyAlignment="1">
      <alignment horizontal="center" vertical="center" wrapText="1"/>
    </xf>
    <xf numFmtId="0" fontId="14" fillId="2" borderId="2" xfId="0" applyFont="1" applyFill="1" applyBorder="1" applyAlignment="1">
      <alignment horizontal="center" vertical="center"/>
    </xf>
    <xf numFmtId="0" fontId="14" fillId="5" borderId="1" xfId="0" applyFont="1" applyFill="1" applyBorder="1" applyAlignment="1">
      <alignment horizontal="center" vertical="center" wrapText="1"/>
    </xf>
    <xf numFmtId="0" fontId="5" fillId="0" borderId="0" xfId="0" applyFont="1" applyAlignment="1">
      <alignment horizontal="left" vertical="center" wrapText="1"/>
    </xf>
    <xf numFmtId="0" fontId="3" fillId="0" borderId="0" xfId="0" applyFont="1" applyAlignment="1">
      <alignment horizontal="center" vertical="center"/>
    </xf>
    <xf numFmtId="0" fontId="5" fillId="0" borderId="0" xfId="0" applyFont="1" applyAlignment="1">
      <alignment horizontal="left" vertical="center"/>
    </xf>
  </cellXfs>
  <cellStyles count="2">
    <cellStyle name="Normal" xfId="0" builtinId="0"/>
    <cellStyle name="Porcentaje" xfId="1" builtinId="5"/>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BFBFBF"/>
      <rgbColor rgb="FF808080"/>
      <rgbColor rgb="FF9999FF"/>
      <rgbColor rgb="FF993366"/>
      <rgbColor rgb="FFFFFFCC"/>
      <rgbColor rgb="FFCCFFFF"/>
      <rgbColor rgb="FF660066"/>
      <rgbColor rgb="FFFF8080"/>
      <rgbColor rgb="FF0066CC"/>
      <rgbColor rgb="FFB9CDE5"/>
      <rgbColor rgb="FF000080"/>
      <rgbColor rgb="FFFF00FF"/>
      <rgbColor rgb="FFFFFF00"/>
      <rgbColor rgb="FF00FFFF"/>
      <rgbColor rgb="FF800080"/>
      <rgbColor rgb="FF800000"/>
      <rgbColor rgb="FF008080"/>
      <rgbColor rgb="FF0000FF"/>
      <rgbColor rgb="FF00CCFF"/>
      <rgbColor rgb="FFCCFFFF"/>
      <rgbColor rgb="FFD9D9D9"/>
      <rgbColor rgb="FFFFFF99"/>
      <rgbColor rgb="FF99CCFF"/>
      <rgbColor rgb="FFFF99CC"/>
      <rgbColor rgb="FFCC99FF"/>
      <rgbColor rgb="FFF2DCDB"/>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92160</xdr:colOff>
      <xdr:row>0</xdr:row>
      <xdr:rowOff>127080</xdr:rowOff>
    </xdr:from>
    <xdr:to>
      <xdr:col>1</xdr:col>
      <xdr:colOff>733320</xdr:colOff>
      <xdr:row>3</xdr:row>
      <xdr:rowOff>240840</xdr:rowOff>
    </xdr:to>
    <xdr:pic>
      <xdr:nvPicPr>
        <xdr:cNvPr id="2" name="Imagen 1" descr="Descripción: escudo">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stretch/>
      </xdr:blipFill>
      <xdr:spPr>
        <a:xfrm>
          <a:off x="515160" y="127080"/>
          <a:ext cx="641160" cy="666360"/>
        </a:xfrm>
        <a:prstGeom prst="rect">
          <a:avLst/>
        </a:prstGeom>
        <a:ln w="0">
          <a:noFill/>
        </a:ln>
      </xdr:spPr>
    </xdr:pic>
    <xdr:clientData/>
  </xdr:twoCellAnchor>
</xdr:wsDr>
</file>

<file path=xl/theme/theme1.xml><?xml version="1.0" encoding="utf-8"?>
<a:theme xmlns:a="http://schemas.openxmlformats.org/drawingml/2006/main" name="Office Theme 2007 - 2010">
  <a:themeElements>
    <a:clrScheme name="Office 2007 - 2010">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majorFont>
      <a:minorFont>
        <a:latin typeface="Calibri"/>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a:gradFill>
        <a:gradFill>
          <a:gsLst>
            <a:gs pos="0">
              <a:schemeClr val="phClr">
                <a:shade val="51000"/>
              </a:schemeClr>
            </a:gs>
            <a:gs pos="80000">
              <a:schemeClr val="phClr">
                <a:shade val="93000"/>
              </a:schemeClr>
            </a:gs>
            <a:gs pos="100000">
              <a:schemeClr val="phClr">
                <a:shade val="94000"/>
              </a:schemeClr>
            </a:gs>
          </a:gsLst>
          <a:lin ang="16200000" scaled="0"/>
          <a:tileRect/>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a:gradFill>
        <a:gradFill>
          <a:gsLst>
            <a:gs pos="0">
              <a:schemeClr val="phClr">
                <a:tint val="80000"/>
              </a:schemeClr>
            </a:gs>
            <a:gs pos="100000">
              <a:schemeClr val="phClr">
                <a:shade val="3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K99"/>
  <sheetViews>
    <sheetView tabSelected="1" topLeftCell="A58" zoomScaleNormal="100" workbookViewId="0">
      <selection activeCell="C60" sqref="C60"/>
    </sheetView>
  </sheetViews>
  <sheetFormatPr baseColWidth="10" defaultColWidth="10.6640625" defaultRowHeight="14.4" x14ac:dyDescent="0.3"/>
  <cols>
    <col min="1" max="1" width="6" customWidth="1"/>
    <col min="2" max="2" width="30" customWidth="1"/>
    <col min="3" max="3" width="78" customWidth="1"/>
    <col min="4" max="4" width="11" customWidth="1"/>
    <col min="5" max="5" width="7" customWidth="1"/>
    <col min="6" max="7" width="15" customWidth="1"/>
    <col min="8" max="9" width="13" customWidth="1"/>
    <col min="10" max="10" width="15" customWidth="1"/>
    <col min="11" max="11" width="16" customWidth="1"/>
  </cols>
  <sheetData>
    <row r="2" spans="1:11" ht="14.25" customHeight="1" x14ac:dyDescent="0.3">
      <c r="A2" s="6"/>
      <c r="B2" s="6"/>
      <c r="C2" s="6"/>
      <c r="D2" s="6"/>
      <c r="E2" s="6"/>
      <c r="F2" s="6"/>
      <c r="G2" s="6"/>
      <c r="H2" s="6"/>
      <c r="I2" s="6"/>
    </row>
    <row r="3" spans="1:11" ht="14.25" customHeight="1" x14ac:dyDescent="0.3">
      <c r="A3" s="48" t="s">
        <v>0</v>
      </c>
      <c r="B3" s="48"/>
      <c r="C3" s="48"/>
      <c r="D3" s="48"/>
      <c r="E3" s="48"/>
      <c r="F3" s="48"/>
      <c r="G3" s="48"/>
      <c r="H3" s="48"/>
      <c r="I3" s="48"/>
      <c r="J3" s="48"/>
      <c r="K3" s="48"/>
    </row>
    <row r="4" spans="1:11" ht="20.25" customHeight="1" x14ac:dyDescent="0.3">
      <c r="A4" s="48" t="s">
        <v>1</v>
      </c>
      <c r="B4" s="48"/>
      <c r="C4" s="48"/>
      <c r="D4" s="48"/>
      <c r="E4" s="48"/>
      <c r="F4" s="48"/>
      <c r="G4" s="48"/>
      <c r="H4" s="48"/>
      <c r="I4" s="48"/>
      <c r="J4" s="48"/>
      <c r="K4" s="48"/>
    </row>
    <row r="5" spans="1:11" ht="14.25" customHeight="1" x14ac:dyDescent="0.3">
      <c r="A5" s="7"/>
      <c r="B5" s="7"/>
      <c r="C5" s="7"/>
      <c r="D5" s="7"/>
      <c r="E5" s="7"/>
      <c r="F5" s="7"/>
      <c r="G5" s="7"/>
      <c r="H5" s="7"/>
      <c r="I5" s="7"/>
    </row>
    <row r="6" spans="1:11" ht="14.25" customHeight="1" x14ac:dyDescent="0.3">
      <c r="A6" s="7"/>
      <c r="B6" s="7"/>
      <c r="C6" s="7"/>
      <c r="D6" s="7"/>
      <c r="E6" s="7"/>
      <c r="F6" s="7"/>
      <c r="G6" s="7"/>
      <c r="H6" s="7"/>
      <c r="I6" s="7"/>
    </row>
    <row r="7" spans="1:11" ht="14.25" customHeight="1" x14ac:dyDescent="0.3">
      <c r="A7" s="49" t="s">
        <v>2</v>
      </c>
      <c r="B7" s="49"/>
      <c r="C7" s="49"/>
      <c r="D7" s="49"/>
      <c r="E7" s="49"/>
      <c r="F7" s="49"/>
      <c r="G7" s="49"/>
      <c r="H7" s="49"/>
      <c r="I7" s="49"/>
      <c r="J7" s="49"/>
      <c r="K7" s="49"/>
    </row>
    <row r="8" spans="1:11" ht="14.25" customHeight="1" x14ac:dyDescent="0.3">
      <c r="A8" s="5"/>
      <c r="B8" s="5"/>
      <c r="C8" s="5"/>
      <c r="D8" s="5"/>
      <c r="E8" s="5"/>
      <c r="F8" s="5"/>
      <c r="G8" s="5"/>
      <c r="H8" s="5"/>
      <c r="I8" s="5"/>
    </row>
    <row r="9" spans="1:11" ht="67.5" customHeight="1" x14ac:dyDescent="0.3">
      <c r="A9" s="47" t="s">
        <v>3</v>
      </c>
      <c r="B9" s="47"/>
      <c r="C9" s="47"/>
      <c r="D9" s="47"/>
      <c r="E9" s="47"/>
      <c r="F9" s="47"/>
      <c r="G9" s="47"/>
      <c r="H9" s="47"/>
      <c r="I9" s="47"/>
      <c r="J9" s="47"/>
      <c r="K9" s="47"/>
    </row>
    <row r="10" spans="1:11" ht="14.25" customHeight="1" x14ac:dyDescent="0.3">
      <c r="A10" s="5"/>
      <c r="B10" s="5"/>
      <c r="C10" s="5"/>
      <c r="D10" s="5"/>
      <c r="E10" s="5"/>
      <c r="F10" s="5"/>
      <c r="G10" s="5"/>
      <c r="H10" s="5"/>
      <c r="I10" s="5"/>
    </row>
    <row r="11" spans="1:11" ht="51.75" customHeight="1" x14ac:dyDescent="0.3">
      <c r="A11" s="47" t="s">
        <v>4</v>
      </c>
      <c r="B11" s="47"/>
      <c r="C11" s="47"/>
      <c r="D11" s="47"/>
      <c r="E11" s="47"/>
      <c r="F11" s="47"/>
      <c r="G11" s="47"/>
      <c r="H11" s="47"/>
      <c r="I11" s="47"/>
      <c r="J11" s="47"/>
      <c r="K11" s="47"/>
    </row>
    <row r="12" spans="1:11" ht="15" customHeight="1" x14ac:dyDescent="0.3">
      <c r="A12" s="4"/>
      <c r="B12" s="4"/>
      <c r="C12" s="4"/>
      <c r="D12" s="4"/>
      <c r="E12" s="4"/>
      <c r="F12" s="4"/>
      <c r="G12" s="4"/>
      <c r="H12" s="4"/>
      <c r="I12" s="4"/>
    </row>
    <row r="13" spans="1:11" ht="36" customHeight="1" x14ac:dyDescent="0.3">
      <c r="A13" s="47" t="s">
        <v>5</v>
      </c>
      <c r="B13" s="47"/>
      <c r="C13" s="47"/>
      <c r="D13" s="47"/>
      <c r="E13" s="47"/>
      <c r="F13" s="47"/>
      <c r="G13" s="47"/>
      <c r="H13" s="47"/>
      <c r="I13" s="47"/>
      <c r="J13" s="47"/>
      <c r="K13" s="47"/>
    </row>
    <row r="14" spans="1:11" ht="10.5" customHeight="1" x14ac:dyDescent="0.3">
      <c r="A14" s="6"/>
      <c r="B14" s="6"/>
      <c r="C14" s="6"/>
      <c r="D14" s="6"/>
      <c r="E14" s="6"/>
      <c r="F14" s="6"/>
      <c r="G14" s="6"/>
      <c r="H14" s="6"/>
      <c r="I14" s="6"/>
    </row>
    <row r="15" spans="1:11" ht="57.75" customHeight="1" x14ac:dyDescent="0.3">
      <c r="A15" s="3" t="s">
        <v>6</v>
      </c>
      <c r="B15" s="3" t="s">
        <v>7</v>
      </c>
      <c r="C15" s="3" t="s">
        <v>8</v>
      </c>
      <c r="D15" s="3" t="s">
        <v>9</v>
      </c>
      <c r="E15" s="3" t="s">
        <v>10</v>
      </c>
      <c r="F15" s="3" t="s">
        <v>11</v>
      </c>
      <c r="G15" s="3" t="s">
        <v>12</v>
      </c>
      <c r="H15" s="3" t="s">
        <v>13</v>
      </c>
      <c r="I15" s="3" t="s">
        <v>14</v>
      </c>
      <c r="J15" s="3" t="s">
        <v>15</v>
      </c>
      <c r="K15" s="3" t="s">
        <v>16</v>
      </c>
    </row>
    <row r="16" spans="1:11" ht="19.5" customHeight="1" x14ac:dyDescent="0.3">
      <c r="A16" s="8">
        <v>1</v>
      </c>
      <c r="B16" s="37" t="s">
        <v>17</v>
      </c>
      <c r="C16" s="37"/>
      <c r="D16" s="37"/>
      <c r="E16" s="37"/>
      <c r="F16" s="37"/>
      <c r="G16" s="37"/>
      <c r="H16" s="37"/>
      <c r="I16" s="37"/>
      <c r="J16" s="37"/>
      <c r="K16" s="37"/>
    </row>
    <row r="17" spans="1:11" ht="147" customHeight="1" x14ac:dyDescent="0.3">
      <c r="A17" s="9" t="s">
        <v>18</v>
      </c>
      <c r="B17" s="10" t="s">
        <v>19</v>
      </c>
      <c r="C17" s="11" t="s">
        <v>20</v>
      </c>
      <c r="D17" s="12" t="s">
        <v>21</v>
      </c>
      <c r="E17" s="38">
        <v>1</v>
      </c>
      <c r="F17" s="27">
        <v>0</v>
      </c>
      <c r="G17" s="30">
        <v>0.19</v>
      </c>
      <c r="H17" s="21">
        <f t="shared" ref="H17" si="0">F17*G17</f>
        <v>0</v>
      </c>
      <c r="I17" s="33">
        <v>0</v>
      </c>
      <c r="J17" s="21">
        <f t="shared" ref="J17" si="1">F17+H17+I17</f>
        <v>0</v>
      </c>
      <c r="K17" s="24">
        <f t="shared" ref="K17" si="2">J17*E17</f>
        <v>0</v>
      </c>
    </row>
    <row r="18" spans="1:11" ht="66" x14ac:dyDescent="0.3">
      <c r="A18" s="9" t="s">
        <v>22</v>
      </c>
      <c r="B18" s="10" t="s">
        <v>23</v>
      </c>
      <c r="C18" s="11" t="s">
        <v>24</v>
      </c>
      <c r="D18" s="12" t="s">
        <v>25</v>
      </c>
      <c r="E18" s="39"/>
      <c r="F18" s="28"/>
      <c r="G18" s="31"/>
      <c r="H18" s="22"/>
      <c r="I18" s="34"/>
      <c r="J18" s="22"/>
      <c r="K18" s="25"/>
    </row>
    <row r="19" spans="1:11" ht="36.75" customHeight="1" x14ac:dyDescent="0.3">
      <c r="A19" s="9" t="s">
        <v>26</v>
      </c>
      <c r="B19" s="10" t="s">
        <v>27</v>
      </c>
      <c r="C19" s="11" t="s">
        <v>28</v>
      </c>
      <c r="D19" s="12" t="s">
        <v>27</v>
      </c>
      <c r="E19" s="39"/>
      <c r="F19" s="28"/>
      <c r="G19" s="31"/>
      <c r="H19" s="22"/>
      <c r="I19" s="34"/>
      <c r="J19" s="22"/>
      <c r="K19" s="25"/>
    </row>
    <row r="20" spans="1:11" ht="25.5" customHeight="1" x14ac:dyDescent="0.3">
      <c r="A20" s="9" t="s">
        <v>29</v>
      </c>
      <c r="B20" s="10" t="s">
        <v>30</v>
      </c>
      <c r="C20" s="11" t="s">
        <v>31</v>
      </c>
      <c r="D20" s="12" t="s">
        <v>30</v>
      </c>
      <c r="E20" s="39"/>
      <c r="F20" s="28"/>
      <c r="G20" s="31"/>
      <c r="H20" s="22"/>
      <c r="I20" s="34"/>
      <c r="J20" s="22"/>
      <c r="K20" s="25"/>
    </row>
    <row r="21" spans="1:11" ht="213" customHeight="1" x14ac:dyDescent="0.3">
      <c r="A21" s="9" t="s">
        <v>32</v>
      </c>
      <c r="B21" s="10" t="s">
        <v>33</v>
      </c>
      <c r="C21" s="11" t="s">
        <v>34</v>
      </c>
      <c r="D21" s="12" t="s">
        <v>33</v>
      </c>
      <c r="E21" s="39"/>
      <c r="F21" s="28"/>
      <c r="G21" s="31"/>
      <c r="H21" s="22"/>
      <c r="I21" s="34"/>
      <c r="J21" s="22"/>
      <c r="K21" s="25"/>
    </row>
    <row r="22" spans="1:11" ht="132" x14ac:dyDescent="0.3">
      <c r="A22" s="9" t="s">
        <v>35</v>
      </c>
      <c r="B22" s="10" t="s">
        <v>36</v>
      </c>
      <c r="C22" s="11" t="s">
        <v>37</v>
      </c>
      <c r="D22" s="12" t="s">
        <v>38</v>
      </c>
      <c r="E22" s="39"/>
      <c r="F22" s="28"/>
      <c r="G22" s="31"/>
      <c r="H22" s="22"/>
      <c r="I22" s="34"/>
      <c r="J22" s="22"/>
      <c r="K22" s="25"/>
    </row>
    <row r="23" spans="1:11" ht="145.19999999999999" x14ac:dyDescent="0.3">
      <c r="A23" s="9" t="s">
        <v>39</v>
      </c>
      <c r="B23" s="10" t="s">
        <v>40</v>
      </c>
      <c r="C23" s="11" t="s">
        <v>41</v>
      </c>
      <c r="D23" s="12" t="s">
        <v>38</v>
      </c>
      <c r="E23" s="40"/>
      <c r="F23" s="29"/>
      <c r="G23" s="32"/>
      <c r="H23" s="23"/>
      <c r="I23" s="35"/>
      <c r="J23" s="23"/>
      <c r="K23" s="26"/>
    </row>
    <row r="24" spans="1:11" ht="19.5" customHeight="1" x14ac:dyDescent="0.3">
      <c r="A24" s="36" t="s">
        <v>42</v>
      </c>
      <c r="B24" s="36"/>
      <c r="C24" s="36"/>
      <c r="D24" s="36"/>
      <c r="E24" s="36"/>
      <c r="F24" s="36"/>
      <c r="G24" s="36"/>
      <c r="H24" s="36"/>
      <c r="I24" s="36"/>
      <c r="J24" s="36"/>
      <c r="K24" s="13">
        <f>SUM(K17:K23)</f>
        <v>0</v>
      </c>
    </row>
    <row r="25" spans="1:11" ht="19.5" customHeight="1" x14ac:dyDescent="0.3">
      <c r="A25" s="8">
        <v>2</v>
      </c>
      <c r="B25" s="37" t="s">
        <v>43</v>
      </c>
      <c r="C25" s="37"/>
      <c r="D25" s="37"/>
      <c r="E25" s="37"/>
      <c r="F25" s="37"/>
      <c r="G25" s="37"/>
      <c r="H25" s="37"/>
      <c r="I25" s="37"/>
      <c r="J25" s="37"/>
      <c r="K25" s="37"/>
    </row>
    <row r="26" spans="1:11" ht="91.5" customHeight="1" x14ac:dyDescent="0.3">
      <c r="A26" s="9" t="s">
        <v>44</v>
      </c>
      <c r="B26" s="10" t="s">
        <v>45</v>
      </c>
      <c r="C26" s="11" t="s">
        <v>46</v>
      </c>
      <c r="D26" s="12" t="s">
        <v>21</v>
      </c>
      <c r="E26" s="38">
        <v>3</v>
      </c>
      <c r="F26" s="27">
        <v>0</v>
      </c>
      <c r="G26" s="30">
        <v>0.19</v>
      </c>
      <c r="H26" s="21">
        <f t="shared" ref="H26" si="3">F26*G26</f>
        <v>0</v>
      </c>
      <c r="I26" s="33">
        <f>F26*0%</f>
        <v>0</v>
      </c>
      <c r="J26" s="21">
        <f t="shared" ref="J26" si="4">F26+H26+I26</f>
        <v>0</v>
      </c>
      <c r="K26" s="24">
        <f t="shared" ref="K26" si="5">J26*E26</f>
        <v>0</v>
      </c>
    </row>
    <row r="27" spans="1:11" ht="58.5" customHeight="1" x14ac:dyDescent="0.3">
      <c r="A27" s="9" t="s">
        <v>47</v>
      </c>
      <c r="B27" s="10" t="s">
        <v>23</v>
      </c>
      <c r="C27" s="11" t="s">
        <v>24</v>
      </c>
      <c r="D27" s="12" t="s">
        <v>25</v>
      </c>
      <c r="E27" s="39"/>
      <c r="F27" s="28"/>
      <c r="G27" s="31"/>
      <c r="H27" s="22"/>
      <c r="I27" s="34"/>
      <c r="J27" s="22"/>
      <c r="K27" s="25"/>
    </row>
    <row r="28" spans="1:11" ht="39.6" x14ac:dyDescent="0.3">
      <c r="A28" s="9" t="s">
        <v>48</v>
      </c>
      <c r="B28" s="10" t="s">
        <v>27</v>
      </c>
      <c r="C28" s="11" t="s">
        <v>28</v>
      </c>
      <c r="D28" s="12" t="s">
        <v>27</v>
      </c>
      <c r="E28" s="39"/>
      <c r="F28" s="28"/>
      <c r="G28" s="31"/>
      <c r="H28" s="22"/>
      <c r="I28" s="34"/>
      <c r="J28" s="22"/>
      <c r="K28" s="25"/>
    </row>
    <row r="29" spans="1:11" ht="26.4" x14ac:dyDescent="0.3">
      <c r="A29" s="9" t="s">
        <v>49</v>
      </c>
      <c r="B29" s="10" t="s">
        <v>30</v>
      </c>
      <c r="C29" s="11" t="s">
        <v>31</v>
      </c>
      <c r="D29" s="12" t="s">
        <v>30</v>
      </c>
      <c r="E29" s="39"/>
      <c r="F29" s="28"/>
      <c r="G29" s="31"/>
      <c r="H29" s="22"/>
      <c r="I29" s="34"/>
      <c r="J29" s="22"/>
      <c r="K29" s="25"/>
    </row>
    <row r="30" spans="1:11" ht="132" x14ac:dyDescent="0.3">
      <c r="A30" s="9" t="s">
        <v>50</v>
      </c>
      <c r="B30" s="10" t="s">
        <v>36</v>
      </c>
      <c r="C30" s="11" t="s">
        <v>37</v>
      </c>
      <c r="D30" s="12" t="s">
        <v>51</v>
      </c>
      <c r="E30" s="39"/>
      <c r="F30" s="28"/>
      <c r="G30" s="31"/>
      <c r="H30" s="22"/>
      <c r="I30" s="34"/>
      <c r="J30" s="22"/>
      <c r="K30" s="25"/>
    </row>
    <row r="31" spans="1:11" ht="52.8" x14ac:dyDescent="0.3">
      <c r="A31" s="9" t="s">
        <v>52</v>
      </c>
      <c r="B31" s="10" t="s">
        <v>53</v>
      </c>
      <c r="C31" s="11" t="s">
        <v>54</v>
      </c>
      <c r="D31" s="12" t="s">
        <v>38</v>
      </c>
      <c r="E31" s="40"/>
      <c r="F31" s="29"/>
      <c r="G31" s="32"/>
      <c r="H31" s="23"/>
      <c r="I31" s="35"/>
      <c r="J31" s="23"/>
      <c r="K31" s="26"/>
    </row>
    <row r="32" spans="1:11" ht="19.5" customHeight="1" x14ac:dyDescent="0.3">
      <c r="A32" s="36" t="s">
        <v>55</v>
      </c>
      <c r="B32" s="36"/>
      <c r="C32" s="36"/>
      <c r="D32" s="36"/>
      <c r="E32" s="36"/>
      <c r="F32" s="36"/>
      <c r="G32" s="36"/>
      <c r="H32" s="36"/>
      <c r="I32" s="36"/>
      <c r="J32" s="36"/>
      <c r="K32" s="13">
        <f>SUM(K26:K31)</f>
        <v>0</v>
      </c>
    </row>
    <row r="33" spans="1:11" ht="19.5" customHeight="1" x14ac:dyDescent="0.3">
      <c r="A33" s="8">
        <v>3</v>
      </c>
      <c r="B33" s="37" t="s">
        <v>56</v>
      </c>
      <c r="C33" s="37"/>
      <c r="D33" s="37"/>
      <c r="E33" s="37"/>
      <c r="F33" s="37"/>
      <c r="G33" s="37"/>
      <c r="H33" s="37"/>
      <c r="I33" s="37"/>
      <c r="J33" s="37"/>
      <c r="K33" s="37"/>
    </row>
    <row r="34" spans="1:11" ht="132" x14ac:dyDescent="0.3">
      <c r="A34" s="9" t="s">
        <v>57</v>
      </c>
      <c r="B34" s="10" t="s">
        <v>58</v>
      </c>
      <c r="C34" s="11" t="s">
        <v>59</v>
      </c>
      <c r="D34" s="12" t="s">
        <v>21</v>
      </c>
      <c r="E34" s="38">
        <v>1</v>
      </c>
      <c r="F34" s="27">
        <v>0</v>
      </c>
      <c r="G34" s="30">
        <v>0.19</v>
      </c>
      <c r="H34" s="21">
        <f t="shared" ref="H34" si="6">F34*G34</f>
        <v>0</v>
      </c>
      <c r="I34" s="33">
        <f>F34*0%</f>
        <v>0</v>
      </c>
      <c r="J34" s="21">
        <f t="shared" ref="J34" si="7">F34+H34+I34</f>
        <v>0</v>
      </c>
      <c r="K34" s="24">
        <f t="shared" ref="K34" si="8">J34*E34</f>
        <v>0</v>
      </c>
    </row>
    <row r="35" spans="1:11" ht="66" x14ac:dyDescent="0.3">
      <c r="A35" s="9" t="s">
        <v>60</v>
      </c>
      <c r="B35" s="10" t="s">
        <v>23</v>
      </c>
      <c r="C35" s="11" t="s">
        <v>24</v>
      </c>
      <c r="D35" s="12" t="s">
        <v>25</v>
      </c>
      <c r="E35" s="39"/>
      <c r="F35" s="28"/>
      <c r="G35" s="31"/>
      <c r="H35" s="22"/>
      <c r="I35" s="34"/>
      <c r="J35" s="22"/>
      <c r="K35" s="25"/>
    </row>
    <row r="36" spans="1:11" ht="36.75" customHeight="1" x14ac:dyDescent="0.3">
      <c r="A36" s="9" t="s">
        <v>61</v>
      </c>
      <c r="B36" s="10" t="s">
        <v>27</v>
      </c>
      <c r="C36" s="11" t="s">
        <v>28</v>
      </c>
      <c r="D36" s="12" t="s">
        <v>27</v>
      </c>
      <c r="E36" s="39"/>
      <c r="F36" s="28"/>
      <c r="G36" s="31"/>
      <c r="H36" s="22"/>
      <c r="I36" s="34"/>
      <c r="J36" s="22"/>
      <c r="K36" s="25"/>
    </row>
    <row r="37" spans="1:11" ht="25.5" customHeight="1" x14ac:dyDescent="0.3">
      <c r="A37" s="9" t="s">
        <v>62</v>
      </c>
      <c r="B37" s="10" t="s">
        <v>30</v>
      </c>
      <c r="C37" s="11" t="s">
        <v>31</v>
      </c>
      <c r="D37" s="12" t="s">
        <v>30</v>
      </c>
      <c r="E37" s="39"/>
      <c r="F37" s="28"/>
      <c r="G37" s="31"/>
      <c r="H37" s="22"/>
      <c r="I37" s="34"/>
      <c r="J37" s="22"/>
      <c r="K37" s="25"/>
    </row>
    <row r="38" spans="1:11" ht="92.4" x14ac:dyDescent="0.3">
      <c r="A38" s="9" t="s">
        <v>63</v>
      </c>
      <c r="B38" s="10" t="s">
        <v>64</v>
      </c>
      <c r="C38" s="11" t="s">
        <v>65</v>
      </c>
      <c r="D38" s="12" t="s">
        <v>51</v>
      </c>
      <c r="E38" s="39"/>
      <c r="F38" s="28"/>
      <c r="G38" s="31"/>
      <c r="H38" s="22"/>
      <c r="I38" s="34"/>
      <c r="J38" s="22"/>
      <c r="K38" s="25"/>
    </row>
    <row r="39" spans="1:11" ht="132" x14ac:dyDescent="0.3">
      <c r="A39" s="9" t="s">
        <v>66</v>
      </c>
      <c r="B39" s="10" t="s">
        <v>36</v>
      </c>
      <c r="C39" s="11" t="s">
        <v>37</v>
      </c>
      <c r="D39" s="12" t="s">
        <v>51</v>
      </c>
      <c r="E39" s="39"/>
      <c r="F39" s="28"/>
      <c r="G39" s="31"/>
      <c r="H39" s="22"/>
      <c r="I39" s="34"/>
      <c r="J39" s="22"/>
      <c r="K39" s="25"/>
    </row>
    <row r="40" spans="1:11" ht="102.75" customHeight="1" x14ac:dyDescent="0.3">
      <c r="A40" s="9" t="s">
        <v>67</v>
      </c>
      <c r="B40" s="10" t="s">
        <v>53</v>
      </c>
      <c r="C40" s="11" t="s">
        <v>68</v>
      </c>
      <c r="D40" s="12" t="s">
        <v>38</v>
      </c>
      <c r="E40" s="40"/>
      <c r="F40" s="29"/>
      <c r="G40" s="32"/>
      <c r="H40" s="23"/>
      <c r="I40" s="35"/>
      <c r="J40" s="23"/>
      <c r="K40" s="26"/>
    </row>
    <row r="41" spans="1:11" ht="19.5" customHeight="1" x14ac:dyDescent="0.3">
      <c r="A41" s="36" t="s">
        <v>69</v>
      </c>
      <c r="B41" s="36"/>
      <c r="C41" s="36"/>
      <c r="D41" s="36"/>
      <c r="E41" s="36"/>
      <c r="F41" s="36"/>
      <c r="G41" s="36"/>
      <c r="H41" s="36"/>
      <c r="I41" s="36"/>
      <c r="J41" s="36"/>
      <c r="K41" s="13">
        <f>SUM(K34:K40)</f>
        <v>0</v>
      </c>
    </row>
    <row r="42" spans="1:11" ht="19.5" customHeight="1" x14ac:dyDescent="0.3">
      <c r="A42" s="8">
        <v>4</v>
      </c>
      <c r="B42" s="37" t="s">
        <v>70</v>
      </c>
      <c r="C42" s="37"/>
      <c r="D42" s="37"/>
      <c r="E42" s="37"/>
      <c r="F42" s="37"/>
      <c r="G42" s="37"/>
      <c r="H42" s="37"/>
      <c r="I42" s="37"/>
      <c r="J42" s="37"/>
      <c r="K42" s="37"/>
    </row>
    <row r="43" spans="1:11" ht="79.2" x14ac:dyDescent="0.3">
      <c r="A43" s="9" t="s">
        <v>71</v>
      </c>
      <c r="B43" s="10" t="s">
        <v>72</v>
      </c>
      <c r="C43" s="11" t="s">
        <v>73</v>
      </c>
      <c r="D43" s="12" t="s">
        <v>21</v>
      </c>
      <c r="E43" s="38">
        <v>2</v>
      </c>
      <c r="F43" s="27">
        <v>0</v>
      </c>
      <c r="G43" s="30">
        <v>0.05</v>
      </c>
      <c r="H43" s="21">
        <f>F43*G43</f>
        <v>0</v>
      </c>
      <c r="I43" s="33">
        <f>F43*0%</f>
        <v>0</v>
      </c>
      <c r="J43" s="21">
        <f>F43+H43+I43</f>
        <v>0</v>
      </c>
      <c r="K43" s="24">
        <f>J43*E43</f>
        <v>0</v>
      </c>
    </row>
    <row r="44" spans="1:11" ht="66" x14ac:dyDescent="0.3">
      <c r="A44" s="9" t="s">
        <v>74</v>
      </c>
      <c r="B44" s="10" t="s">
        <v>23</v>
      </c>
      <c r="C44" s="11" t="s">
        <v>24</v>
      </c>
      <c r="D44" s="12" t="s">
        <v>25</v>
      </c>
      <c r="E44" s="39"/>
      <c r="F44" s="28"/>
      <c r="G44" s="31"/>
      <c r="H44" s="22"/>
      <c r="I44" s="34"/>
      <c r="J44" s="22"/>
      <c r="K44" s="25"/>
    </row>
    <row r="45" spans="1:11" ht="36.75" customHeight="1" x14ac:dyDescent="0.3">
      <c r="A45" s="9" t="s">
        <v>75</v>
      </c>
      <c r="B45" s="10" t="s">
        <v>27</v>
      </c>
      <c r="C45" s="11" t="s">
        <v>28</v>
      </c>
      <c r="D45" s="12" t="s">
        <v>27</v>
      </c>
      <c r="E45" s="39"/>
      <c r="F45" s="28"/>
      <c r="G45" s="31"/>
      <c r="H45" s="22"/>
      <c r="I45" s="34"/>
      <c r="J45" s="22"/>
      <c r="K45" s="25"/>
    </row>
    <row r="46" spans="1:11" ht="25.5" customHeight="1" x14ac:dyDescent="0.3">
      <c r="A46" s="9" t="s">
        <v>76</v>
      </c>
      <c r="B46" s="10" t="s">
        <v>30</v>
      </c>
      <c r="C46" s="11" t="s">
        <v>31</v>
      </c>
      <c r="D46" s="12" t="s">
        <v>30</v>
      </c>
      <c r="E46" s="39"/>
      <c r="F46" s="28"/>
      <c r="G46" s="31"/>
      <c r="H46" s="22"/>
      <c r="I46" s="34"/>
      <c r="J46" s="22"/>
      <c r="K46" s="25"/>
    </row>
    <row r="47" spans="1:11" ht="132" x14ac:dyDescent="0.3">
      <c r="A47" s="9" t="s">
        <v>77</v>
      </c>
      <c r="B47" s="10" t="s">
        <v>36</v>
      </c>
      <c r="C47" s="11" t="s">
        <v>37</v>
      </c>
      <c r="D47" s="12" t="s">
        <v>51</v>
      </c>
      <c r="E47" s="40"/>
      <c r="F47" s="29"/>
      <c r="G47" s="32"/>
      <c r="H47" s="23"/>
      <c r="I47" s="35"/>
      <c r="J47" s="23"/>
      <c r="K47" s="26"/>
    </row>
    <row r="48" spans="1:11" ht="19.5" customHeight="1" x14ac:dyDescent="0.3">
      <c r="A48" s="36" t="s">
        <v>78</v>
      </c>
      <c r="B48" s="36"/>
      <c r="C48" s="36"/>
      <c r="D48" s="36"/>
      <c r="E48" s="36"/>
      <c r="F48" s="36"/>
      <c r="G48" s="36"/>
      <c r="H48" s="36"/>
      <c r="I48" s="36"/>
      <c r="J48" s="36"/>
      <c r="K48" s="13">
        <f>SUM(K43:K47)</f>
        <v>0</v>
      </c>
    </row>
    <row r="49" spans="1:11" ht="19.5" customHeight="1" x14ac:dyDescent="0.3">
      <c r="A49" s="8">
        <v>5</v>
      </c>
      <c r="B49" s="37" t="s">
        <v>79</v>
      </c>
      <c r="C49" s="37"/>
      <c r="D49" s="37"/>
      <c r="E49" s="37"/>
      <c r="F49" s="37"/>
      <c r="G49" s="37"/>
      <c r="H49" s="37"/>
      <c r="I49" s="37"/>
      <c r="J49" s="37"/>
      <c r="K49" s="37"/>
    </row>
    <row r="50" spans="1:11" ht="132" x14ac:dyDescent="0.3">
      <c r="A50" s="9" t="s">
        <v>80</v>
      </c>
      <c r="B50" s="10" t="s">
        <v>81</v>
      </c>
      <c r="C50" s="11" t="s">
        <v>82</v>
      </c>
      <c r="D50" s="12" t="s">
        <v>21</v>
      </c>
      <c r="E50" s="38">
        <v>1</v>
      </c>
      <c r="F50" s="27">
        <v>0</v>
      </c>
      <c r="G50" s="30">
        <v>0.19</v>
      </c>
      <c r="H50" s="21">
        <f t="shared" ref="H50" si="9">F50*G50</f>
        <v>0</v>
      </c>
      <c r="I50" s="33">
        <v>0</v>
      </c>
      <c r="J50" s="21">
        <f t="shared" ref="J50" si="10">F50+H50+I50</f>
        <v>0</v>
      </c>
      <c r="K50" s="24">
        <f t="shared" ref="K50" si="11">J50*E50</f>
        <v>0</v>
      </c>
    </row>
    <row r="51" spans="1:11" ht="66" x14ac:dyDescent="0.3">
      <c r="A51" s="9" t="s">
        <v>83</v>
      </c>
      <c r="B51" s="10" t="s">
        <v>23</v>
      </c>
      <c r="C51" s="11" t="s">
        <v>24</v>
      </c>
      <c r="D51" s="12" t="s">
        <v>25</v>
      </c>
      <c r="E51" s="39"/>
      <c r="F51" s="28"/>
      <c r="G51" s="31"/>
      <c r="H51" s="22"/>
      <c r="I51" s="34"/>
      <c r="J51" s="22"/>
      <c r="K51" s="25"/>
    </row>
    <row r="52" spans="1:11" ht="36.75" customHeight="1" x14ac:dyDescent="0.3">
      <c r="A52" s="9" t="s">
        <v>84</v>
      </c>
      <c r="B52" s="10" t="s">
        <v>27</v>
      </c>
      <c r="C52" s="11" t="s">
        <v>28</v>
      </c>
      <c r="D52" s="12" t="s">
        <v>27</v>
      </c>
      <c r="E52" s="39"/>
      <c r="F52" s="28"/>
      <c r="G52" s="31"/>
      <c r="H52" s="22"/>
      <c r="I52" s="34"/>
      <c r="J52" s="22"/>
      <c r="K52" s="25"/>
    </row>
    <row r="53" spans="1:11" ht="25.5" customHeight="1" x14ac:dyDescent="0.3">
      <c r="A53" s="9" t="s">
        <v>85</v>
      </c>
      <c r="B53" s="10" t="s">
        <v>30</v>
      </c>
      <c r="C53" s="11" t="s">
        <v>31</v>
      </c>
      <c r="D53" s="12" t="s">
        <v>30</v>
      </c>
      <c r="E53" s="39"/>
      <c r="F53" s="28"/>
      <c r="G53" s="31"/>
      <c r="H53" s="22"/>
      <c r="I53" s="34"/>
      <c r="J53" s="22"/>
      <c r="K53" s="25"/>
    </row>
    <row r="54" spans="1:11" ht="157.5" customHeight="1" x14ac:dyDescent="0.3">
      <c r="A54" s="9" t="s">
        <v>86</v>
      </c>
      <c r="B54" s="10" t="s">
        <v>64</v>
      </c>
      <c r="C54" s="11" t="s">
        <v>87</v>
      </c>
      <c r="D54" s="12" t="s">
        <v>51</v>
      </c>
      <c r="E54" s="39"/>
      <c r="F54" s="28"/>
      <c r="G54" s="31"/>
      <c r="H54" s="22"/>
      <c r="I54" s="34"/>
      <c r="J54" s="22"/>
      <c r="K54" s="25"/>
    </row>
    <row r="55" spans="1:11" ht="132" x14ac:dyDescent="0.3">
      <c r="A55" s="9" t="s">
        <v>88</v>
      </c>
      <c r="B55" s="10" t="s">
        <v>36</v>
      </c>
      <c r="C55" s="11" t="s">
        <v>37</v>
      </c>
      <c r="D55" s="12" t="s">
        <v>51</v>
      </c>
      <c r="E55" s="40"/>
      <c r="F55" s="29"/>
      <c r="G55" s="32"/>
      <c r="H55" s="23"/>
      <c r="I55" s="35"/>
      <c r="J55" s="23"/>
      <c r="K55" s="26"/>
    </row>
    <row r="56" spans="1:11" ht="19.5" customHeight="1" x14ac:dyDescent="0.3">
      <c r="A56" s="36" t="s">
        <v>89</v>
      </c>
      <c r="B56" s="36"/>
      <c r="C56" s="36"/>
      <c r="D56" s="36"/>
      <c r="E56" s="36"/>
      <c r="F56" s="36"/>
      <c r="G56" s="36"/>
      <c r="H56" s="36"/>
      <c r="I56" s="36"/>
      <c r="J56" s="36"/>
      <c r="K56" s="13">
        <f>SUM(K50:K55)</f>
        <v>0</v>
      </c>
    </row>
    <row r="57" spans="1:11" ht="19.5" customHeight="1" x14ac:dyDescent="0.3">
      <c r="A57" s="8">
        <v>6</v>
      </c>
      <c r="B57" s="37" t="s">
        <v>90</v>
      </c>
      <c r="C57" s="37"/>
      <c r="D57" s="37"/>
      <c r="E57" s="37"/>
      <c r="F57" s="37"/>
      <c r="G57" s="37"/>
      <c r="H57" s="37"/>
      <c r="I57" s="37"/>
      <c r="J57" s="37"/>
      <c r="K57" s="37"/>
    </row>
    <row r="58" spans="1:11" ht="105.6" x14ac:dyDescent="0.3">
      <c r="A58" s="9" t="s">
        <v>91</v>
      </c>
      <c r="B58" s="10" t="s">
        <v>92</v>
      </c>
      <c r="C58" s="11" t="s">
        <v>118</v>
      </c>
      <c r="D58" s="12" t="s">
        <v>21</v>
      </c>
      <c r="E58" s="38">
        <v>1</v>
      </c>
      <c r="F58" s="27">
        <v>0</v>
      </c>
      <c r="G58" s="30">
        <v>0.19</v>
      </c>
      <c r="H58" s="21">
        <f>F58*G58</f>
        <v>0</v>
      </c>
      <c r="I58" s="33">
        <v>0</v>
      </c>
      <c r="J58" s="21">
        <f>F58+H58+I58</f>
        <v>0</v>
      </c>
      <c r="K58" s="24">
        <f>J58*E58</f>
        <v>0</v>
      </c>
    </row>
    <row r="59" spans="1:11" ht="66" x14ac:dyDescent="0.3">
      <c r="A59" s="9" t="s">
        <v>93</v>
      </c>
      <c r="B59" s="10" t="s">
        <v>23</v>
      </c>
      <c r="C59" s="11" t="s">
        <v>119</v>
      </c>
      <c r="D59" s="12" t="s">
        <v>25</v>
      </c>
      <c r="E59" s="39"/>
      <c r="F59" s="28"/>
      <c r="G59" s="31"/>
      <c r="H59" s="22"/>
      <c r="I59" s="34"/>
      <c r="J59" s="22"/>
      <c r="K59" s="25"/>
    </row>
    <row r="60" spans="1:11" ht="36.75" customHeight="1" x14ac:dyDescent="0.3">
      <c r="A60" s="9" t="s">
        <v>94</v>
      </c>
      <c r="B60" s="10" t="s">
        <v>27</v>
      </c>
      <c r="C60" s="11" t="s">
        <v>28</v>
      </c>
      <c r="D60" s="12" t="s">
        <v>27</v>
      </c>
      <c r="E60" s="39"/>
      <c r="F60" s="28"/>
      <c r="G60" s="31"/>
      <c r="H60" s="22"/>
      <c r="I60" s="34"/>
      <c r="J60" s="22"/>
      <c r="K60" s="25"/>
    </row>
    <row r="61" spans="1:11" ht="25.5" customHeight="1" x14ac:dyDescent="0.3">
      <c r="A61" s="9" t="s">
        <v>95</v>
      </c>
      <c r="B61" s="10" t="s">
        <v>30</v>
      </c>
      <c r="C61" s="11" t="s">
        <v>31</v>
      </c>
      <c r="D61" s="12" t="s">
        <v>30</v>
      </c>
      <c r="E61" s="39"/>
      <c r="F61" s="28"/>
      <c r="G61" s="31"/>
      <c r="H61" s="22"/>
      <c r="I61" s="34"/>
      <c r="J61" s="22"/>
      <c r="K61" s="25"/>
    </row>
    <row r="62" spans="1:11" ht="171.6" x14ac:dyDescent="0.3">
      <c r="A62" s="9" t="s">
        <v>96</v>
      </c>
      <c r="B62" s="10" t="s">
        <v>64</v>
      </c>
      <c r="C62" s="11" t="s">
        <v>97</v>
      </c>
      <c r="D62" s="12" t="s">
        <v>51</v>
      </c>
      <c r="E62" s="40"/>
      <c r="F62" s="29"/>
      <c r="G62" s="32"/>
      <c r="H62" s="23"/>
      <c r="I62" s="35"/>
      <c r="J62" s="23"/>
      <c r="K62" s="26"/>
    </row>
    <row r="63" spans="1:11" ht="19.5" customHeight="1" x14ac:dyDescent="0.3">
      <c r="A63" s="36" t="s">
        <v>98</v>
      </c>
      <c r="B63" s="36"/>
      <c r="C63" s="36"/>
      <c r="D63" s="36"/>
      <c r="E63" s="36"/>
      <c r="F63" s="36"/>
      <c r="G63" s="36"/>
      <c r="H63" s="36"/>
      <c r="I63" s="36"/>
      <c r="J63" s="36"/>
      <c r="K63" s="13">
        <f>SUM(K58:K62)</f>
        <v>0</v>
      </c>
    </row>
    <row r="64" spans="1:11" ht="24" customHeight="1" x14ac:dyDescent="0.3">
      <c r="A64" s="45" t="s">
        <v>99</v>
      </c>
      <c r="B64" s="45"/>
      <c r="C64" s="45"/>
      <c r="D64" s="45"/>
      <c r="E64" s="45"/>
      <c r="F64" s="45"/>
      <c r="G64" s="45"/>
      <c r="H64" s="45"/>
      <c r="I64" s="45"/>
      <c r="J64" s="45"/>
      <c r="K64" s="13">
        <f>K24+K32+K41+K48+K56+K63</f>
        <v>0</v>
      </c>
    </row>
    <row r="67" spans="1:11" ht="31.5" customHeight="1" x14ac:dyDescent="0.3">
      <c r="A67" s="46" t="s">
        <v>100</v>
      </c>
      <c r="B67" s="46"/>
      <c r="C67" s="46"/>
      <c r="D67" s="46"/>
      <c r="E67" s="46"/>
      <c r="F67" s="46"/>
    </row>
    <row r="68" spans="1:11" ht="45" customHeight="1" x14ac:dyDescent="0.3">
      <c r="A68" s="3" t="s">
        <v>6</v>
      </c>
      <c r="B68" s="3" t="s">
        <v>101</v>
      </c>
      <c r="C68" s="3" t="s">
        <v>102</v>
      </c>
      <c r="D68" s="44" t="s">
        <v>103</v>
      </c>
      <c r="E68" s="44"/>
      <c r="F68" s="3" t="s">
        <v>16</v>
      </c>
    </row>
    <row r="69" spans="1:11" ht="27.6" x14ac:dyDescent="0.3">
      <c r="A69" s="19">
        <v>1</v>
      </c>
      <c r="B69" s="14" t="s">
        <v>19</v>
      </c>
      <c r="C69" s="20">
        <f>E17</f>
        <v>1</v>
      </c>
      <c r="D69" s="42">
        <f t="shared" ref="D69:D74" si="12">IF(C69=0,0,F69/C69)</f>
        <v>0</v>
      </c>
      <c r="E69" s="42"/>
      <c r="F69" s="2">
        <f>K24</f>
        <v>0</v>
      </c>
    </row>
    <row r="70" spans="1:11" ht="21.75" customHeight="1" x14ac:dyDescent="0.3">
      <c r="A70" s="19">
        <v>2</v>
      </c>
      <c r="B70" s="14" t="s">
        <v>45</v>
      </c>
      <c r="C70" s="20">
        <f>E26</f>
        <v>3</v>
      </c>
      <c r="D70" s="42">
        <f t="shared" si="12"/>
        <v>0</v>
      </c>
      <c r="E70" s="42"/>
      <c r="F70" s="2">
        <f>K32</f>
        <v>0</v>
      </c>
    </row>
    <row r="71" spans="1:11" ht="27.6" x14ac:dyDescent="0.3">
      <c r="A71" s="19">
        <v>3</v>
      </c>
      <c r="B71" s="14" t="s">
        <v>58</v>
      </c>
      <c r="C71" s="20">
        <f>E34</f>
        <v>1</v>
      </c>
      <c r="D71" s="42">
        <f t="shared" si="12"/>
        <v>0</v>
      </c>
      <c r="E71" s="42"/>
      <c r="F71" s="2">
        <f>K41</f>
        <v>0</v>
      </c>
    </row>
    <row r="72" spans="1:11" ht="21.75" customHeight="1" x14ac:dyDescent="0.3">
      <c r="A72" s="19">
        <v>4</v>
      </c>
      <c r="B72" s="14" t="s">
        <v>72</v>
      </c>
      <c r="C72" s="20">
        <f>E43</f>
        <v>2</v>
      </c>
      <c r="D72" s="42">
        <f t="shared" si="12"/>
        <v>0</v>
      </c>
      <c r="E72" s="42"/>
      <c r="F72" s="2">
        <f>K48</f>
        <v>0</v>
      </c>
    </row>
    <row r="73" spans="1:11" ht="21.75" customHeight="1" x14ac:dyDescent="0.3">
      <c r="A73" s="19">
        <v>5</v>
      </c>
      <c r="B73" s="14" t="s">
        <v>81</v>
      </c>
      <c r="C73" s="20">
        <f>E50</f>
        <v>1</v>
      </c>
      <c r="D73" s="42">
        <f t="shared" si="12"/>
        <v>0</v>
      </c>
      <c r="E73" s="42"/>
      <c r="F73" s="2">
        <f>K56</f>
        <v>0</v>
      </c>
    </row>
    <row r="74" spans="1:11" ht="21.75" customHeight="1" x14ac:dyDescent="0.3">
      <c r="A74" s="19">
        <v>6</v>
      </c>
      <c r="B74" s="14" t="s">
        <v>92</v>
      </c>
      <c r="C74" s="20">
        <f>E58</f>
        <v>1</v>
      </c>
      <c r="D74" s="42">
        <f t="shared" si="12"/>
        <v>0</v>
      </c>
      <c r="E74" s="42"/>
      <c r="F74" s="2">
        <f>K63</f>
        <v>0</v>
      </c>
    </row>
    <row r="75" spans="1:11" ht="24" customHeight="1" x14ac:dyDescent="0.3">
      <c r="A75" s="43" t="s">
        <v>104</v>
      </c>
      <c r="B75" s="43"/>
      <c r="C75" s="43"/>
      <c r="D75" s="43"/>
      <c r="E75" s="43"/>
      <c r="F75" s="15">
        <f>SUM(F69:F74)</f>
        <v>0</v>
      </c>
    </row>
    <row r="76" spans="1:11" x14ac:dyDescent="0.3">
      <c r="A76" s="16" t="s">
        <v>105</v>
      </c>
      <c r="F76" s="17">
        <f>K64-F75</f>
        <v>0</v>
      </c>
    </row>
    <row r="78" spans="1:11" ht="15.75" customHeight="1" x14ac:dyDescent="0.3">
      <c r="A78" s="41" t="s">
        <v>106</v>
      </c>
      <c r="B78" s="41"/>
      <c r="C78" s="41"/>
      <c r="D78" s="41"/>
      <c r="E78" s="41"/>
      <c r="F78" s="41"/>
      <c r="G78" s="41"/>
      <c r="H78" s="41"/>
      <c r="I78" s="41"/>
      <c r="J78" s="41"/>
      <c r="K78" s="41"/>
    </row>
    <row r="79" spans="1:11" ht="9" customHeight="1" x14ac:dyDescent="0.3">
      <c r="A79" s="18"/>
      <c r="B79" s="18"/>
      <c r="C79" s="18"/>
      <c r="D79" s="18"/>
      <c r="E79" s="18"/>
      <c r="F79" s="18"/>
      <c r="G79" s="18"/>
      <c r="H79" s="18"/>
      <c r="I79" s="18"/>
    </row>
    <row r="80" spans="1:11" ht="45.75" customHeight="1" x14ac:dyDescent="0.3">
      <c r="A80" s="41" t="s">
        <v>107</v>
      </c>
      <c r="B80" s="41"/>
      <c r="C80" s="41"/>
      <c r="D80" s="41"/>
      <c r="E80" s="41"/>
      <c r="F80" s="41"/>
      <c r="G80" s="41"/>
      <c r="H80" s="41"/>
      <c r="I80" s="41"/>
      <c r="J80" s="41"/>
      <c r="K80" s="41"/>
    </row>
    <row r="81" spans="1:11" ht="7.5" customHeight="1" x14ac:dyDescent="0.3">
      <c r="A81" s="18"/>
      <c r="B81" s="18"/>
      <c r="C81" s="18"/>
      <c r="D81" s="18"/>
      <c r="E81" s="18"/>
      <c r="F81" s="18"/>
      <c r="G81" s="18"/>
      <c r="H81" s="18"/>
      <c r="I81" s="18"/>
    </row>
    <row r="82" spans="1:11" ht="19.5" customHeight="1" x14ac:dyDescent="0.3">
      <c r="A82" s="41" t="s">
        <v>108</v>
      </c>
      <c r="B82" s="41"/>
      <c r="C82" s="41"/>
      <c r="D82" s="41"/>
      <c r="E82" s="41"/>
      <c r="F82" s="41"/>
      <c r="G82" s="41"/>
      <c r="H82" s="41"/>
      <c r="I82" s="41"/>
      <c r="J82" s="41"/>
      <c r="K82" s="41"/>
    </row>
    <row r="83" spans="1:11" ht="9" customHeight="1" x14ac:dyDescent="0.3">
      <c r="A83" s="18"/>
      <c r="B83" s="18"/>
      <c r="C83" s="18"/>
      <c r="D83" s="18"/>
      <c r="E83" s="18"/>
      <c r="F83" s="18"/>
      <c r="G83" s="18"/>
      <c r="H83" s="18"/>
      <c r="I83" s="18"/>
    </row>
    <row r="84" spans="1:11" ht="15" customHeight="1" x14ac:dyDescent="0.3">
      <c r="A84" s="41" t="s">
        <v>109</v>
      </c>
      <c r="B84" s="41"/>
      <c r="C84" s="41"/>
      <c r="D84" s="41"/>
      <c r="E84" s="41"/>
      <c r="F84" s="41"/>
      <c r="G84" s="41"/>
      <c r="H84" s="41"/>
      <c r="I84" s="41"/>
      <c r="J84" s="41"/>
      <c r="K84" s="41"/>
    </row>
    <row r="85" spans="1:11" ht="9" customHeight="1" x14ac:dyDescent="0.3">
      <c r="A85" s="18"/>
      <c r="B85" s="18"/>
      <c r="C85" s="18"/>
      <c r="D85" s="18"/>
      <c r="E85" s="18"/>
      <c r="F85" s="18"/>
      <c r="G85" s="18"/>
      <c r="H85" s="18"/>
      <c r="I85" s="18"/>
    </row>
    <row r="86" spans="1:11" ht="33" customHeight="1" x14ac:dyDescent="0.3">
      <c r="A86" s="41" t="s">
        <v>110</v>
      </c>
      <c r="B86" s="41"/>
      <c r="C86" s="41"/>
      <c r="D86" s="41"/>
      <c r="E86" s="41"/>
      <c r="F86" s="41"/>
      <c r="G86" s="41"/>
      <c r="H86" s="41"/>
      <c r="I86" s="41"/>
      <c r="J86" s="41"/>
      <c r="K86" s="41"/>
    </row>
    <row r="87" spans="1:11" ht="7.5" customHeight="1" x14ac:dyDescent="0.3">
      <c r="A87" s="18"/>
      <c r="B87" s="18"/>
      <c r="C87" s="18"/>
      <c r="D87" s="18"/>
      <c r="E87" s="18"/>
      <c r="F87" s="18"/>
      <c r="G87" s="18"/>
      <c r="H87" s="18"/>
      <c r="I87" s="18"/>
    </row>
    <row r="88" spans="1:11" ht="15" customHeight="1" x14ac:dyDescent="0.3">
      <c r="A88" s="41" t="s">
        <v>111</v>
      </c>
      <c r="B88" s="41"/>
      <c r="C88" s="41"/>
      <c r="D88" s="41"/>
      <c r="E88" s="41"/>
      <c r="F88" s="41"/>
      <c r="G88" s="41"/>
      <c r="H88" s="41"/>
      <c r="I88" s="41"/>
      <c r="J88" s="41"/>
      <c r="K88" s="41"/>
    </row>
    <row r="89" spans="1:11" ht="10.5" customHeight="1" x14ac:dyDescent="0.3">
      <c r="A89" s="18"/>
      <c r="B89" s="18"/>
      <c r="C89" s="18"/>
      <c r="D89" s="18"/>
      <c r="E89" s="18"/>
      <c r="F89" s="18"/>
      <c r="G89" s="18"/>
      <c r="H89" s="18"/>
      <c r="I89" s="18"/>
    </row>
    <row r="90" spans="1:11" ht="37.5" customHeight="1" x14ac:dyDescent="0.3">
      <c r="A90" s="41" t="s">
        <v>112</v>
      </c>
      <c r="B90" s="41"/>
      <c r="C90" s="41"/>
      <c r="D90" s="41"/>
      <c r="E90" s="41"/>
      <c r="F90" s="41"/>
      <c r="G90" s="41"/>
      <c r="H90" s="41"/>
      <c r="I90" s="41"/>
      <c r="J90" s="41"/>
      <c r="K90" s="41"/>
    </row>
    <row r="91" spans="1:11" ht="7.5" customHeight="1" x14ac:dyDescent="0.3">
      <c r="A91" s="1"/>
      <c r="B91" s="1"/>
      <c r="C91" s="1"/>
      <c r="D91" s="1"/>
      <c r="E91" s="1"/>
      <c r="F91" s="1"/>
      <c r="G91" s="1"/>
      <c r="H91" s="1"/>
      <c r="I91" s="1"/>
    </row>
    <row r="92" spans="1:11" ht="36" customHeight="1" x14ac:dyDescent="0.3">
      <c r="A92" s="41" t="s">
        <v>116</v>
      </c>
      <c r="B92" s="41"/>
      <c r="C92" s="41"/>
      <c r="D92" s="41"/>
      <c r="E92" s="41"/>
      <c r="F92" s="41"/>
      <c r="G92" s="41"/>
      <c r="H92" s="41"/>
      <c r="I92" s="41"/>
      <c r="J92" s="41"/>
      <c r="K92" s="41"/>
    </row>
    <row r="93" spans="1:11" ht="7.5" customHeight="1" x14ac:dyDescent="0.3">
      <c r="A93" s="1"/>
      <c r="B93" s="1"/>
      <c r="C93" s="1"/>
      <c r="D93" s="1"/>
      <c r="E93" s="1"/>
      <c r="F93" s="1"/>
      <c r="G93" s="1"/>
      <c r="H93" s="1"/>
      <c r="I93" s="1"/>
    </row>
    <row r="94" spans="1:11" ht="36" customHeight="1" x14ac:dyDescent="0.3">
      <c r="A94" s="41" t="s">
        <v>117</v>
      </c>
      <c r="B94" s="41"/>
      <c r="C94" s="41"/>
      <c r="D94" s="41"/>
      <c r="E94" s="41"/>
      <c r="F94" s="41"/>
      <c r="G94" s="41"/>
      <c r="H94" s="41"/>
      <c r="I94" s="41"/>
      <c r="J94" s="41"/>
      <c r="K94" s="41"/>
    </row>
    <row r="95" spans="1:11" ht="9" customHeight="1" x14ac:dyDescent="0.3">
      <c r="A95" s="18"/>
      <c r="B95" s="18"/>
      <c r="C95" s="18"/>
      <c r="D95" s="18"/>
      <c r="E95" s="18"/>
      <c r="F95" s="18"/>
      <c r="G95" s="18"/>
      <c r="H95" s="18"/>
      <c r="I95" s="18"/>
    </row>
    <row r="96" spans="1:11" ht="18.75" customHeight="1" x14ac:dyDescent="0.3">
      <c r="A96" s="41" t="s">
        <v>113</v>
      </c>
      <c r="B96" s="41"/>
      <c r="C96" s="41"/>
      <c r="D96" s="41"/>
      <c r="E96" s="41"/>
      <c r="F96" s="41"/>
      <c r="G96" s="41"/>
      <c r="H96" s="41"/>
      <c r="I96" s="41"/>
      <c r="J96" s="41"/>
      <c r="K96" s="41"/>
    </row>
    <row r="97" spans="1:11" ht="21" customHeight="1" x14ac:dyDescent="0.3">
      <c r="A97" s="41" t="s">
        <v>114</v>
      </c>
      <c r="B97" s="41"/>
      <c r="C97" s="41"/>
      <c r="D97" s="41"/>
      <c r="E97" s="41"/>
      <c r="F97" s="41"/>
      <c r="G97" s="41"/>
      <c r="H97" s="41"/>
      <c r="I97" s="41"/>
      <c r="J97" s="41"/>
      <c r="K97" s="41"/>
    </row>
    <row r="98" spans="1:11" ht="9" customHeight="1" x14ac:dyDescent="0.3"/>
    <row r="99" spans="1:11" ht="154.5" customHeight="1" x14ac:dyDescent="0.3">
      <c r="A99" s="41" t="s">
        <v>115</v>
      </c>
      <c r="B99" s="41"/>
      <c r="C99" s="41"/>
      <c r="D99" s="41"/>
      <c r="E99" s="41"/>
      <c r="F99" s="41"/>
      <c r="G99" s="41"/>
      <c r="H99" s="41"/>
      <c r="I99" s="41"/>
      <c r="J99" s="41"/>
      <c r="K99" s="41"/>
    </row>
  </sheetData>
  <mergeCells count="82">
    <mergeCell ref="A3:K3"/>
    <mergeCell ref="A4:K4"/>
    <mergeCell ref="A7:K7"/>
    <mergeCell ref="A9:K9"/>
    <mergeCell ref="A11:K11"/>
    <mergeCell ref="A13:K13"/>
    <mergeCell ref="B16:K16"/>
    <mergeCell ref="A24:J24"/>
    <mergeCell ref="B25:K25"/>
    <mergeCell ref="A32:J32"/>
    <mergeCell ref="F17:F23"/>
    <mergeCell ref="E17:E23"/>
    <mergeCell ref="G17:G23"/>
    <mergeCell ref="H17:H23"/>
    <mergeCell ref="I17:I23"/>
    <mergeCell ref="J17:J23"/>
    <mergeCell ref="K17:K23"/>
    <mergeCell ref="F26:F31"/>
    <mergeCell ref="G26:G31"/>
    <mergeCell ref="H26:H31"/>
    <mergeCell ref="I26:I31"/>
    <mergeCell ref="A63:J63"/>
    <mergeCell ref="A64:J64"/>
    <mergeCell ref="A67:F67"/>
    <mergeCell ref="E58:E62"/>
    <mergeCell ref="B33:K33"/>
    <mergeCell ref="A41:J41"/>
    <mergeCell ref="B42:K42"/>
    <mergeCell ref="A48:J48"/>
    <mergeCell ref="B49:K49"/>
    <mergeCell ref="E43:E47"/>
    <mergeCell ref="F43:F47"/>
    <mergeCell ref="G43:G47"/>
    <mergeCell ref="H43:H47"/>
    <mergeCell ref="I43:I47"/>
    <mergeCell ref="J43:J47"/>
    <mergeCell ref="K43:K47"/>
    <mergeCell ref="D68:E68"/>
    <mergeCell ref="D69:E69"/>
    <mergeCell ref="D70:E70"/>
    <mergeCell ref="D71:E71"/>
    <mergeCell ref="D72:E72"/>
    <mergeCell ref="D73:E73"/>
    <mergeCell ref="D74:E74"/>
    <mergeCell ref="A75:E75"/>
    <mergeCell ref="A78:K78"/>
    <mergeCell ref="A80:K80"/>
    <mergeCell ref="A82:K82"/>
    <mergeCell ref="A84:K84"/>
    <mergeCell ref="A86:K86"/>
    <mergeCell ref="A88:K88"/>
    <mergeCell ref="A90:K90"/>
    <mergeCell ref="A92:K92"/>
    <mergeCell ref="A94:K94"/>
    <mergeCell ref="A96:K96"/>
    <mergeCell ref="A97:K97"/>
    <mergeCell ref="A99:K99"/>
    <mergeCell ref="J26:J31"/>
    <mergeCell ref="K26:K31"/>
    <mergeCell ref="E26:E31"/>
    <mergeCell ref="E34:E40"/>
    <mergeCell ref="F34:F40"/>
    <mergeCell ref="G34:G40"/>
    <mergeCell ref="H34:H40"/>
    <mergeCell ref="I34:I40"/>
    <mergeCell ref="J34:J40"/>
    <mergeCell ref="K34:K40"/>
    <mergeCell ref="J50:J55"/>
    <mergeCell ref="K50:K55"/>
    <mergeCell ref="F58:F62"/>
    <mergeCell ref="G58:G62"/>
    <mergeCell ref="H58:H62"/>
    <mergeCell ref="I58:I62"/>
    <mergeCell ref="J58:J62"/>
    <mergeCell ref="K58:K62"/>
    <mergeCell ref="A56:J56"/>
    <mergeCell ref="B57:K57"/>
    <mergeCell ref="E50:E55"/>
    <mergeCell ref="F50:F55"/>
    <mergeCell ref="G50:G55"/>
    <mergeCell ref="H50:H55"/>
    <mergeCell ref="I50:I55"/>
  </mergeCells>
  <pageMargins left="1.2993055555555599" right="0.70833333333333304" top="1.3388888888888899" bottom="0.55138888888888904" header="0.511811023622047" footer="0.511811023622047"/>
  <pageSetup paperSize="14" fitToHeight="0" orientation="landscape" horizontalDpi="300" verticalDpi="300"/>
  <drawing r:id="rId1"/>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Oferta Económica</vt:lpstr>
      <vt:lpstr>'Oferta Económica'!Área_de_impresión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Claudia Yaneth Patiño Leon</dc:creator>
  <dc:description/>
  <cp:lastModifiedBy>Kansas</cp:lastModifiedBy>
  <cp:revision>0</cp:revision>
  <cp:lastPrinted>2024-11-19T20:10:54Z</cp:lastPrinted>
  <dcterms:created xsi:type="dcterms:W3CDTF">2022-10-03T19:37:26Z</dcterms:created>
  <dcterms:modified xsi:type="dcterms:W3CDTF">2026-10-08T06:46:19Z</dcterms:modified>
  <dc:language>en-US</dc:language>
</cp:coreProperties>
</file>