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Y:\EVF-SGEN\2026\CONCURSO DE MERITOS\CMXXX_2026 MODULOS DE CONSUMO DR SANTIAGO JESSICA ANGELICA\PRESUPUESTO 3\"/>
    </mc:Choice>
  </mc:AlternateContent>
  <xr:revisionPtr revIDLastSave="0" documentId="8_{C41D657C-AB04-4991-AD86-D9DEB729EE8A}" xr6:coauthVersionLast="47" xr6:coauthVersionMax="47" xr10:uidLastSave="{00000000-0000-0000-0000-000000000000}"/>
  <bookViews>
    <workbookView xWindow="-120" yWindow="-120" windowWidth="29040" windowHeight="15720" xr2:uid="{7EC710E9-E69D-43C2-BE32-207F9941DDF5}"/>
  </bookViews>
  <sheets>
    <sheet name="ANEXO N°8 PROPUESTA ECONOMICA" sheetId="1" r:id="rId1"/>
  </sheets>
  <definedNames>
    <definedName name="\0">#REF!</definedName>
    <definedName name="\a">#REF!</definedName>
    <definedName name="\A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#REF!</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oa5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#REF!</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#REF!</definedName>
    <definedName name="__AFC3">#REF!</definedName>
    <definedName name="__AFC5">#REF!</definedName>
    <definedName name="__aiu2">#REF!</definedName>
    <definedName name="__APU221">#REF!</definedName>
    <definedName name="__APU465">#REF!</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BC1">#REF!</definedName>
    <definedName name="__SBC3">#REF!</definedName>
    <definedName name="__SBC5">#REF!</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hidden="1">#REF!</definedName>
    <definedName name="_1__123Graph_ACart_Utilidad" hidden="1">#REF!</definedName>
    <definedName name="_1_Excel_BuiltIn_Print_Area_1_1_1">#REF!</definedName>
    <definedName name="_10" hidden="1">#REF!,#REF!</definedName>
    <definedName name="_10_PR64_500_–_PR_69_541.49">#REF!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#REF!</definedName>
    <definedName name="_20" hidden="1">#REF!,#REF!</definedName>
    <definedName name="_25Excel_BuiltIn_Print_Titles_1_1_1_1">#REF!</definedName>
    <definedName name="_2Excel_BuiltIn_Print_Area_1_1">#REF!</definedName>
    <definedName name="_2Excel_BuiltIn_Print_Titles_1_1_1_1">#REF!</definedName>
    <definedName name="_3">#REF!</definedName>
    <definedName name="_3__123Graph_CCart_Utilidad" hidden="1">#REF!</definedName>
    <definedName name="_3Excel_BuiltIn_Print_Area_1_1_1">#REF!</definedName>
    <definedName name="_4">#REF!</definedName>
    <definedName name="_4__123Graph_LBL_ACart_Utilidad" hidden="1">#REF!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__123Graph_LBL_BCart_Utilidad" hidden="1">#REF!</definedName>
    <definedName name="_5Excel_BuiltIn_Print_Titles_1_1_1_1">#REF!</definedName>
    <definedName name="_6" hidden="1">#REF!,#REF!</definedName>
    <definedName name="_6__123Graph_LBL_CCart_Utilidad" hidden="1">#REF!</definedName>
    <definedName name="_6Excel_BuiltIn_Print_Area_1_1_1">#REF!</definedName>
    <definedName name="_7" hidden="1">#REF!,#REF!</definedName>
    <definedName name="_7__123Graph_XCart_Utilidad" hidden="1">#REF!</definedName>
    <definedName name="_8" hidden="1">#REF!,#REF!</definedName>
    <definedName name="_8Acti_osdeobra">#REF!</definedName>
    <definedName name="_9" hidden="1">#REF!,#REF!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ne7">#REF!</definedName>
    <definedName name="_ane8">#REF!</definedName>
    <definedName name="_API93">#REF!</definedName>
    <definedName name="_API98">#REF!</definedName>
    <definedName name="_APU221">#REF!</definedName>
    <definedName name="_APU465">#REF!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4" localSheetId="0" hidden="1">{"SUMINISTRO E INSTALACIÓN CANALETAS L=7.50"}</definedName>
    <definedName name="_F4" hidden="1">{"SUMINISTRO E INSTALACIÓN CANALETAS L=7.50"}</definedName>
    <definedName name="_FC">#N/A</definedName>
    <definedName name="_FEC5">#REF!,#REF!</definedName>
    <definedName name="_ff2005">#REF!</definedName>
    <definedName name="_fff" hidden="1">#REF!</definedName>
    <definedName name="_Fill" hidden="1">#REF!</definedName>
    <definedName name="_fill0">#REF!</definedName>
    <definedName name="_xlnm._FilterDatabase" hidden="1">#REF!</definedName>
    <definedName name="_FOR1">#REF!</definedName>
    <definedName name="_FS01">#REF!</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#REF!</definedName>
    <definedName name="_HUM2">#REF!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localSheetId="0" hidden="1">{#N/A,#N/A,FALSE,"SMT1";#N/A,#N/A,FALSE,"SMT2";#N/A,#N/A,FALSE,"Summary";#N/A,#N/A,FALSE,"Graphs";#N/A,#N/A,FALSE,"4 Panel"}</definedName>
    <definedName name="_new10" hidden="1">{#N/A,#N/A,FALSE,"SMT1";#N/A,#N/A,FALSE,"SMT2";#N/A,#N/A,FALSE,"Summary";#N/A,#N/A,FALSE,"Graphs";#N/A,#N/A,FALSE,"4 Panel"}</definedName>
    <definedName name="_NEW2">#REF!</definedName>
    <definedName name="_NEW3">#REF!</definedName>
    <definedName name="_NEW4" localSheetId="0"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0" hidden="1">{#N/A,#N/A,FALSE,"SMT1";#N/A,#N/A,FALSE,"SMT2";#N/A,#N/A,FALSE,"Summary";#N/A,#N/A,FALSE,"Graphs";#N/A,#N/A,FALSE,"4 Panel"}</definedName>
    <definedName name="_no1" hidden="1">{#N/A,#N/A,FALSE,"SMT1";#N/A,#N/A,FALSE,"SMT2";#N/A,#N/A,FALSE,"Summary";#N/A,#N/A,FALSE,"Graphs";#N/A,#N/A,FALSE,"4 Panel"}</definedName>
    <definedName name="_no10" localSheetId="0" hidden="1">{#N/A,#N/A,FALSE,"SMT1";#N/A,#N/A,FALSE,"SMT2";#N/A,#N/A,FALSE,"Summary";#N/A,#N/A,FALSE,"Graphs";#N/A,#N/A,FALSE,"4 Panel"}</definedName>
    <definedName name="_no10" hidden="1">{#N/A,#N/A,FALSE,"SMT1";#N/A,#N/A,FALSE,"SMT2";#N/A,#N/A,FALSE,"Summary";#N/A,#N/A,FALSE,"Graphs";#N/A,#N/A,FALSE,"4 Panel"}</definedName>
    <definedName name="_no11" localSheetId="0"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0" hidden="1">{#N/A,#N/A,FALSE,"SMT1";#N/A,#N/A,FALSE,"SMT2";#N/A,#N/A,FALSE,"Summary";#N/A,#N/A,FALSE,"Graphs";#N/A,#N/A,FALSE,"4 Panel"}</definedName>
    <definedName name="_no12" hidden="1">{#N/A,#N/A,FALSE,"SMT1";#N/A,#N/A,FALSE,"SMT2";#N/A,#N/A,FALSE,"Summary";#N/A,#N/A,FALSE,"Graphs";#N/A,#N/A,FALSE,"4 Panel"}</definedName>
    <definedName name="_no13" localSheetId="0" hidden="1">{"EVA",#N/A,FALSE,"SMT2";#N/A,#N/A,FALSE,"Summary";#N/A,#N/A,FALSE,"Graphs";#N/A,#N/A,FALSE,"4 Panel"}</definedName>
    <definedName name="_no13" hidden="1">{"EVA",#N/A,FALSE,"SMT2";#N/A,#N/A,FALSE,"Summary";#N/A,#N/A,FALSE,"Graphs";#N/A,#N/A,FALSE,"4 Panel"}</definedName>
    <definedName name="_no14" localSheetId="0"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0" hidden="1">{"EVA",#N/A,FALSE,"SMT2";#N/A,#N/A,FALSE,"Summary";#N/A,#N/A,FALSE,"Graphs";#N/A,#N/A,FALSE,"4 Panel"}</definedName>
    <definedName name="_no2" hidden="1">{"EVA",#N/A,FALSE,"SMT2";#N/A,#N/A,FALSE,"Summary";#N/A,#N/A,FALSE,"Graphs";#N/A,#N/A,FALSE,"4 Panel"}</definedName>
    <definedName name="_no3" localSheetId="0" hidden="1">{#N/A,#N/A,FALSE,"SMT1";#N/A,#N/A,FALSE,"SMT2";#N/A,#N/A,FALSE,"Summary";#N/A,#N/A,FALSE,"Graphs";#N/A,#N/A,FALSE,"4 Panel"}</definedName>
    <definedName name="_no3" hidden="1">{#N/A,#N/A,FALSE,"SMT1";#N/A,#N/A,FALSE,"SMT2";#N/A,#N/A,FALSE,"Summary";#N/A,#N/A,FALSE,"Graphs";#N/A,#N/A,FALSE,"4 Panel"}</definedName>
    <definedName name="_no4" localSheetId="0" hidden="1">{#N/A,#N/A,FALSE,"SMT1";#N/A,#N/A,FALSE,"SMT2";#N/A,#N/A,FALSE,"Summary";#N/A,#N/A,FALSE,"Graphs";#N/A,#N/A,FALSE,"4 Panel"}</definedName>
    <definedName name="_no4" hidden="1">{#N/A,#N/A,FALSE,"SMT1";#N/A,#N/A,FALSE,"SMT2";#N/A,#N/A,FALSE,"Summary";#N/A,#N/A,FALSE,"Graphs";#N/A,#N/A,FALSE,"4 Panel"}</definedName>
    <definedName name="_no5" localSheetId="0"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0" hidden="1">{"EVA",#N/A,FALSE,"SMT2";#N/A,#N/A,FALSE,"Summary";#N/A,#N/A,FALSE,"Graphs";#N/A,#N/A,FALSE,"4 Panel"}</definedName>
    <definedName name="_no6" hidden="1">{"EVA",#N/A,FALSE,"SMT2";#N/A,#N/A,FALSE,"Summary";#N/A,#N/A,FALSE,"Graphs";#N/A,#N/A,FALSE,"4 Panel"}</definedName>
    <definedName name="_no7" localSheetId="0" hidden="1">{"EVA",#N/A,FALSE,"SMT2";#N/A,#N/A,FALSE,"Summary";#N/A,#N/A,FALSE,"Graphs";#N/A,#N/A,FALSE,"4 Panel"}</definedName>
    <definedName name="_no7" hidden="1">{"EVA",#N/A,FALSE,"SMT2";#N/A,#N/A,FALSE,"Summary";#N/A,#N/A,FALSE,"Graphs";#N/A,#N/A,FALSE,"4 Panel"}</definedName>
    <definedName name="_no8" localSheetId="0" hidden="1">{"EVA",#N/A,FALSE,"SMT2";#N/A,#N/A,FALSE,"Summary";#N/A,#N/A,FALSE,"Graphs";#N/A,#N/A,FALSE,"4 Panel"}</definedName>
    <definedName name="_no8" hidden="1">{"EVA",#N/A,FALSE,"SMT2";#N/A,#N/A,FALSE,"Summary";#N/A,#N/A,FALSE,"Graphs";#N/A,#N/A,FALSE,"4 Panel"}</definedName>
    <definedName name="_no9" localSheetId="0" hidden="1">{"EVA",#N/A,FALSE,"SMT2";#N/A,#N/A,FALSE,"Summary";#N/A,#N/A,FALSE,"Graphs";#N/A,#N/A,FALSE,"4 Panel"}</definedName>
    <definedName name="_no9" hidden="1">{"EVA",#N/A,FALSE,"SMT2";#N/A,#N/A,FALSE,"Summary";#N/A,#N/A,FALSE,"Graphs";#N/A,#N/A,FALSE,"4 Panel"}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#REF!</definedName>
    <definedName name="_r4r" localSheetId="0" hidden="1">{"via1",#N/A,TRUE,"general";"via2",#N/A,TRUE,"general";"via3",#N/A,TRUE,"general"}</definedName>
    <definedName name="_r4r" hidden="1">{"via1",#N/A,TRUE,"general";"via2",#N/A,TRUE,"general";"via3",#N/A,TRUE,"general"}</definedName>
    <definedName name="_rc">#REF!</definedName>
    <definedName name="_Regression_Out" hidden="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D02">#REF!</definedName>
    <definedName name="_TRM9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 hidden="1">{#N/A,#N/A,FALSE,"Costos Contables CIB A 12 1994";#N/A,#N/A,FALSE,"Cuadre Contab. y C. OP"}</definedName>
    <definedName name="_VEX1" hidden="1">{#N/A,#N/A,FALSE,"Costos Contables CIB A 12 1994";#N/A,#N/A,FALSE,"Cuadre Contab. y C. OP"}</definedName>
    <definedName name="_vfv4" localSheetId="0" hidden="1">{"via1",#N/A,TRUE,"general";"via2",#N/A,TRUE,"general";"via3",#N/A,TRUE,"general"}</definedName>
    <definedName name="_vfv4" hidden="1">{"via1",#N/A,TRUE,"general";"via2",#N/A,TRUE,"general";"via3",#N/A,TRUE,"general"}</definedName>
    <definedName name="_Vol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FIN">#REF!</definedName>
    <definedName name="ABG">#REF!</definedName>
    <definedName name="ABIN">#REF!</definedName>
    <definedName name="ABR">#REF!</definedName>
    <definedName name="absc">#N/A</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#REF!</definedName>
    <definedName name="actas">#REF!</definedName>
    <definedName name="ACTIVDA">#REF!</definedName>
    <definedName name="ACTIVIDAD">#REF!</definedName>
    <definedName name="Activo_corriente">#REF!</definedName>
    <definedName name="Activo_total">#REF!</definedName>
    <definedName name="actual">#REF!</definedName>
    <definedName name="Acumulado">#REF!</definedName>
    <definedName name="AcumularBalance">#REF!</definedName>
    <definedName name="ad">#REF!</definedName>
    <definedName name="ADAS">#REF!</definedName>
    <definedName name="Adecueinstalacion">#REF!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IN.TODO">#REF!</definedName>
    <definedName name="administrador">#REF!</definedName>
    <definedName name="ADMINISTRADOR_VIAL__ARMANDO_SANCHEZ_SANCHEZ">#REF!</definedName>
    <definedName name="admon">#REF!</definedName>
    <definedName name="admon1">#REF!</definedName>
    <definedName name="adoc1">#REF!</definedName>
    <definedName name="adoq">#REF!</definedName>
    <definedName name="adoq1">#REF!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SAF">#REF!</definedName>
    <definedName name="agdsgg" localSheetId="0" hidden="1">{"via1",#N/A,TRUE,"general";"via2",#N/A,TRUE,"general";"via3",#N/A,TRUE,"general"}</definedName>
    <definedName name="agdsgg" hidden="1">{"via1",#N/A,TRUE,"general";"via2",#N/A,TRUE,"general";"via3",#N/A,TRUE,"general"}</definedName>
    <definedName name="AGO">#REF!</definedName>
    <definedName name="AGUA">#REF!</definedName>
    <definedName name="ah">#REF!</definedName>
    <definedName name="ahe">#REF!</definedName>
    <definedName name="AHER">#REF!</definedName>
    <definedName name="AIRE">#REF!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ES4B" hidden="1">#REF!</definedName>
    <definedName name="AJUSTPTO" localSheetId="0" hidden="1">{#N/A,#N/A,FALSE,"Costos Productos 6A";#N/A,#N/A,FALSE,"Costo Unitario Total H-94-12"}</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#REF!</definedName>
    <definedName name="ALCABS_">#REF!</definedName>
    <definedName name="Alcaparro_2.00_m">#REF!</definedName>
    <definedName name="ALCEP">#REF!</definedName>
    <definedName name="Almacenista">#REF!</definedName>
    <definedName name="alquiler">#REF!</definedName>
    <definedName name="ALTOTANCHE">#REF!</definedName>
    <definedName name="AMAT">#REF!</definedName>
    <definedName name="AMBIENTAL">#REF!</definedName>
    <definedName name="ANAL">#REF!</definedName>
    <definedName name="analequipo">#REF!</definedName>
    <definedName name="ANALI">#REF!</definedName>
    <definedName name="ANALIS">#REF!</definedName>
    <definedName name="ANALISISFMRAFA">#REF!</definedName>
    <definedName name="Andamio_Sección">#REF!</definedName>
    <definedName name="Andamios">#REF!</definedName>
    <definedName name="andenes_pisos">#REF!</definedName>
    <definedName name="andres">#REF!</definedName>
    <definedName name="ANE">#REF!</definedName>
    <definedName name="anex7">#REF!</definedName>
    <definedName name="anex8">#REF!</definedName>
    <definedName name="Anexo_FP">#REF!</definedName>
    <definedName name="ANEXO1" localSheetId="0" hidden="1">{#N/A,#N/A,FALSE,"Costos Contables CIB A 12 1994";#N/A,#N/A,FALSE,"Cuadre Contab. y C. OP"}</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_Rojo_Claro">#REF!</definedName>
    <definedName name="ANTONIA">#N/A</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o">#REF!</definedName>
    <definedName name="ap">#REF!</definedName>
    <definedName name="Aparatos_Telefonicos_para_extensiones">#REF!</definedName>
    <definedName name="Aparatos_Telefonicos_secretariales">#REF!</definedName>
    <definedName name="APER">#REF!</definedName>
    <definedName name="APIAY">#REF!</definedName>
    <definedName name="APIAY_">#REF!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ÁREA">#REF!</definedName>
    <definedName name="_xlnm.Extract">#REF!</definedName>
    <definedName name="_xlnm.Print_Area" localSheetId="0">'ANEXO N°8 PROPUESTA ECONOMICA'!$A$1:$H$100</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ial">#REF!</definedName>
    <definedName name="ARM_">#REF!</definedName>
    <definedName name="Arrendamientos">#REF!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#REF!</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#REF!</definedName>
    <definedName name="ASFALT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B_">#REF!</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a_Para_Banderas">#REF!</definedName>
    <definedName name="ATB">#REF!</definedName>
    <definedName name="ATRS">#REF!</definedName>
    <definedName name="AU">#REF!</definedName>
    <definedName name="aur">#REF!</definedName>
    <definedName name="auto1">#REF!</definedName>
    <definedName name="auto2">#REF!</definedName>
    <definedName name="AUTOPISTA">#REF!</definedName>
    <definedName name="Auxiliar_de_Contabilidad">#REF!</definedName>
    <definedName name="av">#REF!</definedName>
    <definedName name="AVAN">#REF!</definedName>
    <definedName name="AVGA_">#REF!</definedName>
    <definedName name="AvgCflow">#REF!</definedName>
    <definedName name="ax">#REF!</definedName>
    <definedName name="ay">24330</definedName>
    <definedName name="AYACUCHO">#REF!</definedName>
    <definedName name="AYACUCHO_COVEÑAS">#REF!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#REF!</definedName>
    <definedName name="Base_en_recebo_B___200">#REF!</definedName>
    <definedName name="Base_granular">#REF!</definedName>
    <definedName name="BASE_POAI">#REF!</definedName>
    <definedName name="base_VaR">#REF!</definedName>
    <definedName name="BASEDATOS">#REF!</definedName>
    <definedName name="BaseDatos_Ore1">#REF!</definedName>
    <definedName name="BaseDatos_T831">#REF!</definedName>
    <definedName name="_xlnm.Database">#REF!</definedName>
    <definedName name="basicos">#REF!</definedName>
    <definedName name="Bateas">#REF!</definedName>
    <definedName name="bb">#REF!</definedName>
    <definedName name="bbbbbb" localSheetId="0" hidden="1">{"via1",#N/A,TRUE,"general";"via2",#N/A,TRUE,"general";"via3",#N/A,TRUE,"general"}</definedName>
    <definedName name="bbbbbb" hidden="1">{"via1",#N/A,TRUE,"general";"via2",#N/A,TRUE,"general";"via3",#N/A,TRUE,"general"}</definedName>
    <definedName name="BB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cicletero">#REF!</definedName>
    <definedName name="bimestre">#REF!</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#REF!</definedName>
    <definedName name="Bla" hidden="1">#REF!,#REF!</definedName>
    <definedName name="BMC_">#REF!</definedName>
    <definedName name="bnm">#REF!</definedName>
    <definedName name="BNP_">#REF!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D">#REF!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#REF!</definedName>
    <definedName name="Brocha_de_cerda_4">#REF!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#REF!</definedName>
    <definedName name="CABCELAR" localSheetId="0" hidden="1">{#N/A,#N/A,FALSE,"Costos Productos 6A";#N/A,#N/A,FALSE,"Costo Unitario Total H-94-12"}</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#REF!</definedName>
    <definedName name="CALEND">#REF!</definedName>
    <definedName name="CALENDARIO">#REF!</definedName>
    <definedName name="CALENDARIO1">#REF!</definedName>
    <definedName name="Calentadores_de_Paso">#REF!</definedName>
    <definedName name="CALIDAD3" localSheetId="0" hidden="1">{#N/A,#N/A,FALSE,"Costos Productos 6A";#N/A,#N/A,FALSE,"Costo Unitario Total H-94-12"}</definedName>
    <definedName name="CALIDAD3" hidden="1">{#N/A,#N/A,FALSE,"Costos Productos 6A";#N/A,#N/A,FALSE,"Costo Unitario Total H-94-12"}</definedName>
    <definedName name="CAM_CAIDA">#REF!</definedName>
    <definedName name="CAMBIOITEM">#REF!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ESTA">#REF!</definedName>
    <definedName name="CANTIDAD">#REF!</definedName>
    <definedName name="CANTIDAD_ADMINISTRATIVOS">#REF!</definedName>
    <definedName name="CANTIDAD_PROFESIONALES">#REF!</definedName>
    <definedName name="CANTIDAD_TÉCNICOS">#REF!</definedName>
    <definedName name="Cantidades">#REF!</definedName>
    <definedName name="CantObraDefinitiva" localSheetId="0" hidden="1">{"SUMINISTRO E INSTALACIÓN CANALETAS L=7.50"}</definedName>
    <definedName name="CantObraDefinitiva" hidden="1">{"SUMINISTRO E INSTALACIÓN CANALETAS L=7.50"}</definedName>
    <definedName name="CAÑOLIM_COVEÑAS">#REF!</definedName>
    <definedName name="CAÑOLIMON">#REF!</definedName>
    <definedName name="Caolin">#REF!</definedName>
    <definedName name="Capacitación_administrativa">#REF!</definedName>
    <definedName name="Capacitación_operativa">#REF!</definedName>
    <definedName name="CAPIT">#REF!</definedName>
    <definedName name="CapOpCost">#REF!</definedName>
    <definedName name="CapOpCostHi">#REF!</definedName>
    <definedName name="Cargador_frontal">#REF!</definedName>
    <definedName name="Cargar_Automaticamente">#REF!</definedName>
    <definedName name="CARLOS" localSheetId="0">DATE(YEAR([0]!Loan_Start),MONTH([0]!Loan_Start)+Payment_Number,DAY([0]!Loan_Start))</definedName>
    <definedName name="CARLOS">DATE(YEAR(Loan_Start),MONTH(Loan_Start)+Payment_Number,DAY(Loan_Start))</definedName>
    <definedName name="carol1">#REF!</definedName>
    <definedName name="CARRETERAS">#REF!</definedName>
    <definedName name="CARRO">#REF!</definedName>
    <definedName name="Cartera_vencida_oficial">#REF!</definedName>
    <definedName name="Cartera_vencida_particular">#REF!</definedName>
    <definedName name="Cartera_vencida_total">#REF!</definedName>
    <definedName name="casanare">#REF!</definedName>
    <definedName name="Casetón_en_fibra_de_vidrio.">#REF!</definedName>
    <definedName name="CASQ">#REF!</definedName>
    <definedName name="Caucho_Sabanero_1.50_m">#REF!</definedName>
    <definedName name="causa">#REF!</definedName>
    <definedName name="CBWorkbookPriority" hidden="1">-74887307</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localSheetId="0" hidden="1">{#N/A,#N/A,FALSE,"PROPON.2001"}</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localSheetId="0" hidden="1">{"via1",#N/A,TRUE,"general";"via2",#N/A,TRUE,"general";"via3",#N/A,TRUE,"general"}</definedName>
    <definedName name="cdcdc" hidden="1">{"via1",#N/A,TRUE,"general";"via2",#N/A,TRUE,"general";"via3",#N/A,TRUE,"general"}</definedName>
    <definedName name="cdconcretos">#REF!</definedName>
    <definedName name="CDCT">#REF!</definedName>
    <definedName name="CDctrl">#REF!</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osía_en_aluminio">#REF!</definedName>
    <definedName name="CEMENTO">#REF!</definedName>
    <definedName name="Cemento_Blanco">#REF!</definedName>
    <definedName name="Cemento_gris">#REF!</definedName>
    <definedName name="Cepillos">#REF!</definedName>
    <definedName name="CER" localSheetId="0" hidden="1">{#N/A,#N/A,FALSE,"PROPON.2001"}</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#REF!</definedName>
    <definedName name="Certificacion_por_Punto_Sencillo">#REF!</definedName>
    <definedName name="CESAR" localSheetId="0" hidden="1">{#N/A,#N/A,FALSE,"Costos Productos 6A";#N/A,#N/A,FALSE,"Costo Unitario Total H-94-12"}</definedName>
    <definedName name="CESAR" hidden="1">{#N/A,#N/A,FALSE,"Costos Productos 6A";#N/A,#N/A,FALSE,"Costo Unitario Total H-94-12"}</definedName>
    <definedName name="cesse">#REF!</definedName>
    <definedName name="CHACA" hidden="1">#REF!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#REF!</definedName>
    <definedName name="CILINDRO">#REF!</definedName>
    <definedName name="CINCUENTA">#REF!,#REF!</definedName>
    <definedName name="Cinta_teflón">#REF!</definedName>
    <definedName name="CIRCUITOS">#REF!</definedName>
    <definedName name="CIRCUNVALAR">#REF!</definedName>
    <definedName name="CL">#REF!</definedName>
    <definedName name="clase">#REF!</definedName>
    <definedName name="ClaseOfer">#REF!</definedName>
    <definedName name="CLE_">#REF!</definedName>
    <definedName name="CNT_M">#REF!</definedName>
    <definedName name="co">#REF!</definedName>
    <definedName name="Cocineta_estufa_a_gas_dos_puestos">#REF!</definedName>
    <definedName name="Cod">#REF!</definedName>
    <definedName name="COD_IND_IMPACTO">#REF!</definedName>
    <definedName name="CodAPU">#REF!</definedName>
    <definedName name="CODIG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#REF!</definedName>
    <definedName name="colcibpql_">#REF!</definedName>
    <definedName name="colcibpqs_">#REF!</definedName>
    <definedName name="Color_mineral">#REF!</definedName>
    <definedName name="COLUSGARO_">#REF!</definedName>
    <definedName name="COM.LIM">#REF!</definedName>
    <definedName name="COMP">#REF!</definedName>
    <definedName name="Company">#REF!</definedName>
    <definedName name="completa_ab">#REF!</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#REF!</definedName>
    <definedName name="consulta_mes">#REF!</definedName>
    <definedName name="consulta_pot_dec_MP_LP">#REF!</definedName>
    <definedName name="Consultor">#REF!</definedName>
    <definedName name="Consumo_estimado_por_facturar">#REF!</definedName>
    <definedName name="CONT" localSheetId="0" hidden="1">{#N/A,#N/A,FALSE,"VOL695";#N/A,#N/A,FALSE,"anexo1";#N/A,#N/A,FALSE,"anexo2";#N/A,#N/A,FALSE,"anexo3";#N/A,#N/A,FALSE,"anexo4";#N/A,#N/A,FALSE,"anexo5a";#N/A,#N/A,FALSE,"anexo5b";#N/A,#N/A,FALSE,"anexo6a";#N/A,#N/A,FALSE,"anexo6a";#N/A,#N/A,FALSE,"anexo6c";#N/A,#N/A,FALSE,"anexo7a";#N/A,#N/A,FALSE,"anexo7b";#N/A,#N/A,FALSE,"anexo7c"}</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ratante">#REF!</definedName>
    <definedName name="Contrato">#REF!</definedName>
    <definedName name="Coordinador">#REF!</definedName>
    <definedName name="COPA_">#REF!</definedName>
    <definedName name="COPIA">#REF!</definedName>
    <definedName name="Corona">#REF!</definedName>
    <definedName name="CORP">#REF!</definedName>
    <definedName name="cortes">#REF!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Esc">#REF!</definedName>
    <definedName name="costivos" localSheetId="0" hidden="1">{#N/A,#N/A,FALSE,"Costos Productos 6A";#N/A,#N/A,FALSE,"Costo Unitario Total H-94-12"}</definedName>
    <definedName name="costivos" hidden="1">{#N/A,#N/A,FALSE,"Costos Productos 6A";#N/A,#N/A,FALSE,"Costo Unitario Total H-94-12"}</definedName>
    <definedName name="Costo_de_ventas">#REF!</definedName>
    <definedName name="Costo_de_ventas_efectivo">#REF!</definedName>
    <definedName name="COSTO_EQUIPO">#REF!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MediacanoaAnserma">#REF!</definedName>
    <definedName name="costoperativos" localSheetId="0" hidden="1">{#N/A,#N/A,FALSE,"Costos Productos 6A";#N/A,#N/A,FALSE,"Costo Unitario Total H-94-12"}</definedName>
    <definedName name="costoperativos" hidden="1">{#N/A,#N/A,FALSE,"Costos Productos 6A";#N/A,#N/A,FALSE,"Costo Unitario Total H-94-12"}</definedName>
    <definedName name="Costopérdidas">#REF!</definedName>
    <definedName name="COSTOS">#REF!</definedName>
    <definedName name="costos04" localSheetId="0" hidden="1">{#N/A,#N/A,FALSE,"Costos Productos 6A";#N/A,#N/A,FALSE,"Costo Unitario Total H-94-12"}</definedName>
    <definedName name="costos04" hidden="1">{#N/A,#N/A,FALSE,"Costos Productos 6A";#N/A,#N/A,FALSE,"Costo Unitario Total H-94-12"}</definedName>
    <definedName name="Costos1" localSheetId="0" hidden="1">{#N/A,#N/A,FALSE,"Full";#N/A,#N/A,FALSE,"Half";#N/A,#N/A,FALSE,"Op Expenses";#N/A,#N/A,FALSE,"Cap Charge";#N/A,#N/A,FALSE,"Cost C";#N/A,#N/A,FALSE,"PP&amp;E";#N/A,#N/A,FALSE,"R&amp;D"}</definedName>
    <definedName name="Costos1" hidden="1">{#N/A,#N/A,FALSE,"Full";#N/A,#N/A,FALSE,"Half";#N/A,#N/A,FALSE,"Op Expenses";#N/A,#N/A,FALSE,"Cap Charge";#N/A,#N/A,FALSE,"Cost C";#N/A,#N/A,FALSE,"PP&amp;E";#N/A,#N/A,FALSE,"R&amp;D"}</definedName>
    <definedName name="CotizacionARP">#REF!</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ITERIOS_">#REF!</definedName>
    <definedName name="Criterios_IM">#REF!</definedName>
    <definedName name="Criticos">#REF!</definedName>
    <definedName name="CronogFechaFin">#REF!</definedName>
    <definedName name="CronogFechaInic">#REF!</definedName>
    <definedName name="CRUDOS" localSheetId="0" hidden="1">{#N/A,#N/A,FALSE,"CIBHA05A";#N/A,#N/A,FALSE,"CIBHA05B"}</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ntas_facturadas_acued_prom_vig">#REF!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pula_tragante_4_x2">#REF!</definedName>
    <definedName name="curva">"Chart 11"</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#REF!</definedName>
    <definedName name="D.PVC">#REF!</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NI">#REF!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SDFSDGFSD">#REF!</definedName>
    <definedName name="DAT">#REF!</definedName>
    <definedName name="Data">#REF!</definedName>
    <definedName name="Database">#REF!</definedName>
    <definedName name="Datos">#REF!</definedName>
    <definedName name="Datos_aroma">#REF!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ICACIÓN_ADMINISTRATIVOS">#REF!</definedName>
    <definedName name="DEDICACIÓN_PROFESIONALES">#REF!</definedName>
    <definedName name="DEDICACIÓN_TÉCNICOS">#REF!</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TRUNC(60*(ABS(#REF!)-[0]!DEFLEXION_GG))</definedName>
    <definedName name="DEFLEXION_MM">TRUNC(60*(ABS(#REF!)-DEFLEXION_GG))</definedName>
    <definedName name="DEFLEXION_SS" localSheetId="0">ROUND(3600*(ABS(#REF!)-[0]!DEFLEXION_GG-'ANEXO N°8 PROPUESTA ECONOMICA'!DEFLEXION_MM/60),0)</definedName>
    <definedName name="DEFLEXION_SS">ROUND(3600*(ABS(#REF!)-DEFLEXION_GG-DEFLEXION_MM/60),0)</definedName>
    <definedName name="dem.pav">#REF!</definedName>
    <definedName name="DEMANDAS">#REF!</definedName>
    <definedName name="demanto">#REF!</definedName>
    <definedName name="demanto_51">#REF!</definedName>
    <definedName name="DENS">#REF!</definedName>
    <definedName name="densi">#REF!</definedName>
    <definedName name="departamentos">#REF!</definedName>
    <definedName name="Deptos">#REF!</definedName>
    <definedName name="DER">#REF!</definedName>
    <definedName name="DERF" localSheetId="0" hidden="1">{#N/A,#N/A,FALSE,"310.1";#N/A,#N/A,FALSE,"321.1";#N/A,#N/A,FALSE,"320.3";#N/A,#N/A,FALSE,"330.1"}</definedName>
    <definedName name="DERF" hidden="1">{#N/A,#N/A,FALSE,"310.1";#N/A,#N/A,FALSE,"321.1";#N/A,#N/A,FALSE,"320.3";#N/A,#N/A,FALSE,"330.1"}</definedName>
    <definedName name="deriv">#REF!</definedName>
    <definedName name="DESC1">#REF!</definedName>
    <definedName name="DESC521">#REF!</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fdfzhdf">#REF!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DSSD">#REF!</definedName>
    <definedName name="dfdsfi" localSheetId="0" hidden="1">{"via1",#N/A,TRUE,"general";"via2",#N/A,TRUE,"general";"via3",#N/A,TRUE,"general"}</definedName>
    <definedName name="dfdsfi" hidden="1">{"via1",#N/A,TRUE,"general";"via2",#N/A,TRUE,"general";"via3",#N/A,TRUE,"general"}</definedName>
    <definedName name="dfe">#REF!</definedName>
    <definedName name="dffFAASF">#REF!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SG">#REF!</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#REF!</definedName>
    <definedName name="Domos_acrílicos_1.10_x_1.10">#REF!</definedName>
    <definedName name="DOR">#REF!</definedName>
    <definedName name="DOS">#REF!</definedName>
    <definedName name="DOT">#REF!</definedName>
    <definedName name="Dot_N" comment="Dotacion Neta">#REF!</definedName>
    <definedName name="dota">#REF!</definedName>
    <definedName name="Dp">#REF!</definedName>
    <definedName name="DR">#REF!</definedName>
    <definedName name="drf">#REF!</definedName>
    <definedName name="dry" localSheetId="0"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#REF!</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ds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ARTE_HERNANDEZ___ARMINE">#N/A</definedName>
    <definedName name="ducha_antivandalica_mezclador">#REF!</definedName>
    <definedName name="dURACION">#REF!</definedName>
    <definedName name="Durmiente_3_m">#REF!</definedName>
    <definedName name="Durmiente_Abarco_4m">#REF!</definedName>
    <definedName name="Durmiente_Ordinario_4m">#REF!</definedName>
    <definedName name="Dv">#REF!</definedName>
    <definedName name="DWD" localSheetId="0">#REF!</definedName>
    <definedName name="DWD">#REF!</definedName>
    <definedName name="dwdedew">#REF!</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bdita">#REF!</definedName>
    <definedName name="ECONOMIA">#REF!</definedName>
    <definedName name="ededede">#REF!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AR">#REF!</definedName>
    <definedName name="edqwede">#REF!</definedName>
    <definedName name="ee">#REF!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LECTRICA">#REF!</definedName>
    <definedName name="ELECTRICAS">#REF!</definedName>
    <definedName name="electrico">#REF!</definedName>
    <definedName name="eléctrico">#REF!</definedName>
    <definedName name="emanto">#REF!</definedName>
    <definedName name="emanto_51">#REF!</definedName>
    <definedName name="Emeflex_3_00_mm">#REF!</definedName>
    <definedName name="EMPRESA">#REF!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#REF!</definedName>
    <definedName name="ENTIB">#REF!</definedName>
    <definedName name="ENTIBADO">#REF!</definedName>
    <definedName name="Entramado_piso__repisas_8_4_3">#REF!</definedName>
    <definedName name="EQ">#REF!</definedName>
    <definedName name="EQUI">#REF!</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localSheetId="0" hidden="1">{"via1",#N/A,TRUE,"general";"via2",#N/A,TRUE,"general";"via3",#N/A,TRUE,"general"}</definedName>
    <definedName name="eqw" hidden="1">{"via1",#N/A,TRUE,"general";"via2",#N/A,TRUE,"general";"via3",#N/A,TRUE,"general"}</definedName>
    <definedName name="er">#REF!</definedName>
    <definedName name="ERERT">#REF!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T11_1">#REF!</definedName>
    <definedName name="ErrT11_2">#REF!</definedName>
    <definedName name="ErrWek">#REF!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G">#REF!</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TY">#REF!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#REF!</definedName>
    <definedName name="ESPECIFICACION">#REF!</definedName>
    <definedName name="Especificación">#REF!</definedName>
    <definedName name="Espejo_4.00_mm">#REF!</definedName>
    <definedName name="ESPESOR">#REF!</definedName>
    <definedName name="Esponjillas">#REF!</definedName>
    <definedName name="ESPR">#REF!</definedName>
    <definedName name="ESRE">#REF!</definedName>
    <definedName name="EST10A">#REF!</definedName>
    <definedName name="EST10V1">#REF!</definedName>
    <definedName name="EST11A">#REF!</definedName>
    <definedName name="Estabilidad">#REF!</definedName>
    <definedName name="Estabilidad2">#REF!</definedName>
    <definedName name="Estabilidad3">#REF!</definedName>
    <definedName name="ESTADO">#REF!</definedName>
    <definedName name="Estopa">#REF!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O">#REF!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PORTACION">#REF!</definedName>
    <definedName name="EXTRA">#REF!</definedName>
    <definedName name="Extra_Pay">#REF!</definedName>
    <definedName name="Extracción_IM">#REF!</definedName>
    <definedName name="Extract">#REF!</definedName>
    <definedName name="Extractor_de_Olores_con_Persiana_Ref.">#REF!</definedName>
    <definedName name="f.c.">#REF!</definedName>
    <definedName name="f.s">#REF!</definedName>
    <definedName name="fa">#REF!</definedName>
    <definedName name="FABI" localSheetId="0">Scheduled_Payment+Extra_Payment</definedName>
    <definedName name="FABI">Scheduled_Payment+Extra_Payment</definedName>
    <definedName name="FABIAN" localSheetId="0">IF([0]!Loan_Amount*[0]!Interest_Rate*[0]!Loan_Years*[0]!Loan_Start&gt;0,1,0)</definedName>
    <definedName name="FABIAN">IF(Loan_Amount*Interest_Rate*Loan_Years*Loan_Start&gt;0,1,0)</definedName>
    <definedName name="FAC" hidden="1">#REF!</definedName>
    <definedName name="factor">#REF!</definedName>
    <definedName name="Factor_deflactación_pesosde_1995">#REF!</definedName>
    <definedName name="FactorCostoPotencia">#REF!</definedName>
    <definedName name="FactorMultFinalFMMin">#REF!</definedName>
    <definedName name="FactorMultiplicaCalculadoFMMin">#REF!</definedName>
    <definedName name="factura">#REF!</definedName>
    <definedName name="FAHESA">#REF!</definedName>
    <definedName name="fases" localSheetId="0">IF(averagecheck,2,1)</definedName>
    <definedName name="fases">IF(averagecheck,2,1)</definedName>
    <definedName name="fb">#REF!</definedName>
    <definedName name="fd">#REF!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#REF!</definedName>
    <definedName name="FECH">#REF!</definedName>
    <definedName name="Fecha">#REF!</definedName>
    <definedName name="FECHA5">#REF!,#REF!</definedName>
    <definedName name="ferfer" localSheetId="0" hidden="1">{"via1",#N/A,TRUE,"general";"via2",#N/A,TRUE,"general";"via3",#N/A,TRUE,"general"}</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 localSheetId="0" hidden="1">{#N/A,#N/A,FALSE,"DITCAR";#N/A,#N/A,FALSE,"a1";#N/A,#N/A,FALSE,"a2";#N/A,#N/A,FALSE,"a3";#N/A,#N/A,FALSE,"a4";#N/A,#N/A,FALSE,"a4a";#N/A,#N/A,FALSE,"a4B";#N/A,#N/A,FALSE,"a4C";#N/A,#N/A,FALSE,"A5a ";#N/A,#N/A,FALSE,"A5b";#N/A,#N/A,FALSE,"A6A";#N/A,#N/A,FALSE,"A6B";#N/A,#N/A,FALSE,"A6C";#N/A,#N/A,FALSE,"04PG12NB"}</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{#N/A,#N/A,FALSE,"310.1";#N/A,#N/A,FALSE,"321.1";#N/A,#N/A,FALSE,"320.3";#N/A,#N/A,FALSE,"330.1"}</definedName>
    <definedName name="fhg" hidden="1">{#N/A,#N/A,FALSE,"310.1";#N/A,#N/A,FALSE,"321.1";#N/A,#N/A,FALSE,"320.3";#N/A,#N/A,FALSE,"330.1"}</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#REF!</definedName>
    <definedName name="FINANCIACION">#REF!</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O">#REF!</definedName>
    <definedName name="foabp_">#REF!</definedName>
    <definedName name="FOABS_">#REF!</definedName>
    <definedName name="Fondo">#REF!</definedName>
    <definedName name="form">#REF!</definedName>
    <definedName name="fORMA9698" localSheetId="0" hidden="1">{#N/A,#N/A,FALSE,"CIBHA05A";#N/A,#N/A,FALSE,"CIBHA05B"}</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localSheetId="0" hidden="1">{#N/A,#N/A,FALSE,"Costos Productos 6A";#N/A,#N/A,FALSE,"Costo Unitario Total H-94-12"}</definedName>
    <definedName name="FORMAUNIT" hidden="1">{#N/A,#N/A,FALSE,"Costos Productos 6A";#N/A,#N/A,FALSE,"Costo Unitario Total H-94-12"}</definedName>
    <definedName name="formu">#REF!</definedName>
    <definedName name="FP_ADMINISTRATIVOS">#REF!</definedName>
    <definedName name="FP_PROFESIONALES">#REF!</definedName>
    <definedName name="FP_PROMEDIO">#REF!</definedName>
    <definedName name="FP_TÉCNICOS">#REF!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NO">#REF!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#REF!</definedName>
    <definedName name="fsdf">#REF!</definedName>
    <definedName name="fsghdfgzdfg">#REF!</definedName>
    <definedName name="fu">#REF!</definedName>
    <definedName name="Fuente">#REF!</definedName>
    <definedName name="Full_Print">#REF!</definedName>
    <definedName name="fv">#REF!</definedName>
    <definedName name="FVACAR">#REF!</definedName>
    <definedName name="FVACI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ción_interna_de_fondos">#REF!</definedName>
    <definedName name="GENERAL">#REF!</definedName>
    <definedName name="GENERAL_EQ">#REF!</definedName>
    <definedName name="GENERAL_MO">#REF!</definedName>
    <definedName name="Geotextil_tejido_ST_200">#REF!</definedName>
    <definedName name="geotextiles">#REF!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AGSDHZDFHZDF">#REF!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MATCH(0.01,[0]!End_Bal,-1)+1</definedName>
    <definedName name="GI">MATCH(0.01,End_Bal,-1)+1</definedName>
    <definedName name="Giros_inversión_directa">#REF!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D">#REF!</definedName>
    <definedName name="GRADA">#REF!</definedName>
    <definedName name="gradacion">#REF!</definedName>
    <definedName name="GRAF" localSheetId="0" hidden="1">{#N/A,#N/A,FALSE,"SMT1";#N/A,#N/A,FALSE,"SMT2";#N/A,#N/A,FALSE,"Summary";#N/A,#N/A,FALSE,"Graphs";#N/A,#N/A,FALSE,"4 Panel"}</definedName>
    <definedName name="GRAF" hidden="1">{#N/A,#N/A,FALSE,"SMT1";#N/A,#N/A,FALSE,"SMT2";#N/A,#N/A,FALSE,"Summary";#N/A,#N/A,FALSE,"Graphs";#N/A,#N/A,FALSE,"4 Panel"}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#REF!</definedName>
    <definedName name="Gravilla">#REF!</definedName>
    <definedName name="Gravilla_de_río">#REF!</definedName>
    <definedName name="GRCHIS0599" localSheetId="0" hidden="1">{#N/A,#N/A,FALSE,"Costos Productos 6A";#N/A,#N/A,FALSE,"Costo Unitario Total H-94-12"}</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_Lavaplatos_Flamingo_Ref._90500_000_00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EXC">#REF!</definedName>
    <definedName name="h.LOM">#REF!</definedName>
    <definedName name="H.LOMO">#REF!</definedName>
    <definedName name="h.POZ">#REF!</definedName>
    <definedName name="H_DELGADO">#REF!</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CER">#REF!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GH">#REF!</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kjok">#REF!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STORICO" localSheetId="0" hidden="1">{#N/A,#N/A,FALSE,"Costos Productos 6A";#N/A,#N/A,FALSE,"Costo Unitario Total H-94-12"}</definedName>
    <definedName name="HISTORICO" hidden="1">{#N/A,#N/A,FALSE,"Costos Productos 6A";#N/A,#N/A,FALSE,"Costo Unitario Total H-94-12"}</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GJH">#REF!</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0">DATE(YEAR(#REF!),MONTH(#REF!)+Payment_Number,DAY(#REF!))</definedName>
    <definedName name="HOJA">DATE(YEAR(#REF!),MONTH(#REF!)+Payment_Number,DAY(#REF!))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0">DATE(YEAR(#REF!),MONTH(#REF!)+Payment_Number,DAY(#REF!))</definedName>
    <definedName name="HOJA444">DATE(YEAR(#REF!),MONTH(#REF!)+Payment_Number,DAY(#REF!))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#REF!</definedName>
    <definedName name="IMPRE1">#REF!</definedName>
    <definedName name="Imprev">#REF!</definedName>
    <definedName name="imprevistos">#REF!</definedName>
    <definedName name="imprimir">#REF!</definedName>
    <definedName name="IMPUESTOS">#REF!</definedName>
    <definedName name="IN">#REF!</definedName>
    <definedName name="Incremento_Fluido_3000_psi">#REF!</definedName>
    <definedName name="IND">#REF!</definedName>
    <definedName name="IND_IMPACTO">#REF!</definedName>
    <definedName name="INDI">#REF!</definedName>
    <definedName name="INDICE">#REF!</definedName>
    <definedName name="INDICES">#REF!</definedName>
    <definedName name="INDIVIDUAKES">#REF!</definedName>
    <definedName name="INDIVIDUALES">#REF!</definedName>
    <definedName name="INDPYG9698" localSheetId="0" hidden="1">{#N/A,#N/A,FALSE,"Costos Productos 6A";#N/A,#N/A,FALSE,"Costo Unitario Total H-94-12"}</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#REF!</definedName>
    <definedName name="Informe" localSheetId="0" hidden="1">{#N/A,#N/A,FALSE,"PROPON.2001"}</definedName>
    <definedName name="Informe" hidden="1">{#N/A,#N/A,FALSE,"PROPON.2001"}</definedName>
    <definedName name="INGREHIS" localSheetId="0" hidden="1">{#N/A,#N/A,FALSE,"CIBHA05A";#N/A,#N/A,FALSE,"CIBHA05B"}</definedName>
    <definedName name="INGREHIS" hidden="1">{#N/A,#N/A,FALSE,"CIBHA05A";#N/A,#N/A,FALSE,"CIBHA05B"}</definedName>
    <definedName name="Ingreso_por_unidad_pago_por_capitación">#REF!</definedName>
    <definedName name="Ingresos_de_operación_causados">#REF!</definedName>
    <definedName name="inicial">#REF!</definedName>
    <definedName name="Inicio">#REF!</definedName>
    <definedName name="inicio_secb">#REF!</definedName>
    <definedName name="INMEL">#REF!</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ASEO">#REF!</definedName>
    <definedName name="INSUMCAF">#REF!</definedName>
    <definedName name="INSUMOS">#N/A</definedName>
    <definedName name="Int">#REF!</definedName>
    <definedName name="Intereses_financiación_a_usuarios">#REF!</definedName>
    <definedName name="Interest">#REF!</definedName>
    <definedName name="Interest_Rate">#REF!</definedName>
    <definedName name="Interventor">#REF!</definedName>
    <definedName name="Interventoria">#REF!</definedName>
    <definedName name="INV">#REF!</definedName>
    <definedName name="INV_11">#REF!</definedName>
    <definedName name="INVENTARIOS">#REF!</definedName>
    <definedName name="Io">#REF!</definedName>
    <definedName name="io0ioprhyi0i90ryi90">#REF!</definedName>
    <definedName name="iopi">#REF!</definedName>
    <definedName name="IOPIOU" localSheetId="0" hidden="1">{#N/A,#N/A,FALSE,"Costos Productos 6A";#N/A,#N/A,FALSE,"Costo Unitario Total H-94-12"}</definedName>
    <definedName name="IOPIOU" hidden="1">{#N/A,#N/A,FALSE,"Costos Productos 6A";#N/A,#N/A,FALSE,"Costo Unitario Total H-94-12"}</definedName>
    <definedName name="IOUHH">#REF!</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#REF!</definedName>
    <definedName name="ITEMSCP">#REF!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localSheetId="0" hidden="1">{"via1",#N/A,TRUE,"general";"via2",#N/A,TRUE,"general";"via3",#N/A,TRUE,"general"}</definedName>
    <definedName name="iyuiuyi" hidden="1">{"via1",#N/A,TRUE,"general";"via2",#N/A,TRUE,"general";"via3",#N/A,TRUE,"general"}</definedName>
    <definedName name="IZQ">#REF!</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l">#REF!</definedName>
    <definedName name="JHIO">#REF!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localSheetId="0" hidden="1">{"SUMINISTRO E INSTALACIÓN CANALETAS L=7.50"}</definedName>
    <definedName name="JJJJJ" hidden="1">{"SUMINISTRO E INSTALACIÓN CANALETAS L=7.50"}</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GJHGJHG">#REF!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#REF!</definedName>
    <definedName name="jn">#REF!</definedName>
    <definedName name="jñ">#REF!</definedName>
    <definedName name="jo">#REF!</definedName>
    <definedName name="JOHNNY">#REF!</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#REF!</definedName>
    <definedName name="JOTA">#N/A</definedName>
    <definedName name="JRYJ" localSheetId="0" hidden="1">{"via1",#N/A,TRUE,"general";"via2",#N/A,TRUE,"general";"via3",#N/A,TRUE,"general"}</definedName>
    <definedName name="JRYJ" hidden="1">{"via1",#N/A,TRUE,"general";"via2",#N/A,TRUE,"general";"via3",#N/A,TRUE,"general"}</definedName>
    <definedName name="JSALRIOS">#REF!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ZGS27363">#REF!</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hk">#REF!</definedName>
    <definedName name="khkl">#REF!</definedName>
    <definedName name="khlk">#REF!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#REF!</definedName>
    <definedName name="lasd">#REF!</definedName>
    <definedName name="LASM">#REF!</definedName>
    <definedName name="LASM_">#REF!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EA">#REF!</definedName>
    <definedName name="LINEAS">#REF!</definedName>
    <definedName name="LINSALGARBOGOTA">#REF!</definedName>
    <definedName name="LINSALGCARTAGO">#REF!</definedName>
    <definedName name="LINSALGCARTAGOXCIENTO">#REF!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1" localSheetId="0" hidden="1">{#N/A,#N/A,FALSE,"PROPON.2001"}</definedName>
    <definedName name="listado1" hidden="1">{#N/A,#N/A,FALSE,"PROPON.2001"}</definedName>
    <definedName name="listados">#REF!</definedName>
    <definedName name="listaelec">#REF!</definedName>
    <definedName name="Listón_1.5x3x3">#REF!</definedName>
    <definedName name="Listón_M.H._Guayacán">#REF!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HJKJH">#REF!</definedName>
    <definedName name="lkhlk">#REF!</definedName>
    <definedName name="LKHLKH">#REF!</definedName>
    <definedName name="lkj" localSheetId="0" hidden="1">{"via1",#N/A,TRUE,"general";"via2",#N/A,TRUE,"general";"via3",#N/A,TRUE,"general"}</definedName>
    <definedName name="lkj" hidden="1">{"via1",#N/A,TRUE,"general";"via2",#N/A,TRUE,"general";"via3",#N/A,TRUE,"general"}</definedName>
    <definedName name="LKJH">#REF!</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#REF!</definedName>
    <definedName name="LOCA1">#REF!</definedName>
    <definedName name="LOCAL">#REF!</definedName>
    <definedName name="LOCALIZACION">#REF!</definedName>
    <definedName name="LOCAT1999" localSheetId="0" hidden="1">{"SUMINISTRO E INSTALACIÓN CANALETAS L=7.50"}</definedName>
    <definedName name="LOCAT1999" hidden="1">{"SUMINISTRO E INSTALACIÓN CANALETAS L=7.50"}</definedName>
    <definedName name="Location">#REF!</definedName>
    <definedName name="LOGO">#REF!</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IF(COUNT(#REF!)=0,0,ABS(#REF!))</definedName>
    <definedName name="LOT" localSheetId="0" hidden="1">{#N/A,#N/A,FALSE,"SMT1";#N/A,#N/A,FALSE,"SMT2";#N/A,#N/A,FALSE,"Summary";#N/A,#N/A,FALSE,"Graphs";#N/A,#N/A,FALSE,"4 Panel"}</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localSheetId="0" hidden="1">{"via1",#N/A,TRUE,"general";"via2",#N/A,TRUE,"general";"via3",#N/A,TRUE,"general"}</definedName>
    <definedName name="lplpl" hidden="1">{"via1",#N/A,TRUE,"general";"via2",#N/A,TRUE,"general";"via3",#N/A,TRUE,"general"}</definedName>
    <definedName name="LTXCP">#REF!</definedName>
    <definedName name="LUCY">#N/A</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localSheetId="0" hidden="1">{#N/A,#N/A,FALSE,"PROPON.2001"}</definedName>
    <definedName name="LUZ" hidden="1">{#N/A,#N/A,FALSE,"PROPON.2001"}</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localSheetId="0" hidden="1">{"via1",#N/A,TRUE,"general";"via2",#N/A,TRUE,"general";"via3",#N/A,TRUE,"general"}</definedName>
    <definedName name="mafdsf" hidden="1">{"via1",#N/A,TRUE,"general";"via2",#N/A,TRUE,"general";"via3",#N/A,TRUE,"general"}</definedName>
    <definedName name="Magnolio_1.50_m">#REF!</definedName>
    <definedName name="MAL">#REF!&lt;2.5</definedName>
    <definedName name="Malla_electrosoldada_Q_3.1">#REF!</definedName>
    <definedName name="Malla_eslabonada">#REF!</definedName>
    <definedName name="Malla_IMT_30_Cal_12_e_2mm">#REF!</definedName>
    <definedName name="Mallas_electrosoldadas_M___063">#REF!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SILLA">#REF!</definedName>
    <definedName name="MANSILLAXCIENTO">#REF!</definedName>
    <definedName name="mantenimiento">#REF!</definedName>
    <definedName name="Mantenimiento_tanques_y_redes_distribución">#REF!</definedName>
    <definedName name="Mantenyreparacion">#REF!</definedName>
    <definedName name="Manto_Fiber_GLass_600_XT">#REF!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#REF!</definedName>
    <definedName name="Maquinaria">#REF!</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#REF!</definedName>
    <definedName name="MARGEN1">#REF!</definedName>
    <definedName name="MARGEN2">#REF!</definedName>
    <definedName name="MARIA" localSheetId="0" hidden="1">{#N/A,#N/A,FALSE,"PROPON.2001"}</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 localSheetId="0">IF([0]!Loan_Amount*[0]!Interest_Rate*[0]!Loan_Years*[0]!Loan_Start&gt;0,1,0)</definedName>
    <definedName name="MARTA">IF(Loan_Amount*Interest_Rate*Loan_Years*Loan_Start&gt;0,1,0)</definedName>
    <definedName name="MARTHA">#REF!</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rial">#REF!</definedName>
    <definedName name="materiales">#REF!</definedName>
    <definedName name="MATRIZ_IND_IMPACTO">#REF!</definedName>
    <definedName name="MATRIZ_RAM">#REF!</definedName>
    <definedName name="MATRIZRICS">#REF!</definedName>
    <definedName name="MAX">#REF!</definedName>
    <definedName name="MAY">#REF!</definedName>
    <definedName name="mdd" localSheetId="0" hidden="1">{"via1",#N/A,TRUE,"general";"via2",#N/A,TRUE,"general";"via3",#N/A,TRUE,"general"}</definedName>
    <definedName name="mdd" hidden="1">{"via1",#N/A,TRUE,"general";"via2",#N/A,TRUE,"general";"via3",#N/A,TRUE,"general"}</definedName>
    <definedName name="me">#REF!</definedName>
    <definedName name="Mecheros_Bunsen">#REF!</definedName>
    <definedName name="MEDCAR">#REF!</definedName>
    <definedName name="MEDCIB">#REF!</definedName>
    <definedName name="MediacanoaAnserma">#REF!</definedName>
    <definedName name="Medidor">#REF!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localSheetId="0" hidden="1">{#N/A,#N/A,FALSE,"Costos Productos 6A";#N/A,#N/A,FALSE,"Costo Unitario Total H-94-12"}</definedName>
    <definedName name="mem" hidden="1">{#N/A,#N/A,FALSE,"Costos Productos 6A";#N/A,#N/A,FALSE,"Costo Unitario Total H-94-12"}</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sIn">#REF!</definedName>
    <definedName name="Mesones_de_atención_en_granito_color_gris_jaspe.">#REF!</definedName>
    <definedName name="Met">#REF!</definedName>
    <definedName name="Metal_Deck_Cal_22">#REF!</definedName>
    <definedName name="MEZCL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#REF!</definedName>
    <definedName name="MIU">#REF!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KJ" localSheetId="0" hidden="1">{#N/A,#N/A,FALSE,"Costos Productos 6A";#N/A,#N/A,FALSE,"Costo Unitario Total H-94-12"}</definedName>
    <definedName name="MLKJ" hidden="1">{#N/A,#N/A,FALSE,"Costos Productos 6A";#N/A,#N/A,FALSE,"Costo Unitario Total H-94-12"}</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biliario_urban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#REF!</definedName>
    <definedName name="MUEBLES">#REF!</definedName>
    <definedName name="MUEST">#REF!</definedName>
    <definedName name="MuestNo">#REF!</definedName>
    <definedName name="muestra">#REF!</definedName>
    <definedName name="MuestraNo">#REF!</definedName>
    <definedName name="MZ">#REF!</definedName>
    <definedName name="n" localSheetId="0" hidden="1">{"via1",#N/A,TRUE,"general";"via2",#N/A,TRUE,"general";"via3",#N/A,TRUE,"general"}</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localSheetId="0" hidden="1">{"via1",#N/A,TRUE,"general";"via2",#N/A,TRUE,"general";"via3",#N/A,TRUE,"general"}</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DIS">#REF!</definedName>
    <definedName name="nece.cab">#REF!</definedName>
    <definedName name="Neuta">#N/A</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FLBAS_">#REF!</definedName>
    <definedName name="NG86A">#REF!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VGA">#REF!</definedName>
    <definedName name="NNVIB">#REF!</definedName>
    <definedName name="NO">#REF!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localSheetId="0" hidden="1">{#N/A,#N/A,FALSE,"Costos Productos 6A";#N/A,#N/A,FALSE,"Costo Unitario Total H-94-12"}</definedName>
    <definedName name="noemi" hidden="1">{#N/A,#N/A,FALSE,"Costos Productos 6A";#N/A,#N/A,FALSE,"Costo Unitario Total H-94-12"}</definedName>
    <definedName name="NOMBRE">#REF!</definedName>
    <definedName name="NORI">#REF!</definedName>
    <definedName name="nose">#REF!</definedName>
    <definedName name="NOV">#REF!</definedName>
    <definedName name="NOVENTA">#REF!,#REF!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O">#REF!</definedName>
    <definedName name="NÚM">#REF!</definedName>
    <definedName name="Num_Pmt_Per_Year">#REF!</definedName>
    <definedName name="Number_of_Payments" localSheetId="0">MATCH(0.01,[0]!End_Bal,-1)+1</definedName>
    <definedName name="Number_of_Payments">MATCH(0.01,End_Bal,-1)+1</definedName>
    <definedName name="NUMCOMPONENTE">#REF!</definedName>
    <definedName name="NUMERAL">#REF!</definedName>
    <definedName name="NÚMERO">#REF!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ERV">#REF!</definedName>
    <definedName name="OBSERVACION">#REF!</definedName>
    <definedName name="observaciones">#REF!</definedName>
    <definedName name="OCHENTA">#REF!,#REF!</definedName>
    <definedName name="OCT">#REF!</definedName>
    <definedName name="OD">#REF!</definedName>
    <definedName name="OF">#REF!</definedName>
    <definedName name="oferta">#REF!</definedName>
    <definedName name="OffhireOld">#REF!</definedName>
    <definedName name="Oficial">#REF!</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LE_LINK1_6">#REF!</definedName>
    <definedName name="OLE_LINK2_6">#REF!</definedName>
    <definedName name="oo">#REF!</definedName>
    <definedName name="ooo">#REF!</definedName>
    <definedName name="O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ERA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E">#REF!</definedName>
    <definedName name="Orinal_Mediano_Ref._08860">#REF!</definedName>
    <definedName name="ORO">#REF!</definedName>
    <definedName name="ORU">#REF!</definedName>
    <definedName name="os">#REF!</definedName>
    <definedName name="OTR">#REF!</definedName>
    <definedName name="OTRO">#REF!</definedName>
    <definedName name="otros">#REF!</definedName>
    <definedName name="P">#REF!</definedName>
    <definedName name="P.A.C_inversión_directa">#REF!</definedName>
    <definedName name="P.OPERATIVO" hidden="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_Operativo" hidden="1">#REF!</definedName>
    <definedName name="p0p0" localSheetId="0" hidden="1">{"via1",#N/A,TRUE,"general";"via2",#N/A,TRUE,"general";"via3",#N/A,TRUE,"general"}</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#REF!</definedName>
    <definedName name="PCT">#REF!</definedName>
    <definedName name="pedro">#REF!</definedName>
    <definedName name="Pegacor">#REF!</definedName>
    <definedName name="Pegante_Colbón">#REF!</definedName>
    <definedName name="PEPE">#REF!</definedName>
    <definedName name="PER_PAV">#REF!</definedName>
    <definedName name="Percha_en_AI_Doble_Ref._FB_5502">#REF!</definedName>
    <definedName name="PERFIL_DEL_TRAMO">#REF!</definedName>
    <definedName name="PERIODO">#REF!</definedName>
    <definedName name="PERIODOS">#REF!</definedName>
    <definedName name="PERRD">#REF!</definedName>
    <definedName name="Persianas_Luxalon_Cortasol_84RLSL5">#REF!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#REF!</definedName>
    <definedName name="Planos_Record">#REF!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en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D">#REF!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_DOLAR">#REF!</definedName>
    <definedName name="PORCE">#REF!</definedName>
    <definedName name="Porcelanato_Gris_Dolphin_Ref.">#REF!</definedName>
    <definedName name="Porta_candado_simple_3_.">#REF!</definedName>
    <definedName name="Porta_Papel_Doble_con_Tapa_Ref._B_288">#REF!</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 hidden="1">#REF!</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#REF!</definedName>
    <definedName name="PREST">#REF!</definedName>
    <definedName name="PRESTAC.">1.15</definedName>
    <definedName name="Prestaciones">#REF!</definedName>
    <definedName name="PrestacionesSeguridadOtrosFMMin">#REF!</definedName>
    <definedName name="PRESUPNORTE">#REF!</definedName>
    <definedName name="PRESUPSUR">#REF!</definedName>
    <definedName name="PRESUPUESTADO">#REF!</definedName>
    <definedName name="PRESUPUESTO">#REF!</definedName>
    <definedName name="Presupuesto_definitivo_inversión_directa">#REF!</definedName>
    <definedName name="Presupuesto_inicial_inversión_directa">#REF!</definedName>
    <definedName name="PRIMER" localSheetId="0" hidden="1">{"via1",#N/A,TRUE,"general";"via2",#N/A,TRUE,"general";"via3",#N/A,TRUE,"general"}</definedName>
    <definedName name="PRIMER" hidden="1">{"via1",#N/A,TRUE,"general";"via2",#N/A,TRUE,"general";"via3",#N/A,TRUE,"general"}</definedName>
    <definedName name="PRIMERO">#REF!</definedName>
    <definedName name="PRIMES">#REF!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#REF!</definedName>
    <definedName name="Print_Area_Reset" localSheetId="0">OFFSET([0]!Full_Print,0,0,[0]!Last_Row)</definedName>
    <definedName name="Print_Area_Reset">OFFSET(Full_Print,0,0,Last_Row)</definedName>
    <definedName name="Print_j">#N/A</definedName>
    <definedName name="PRINT_TITLES">#N/A</definedName>
    <definedName name="PRINT_TITLES_MI">#N/A</definedName>
    <definedName name="PRINTMENY">#REF!</definedName>
    <definedName name="probabilidad">#REF!</definedName>
    <definedName name="PROCESO">#REF!</definedName>
    <definedName name="Procesos">#REF!</definedName>
    <definedName name="PRODUCTCARB">#REF!</definedName>
    <definedName name="PRODUCTEST">#REF!</definedName>
    <definedName name="PRODUCTOCARBON">#REF!</definedName>
    <definedName name="PRODUCTOTEST">#REF!</definedName>
    <definedName name="PROF">#REF!</definedName>
    <definedName name="PROF.F2">#REF!</definedName>
    <definedName name="PROF.TODO">#REF!</definedName>
    <definedName name="PROFESIONAL">#REF!</definedName>
    <definedName name="PROFESIONALES">#REF!</definedName>
    <definedName name="PrOfic">#REF!</definedName>
    <definedName name="PROG" hidden="1">#REF!</definedName>
    <definedName name="PROGRAMADO">#REF!</definedName>
    <definedName name="programainv">#REF!</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#REF!</definedName>
    <definedName name="PROMEDIO_AÑO_TEMPORALES">#REF!</definedName>
    <definedName name="PROP">#REF!</definedName>
    <definedName name="propiedad">#REF!</definedName>
    <definedName name="propieRep">#REF!</definedName>
    <definedName name="Proponente">#REF!</definedName>
    <definedName name="PRORROGA">#REF!</definedName>
    <definedName name="PROY">#REF!</definedName>
    <definedName name="PROY_INFLACION_2024">#REF!</definedName>
    <definedName name="PROY_INFLACION_2025">#REF!</definedName>
    <definedName name="PROY99">#REF!</definedName>
    <definedName name="proyeccióningresos" localSheetId="0" hidden="1">{"EVA",#N/A,FALSE,"SMT2";#N/A,#N/A,FALSE,"Summary";#N/A,#N/A,FALSE,"Graphs";#N/A,#N/A,FALSE,"4 Panel"}</definedName>
    <definedName name="proyeccióningresos" hidden="1">{"EVA",#N/A,FALSE,"SMT2";#N/A,#N/A,FALSE,"Summary";#N/A,#N/A,FALSE,"Graphs";#N/A,#N/A,FALSE,"4 Panel"}</definedName>
    <definedName name="PROYECTOS">#REF!</definedName>
    <definedName name="PRPB_">#REF!</definedName>
    <definedName name="PRPI_">#REF!</definedName>
    <definedName name="prs" localSheetId="0" hidden="1">{#N/A,#N/A,FALSE,"310.1";#N/A,#N/A,FALSE,"321.1";#N/A,#N/A,FALSE,"320.3";#N/A,#N/A,FALSE,"330.1"}</definedName>
    <definedName name="prs" hidden="1">{#N/A,#N/A,FALSE,"310.1";#N/A,#N/A,FALSE,"321.1";#N/A,#N/A,FALSE,"320.3";#N/A,#N/A,FALSE,"330.1"}</definedName>
    <definedName name="PRUEBA">#REF!</definedName>
    <definedName name="prueba1">#REF!</definedName>
    <definedName name="PRUEBA2">#REF!</definedName>
    <definedName name="PRUNIT">#REF!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C">#REF!</definedName>
    <definedName name="QCE">#REF!</definedName>
    <definedName name="QE">#REF!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IN">#REF!</definedName>
    <definedName name="QINF">#REF!</definedName>
    <definedName name="QN">#REF!</definedName>
    <definedName name="QN_QI">#REF!</definedName>
    <definedName name="QNS">#REF!</definedName>
    <definedName name="qq">#REF!</definedName>
    <definedName name="qqq">#REF!</definedName>
    <definedName name="qqqqqw" localSheetId="0" hidden="1">{"via1",#N/A,TRUE,"general";"via2",#N/A,TRUE,"general";"via3",#N/A,TRUE,"general"}</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er">#REF!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QWQWWQW">#REF!</definedName>
    <definedName name="radios">#REF!</definedName>
    <definedName name="rango1">#REF!</definedName>
    <definedName name="rangofin">#REF!,#REF!</definedName>
    <definedName name="rds">#REF!</definedName>
    <definedName name="RE">#N/A</definedName>
    <definedName name="RE4NTA">#REF!</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#REF!</definedName>
    <definedName name="RECURSOS">#REF!</definedName>
    <definedName name="RECURSOS1">#REF!</definedName>
    <definedName name="RED">#REF!</definedName>
    <definedName name="REFAPY">#REF!</definedName>
    <definedName name="REFORI">#REF!</definedName>
    <definedName name="REFTIBU">#REF!</definedName>
    <definedName name="REG">#REF!&gt;2.5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istro_aparatos">#REF!</definedName>
    <definedName name="Registro_Toya_3_4">#REF!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#REF!</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#REF!</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0" hidden="1">{"via1",#N/A,TRUE,"general";"via2",#N/A,TRUE,"general";"via3",#N/A,TRUE,"general"}</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PUESTOS_VEHIC">#REF!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#REF!</definedName>
    <definedName name="residual">#REF!</definedName>
    <definedName name="Resistenciaconductor">#REF!</definedName>
    <definedName name="RESP">#REF!</definedName>
    <definedName name="resu8">#REF!</definedName>
    <definedName name="resul">#REF!</definedName>
    <definedName name="RESULTADO">#REF!</definedName>
    <definedName name="resumen">#REF!</definedName>
    <definedName name="ResumenACPM">#REF!</definedName>
    <definedName name="ResumenJET">#REF!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#REF!</definedName>
    <definedName name="retosplantas" localSheetId="0" hidden="1">{"EVA",#N/A,FALSE,"SMT2";#N/A,#N/A,FALSE,"Summary";#N/A,#N/A,FALSE,"Graphs";#N/A,#N/A,FALSE,"4 Panel"}</definedName>
    <definedName name="retosplantas" hidden="1">{"EVA",#N/A,FALSE,"SMT2";#N/A,#N/A,FALSE,"Summary";#N/A,#N/A,FALSE,"Graphs";#N/A,#N/A,FALSE,"4 Panel"}</definedName>
    <definedName name="retr">#REF!</definedName>
    <definedName name="Retro_excavadora">#REF!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0">IF([0]!Loan_Amount*[0]!Interest_Rate*[0]!Loan_Years*[0]!Loan_Start&gt;0,1,0)</definedName>
    <definedName name="RICO">IF(Loan_Amount*Interest_Rate*Loan_Years*Loan_Start&gt;0,1,0)</definedName>
    <definedName name="RIO_ZULIA">#REF!</definedName>
    <definedName name="RIOZUL_AYACUCHO">#REF!</definedName>
    <definedName name="RIOZUL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10000</definedName>
    <definedName name="RiskNumSimulations" hidden="1">5</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FALSE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ssia">#REF!</definedName>
    <definedName name="RUTA" localSheetId="0">DATE(YEAR(#REF!),MONTH(#REF!)+Payment_Number,DAY(#REF!))</definedName>
    <definedName name="RUTA">DATE(YEAR(#REF!),MONTH(#REF!)+Payment_Number,DAY(#REF!))</definedName>
    <definedName name="rutu" localSheetId="0"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#REF!</definedName>
    <definedName name="s_acces_alcantarillado">#REF!</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ASAS" localSheetId="0">#REF!</definedName>
    <definedName name="SASAS">#REF!</definedName>
    <definedName name="SB_ADMINISTRATIVOS">#REF!</definedName>
    <definedName name="SB_PROFESIONALES">#REF!</definedName>
    <definedName name="SB_TÉCNICOS">#REF!</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AS" hidden="1">#REF!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hidden="1">{"via1",#N/A,TRUE,"general";"via2",#N/A,TRUE,"general";"via3",#N/A,TRUE,"general"}</definedName>
    <definedName name="SE">#REF!</definedName>
    <definedName name="seccion1">#REF!</definedName>
    <definedName name="seccion2">#REF!</definedName>
    <definedName name="Seccionador_de_Maniobras_de_17.5_KV_630_A">#REF!</definedName>
    <definedName name="SECTOR">#REF!</definedName>
    <definedName name="Seguetas">#REF!</definedName>
    <definedName name="Seguiminto">#REF!</definedName>
    <definedName name="SEGUNDO">#REF!</definedName>
    <definedName name="Segurambiensalud">#REF!</definedName>
    <definedName name="selalternativas">#REF!</definedName>
    <definedName name="SELECCIÓN">#REF!</definedName>
    <definedName name="SELECCIÓN1">#REF!</definedName>
    <definedName name="SEM_DEL_MES">#REF!</definedName>
    <definedName name="Semanas_mes">#REF!</definedName>
    <definedName name="SEP">#REF!</definedName>
    <definedName name="ser">#REF!</definedName>
    <definedName name="SERO">#REF!</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wgtsfs" localSheetId="0" hidden="1">{#N/A,#N/A,FALSE,"SMT1";#N/A,#N/A,FALSE,"SMT2";#N/A,#N/A,FALSE,"Summary";#N/A,#N/A,FALSE,"Graphs";#N/A,#N/A,FALSE,"4 Panel"}</definedName>
    <definedName name="sfwgtsfs" hidden="1">{#N/A,#N/A,FALSE,"SMT1";#N/A,#N/A,FALSE,"SMT2";#N/A,#N/A,FALSE,"Summary";#N/A,#N/A,FALSE,"Graphs";#N/A,#N/A,FALSE,"4 Panel"}</definedName>
    <definedName name="SGI_V_INDICES_CIRCUITO_CAUSA">#REF!</definedName>
    <definedName name="SGOT" localSheetId="0" hidden="1">{"EVA",#N/A,FALSE,"SMT2";#N/A,#N/A,FALSE,"Summary";#N/A,#N/A,FALSE,"Graphs";#N/A,#N/A,FALSE,"4 Panel"}</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#REF!</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#REF!</definedName>
    <definedName name="SJP">#REF!</definedName>
    <definedName name="SJP_">#REF!</definedName>
    <definedName name="sk">#REF!</definedName>
    <definedName name="SLC">#REF!</definedName>
    <definedName name="SLC_">#REF!</definedName>
    <definedName name="SM">#REF!</definedName>
    <definedName name="SMMLV">#REF!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inkler_PENDENT_57_y_68_grados">#REF!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DSDAs">#REF!</definedName>
    <definedName name="SSS">#REF!</definedName>
    <definedName name="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0">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#REF!</definedName>
    <definedName name="STE">#REF!</definedName>
    <definedName name="STE_">#REF!</definedName>
    <definedName name="STGTOTAL">#REF!</definedName>
    <definedName name="Strip_Telefonico_de_30_Pares__Caja_Metalica_de_50x50x20_cm.">#REF!</definedName>
    <definedName name="stt" localSheetId="0" hidden="1">{"via1",#N/A,TRUE,"general";"via2",#N/A,TRUE,"general";"via3",#N/A,TRUE,"general"}</definedName>
    <definedName name="stt" hidden="1">{"via1",#N/A,TRUE,"general";"via2",#N/A,TRUE,"general";"via3",#N/A,TRUE,"general"}</definedName>
    <definedName name="StudyYear">#REF!</definedName>
    <definedName name="SU">#REF!</definedName>
    <definedName name="Sub_Contrato_a_Todo_Costo_Alfombra">#REF!</definedName>
    <definedName name="Sub_Contrato_a_Todo_Costo_Cielo_Raso">#REF!</definedName>
    <definedName name="Subestacion_Tipo_Pedestal_225_Kva__11400_208_120V_60Hz_D_Y5_N._CTS_523">#REF!</definedName>
    <definedName name="SUBESTACIONES">#REF!</definedName>
    <definedName name="SUBTIPOACC">#REF!</definedName>
    <definedName name="SUELDOS">#REF!</definedName>
    <definedName name="SULA_">#REF!</definedName>
    <definedName name="SULB_">#REF!</definedName>
    <definedName name="sum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_AJUS2">#REF!</definedName>
    <definedName name="TAB_EJE_05">#REF!</definedName>
    <definedName name="TAB_GESTORES">#REF!</definedName>
    <definedName name="TAB_POS_FIN">#REF!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#REF!</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RMCIBCAR_">#REF!</definedName>
    <definedName name="TAROMAT">#REF!</definedName>
    <definedName name="TASA">#REF!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#REF!</definedName>
    <definedName name="temporales">#REF!</definedName>
    <definedName name="TEMPS">#REF!</definedName>
    <definedName name="TER">#REF!</definedName>
    <definedName name="TERM">#REF!</definedName>
    <definedName name="TÉRMINOS">#REF!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#REF!</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empo_Ejecución__Meses">#REF!</definedName>
    <definedName name="Tintilla_para_madera">#REF!</definedName>
    <definedName name="TIPO">#REF!</definedName>
    <definedName name="TIPO_MANTENIMIENTO">#REF!</definedName>
    <definedName name="TipoCosteoNivelRiesgo">#REF!</definedName>
    <definedName name="tipoint">#REF!</definedName>
    <definedName name="tipos">#REF!</definedName>
    <definedName name="tipov">#REF!</definedName>
    <definedName name="Tiras_Alistado_3_x_3_x_3">#REF!</definedName>
    <definedName name="titi" localSheetId="0">IF([0]!Loan_Amount*[0]!Interest_Rate*[0]!Loan_Years*[0]!Loan_Start&gt;0,1,0)</definedName>
    <definedName name="titi">IF(Loan_Amount*Interest_Rate*Loan_Years*Loan_Start&gt;0,1,0)</definedName>
    <definedName name="TITLE">#REF!</definedName>
    <definedName name="TITO" localSheetId="0">IF('ANEXO N°8 PROPUESTA ECONOMICA'!RICO,[0]!Header_Row+'ANEXO N°8 PROPUESTA ECONOMICA'!TUPI,[0]!Header_Row)</definedName>
    <definedName name="TITO">IF(RICO,Header_Row+TUPI,Header_Row)</definedName>
    <definedName name="TITOF" localSheetId="0">IF('ANEXO N°8 PROPUESTA ECONOMICA'!RICO,[0]!Header_Row+'ANEXO N°8 PROPUESTA ECONOMICA'!TUPI,[0]!Header_Row)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#REF!</definedName>
    <definedName name="TMOGAS">#REF!</definedName>
    <definedName name="tn">#REF!</definedName>
    <definedName name="TNARCIB_">#REF!</definedName>
    <definedName name="To">#REF!</definedName>
    <definedName name="todo">#REF!</definedName>
    <definedName name="Todos">#REF!</definedName>
    <definedName name="TODOS_INDEFINIDOS_CON_DEP_NUEVAS">#REF!</definedName>
    <definedName name="TOLEDO">#REF!</definedName>
    <definedName name="TOLI_">#REF!</definedName>
    <definedName name="Toma_telefónica">#REF!</definedName>
    <definedName name="Toma_Trifásica">#REF!</definedName>
    <definedName name="TOMADO">#REF!</definedName>
    <definedName name="Tornillo_para_Madera_1__No.6">#REF!</definedName>
    <definedName name="Tornillo_para_madera_2__No_9">#REF!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erDatosDePlc">#REF!</definedName>
    <definedName name="Trafico_liviano_espesor_6_cm._Ref._R25CE_Fibrit">#REF!</definedName>
    <definedName name="TRAMO">#REF!</definedName>
    <definedName name="TRANS">#REF!</definedName>
    <definedName name="Transporte_Andamio">#REF!</definedName>
    <definedName name="Traperos">#REF!</definedName>
    <definedName name="TRAT">#REF!</definedName>
    <definedName name="TREINTA">#REF!,#REF!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ANG">#REF!</definedName>
    <definedName name="trimestre1">#REF!</definedName>
    <definedName name="Triplex_Andes_Pizano_14_mm">#REF!</definedName>
    <definedName name="trjfgjh" localSheetId="0" hidden="1">{"via1",#N/A,TRUE,"general";"via2",#N/A,TRUE,"general";"via3",#N/A,TRUE,"general"}</definedName>
    <definedName name="trjfgjh" hidden="1">{"via1",#N/A,TRUE,"general";"via2",#N/A,TRUE,"general";"via3",#N/A,TRUE,"general"}</definedName>
    <definedName name="TRM">#REF!</definedName>
    <definedName name="trm_mes">#REF!</definedName>
    <definedName name="TRT">#REF!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WTY">#REF!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localSheetId="0" hidden="1">{"via1",#N/A,TRUE,"general";"via2",#N/A,TRUE,"general";"via3",#N/A,TRUE,"general"}</definedName>
    <definedName name="TTR" hidden="1">{"via1",#N/A,TRUE,"general";"via2",#N/A,TRUE,"general";"via3",#N/A,TRUE,"general"}</definedName>
    <definedName name="TTRANSP">#REF!</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 localSheetId="0">MATCH(0.01,[0]!End_Bal,-1)+1</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RY">#REF!</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_TEMPORAL_VILLAREAL">#REF!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DS">#REF!</definedName>
    <definedName name="UNIDAD1">#REF!</definedName>
    <definedName name="UNIDAD521">#REF!</definedName>
    <definedName name="UNION_TEMPORAL">#REF!</definedName>
    <definedName name="UNITARIO">#REF!</definedName>
    <definedName name="UNITARIOS">#REF!</definedName>
    <definedName name="UN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GCFO_">#REF!</definedName>
    <definedName name="USGCGLP_">#REF!</definedName>
    <definedName name="USUARIOS">#REF!</definedName>
    <definedName name="ut">#REF!</definedName>
    <definedName name="util">#REF!</definedName>
    <definedName name="utilidad">#REF!</definedName>
    <definedName name="Utilidad_bruta">#REF!</definedName>
    <definedName name="Utilidad_de_operación">#REF!</definedName>
    <definedName name="Utilidad_neta">#REF!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T_2012">#REF!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localSheetId="0" hidden="1">{#N/A,#N/A,FALSE,"Costos Productos 6A";#N/A,#N/A,FALSE,"Costo Unitario Total H-94-12"}</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#REF!</definedName>
    <definedName name="ValRAM">#REF!</definedName>
    <definedName name="Values_Entered" localSheetId="0">IF([0]!Loan_Amount*[0]!Interest_Rate*[0]!Loan_Years*[0]!Loan_Start&gt;0,1,0)</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#REF!</definedName>
    <definedName name="vb">#REF!</definedName>
    <definedName name="VBC">#REF!</definedName>
    <definedName name="VBNVBN">#REF!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INTE">#REF!,#REF!</definedName>
    <definedName name="VentaAiu">#REF!</definedName>
    <definedName name="VentaAnsermaCartago">#REF!</definedName>
    <definedName name="VentaMediacanoaAnserma">#REF!</definedName>
    <definedName name="VentaVenta">#REF!</definedName>
    <definedName name="VEX" localSheetId="0" hidden="1">{#N/A,#N/A,FALSE,"Costos Productos 6A";#N/A,#N/A,FALSE,"Costo Unitario Total H-94-12"}</definedName>
    <definedName name="VEX" hidden="1">{#N/A,#N/A,FALSE,"Costos Productos 6A";#N/A,#N/A,FALSE,"Costo Unitario Total H-94-12"}</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_PITAL___LA_PLATA">#REF!</definedName>
    <definedName name="VIAJ">#REF!</definedName>
    <definedName name="VIAJE">#REF!</definedName>
    <definedName name="vias">#REF!</definedName>
    <definedName name="Vibrador_a_Gasolina">#REF!</definedName>
    <definedName name="Vibrocompactador_a_gasolina">#REF!</definedName>
    <definedName name="victor">#REF!</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localSheetId="0"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XBN">#REF!</definedName>
    <definedName name="Volqueta_3.00_m">#REF!</definedName>
    <definedName name="Volqueta_Viaje_6_m3">#REF!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localSheetId="0" hidden="1">{"via1",#N/A,TRUE,"general";"via2",#N/A,TRUE,"general";"via3",#N/A,TRUE,"general"}</definedName>
    <definedName name="vsdfj" hidden="1">{"via1",#N/A,TRUE,"general";"via2",#N/A,TRUE,"general";"via3",#N/A,TRUE,"general"}</definedName>
    <definedName name="vsdgfsd" localSheetId="0" hidden="1">{"EVA",#N/A,FALSE,"SMT2";#N/A,#N/A,FALSE,"Summary";#N/A,#N/A,FALSE,"Graphs";#N/A,#N/A,FALSE,"4 Panel"}</definedName>
    <definedName name="vsdgfsd" hidden="1">{"EVA",#N/A,FALSE,"SMT2";#N/A,#N/A,FALSE,"Summary";#N/A,#N/A,FALSE,"Graphs";#N/A,#N/A,FALSE,"4 Panel"}</definedName>
    <definedName name="vt" localSheetId="0" hidden="1">{"via1",#N/A,TRUE,"general";"via2",#N/A,TRUE,"general";"via3",#N/A,TRUE,"general"}</definedName>
    <definedName name="vt" hidden="1">{"via1",#N/A,TRUE,"general";"via2",#N/A,TRUE,"general";"via3",#N/A,TRUE,"general"}</definedName>
    <definedName name="VUELTA">#REF!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0" hidden="1">{"via1",#N/A,TRUE,"general";"via2",#N/A,TRUE,"general";"via3",#N/A,TRUE,"general"}</definedName>
    <definedName name="w2w2w" hidden="1">{"via1",#N/A,TRUE,"general";"via2",#N/A,TRUE,"general";"via3",#N/A,TRUE,"general"}</definedName>
    <definedName name="WE">#N/A</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Book." localSheetId="0" hidden="1">{"EVA",#N/A,FALSE,"SMT2";#N/A,#N/A,FALSE,"Summary";#N/A,#N/A,FALSE,"Graphs";#N/A,#N/A,FALSE,"4 Panel"}</definedName>
    <definedName name="wrn.Book." hidden="1">{"EVA",#N/A,FALSE,"SMT2";#N/A,#N/A,FALSE,"Summary";#N/A,#N/A,FALSE,"Graphs";#N/A,#N/A,FALSE,"4 Panel"}</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omplete." localSheetId="0" hidden="1">{#N/A,#N/A,FALSE,"SMT1";#N/A,#N/A,FALSE,"SMT2";#N/A,#N/A,FALSE,"Summary";#N/A,#N/A,FALSE,"Graphs";#N/A,#N/A,FALSE,"4 Panel"}</definedName>
    <definedName name="wrn.Complete." hidden="1">{#N/A,#N/A,FALSE,"SMT1";#N/A,#N/A,FALSE,"SMT2";#N/A,#N/A,FALSE,"Summary";#N/A,#N/A,FALSE,"Graphs";#N/A,#N/A,FALSE,"4 Panel"}</definedName>
    <definedName name="wrn.Complete._.Set." localSheetId="0"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0" hidden="1">{#N/A,#N/A,FALSE,"310.1";#N/A,#N/A,FALSE,"321.1";#N/A,#N/A,FALSE,"320.3";#N/A,#N/A,FALSE,"330.1"}</definedName>
    <definedName name="wrn.julio24." hidden="1">{#N/A,#N/A,FALSE,"310.1";#N/A,#N/A,FALSE,"321.1";#N/A,#N/A,FALSE,"320.3";#N/A,#N/A,FALSE,"330.1"}</definedName>
    <definedName name="wrn.listado." localSheetId="0" hidden="1">{#N/A,#N/A,FALSE,"PROPON.2001"}</definedName>
    <definedName name="wrn.listado." hidden="1">{#N/A,#N/A,FALSE,"PROPON.2001"}</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IL">#REF!</definedName>
    <definedName name="XXILE">#REF!</definedName>
    <definedName name="XXIMA">#REF!</definedName>
    <definedName name="XXX">#REF!</definedName>
    <definedName name="XXXX">#REF!</definedName>
    <definedName name="xxxxx">#REF!</definedName>
    <definedName name="xxxxxds" localSheetId="0" hidden="1">{"via1",#N/A,TRUE,"general";"via2",#N/A,TRUE,"general";"via3",#N/A,TRUE,"general"}</definedName>
    <definedName name="xxxxxds" hidden="1">{"via1",#N/A,TRUE,"general";"via2",#N/A,TRUE,"general";"via3",#N/A,TRUE,"general"}</definedName>
    <definedName name="X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xx">#REF!</definedName>
    <definedName name="XZXZV" localSheetId="0"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HH">#REF!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localSheetId="0" hidden="1">{"EVA",#N/A,FALSE,"SMT2";#N/A,#N/A,FALSE,"Summary";#N/A,#N/A,FALSE,"Graphs";#N/A,#N/A,FALSE,"4 Panel"}</definedName>
    <definedName name="ZSDFGSERGASDGF" hidden="1">{"EVA",#N/A,FALSE,"SMT2";#N/A,#N/A,FALSE,"Summary";#N/A,#N/A,FALSE,"Graphs";#N/A,#N/A,FALSE,"4 Panel"}</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MATCH(0.01,[0]!End_Bal,-1)+1</definedName>
    <definedName name="ZZ">MATCH(0.01,End_Bal,-1)+1</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83" i="1" l="1"/>
  <c r="H80" i="1"/>
  <c r="H79" i="1"/>
  <c r="H78" i="1"/>
  <c r="H77" i="1"/>
  <c r="H82" i="1" s="1"/>
  <c r="H71" i="1"/>
  <c r="H72" i="1" s="1"/>
  <c r="H65" i="1"/>
  <c r="H64" i="1"/>
  <c r="H63" i="1"/>
  <c r="H62" i="1"/>
  <c r="H61" i="1"/>
  <c r="H60" i="1"/>
  <c r="H59" i="1"/>
  <c r="H58" i="1"/>
  <c r="H57" i="1"/>
  <c r="H56" i="1"/>
  <c r="H55" i="1"/>
  <c r="H54" i="1"/>
  <c r="H53" i="1"/>
  <c r="H52" i="1"/>
  <c r="H51" i="1"/>
  <c r="E44" i="1"/>
  <c r="E43" i="1"/>
  <c r="E42" i="1"/>
  <c r="E41" i="1"/>
  <c r="E33" i="1"/>
  <c r="E25" i="1"/>
  <c r="E19" i="1"/>
  <c r="E20" i="1" s="1"/>
  <c r="E18" i="1"/>
  <c r="E17" i="1"/>
  <c r="E16" i="1"/>
  <c r="E10" i="1"/>
  <c r="E9" i="1"/>
  <c r="E8" i="1"/>
  <c r="H73" i="1" l="1"/>
  <c r="H74" i="1" s="1"/>
  <c r="H66" i="1"/>
  <c r="E26" i="1"/>
  <c r="E27" i="1" s="1"/>
  <c r="E34" i="1"/>
  <c r="E35" i="1" s="1"/>
  <c r="H81" i="1"/>
  <c r="H84" i="1" s="1"/>
  <c r="E45" i="1" l="1"/>
  <c r="H67" i="1"/>
  <c r="H68" i="1" s="1"/>
  <c r="H85" i="1" s="1"/>
  <c r="H86" i="1" s="1"/>
  <c r="F45" i="1" l="1"/>
</calcChain>
</file>

<file path=xl/sharedStrings.xml><?xml version="1.0" encoding="utf-8"?>
<sst xmlns="http://schemas.openxmlformats.org/spreadsheetml/2006/main" count="175" uniqueCount="138">
  <si>
    <t xml:space="preserve">ANEXO N°8 </t>
  </si>
  <si>
    <t xml:space="preserve">PROPUESTA ECONOMICA POR PRODUCTOS </t>
  </si>
  <si>
    <t xml:space="preserve">ITEM </t>
  </si>
  <si>
    <t>DESCRIPCION DE LOS ALCANCES</t>
  </si>
  <si>
    <t>UNIDAD</t>
  </si>
  <si>
    <t>CANTIDAD</t>
  </si>
  <si>
    <t xml:space="preserve">VALOR </t>
  </si>
  <si>
    <t>1.</t>
  </si>
  <si>
    <t>PRODUCTO 1. APRESTAMIENTO</t>
  </si>
  <si>
    <t>1.1</t>
  </si>
  <si>
    <t>ESTUDIOS PRELIMINARES</t>
  </si>
  <si>
    <t>1.1.1</t>
  </si>
  <si>
    <t>Caracterización contextual a partir de marcos normativos, acuerdos relacionados con Módulos de Consumo, acercamientos sociales, culturales y recopilación de información previa, a partir de este se debe establecer la cadena de valor de los procesos productivos que se incorporarán en la estimación de los módulos</t>
  </si>
  <si>
    <t>UND</t>
  </si>
  <si>
    <t>1.1.2</t>
  </si>
  <si>
    <t>Protocolo de trabajos de campo, construcción de formatos de levantamiento de información, conformación de equipos de trabajo de campo, priorización de información a levantar, acercamiento a actores involucrados (socializaciones iniciales), adicionalmente el protocolo debe contar con un análisis estadístico previo que valide la cantidad de muestreos óptimos en función de lo que se establezca en el planteamiento de la cadena de valor</t>
  </si>
  <si>
    <t>SUBTOTAL</t>
  </si>
  <si>
    <t>IVA 19%</t>
  </si>
  <si>
    <t>TOTAL 1.1 ESTUDIOS PRELIMINARES</t>
  </si>
  <si>
    <t>1.2</t>
  </si>
  <si>
    <t>CARACTERIZACIÓN BIOFISICA DE LOS MODULOS DE CONSUMO</t>
  </si>
  <si>
    <t>1.2.1</t>
  </si>
  <si>
    <t>Trabajos de campo fase de aprestamiento (Reconocimiento de actores involucrados, socializaciones iniciales, espacios de trabajo con instituciones, corporaciones y actores gremiales, levantamiento de puntos de información, construcción de cartografía para trabajos de campo)</t>
  </si>
  <si>
    <t>1.2.2</t>
  </si>
  <si>
    <t xml:space="preserve">Ítem Socialización Fase de Aprestamiento, componentes Alquiler estación de café: Tinto, aromática, té y agua de 100 bebidas, incluido el operador durante 4 horas y Entrega a los asistentes de un refrigerio compuesto por: un (1) sándwich y/o pastel de pollo y/o empanada y un (1) jugo en botella de vidrio de 250 mL o en vaso biodegradable de 9oz. </t>
  </si>
  <si>
    <t>1.2.3</t>
  </si>
  <si>
    <t>Ítem Socialización Fase de Aprestamiento, componentes Alquiler de Video Beam de 3000 lumens, cable de corriente y de señal HDMI 10 m. Incluye transporte, instalación, personal de montaje y desmontaje, personal de soporte técnico y operación para todo el evento (4 horas) y Alquiler Sistema de Sonido profesional stéreo, compuesto de 2 cabinas de 1,000W de capacidad, 2 bajos con capacidad de 1.500W cada uno, consola de mínimo 8 canales, controlador digital para el sistema de sonido, 2 micrófonos alámbricos de mano, cableado de señal y sistema eléctrico de distribución. Incluye transporte, instalación, montaje y desmontaje (4 horas).</t>
  </si>
  <si>
    <t>1.2.4</t>
  </si>
  <si>
    <t>Selección de los procesos productivos que serán incluidos dentro de la construcción de los módulos, considerando las diferentes actividades económicas, condiciones hidroclimatológicas que preceden a los módulos, selección a partir de requerimientos regionales y de sectores y actores involucrados, así mismo, se deberá incluir la metodología de estimación de los módulos definidos, modelos conceptuales, toma directa de información y/o calculos que deben realizarse</t>
  </si>
  <si>
    <t xml:space="preserve">SUBTOTAL </t>
  </si>
  <si>
    <t>IMPUESTO AL CONSUMO 8% (ITEM 1.2.2)</t>
  </si>
  <si>
    <t>IVA 19% (ITEMS 1.2.1, 1.2.3, 1.2.4)</t>
  </si>
  <si>
    <t>SUBTOTAL 1.2 CARACTERIZACIÓN BIOFISICA DE LOS MODULOS DE CONSUMO</t>
  </si>
  <si>
    <t xml:space="preserve">TOTAL PRODUCTO 1. APRESTAMIENTO </t>
  </si>
  <si>
    <t>2.</t>
  </si>
  <si>
    <t>PRODUCTO 2. ESTUDIOS INICIALES PARA LA FASE CONSTRUCCIÓN MODULOS</t>
  </si>
  <si>
    <t>2.1</t>
  </si>
  <si>
    <t>ESTUDIOS DE CAMPO  Y PRELIMINARES PARA CONSTRUCCIÓN DE MODULOS DE CONSUMO</t>
  </si>
  <si>
    <t>2.1.1</t>
  </si>
  <si>
    <t>Levantamiento de información en campo de consumos a los actores involucrados, georreferenciación, caracterización de la cadena de valor de cada sector productivo en torno al agua, levantamiento de información relevante en términos de calidad, microbiológico, biológico, aforos de caudal y todo aquello que sea pertinente en campo para la construcción de los módulos de consumo (Estimación Directa Módulos de Consumo)-Avance 5 Subzonas Hidrográficas en actividades de Campo</t>
  </si>
  <si>
    <t>2.1.2</t>
  </si>
  <si>
    <t>Planteamiento y ejecución de los modelos hidrológicos, climatológicos, además de la caracterización hidroclimatológica de las áreas de estudio (SZH) y a menor escala igualmente, en escenarios historicos y en escenarios de proyección en escenarios de cambio y variabilidad climática, también se incluye los análisis de calidad de agua históricos basados en estudios previos y/o información de la Corporación Autonoma Regional de Cundinamarca</t>
  </si>
  <si>
    <t>SUBTOTAL 2.1 ESTUDIOS DE CAMPO  Y PRELIMINARES PARA CONSTRUCCIÓN DE MODULOS DE CONSUMO</t>
  </si>
  <si>
    <t>TOTAL 2. PRODUCTO 2. ESTUDIOS INICIALES PARA LA FASE CONSTRUCCIÓN MODULOS</t>
  </si>
  <si>
    <t>PRODUCTO 3. ESTUDIOS DE ESPECIALIDADES PARA LA FASE CONSTRUCCIÓN MODULOS</t>
  </si>
  <si>
    <t>3.1</t>
  </si>
  <si>
    <t>ESTUDIOS BASE DE ESPECIALIDADES PARA CONSTRUCCIÓN DE LOS MODULOS DE CONSUMO</t>
  </si>
  <si>
    <t>3.1.1</t>
  </si>
  <si>
    <t>Levantamiento de información en campo de consumos a los actores involucrados, georreferenciación, caracterización de la cadena de valor de cada sector productivo en torno al agua, levantamiento de información relevante en términos de calidad, microbiológico, biológico, aforos de caudal y todo aquello que sea pertinente en campo para la construcción de los módulos de consumo (Estimación Directa Módulos de Consumo)-Actividad culminada de 9 Subzonas Hidrográficas en actividades de Campo</t>
  </si>
  <si>
    <t>3.1.2</t>
  </si>
  <si>
    <t>Estimación de las demandas cuantitativas de agua requeridas para las distintas fases productivas, para diferentes condiciones de sistemas productivos piscícolas, se deben incluir los resultados biológicos y microbiológicos necesarios (Estimación Indirecta Módulos de Consumo)</t>
  </si>
  <si>
    <t>3.1.3</t>
  </si>
  <si>
    <t>Construcción de los módulos de consumo para cada una de las actividades económicas y de uso del agua identificadas en la fase de aprestamiento y corroboradas en los trabajos de campo, planteadas y definidas a partir de los modelos climáticos e hidrológicos, simulación de los procesos biológicos, donde se involucren integralmente las especialidades inmersas en la consultoria, estos deberán incluir estimación de módulos de manera directa e indirecta, también se deben incluir los modelos de estimación de láminas de riego para la construcción de los módulos agrícolas, se debe así mismo incluir los análisis de proyecciones hidráulicas, análisis del dimesionamiento de obras de captación y todo aquello que complemente y justifique teórica y técnicamente la estimación directa e indirecta de los módulos</t>
  </si>
  <si>
    <t>SUBTOTAL 3.1 ESTUDIOS BASE DE ESPECIALIDADES PARA CONSTRUCCIÓN DE LOS MODULOS DE CONSUMO</t>
  </si>
  <si>
    <t>TOTAL 3 PRODUCTO 3. ESTUDIOS DE ESPECIALIDADES PARA LA FASE CONSTRUCCIÓN MODULOS</t>
  </si>
  <si>
    <t>PRODUCTO 4. VALIDACIÓN Y PRESENTACIÓN DE LOS MODULOS DE CONSUMO</t>
  </si>
  <si>
    <t>4.1.</t>
  </si>
  <si>
    <t>VALIDACIÓN DE LOS MODULOS</t>
  </si>
  <si>
    <t>4.1.1</t>
  </si>
  <si>
    <t>Socialización de los módulos de consumo obtenidos y recopilación a partir de experiencia de los actores, información para la validación de los módulos obtenidos, además de la elaborar matriz comparativa de los módulos estimados con los reportados en bibliografía, además de un complemento de campo que permita validar a partir de aforos adicionales o información de campo, incluye informe de resultados finales de los módulos y ajustes en función de información comparativa</t>
  </si>
  <si>
    <t xml:space="preserve">Ítem Socialización Fase de Validación, componentes Alquiler estación de café: Tinto, aromática, té y agua de 100 bebidas incluido el operador durante 4 horas y Entrega a los asistentes de un refrigerio compuesto por: un (1) sándwich y/o pastel de pollo y/o empanada y un (1) jugo en botella de vidrio de 250 mL o en vaso biodegradable de 9oz. </t>
  </si>
  <si>
    <t>Ítem Socialización Fase de Validación, componentes Alquiler de Video Beam de 3000 lumens, cable de corriente y de señal HDMI 10 m. Incluye transporte, instalación, personal de montaje y desmontaje, personal de soporte técnico y operación para todo el evento (4 horas) y Alquiler Sistema de Sonido profesional stéreo, compuesto de 2 cabinas de 1,000W de capacidad, 2 bajos con capacidad de 1.500W cada uno, consola de mínimo 8 canales, controlador digital para el sistema de sonido, 2 micrófonos alámbricos de mano, cableado de señal y sistema eléctrico de distribución. Incluye transporte, instalación, montaje y desmontaje (4 horas).</t>
  </si>
  <si>
    <t>IMPUESTO AL CONSUMO 8% (ITEM 4.1.2)</t>
  </si>
  <si>
    <t>IVA 19% (ITEMS 4.1.1 y 4.1.3)</t>
  </si>
  <si>
    <t xml:space="preserve">TOTAL 4. PRODUCTO 4. VALIDACIÓN Y PRESENTACIÓN DE LOS MODULOS DE CONSUMO </t>
  </si>
  <si>
    <t>TOTAL PROPUESTA ECONOMICA ANEXO N°8</t>
  </si>
  <si>
    <t>ANEXO N°8A</t>
  </si>
  <si>
    <t>PROPUESTA ECONOMICA POR PERSONAL</t>
  </si>
  <si>
    <t>ITEM</t>
  </si>
  <si>
    <t>DESCRIPCIÓN</t>
  </si>
  <si>
    <t>CANTIDAD
(A)</t>
  </si>
  <si>
    <t>MESES
(B)</t>
  </si>
  <si>
    <t>DEDICACION
( C )</t>
  </si>
  <si>
    <t>VALOR MENSUAL
( D )</t>
  </si>
  <si>
    <t>F. M.
(E)</t>
  </si>
  <si>
    <t>VALOR TOTAL
(AxBxCxDxE)</t>
  </si>
  <si>
    <t xml:space="preserve">1.  PERSONAL </t>
  </si>
  <si>
    <t>1.3</t>
  </si>
  <si>
    <t>1.4</t>
  </si>
  <si>
    <t>1.5</t>
  </si>
  <si>
    <t>1.6</t>
  </si>
  <si>
    <t>1.7</t>
  </si>
  <si>
    <t>1.8</t>
  </si>
  <si>
    <t>1.9</t>
  </si>
  <si>
    <t>1.10</t>
  </si>
  <si>
    <t>1.11</t>
  </si>
  <si>
    <t>1.12</t>
  </si>
  <si>
    <t>1.13</t>
  </si>
  <si>
    <t>1.14</t>
  </si>
  <si>
    <t>1.15</t>
  </si>
  <si>
    <t>1.PERSONAL</t>
  </si>
  <si>
    <t>VALOR MENSUAL 
( D )</t>
  </si>
  <si>
    <t>VALOR TOTAL
(AxBxCxD)</t>
  </si>
  <si>
    <t>2.  COSTOS DE TRANSPORTE</t>
  </si>
  <si>
    <t>2.COSTOS DE TRANSPORTE</t>
  </si>
  <si>
    <t>DESCRIPCION</t>
  </si>
  <si>
    <t>VALOR UNITARIO
(B)</t>
  </si>
  <si>
    <t>VALOR TOTAL
(AxB)</t>
  </si>
  <si>
    <t>3. COSTOS SOCIALIZACIONES Y PRESENTACIONES DE MODULOS</t>
  </si>
  <si>
    <t>3.2</t>
  </si>
  <si>
    <t>3.3</t>
  </si>
  <si>
    <t>3.4</t>
  </si>
  <si>
    <t>IMPUESTO AL CONSUMO 8% (ÍTEMS 3.1 y 3.2)</t>
  </si>
  <si>
    <t>IVA 19% (ÍTEMS 3.3 Y 3.4)</t>
  </si>
  <si>
    <t>3. COSTOS DE SOCIALIZACIONES Y PRESENTACIONES MODULOS</t>
  </si>
  <si>
    <t>SUBTOTAL (1 + 2 + 3)</t>
  </si>
  <si>
    <t>TOTAL PROPUESTA ECONOMICA ANEXO N°8A</t>
  </si>
  <si>
    <r>
      <rPr>
        <b/>
        <sz val="11"/>
        <color rgb="FF000000"/>
        <rFont val="Arial Narrow"/>
        <family val="2"/>
      </rPr>
      <t>Nota 1:</t>
    </r>
    <r>
      <rPr>
        <sz val="11"/>
        <color rgb="FF000000"/>
        <rFont val="Arial Narrow"/>
        <family val="2"/>
      </rPr>
      <t xml:space="preserve"> Los ítems 3.1 y 3.2 se encuentran excluidos de IVA  de acuerdo al Artículo 426 del Estatuto Tributario "Cuando en un establecimiento de comercio se lleven a cabo actividades de expendio de comidas y bebidas preparadas en restaurantes, cafeterías, autoservicios, heladerías, fruterías, pastelerías y panaderías, para consumo en el lugar, para ser llevadas por el comprador o entregadas a domicilio, los servicios de alimentación bajo contrato, incluyendo el servicio de catering, y el expendio de comidas y bebidas alcohólicas para consumo dentro bares, tabernas y discotecas, se entenderá que la venta se hace como servicio excluido del impuesto sobre las ventas -IVA y está sujeta al impuesto nacional al consumo al que hace referencia el artículo 512-1 de este Estatuto".</t>
    </r>
  </si>
  <si>
    <r>
      <rPr>
        <b/>
        <sz val="11"/>
        <color indexed="8"/>
        <rFont val="Arial Narrow"/>
        <family val="2"/>
      </rPr>
      <t>NOTA 2:</t>
    </r>
    <r>
      <rPr>
        <sz val="11"/>
        <color indexed="8"/>
        <rFont val="Arial Narrow"/>
        <family val="2"/>
      </rPr>
      <t xml:space="preserve"> El proponente deberá diligenciar el Anexo N°8  junto con el Anexo N°8A , al momento de su diligenciamiento se debe tener en cuenta que el valor de la propuesta economica del Anexo N°8 (Propuesta economica productos) debe coincidir con el valor de la propuesta economica del Anexo N°8A (Propuesta economica por personal) </t>
    </r>
  </si>
  <si>
    <r>
      <rPr>
        <b/>
        <sz val="11"/>
        <color indexed="8"/>
        <rFont val="Arial Narrow"/>
        <family val="2"/>
      </rPr>
      <t>NOTA 3:</t>
    </r>
    <r>
      <rPr>
        <sz val="11"/>
        <color indexed="8"/>
        <rFont val="Arial Narrow"/>
        <family val="2"/>
      </rPr>
      <t xml:space="preserve">  Para la elaboración de la propuesta económica de los valores unitarios, los oferentes deben tener en consideración valores reales de mercado.</t>
    </r>
  </si>
  <si>
    <r>
      <rPr>
        <b/>
        <sz val="11"/>
        <color indexed="8"/>
        <rFont val="Arial Narrow"/>
        <family val="2"/>
      </rPr>
      <t xml:space="preserve">NOTA 4: </t>
    </r>
    <r>
      <rPr>
        <sz val="11"/>
        <color indexed="8"/>
        <rFont val="Arial Narrow"/>
        <family val="2"/>
      </rPr>
      <t xml:space="preserve">El proponente en su propuesta economica (8A) no podrá superar Factor Multiplicador F.M. establecido en el Presupuesto Oficial por profesionales, so pena de causal de rechazo. </t>
    </r>
  </si>
  <si>
    <r>
      <rPr>
        <b/>
        <sz val="11"/>
        <color indexed="8"/>
        <rFont val="Arial Narrow"/>
        <family val="2"/>
      </rPr>
      <t xml:space="preserve">NOTA 5: </t>
    </r>
    <r>
      <rPr>
        <sz val="11"/>
        <color indexed="8"/>
        <rFont val="Arial Narrow"/>
        <family val="2"/>
      </rPr>
      <t xml:space="preserve">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  </t>
    </r>
  </si>
  <si>
    <r>
      <rPr>
        <b/>
        <sz val="11"/>
        <color indexed="8"/>
        <rFont val="Arial Narrow"/>
        <family val="2"/>
      </rPr>
      <t>NOTA 6</t>
    </r>
    <r>
      <rPr>
        <sz val="11"/>
        <color indexed="8"/>
        <rFont val="Arial Narrow"/>
        <family val="2"/>
      </rPr>
      <t xml:space="preserve">: La propuesta económica deberá presentarse en formato PDF debidamente suscrita por el representante Legal del Proponente, adicionalmente debe presentar la propuesta económica en </t>
    </r>
    <r>
      <rPr>
        <b/>
        <u/>
        <sz val="11"/>
        <color indexed="8"/>
        <rFont val="Arial Narrow"/>
        <family val="2"/>
      </rPr>
      <t>Formato Excel</t>
    </r>
    <r>
      <rPr>
        <sz val="11"/>
        <color indexed="8"/>
        <rFont val="Arial Narrow"/>
        <family val="2"/>
      </rPr>
      <t xml:space="preserve"> con </t>
    </r>
    <r>
      <rPr>
        <b/>
        <u/>
        <sz val="11"/>
        <color indexed="8"/>
        <rFont val="Arial Narrow"/>
        <family val="2"/>
      </rPr>
      <t>valores redondeados y sin decimales.</t>
    </r>
  </si>
  <si>
    <t>____________________________________________</t>
  </si>
  <si>
    <t>FIRMA DEL PROPONENTE O REPRESENTANTE LEGAL:</t>
  </si>
  <si>
    <t>NOMBRE DEL PROPONENTE:</t>
  </si>
  <si>
    <t>NOMBRE DEL REPRESENTANTE LEGAL:</t>
  </si>
  <si>
    <t>FECHA DE DILIGENCIAMIENTO:</t>
  </si>
  <si>
    <t>DIRECTOR DE CONSULTORIA</t>
  </si>
  <si>
    <t>COORDINADOR DE CAMPO</t>
  </si>
  <si>
    <t>ESPECIALISTA EN HIDROLOGÍA</t>
  </si>
  <si>
    <t>ESPECIALISTA EN HIDRÁULICA</t>
  </si>
  <si>
    <t>INGENIERO AGRÍCOLA O INGENIERO AGROPECUARIO</t>
  </si>
  <si>
    <t>AGRONOMO</t>
  </si>
  <si>
    <t>MICROBIOLOGO</t>
  </si>
  <si>
    <t>ZOOTECNISTA</t>
  </si>
  <si>
    <t>PROFESIONAL DE CAMPO</t>
  </si>
  <si>
    <t>PROFESIONAL SIG</t>
  </si>
  <si>
    <t>PROFESIONAL EN SEGURIDAD Y SALUD EN EL TRABAJO</t>
  </si>
  <si>
    <t>PROFESIONAL SOCIAL</t>
  </si>
  <si>
    <t>PROFESIONAL DE APOYO SIG</t>
  </si>
  <si>
    <t>AUXILIAR DE INGENIERÍA</t>
  </si>
  <si>
    <t>TÉCNICO DE CAMPO</t>
  </si>
  <si>
    <t>ALQUILER CAMIONETA DOBLE CABINA CON PLATON 4X4 2000 CC, MODELO 2020 EN ADELANTE, INCLUYE CONDUCTOR Y TODO COSTO ASOCIADO</t>
  </si>
  <si>
    <t>Alquiler estación de café: Tinto, aromática, té y agua de 100 bebidas incluido el operador durante 4 horas.</t>
  </si>
  <si>
    <t>Entrega a los asistentes de un refrigerio compuesto por: un (1) sándwich y/o pastel de pollo y/o empanada y un (1) jugo en botella de vidrio de 250 mL o en vaso biodegradable de 9oz. (50 por cada socialización)</t>
  </si>
  <si>
    <t>Alquiler de Video Beam de 3000 lumens, cable de corriente y de señal HDMI 10 m. Incluye transporte, instalación, personal de montaje y desmontaje, personal de soporte técnico y operación para todo el evento (4 horas).</t>
  </si>
  <si>
    <t>Alquiler Sistema de Sonido profesional stereo, compuesto de 2 cabinas de 1,000W de capacidad, 2 bajos con capacidad de 1.500W cada uno, consola de mínimo 8 canales, controlador digital para el sistema de sonido, 2 micrófonos alámbricos de mano, cableado de señal y sistema eléctrico de distribución. Incluye transporte, instalación, montaje y desmontaje (4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</si>
</sst>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43" formatCode="_-* #,##0.00_-;\-* #,##0.00_-;_-* &quot;-&quot;??_-;_-@_-"/>
    <numFmt numFmtId="164" formatCode="&quot;$&quot;\ #,##0"/>
    <numFmt numFmtId="165" formatCode="0.0000"/>
    <numFmt numFmtId="166" formatCode="_-&quot;$&quot;* #,##0.00_-;\-&quot;$&quot;* #,##0.00_-;_-&quot;$&quot;* &quot;-&quot;??_-;_-@_-"/>
    <numFmt numFmtId="167" formatCode="_-&quot;$&quot;\ * #,##0_-;\-&quot;$&quot;\ * #,##0_-;_-&quot;$&quot;\ * &quot;-&quot;??_-;_-@_-"/>
    <numFmt numFmtId="168" formatCode="_-&quot;$&quot;\ * #,##0.00_-;\-&quot;$&quot;\ * #,##0.00_-;_-&quot;$&quot;\ * &quot;-&quot;_-;_-@_-"/>
    <numFmt numFmtId="169" formatCode="_(* #,##0_);_(* \(#,##0\);_(* &quot;-&quot;??_);_(@_)"/>
    <numFmt numFmtId="170" formatCode="_(* #,##0.00_);_(* \(#,##0.00\);_(* &quot;-&quot;??_);_(@_)"/>
    <numFmt numFmtId="171" formatCode="_(&quot;$&quot;\ * #,##0.00_);_(&quot;$&quot;\ * \(#,##0.00\);_(&quot;$&quot;\ * &quot;-&quot;??_);_(@_)"/>
  </numFmts>
  <fonts count="13" x14ac:knownFonts="1">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b/>
      <sz val="11"/>
      <name val="Arial Narrow"/>
      <family val="2"/>
    </font>
    <font>
      <b/>
      <sz val="11"/>
      <color rgb="FF000000"/>
      <name val="Arial Narrow"/>
      <family val="2"/>
    </font>
    <font>
      <sz val="11"/>
      <name val="Arial Narrow"/>
      <family val="2"/>
    </font>
    <font>
      <sz val="9"/>
      <color theme="1"/>
      <name val="Arial Narrow"/>
      <family val="2"/>
    </font>
    <font>
      <sz val="11"/>
      <color rgb="FF000000"/>
      <name val="Arial Narrow"/>
      <family val="2"/>
    </font>
    <font>
      <sz val="11"/>
      <color indexed="8"/>
      <name val="Arial Narrow"/>
      <family val="2"/>
    </font>
    <font>
      <b/>
      <sz val="11"/>
      <color indexed="8"/>
      <name val="Arial Narrow"/>
      <family val="2"/>
    </font>
    <font>
      <b/>
      <u/>
      <sz val="11"/>
      <color indexed="8"/>
      <name val="Arial Narrow"/>
      <family val="2"/>
    </font>
    <font>
      <sz val="11"/>
      <color indexed="8"/>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9">
    <xf numFmtId="0" fontId="0" fillId="0" borderId="0"/>
    <xf numFmtId="43" fontId="1" fillId="0" borderId="0" applyFont="0" applyFill="0" applyBorder="0" applyAlignment="0" applyProtection="0"/>
    <xf numFmtId="166"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xf numFmtId="0" fontId="12" fillId="0" borderId="0"/>
  </cellStyleXfs>
  <cellXfs count="133">
    <xf numFmtId="0" fontId="0" fillId="0" borderId="0" xfId="0"/>
    <xf numFmtId="0" fontId="2" fillId="0" borderId="1" xfId="0" applyFont="1" applyBorder="1" applyAlignment="1">
      <alignment horizontal="center" vertical="center"/>
    </xf>
    <xf numFmtId="0" fontId="2" fillId="0" borderId="0" xfId="0" applyFont="1" applyAlignment="1">
      <alignment horizontal="center" vertical="center"/>
    </xf>
    <xf numFmtId="0" fontId="3" fillId="2" borderId="0" xfId="0" applyFont="1" applyFill="1"/>
    <xf numFmtId="44" fontId="3" fillId="2" borderId="0" xfId="5" applyFont="1" applyFill="1"/>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3" borderId="1" xfId="0" applyFont="1" applyFill="1" applyBorder="1" applyAlignment="1">
      <alignment horizontal="center" vertical="center"/>
    </xf>
    <xf numFmtId="0" fontId="4" fillId="3" borderId="1" xfId="0" applyFont="1" applyFill="1" applyBorder="1" applyAlignment="1">
      <alignment horizontal="center" vertical="center"/>
    </xf>
    <xf numFmtId="164" fontId="2" fillId="3" borderId="1" xfId="0" applyNumberFormat="1"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left" vertical="center"/>
    </xf>
    <xf numFmtId="0" fontId="5" fillId="3" borderId="1" xfId="0" applyFont="1" applyFill="1" applyBorder="1" applyAlignment="1">
      <alignment horizontal="left" vertical="center"/>
    </xf>
    <xf numFmtId="0" fontId="5" fillId="0" borderId="0" xfId="0" applyFont="1" applyAlignment="1">
      <alignment horizontal="left"/>
    </xf>
    <xf numFmtId="164" fontId="3" fillId="2" borderId="0" xfId="0" applyNumberFormat="1" applyFont="1" applyFill="1"/>
    <xf numFmtId="0" fontId="3" fillId="2" borderId="1" xfId="0" applyFont="1" applyFill="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164" fontId="3" fillId="2" borderId="1" xfId="5" applyNumberFormat="1" applyFont="1" applyFill="1" applyBorder="1" applyAlignment="1">
      <alignment horizontal="right" vertical="center"/>
    </xf>
    <xf numFmtId="164" fontId="3" fillId="0" borderId="0" xfId="5" applyNumberFormat="1" applyFont="1" applyFill="1" applyBorder="1" applyAlignment="1">
      <alignment horizontal="right" vertical="center"/>
    </xf>
    <xf numFmtId="0" fontId="2" fillId="5" borderId="1" xfId="0" applyFont="1" applyFill="1" applyBorder="1" applyAlignment="1">
      <alignment horizontal="right"/>
    </xf>
    <xf numFmtId="164" fontId="2" fillId="5" borderId="1" xfId="5" applyNumberFormat="1" applyFont="1" applyFill="1" applyBorder="1" applyAlignment="1">
      <alignment horizontal="right" vertical="center"/>
    </xf>
    <xf numFmtId="164" fontId="3" fillId="0" borderId="0" xfId="5" applyNumberFormat="1" applyFont="1" applyFill="1" applyBorder="1" applyAlignment="1">
      <alignment horizontal="center"/>
    </xf>
    <xf numFmtId="0" fontId="3" fillId="2" borderId="0" xfId="0" applyFont="1" applyFill="1" applyAlignment="1">
      <alignment horizontal="center"/>
    </xf>
    <xf numFmtId="44" fontId="3" fillId="2" borderId="0" xfId="5" applyFont="1" applyFill="1" applyAlignment="1">
      <alignment horizontal="center"/>
    </xf>
    <xf numFmtId="0" fontId="2" fillId="3" borderId="1" xfId="0" applyFont="1" applyFill="1" applyBorder="1" applyAlignment="1">
      <alignment horizontal="right"/>
    </xf>
    <xf numFmtId="164" fontId="2" fillId="3" borderId="1" xfId="5" applyNumberFormat="1" applyFont="1" applyFill="1" applyBorder="1" applyAlignment="1">
      <alignment horizontal="right" vertical="center"/>
    </xf>
    <xf numFmtId="164" fontId="2" fillId="0" borderId="0" xfId="5" applyNumberFormat="1" applyFont="1" applyFill="1" applyBorder="1" applyAlignment="1">
      <alignment horizontal="center"/>
    </xf>
    <xf numFmtId="164" fontId="3" fillId="2" borderId="0" xfId="0" applyNumberFormat="1" applyFont="1" applyFill="1" applyAlignment="1">
      <alignment horizontal="center"/>
    </xf>
    <xf numFmtId="164" fontId="3" fillId="0" borderId="1" xfId="5" applyNumberFormat="1" applyFont="1" applyFill="1" applyBorder="1" applyAlignment="1">
      <alignment horizontal="right" vertical="center"/>
    </xf>
    <xf numFmtId="164" fontId="3" fillId="0" borderId="0" xfId="5" applyNumberFormat="1" applyFont="1" applyFill="1" applyBorder="1" applyAlignment="1">
      <alignment horizontal="center" vertical="center"/>
    </xf>
    <xf numFmtId="164" fontId="5" fillId="0" borderId="0" xfId="0" applyNumberFormat="1" applyFont="1" applyAlignment="1">
      <alignment horizontal="left" vertical="center"/>
    </xf>
    <xf numFmtId="9" fontId="2" fillId="0" borderId="0" xfId="4" applyFont="1" applyFill="1" applyBorder="1" applyAlignment="1">
      <alignment horizontal="center" vertical="center"/>
    </xf>
    <xf numFmtId="165" fontId="3" fillId="2" borderId="0" xfId="0" applyNumberFormat="1" applyFont="1" applyFill="1"/>
    <xf numFmtId="0" fontId="2" fillId="3" borderId="2" xfId="0" applyFont="1" applyFill="1" applyBorder="1" applyAlignment="1">
      <alignment horizontal="right" vertical="center"/>
    </xf>
    <xf numFmtId="0" fontId="2" fillId="3" borderId="3" xfId="0" applyFont="1" applyFill="1" applyBorder="1" applyAlignment="1">
      <alignment horizontal="right" vertical="center"/>
    </xf>
    <xf numFmtId="0" fontId="2" fillId="3" borderId="4" xfId="0" applyFont="1" applyFill="1" applyBorder="1" applyAlignment="1">
      <alignment horizontal="right" vertical="center"/>
    </xf>
    <xf numFmtId="0" fontId="2" fillId="4" borderId="1" xfId="0" applyFont="1" applyFill="1" applyBorder="1" applyAlignment="1">
      <alignment horizontal="right"/>
    </xf>
    <xf numFmtId="164" fontId="2" fillId="4" borderId="1" xfId="5" applyNumberFormat="1" applyFont="1" applyFill="1" applyBorder="1" applyAlignment="1">
      <alignment horizontal="right" vertical="center"/>
    </xf>
    <xf numFmtId="0" fontId="5" fillId="0" borderId="0" xfId="0" applyFont="1" applyAlignment="1">
      <alignment horizontal="left" vertical="center"/>
    </xf>
    <xf numFmtId="166" fontId="3" fillId="2" borderId="0" xfId="2" applyFont="1" applyFill="1"/>
    <xf numFmtId="0" fontId="3" fillId="2" borderId="0" xfId="5" applyNumberFormat="1" applyFont="1" applyFill="1"/>
    <xf numFmtId="164" fontId="2" fillId="0" borderId="0" xfId="5" applyNumberFormat="1" applyFont="1" applyFill="1" applyBorder="1" applyAlignment="1">
      <alignment horizontal="right" vertical="center"/>
    </xf>
    <xf numFmtId="0" fontId="3" fillId="2" borderId="1" xfId="0" applyFont="1" applyFill="1" applyBorder="1" applyAlignment="1">
      <alignment horizontal="center" vertical="center"/>
    </xf>
    <xf numFmtId="0" fontId="3" fillId="0" borderId="1" xfId="0" applyFont="1" applyBorder="1" applyAlignment="1">
      <alignment horizontal="justify" vertical="center"/>
    </xf>
    <xf numFmtId="0" fontId="6" fillId="2" borderId="1" xfId="0" applyFont="1" applyFill="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xf>
    <xf numFmtId="0" fontId="2" fillId="3" borderId="1" xfId="0" applyFont="1" applyFill="1" applyBorder="1" applyAlignment="1">
      <alignment horizontal="right" vertical="center"/>
    </xf>
    <xf numFmtId="44" fontId="2" fillId="2" borderId="0" xfId="5" applyFont="1" applyFill="1" applyAlignment="1">
      <alignment horizontal="center"/>
    </xf>
    <xf numFmtId="0" fontId="2" fillId="5" borderId="1" xfId="0" applyFont="1" applyFill="1" applyBorder="1" applyAlignment="1">
      <alignment horizontal="right" vertical="center"/>
    </xf>
    <xf numFmtId="9" fontId="3" fillId="0" borderId="0" xfId="4" applyFont="1" applyAlignment="1">
      <alignment horizontal="center"/>
    </xf>
    <xf numFmtId="0" fontId="2" fillId="4" borderId="1" xfId="0" applyFont="1" applyFill="1" applyBorder="1" applyAlignment="1">
      <alignment horizontal="right" vertical="center"/>
    </xf>
    <xf numFmtId="44" fontId="3" fillId="2" borderId="0" xfId="0" applyNumberFormat="1" applyFont="1" applyFill="1"/>
    <xf numFmtId="167" fontId="2" fillId="6" borderId="1" xfId="0" applyNumberFormat="1" applyFont="1" applyFill="1" applyBorder="1" applyAlignment="1">
      <alignment horizontal="right" vertical="center"/>
    </xf>
    <xf numFmtId="164" fontId="2" fillId="6" borderId="1" xfId="5" applyNumberFormat="1" applyFont="1" applyFill="1" applyBorder="1" applyAlignment="1"/>
    <xf numFmtId="0" fontId="7" fillId="0" borderId="5" xfId="0" applyFont="1" applyBorder="1" applyAlignment="1">
      <alignment horizontal="center" wrapText="1"/>
    </xf>
    <xf numFmtId="0" fontId="7" fillId="0" borderId="0" xfId="0" applyFont="1" applyAlignment="1">
      <alignment horizont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0" xfId="0" applyFont="1" applyAlignment="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3" borderId="6" xfId="0" applyFont="1" applyFill="1" applyBorder="1" applyAlignment="1">
      <alignment horizontal="center" vertical="center"/>
    </xf>
    <xf numFmtId="0" fontId="2"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168" fontId="2" fillId="3" borderId="1" xfId="3" applyNumberFormat="1" applyFont="1" applyFill="1" applyBorder="1" applyAlignment="1">
      <alignment horizontal="center" vertical="center" wrapText="1"/>
    </xf>
    <xf numFmtId="169" fontId="2" fillId="3" borderId="1" xfId="1" applyNumberFormat="1"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1" fontId="8" fillId="0" borderId="1" xfId="0" applyNumberFormat="1" applyFont="1" applyBorder="1" applyAlignment="1">
      <alignment horizontal="center" vertical="center"/>
    </xf>
    <xf numFmtId="1" fontId="3" fillId="0" borderId="1" xfId="0" applyNumberFormat="1" applyFont="1" applyBorder="1" applyAlignment="1">
      <alignment horizontal="center" vertical="center" wrapText="1"/>
    </xf>
    <xf numFmtId="10" fontId="3" fillId="0" borderId="1" xfId="4" applyNumberFormat="1" applyFont="1" applyBorder="1" applyAlignment="1">
      <alignment horizontal="center" vertical="center" wrapText="1"/>
    </xf>
    <xf numFmtId="164" fontId="6" fillId="0" borderId="1" xfId="3" applyNumberFormat="1" applyFont="1" applyBorder="1" applyAlignment="1">
      <alignment horizontal="center" vertical="center" wrapText="1"/>
    </xf>
    <xf numFmtId="2" fontId="3" fillId="0" borderId="1" xfId="0" applyNumberFormat="1" applyFont="1" applyBorder="1" applyAlignment="1">
      <alignment horizontal="center" vertical="center" wrapText="1"/>
    </xf>
    <xf numFmtId="164" fontId="3" fillId="0" borderId="1" xfId="2" applyNumberFormat="1" applyFont="1" applyBorder="1" applyAlignment="1">
      <alignment horizontal="right" vertical="center" wrapText="1"/>
    </xf>
    <xf numFmtId="0" fontId="6" fillId="0" borderId="1" xfId="0" applyFont="1" applyBorder="1" applyAlignment="1">
      <alignment horizontal="left" vertical="center" wrapText="1"/>
    </xf>
    <xf numFmtId="10" fontId="3" fillId="0" borderId="1" xfId="4" applyNumberFormat="1" applyFont="1" applyFill="1" applyBorder="1" applyAlignment="1">
      <alignment horizontal="center" vertical="center" wrapText="1"/>
    </xf>
    <xf numFmtId="164" fontId="2" fillId="5" borderId="1" xfId="3" applyNumberFormat="1" applyFont="1" applyFill="1" applyBorder="1" applyAlignment="1">
      <alignment horizontal="right" vertical="center" wrapText="1"/>
    </xf>
    <xf numFmtId="10" fontId="3" fillId="0" borderId="0" xfId="4" applyNumberFormat="1" applyFont="1" applyAlignment="1">
      <alignment vertical="center"/>
    </xf>
    <xf numFmtId="164" fontId="2" fillId="4" borderId="1" xfId="3" applyNumberFormat="1" applyFont="1" applyFill="1" applyBorder="1" applyAlignment="1">
      <alignment horizontal="right" vertical="center" wrapText="1"/>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9" fontId="8" fillId="0" borderId="1" xfId="0" applyNumberFormat="1" applyFont="1" applyBorder="1" applyAlignment="1">
      <alignment horizontal="center" vertical="center"/>
    </xf>
    <xf numFmtId="164" fontId="6" fillId="0" borderId="1" xfId="1" applyNumberFormat="1" applyFont="1" applyFill="1" applyBorder="1" applyAlignment="1">
      <alignment horizontal="center" vertical="center"/>
    </xf>
    <xf numFmtId="0" fontId="5" fillId="3" borderId="1" xfId="0" applyFont="1" applyFill="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left" vertical="center" wrapText="1"/>
    </xf>
    <xf numFmtId="164" fontId="3" fillId="0" borderId="1" xfId="0" applyNumberFormat="1" applyFont="1" applyBorder="1" applyAlignment="1">
      <alignment horizontal="right" vertical="center"/>
    </xf>
    <xf numFmtId="1" fontId="3" fillId="0" borderId="2" xfId="0" applyNumberFormat="1" applyFont="1" applyBorder="1" applyAlignment="1">
      <alignment horizontal="left" vertical="center" wrapText="1"/>
    </xf>
    <xf numFmtId="1" fontId="3" fillId="0" borderId="3" xfId="0" applyNumberFormat="1" applyFont="1" applyBorder="1" applyAlignment="1">
      <alignment horizontal="left" vertical="center" wrapText="1"/>
    </xf>
    <xf numFmtId="1" fontId="3" fillId="0" borderId="4" xfId="0" applyNumberFormat="1" applyFont="1" applyBorder="1" applyAlignment="1">
      <alignment horizontal="left" vertical="center" wrapText="1"/>
    </xf>
    <xf numFmtId="0" fontId="5" fillId="4" borderId="2" xfId="0" applyFont="1" applyFill="1" applyBorder="1" applyAlignment="1">
      <alignment horizontal="right" vertical="center"/>
    </xf>
    <xf numFmtId="0" fontId="5" fillId="4" borderId="3" xfId="0" applyFont="1" applyFill="1" applyBorder="1" applyAlignment="1">
      <alignment horizontal="right" vertical="center"/>
    </xf>
    <xf numFmtId="0" fontId="5" fillId="4" borderId="4" xfId="0" applyFont="1" applyFill="1" applyBorder="1" applyAlignment="1">
      <alignment horizontal="right" vertical="center"/>
    </xf>
    <xf numFmtId="164" fontId="5" fillId="4" borderId="1" xfId="0" applyNumberFormat="1" applyFont="1" applyFill="1" applyBorder="1" applyAlignment="1">
      <alignment horizontal="right" vertical="center"/>
    </xf>
    <xf numFmtId="0" fontId="5" fillId="3" borderId="2" xfId="0" applyFont="1" applyFill="1" applyBorder="1" applyAlignment="1">
      <alignment horizontal="right" vertical="center"/>
    </xf>
    <xf numFmtId="0" fontId="5" fillId="3" borderId="3" xfId="0" applyFont="1" applyFill="1" applyBorder="1" applyAlignment="1">
      <alignment horizontal="right" vertical="center"/>
    </xf>
    <xf numFmtId="0" fontId="5" fillId="3" borderId="4" xfId="0" applyFont="1" applyFill="1" applyBorder="1" applyAlignment="1">
      <alignment horizontal="right" vertical="center"/>
    </xf>
    <xf numFmtId="164" fontId="5" fillId="3" borderId="1" xfId="0" applyNumberFormat="1" applyFont="1" applyFill="1" applyBorder="1" applyAlignment="1">
      <alignment horizontal="right" vertical="center"/>
    </xf>
    <xf numFmtId="0" fontId="5" fillId="7" borderId="2" xfId="0" applyFont="1" applyFill="1" applyBorder="1" applyAlignment="1">
      <alignment horizontal="right" vertical="center"/>
    </xf>
    <xf numFmtId="0" fontId="5" fillId="7" borderId="3" xfId="0" applyFont="1" applyFill="1" applyBorder="1" applyAlignment="1">
      <alignment horizontal="right" vertical="center"/>
    </xf>
    <xf numFmtId="164" fontId="5" fillId="7" borderId="1" xfId="0" applyNumberFormat="1" applyFont="1" applyFill="1" applyBorder="1" applyAlignment="1">
      <alignment vertic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9" fillId="2" borderId="1" xfId="0" applyFont="1" applyFill="1" applyBorder="1" applyAlignment="1">
      <alignment horizontal="left" vertical="top" wrapText="1"/>
    </xf>
    <xf numFmtId="169" fontId="6" fillId="0" borderId="0" xfId="6" applyNumberFormat="1" applyFont="1" applyFill="1"/>
    <xf numFmtId="169" fontId="6" fillId="0" borderId="0" xfId="0" applyNumberFormat="1" applyFont="1"/>
    <xf numFmtId="0" fontId="6" fillId="0" borderId="0" xfId="0" applyFont="1"/>
    <xf numFmtId="171" fontId="6" fillId="0" borderId="0" xfId="7" applyFont="1"/>
    <xf numFmtId="164" fontId="6" fillId="0" borderId="0" xfId="0" applyNumberFormat="1" applyFont="1"/>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left"/>
    </xf>
    <xf numFmtId="164" fontId="6" fillId="0" borderId="0" xfId="6" applyNumberFormat="1" applyFont="1" applyFill="1" applyAlignment="1">
      <alignment horizontal="right"/>
    </xf>
    <xf numFmtId="0" fontId="2" fillId="0" borderId="0" xfId="8" applyFont="1" applyAlignment="1">
      <alignment vertical="center"/>
    </xf>
    <xf numFmtId="169" fontId="6" fillId="0" borderId="0" xfId="6" applyNumberFormat="1" applyFont="1" applyFill="1" applyAlignment="1">
      <alignment horizontal="right" vertical="center"/>
    </xf>
    <xf numFmtId="169" fontId="6" fillId="0" borderId="0" xfId="6" applyNumberFormat="1" applyFont="1" applyFill="1" applyBorder="1" applyAlignment="1">
      <alignment horizontal="right" vertical="center"/>
    </xf>
    <xf numFmtId="164" fontId="6" fillId="0" borderId="0" xfId="6" applyNumberFormat="1" applyFont="1" applyFill="1" applyBorder="1" applyAlignment="1">
      <alignment horizontal="right"/>
    </xf>
    <xf numFmtId="0" fontId="3" fillId="0" borderId="0" xfId="0" applyFont="1" applyAlignment="1">
      <alignment horizontal="left" vertical="top" wrapText="1"/>
    </xf>
    <xf numFmtId="0" fontId="3" fillId="0" borderId="0" xfId="0" applyFont="1"/>
    <xf numFmtId="0" fontId="6" fillId="0" borderId="0" xfId="0" applyFont="1" applyAlignment="1">
      <alignment vertical="center"/>
    </xf>
  </cellXfs>
  <cellStyles count="9">
    <cellStyle name="Millares" xfId="1" builtinId="3"/>
    <cellStyle name="Millares 12" xfId="6" xr:uid="{C35CDB90-F613-462D-89C4-8D0B75889D63}"/>
    <cellStyle name="Moneda" xfId="2" builtinId="4"/>
    <cellStyle name="Moneda [0]" xfId="3" builtinId="7"/>
    <cellStyle name="Moneda 2" xfId="7" xr:uid="{630C473F-A4CA-4892-B918-D5576BC8B474}"/>
    <cellStyle name="Moneda 3" xfId="5" xr:uid="{8B219B65-868D-4289-B535-DCFF8CCF95C3}"/>
    <cellStyle name="Normal" xfId="0" builtinId="0"/>
    <cellStyle name="Normal_Xl0000057" xfId="8" xr:uid="{E0685487-10E7-4AF7-A999-FA3737FC0110}"/>
    <cellStyle name="Porcentaje" xfId="4" builtinId="5"/>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96</xdr:row>
      <xdr:rowOff>0</xdr:rowOff>
    </xdr:from>
    <xdr:ext cx="85737" cy="9526"/>
    <xdr:pic>
      <xdr:nvPicPr>
        <xdr:cNvPr id="2" name="Imagen 1">
          <a:extLst>
            <a:ext uri="{FF2B5EF4-FFF2-40B4-BE49-F238E27FC236}">
              <a16:creationId xmlns:a16="http://schemas.microsoft.com/office/drawing/2014/main" id="{79BCDF2F-AE44-4F9E-BDF6-BBFFB28F36D6}"/>
            </a:ext>
          </a:extLst>
        </xdr:cNvPr>
        <xdr:cNvPicPr>
          <a:picLocks noChangeAspect="1"/>
        </xdr:cNvPicPr>
      </xdr:nvPicPr>
      <xdr:blipFill>
        <a:blip xmlns:r="http://schemas.openxmlformats.org/officeDocument/2006/relationships" r:embed="rId1"/>
        <a:stretch>
          <a:fillRect/>
        </a:stretch>
      </xdr:blipFill>
      <xdr:spPr>
        <a:xfrm>
          <a:off x="552450" y="41386125"/>
          <a:ext cx="85737" cy="9526"/>
        </a:xfrm>
        <a:prstGeom prst="rect">
          <a:avLst/>
        </a:prstGeom>
      </xdr:spPr>
    </xdr:pic>
    <xdr:clientData/>
  </xdr:oneCellAnchor>
  <xdr:oneCellAnchor>
    <xdr:from>
      <xdr:col>1</xdr:col>
      <xdr:colOff>0</xdr:colOff>
      <xdr:row>96</xdr:row>
      <xdr:rowOff>0</xdr:rowOff>
    </xdr:from>
    <xdr:ext cx="85737" cy="9526"/>
    <xdr:pic>
      <xdr:nvPicPr>
        <xdr:cNvPr id="3" name="Imagen 2">
          <a:extLst>
            <a:ext uri="{FF2B5EF4-FFF2-40B4-BE49-F238E27FC236}">
              <a16:creationId xmlns:a16="http://schemas.microsoft.com/office/drawing/2014/main" id="{92A6D735-D5C7-4FA8-9EBA-547C66093E0F}"/>
            </a:ext>
          </a:extLst>
        </xdr:cNvPr>
        <xdr:cNvPicPr>
          <a:picLocks noChangeAspect="1"/>
        </xdr:cNvPicPr>
      </xdr:nvPicPr>
      <xdr:blipFill>
        <a:blip xmlns:r="http://schemas.openxmlformats.org/officeDocument/2006/relationships" r:embed="rId1"/>
        <a:stretch>
          <a:fillRect/>
        </a:stretch>
      </xdr:blipFill>
      <xdr:spPr>
        <a:xfrm>
          <a:off x="552450" y="41386125"/>
          <a:ext cx="85737" cy="9526"/>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CABFA-21A6-4385-BE0A-F16E18C0D34B}">
  <sheetPr>
    <tabColor rgb="FF92D050"/>
  </sheetPr>
  <dimension ref="A1:N115"/>
  <sheetViews>
    <sheetView tabSelected="1" view="pageBreakPreview" topLeftCell="A31" zoomScaleNormal="100" zoomScaleSheetLayoutView="100" workbookViewId="0">
      <selection activeCell="A38" sqref="A38:G40"/>
    </sheetView>
  </sheetViews>
  <sheetFormatPr baseColWidth="10" defaultColWidth="11.42578125" defaultRowHeight="26.25" customHeight="1" x14ac:dyDescent="0.25"/>
  <cols>
    <col min="1" max="1" width="8.28515625" style="62" customWidth="1"/>
    <col min="2" max="2" width="62" style="62" customWidth="1"/>
    <col min="3" max="3" width="10.28515625" style="62" customWidth="1"/>
    <col min="4" max="4" width="11.42578125" style="62" customWidth="1"/>
    <col min="5" max="5" width="15.7109375" style="62" customWidth="1"/>
    <col min="6" max="6" width="20.140625" style="62" customWidth="1"/>
    <col min="7" max="7" width="13.42578125" style="62" customWidth="1"/>
    <col min="8" max="8" width="15.28515625" style="62" customWidth="1"/>
    <col min="9" max="16384" width="11.42578125" style="62"/>
  </cols>
  <sheetData>
    <row r="1" spans="1:10" s="3" customFormat="1" ht="16.5" x14ac:dyDescent="0.3">
      <c r="A1" s="1" t="s">
        <v>0</v>
      </c>
      <c r="B1" s="1"/>
      <c r="C1" s="1"/>
      <c r="D1" s="1"/>
      <c r="E1" s="1"/>
      <c r="F1" s="2"/>
      <c r="H1" s="4"/>
    </row>
    <row r="2" spans="1:10" s="3" customFormat="1" ht="16.5" x14ac:dyDescent="0.3">
      <c r="A2" s="5" t="s">
        <v>1</v>
      </c>
      <c r="B2" s="5"/>
      <c r="C2" s="5"/>
      <c r="D2" s="5"/>
      <c r="E2" s="5"/>
      <c r="F2" s="6"/>
      <c r="H2" s="4"/>
    </row>
    <row r="3" spans="1:10" s="3" customFormat="1" ht="32.25" customHeight="1" x14ac:dyDescent="0.3">
      <c r="A3" s="7" t="s">
        <v>2</v>
      </c>
      <c r="B3" s="7" t="s">
        <v>3</v>
      </c>
      <c r="C3" s="7" t="s">
        <v>4</v>
      </c>
      <c r="D3" s="8" t="s">
        <v>5</v>
      </c>
      <c r="E3" s="9" t="s">
        <v>6</v>
      </c>
      <c r="F3" s="2"/>
      <c r="H3" s="4"/>
    </row>
    <row r="4" spans="1:10" s="3" customFormat="1" ht="16.5" x14ac:dyDescent="0.3">
      <c r="A4" s="10" t="s">
        <v>7</v>
      </c>
      <c r="B4" s="11" t="s">
        <v>8</v>
      </c>
      <c r="C4" s="11"/>
      <c r="D4" s="11"/>
      <c r="E4" s="11"/>
      <c r="F4" s="2"/>
      <c r="H4" s="4"/>
    </row>
    <row r="5" spans="1:10" s="3" customFormat="1" ht="16.5" x14ac:dyDescent="0.3">
      <c r="A5" s="7" t="s">
        <v>9</v>
      </c>
      <c r="B5" s="12" t="s">
        <v>10</v>
      </c>
      <c r="C5" s="12"/>
      <c r="D5" s="12"/>
      <c r="E5" s="12"/>
      <c r="F5" s="13"/>
      <c r="H5" s="4"/>
      <c r="J5" s="14"/>
    </row>
    <row r="6" spans="1:10" s="3" customFormat="1" ht="82.5" x14ac:dyDescent="0.3">
      <c r="A6" s="15" t="s">
        <v>11</v>
      </c>
      <c r="B6" s="16" t="s">
        <v>12</v>
      </c>
      <c r="C6" s="17" t="s">
        <v>13</v>
      </c>
      <c r="D6" s="17">
        <v>1</v>
      </c>
      <c r="E6" s="18"/>
      <c r="F6" s="19"/>
      <c r="H6" s="4"/>
    </row>
    <row r="7" spans="1:10" s="3" customFormat="1" ht="115.5" x14ac:dyDescent="0.3">
      <c r="A7" s="15" t="s">
        <v>14</v>
      </c>
      <c r="B7" s="16" t="s">
        <v>15</v>
      </c>
      <c r="C7" s="17" t="s">
        <v>13</v>
      </c>
      <c r="D7" s="17">
        <v>1</v>
      </c>
      <c r="E7" s="18"/>
      <c r="F7" s="19"/>
      <c r="H7" s="4"/>
    </row>
    <row r="8" spans="1:10" s="3" customFormat="1" ht="16.5" x14ac:dyDescent="0.3">
      <c r="A8" s="20" t="s">
        <v>16</v>
      </c>
      <c r="B8" s="20"/>
      <c r="C8" s="20"/>
      <c r="D8" s="20"/>
      <c r="E8" s="21">
        <f>SUM(E6:E7)</f>
        <v>0</v>
      </c>
      <c r="F8" s="19"/>
      <c r="H8" s="4"/>
    </row>
    <row r="9" spans="1:10" s="3" customFormat="1" ht="16.5" x14ac:dyDescent="0.3">
      <c r="A9" s="20" t="s">
        <v>17</v>
      </c>
      <c r="B9" s="20"/>
      <c r="C9" s="20"/>
      <c r="D9" s="20"/>
      <c r="E9" s="21">
        <f>+ROUND((E8*0.19),0)</f>
        <v>0</v>
      </c>
      <c r="F9" s="22"/>
      <c r="G9" s="23"/>
      <c r="H9" s="24"/>
    </row>
    <row r="10" spans="1:10" s="3" customFormat="1" ht="16.5" x14ac:dyDescent="0.3">
      <c r="A10" s="25" t="s">
        <v>18</v>
      </c>
      <c r="B10" s="25"/>
      <c r="C10" s="25"/>
      <c r="D10" s="25"/>
      <c r="E10" s="26">
        <f>+E8+E9</f>
        <v>0</v>
      </c>
      <c r="F10" s="22"/>
      <c r="G10" s="23"/>
      <c r="H10" s="24"/>
    </row>
    <row r="11" spans="1:10" s="3" customFormat="1" ht="16.5" x14ac:dyDescent="0.3">
      <c r="A11" s="7" t="s">
        <v>19</v>
      </c>
      <c r="B11" s="12" t="s">
        <v>20</v>
      </c>
      <c r="C11" s="12"/>
      <c r="D11" s="12"/>
      <c r="E11" s="12"/>
      <c r="F11" s="27"/>
      <c r="G11" s="28"/>
      <c r="H11" s="24"/>
    </row>
    <row r="12" spans="1:10" s="3" customFormat="1" ht="66" x14ac:dyDescent="0.3">
      <c r="A12" s="15" t="s">
        <v>21</v>
      </c>
      <c r="B12" s="16" t="s">
        <v>22</v>
      </c>
      <c r="C12" s="17" t="s">
        <v>13</v>
      </c>
      <c r="D12" s="17">
        <v>1</v>
      </c>
      <c r="E12" s="18"/>
      <c r="F12" s="22"/>
      <c r="G12" s="23"/>
      <c r="H12" s="24"/>
    </row>
    <row r="13" spans="1:10" s="3" customFormat="1" ht="82.5" x14ac:dyDescent="0.3">
      <c r="A13" s="15" t="s">
        <v>23</v>
      </c>
      <c r="B13" s="16" t="s">
        <v>24</v>
      </c>
      <c r="C13" s="17" t="s">
        <v>13</v>
      </c>
      <c r="D13" s="17">
        <v>1</v>
      </c>
      <c r="E13" s="29"/>
      <c r="F13" s="30"/>
      <c r="G13" s="23"/>
      <c r="H13" s="24"/>
    </row>
    <row r="14" spans="1:10" s="3" customFormat="1" ht="148.5" x14ac:dyDescent="0.3">
      <c r="A14" s="15" t="s">
        <v>25</v>
      </c>
      <c r="B14" s="16" t="s">
        <v>26</v>
      </c>
      <c r="C14" s="17" t="s">
        <v>13</v>
      </c>
      <c r="D14" s="17">
        <v>1</v>
      </c>
      <c r="E14" s="18"/>
      <c r="F14" s="30"/>
      <c r="G14" s="23"/>
      <c r="H14" s="24"/>
    </row>
    <row r="15" spans="1:10" s="3" customFormat="1" ht="115.5" x14ac:dyDescent="0.3">
      <c r="A15" s="15" t="s">
        <v>27</v>
      </c>
      <c r="B15" s="16" t="s">
        <v>28</v>
      </c>
      <c r="C15" s="17" t="s">
        <v>13</v>
      </c>
      <c r="D15" s="17">
        <v>1</v>
      </c>
      <c r="E15" s="18"/>
      <c r="F15" s="31"/>
      <c r="H15" s="4"/>
    </row>
    <row r="16" spans="1:10" s="3" customFormat="1" ht="16.5" x14ac:dyDescent="0.3">
      <c r="A16" s="25" t="s">
        <v>29</v>
      </c>
      <c r="B16" s="25"/>
      <c r="C16" s="25"/>
      <c r="D16" s="25"/>
      <c r="E16" s="26">
        <f>SUM(E12:E15)</f>
        <v>0</v>
      </c>
      <c r="F16" s="32"/>
      <c r="G16" s="14"/>
      <c r="H16" s="4"/>
      <c r="J16" s="33"/>
    </row>
    <row r="17" spans="1:10" s="3" customFormat="1" ht="14.65" customHeight="1" x14ac:dyDescent="0.3">
      <c r="A17" s="20" t="s">
        <v>30</v>
      </c>
      <c r="B17" s="20"/>
      <c r="C17" s="20"/>
      <c r="D17" s="20"/>
      <c r="E17" s="21">
        <f>+ROUND(E13*0.08,0)</f>
        <v>0</v>
      </c>
      <c r="F17" s="32"/>
      <c r="G17" s="14"/>
      <c r="H17" s="4"/>
      <c r="J17" s="33"/>
    </row>
    <row r="18" spans="1:10" s="3" customFormat="1" ht="14.65" customHeight="1" x14ac:dyDescent="0.3">
      <c r="A18" s="20" t="s">
        <v>31</v>
      </c>
      <c r="B18" s="20"/>
      <c r="C18" s="20"/>
      <c r="D18" s="20"/>
      <c r="E18" s="21">
        <f>+ROUND((E12+E14+E15)*0.19,0)</f>
        <v>0</v>
      </c>
      <c r="F18" s="32"/>
      <c r="G18" s="14"/>
      <c r="H18" s="4"/>
      <c r="J18" s="33"/>
    </row>
    <row r="19" spans="1:10" s="3" customFormat="1" ht="14.65" customHeight="1" x14ac:dyDescent="0.3">
      <c r="A19" s="34" t="s">
        <v>32</v>
      </c>
      <c r="B19" s="35"/>
      <c r="C19" s="35"/>
      <c r="D19" s="36"/>
      <c r="E19" s="26">
        <f>+ROUND(SUM(E16:E18),0)</f>
        <v>0</v>
      </c>
      <c r="F19" s="32"/>
      <c r="G19" s="14"/>
      <c r="H19" s="4"/>
      <c r="J19" s="33"/>
    </row>
    <row r="20" spans="1:10" s="3" customFormat="1" ht="16.5" x14ac:dyDescent="0.3">
      <c r="A20" s="37" t="s">
        <v>33</v>
      </c>
      <c r="B20" s="37"/>
      <c r="C20" s="37"/>
      <c r="D20" s="37"/>
      <c r="E20" s="38">
        <f>+E10+E19</f>
        <v>0</v>
      </c>
      <c r="F20" s="32"/>
      <c r="G20" s="14"/>
      <c r="H20" s="4"/>
    </row>
    <row r="21" spans="1:10" s="3" customFormat="1" ht="16.5" x14ac:dyDescent="0.3">
      <c r="A21" s="10" t="s">
        <v>34</v>
      </c>
      <c r="B21" s="11" t="s">
        <v>35</v>
      </c>
      <c r="C21" s="11"/>
      <c r="D21" s="11"/>
      <c r="E21" s="11"/>
      <c r="F21" s="39"/>
      <c r="H21" s="4"/>
    </row>
    <row r="22" spans="1:10" s="3" customFormat="1" ht="16.5" x14ac:dyDescent="0.3">
      <c r="A22" s="7" t="s">
        <v>36</v>
      </c>
      <c r="B22" s="12" t="s">
        <v>37</v>
      </c>
      <c r="C22" s="12"/>
      <c r="D22" s="12"/>
      <c r="E22" s="12"/>
      <c r="F22" s="39"/>
      <c r="H22" s="4"/>
    </row>
    <row r="23" spans="1:10" s="3" customFormat="1" ht="115.5" x14ac:dyDescent="0.3">
      <c r="A23" s="15" t="s">
        <v>38</v>
      </c>
      <c r="B23" s="16" t="s">
        <v>39</v>
      </c>
      <c r="C23" s="17" t="s">
        <v>13</v>
      </c>
      <c r="D23" s="17">
        <v>1</v>
      </c>
      <c r="E23" s="18"/>
      <c r="F23" s="39"/>
      <c r="H23" s="4"/>
    </row>
    <row r="24" spans="1:10" s="3" customFormat="1" ht="115.5" x14ac:dyDescent="0.3">
      <c r="A24" s="15" t="s">
        <v>40</v>
      </c>
      <c r="B24" s="16" t="s">
        <v>41</v>
      </c>
      <c r="C24" s="17" t="s">
        <v>13</v>
      </c>
      <c r="D24" s="17">
        <v>1</v>
      </c>
      <c r="E24" s="18"/>
      <c r="F24" s="39"/>
      <c r="H24" s="4"/>
    </row>
    <row r="25" spans="1:10" s="3" customFormat="1" ht="16.5" x14ac:dyDescent="0.3">
      <c r="A25" s="25" t="s">
        <v>42</v>
      </c>
      <c r="B25" s="25"/>
      <c r="C25" s="25"/>
      <c r="D25" s="25"/>
      <c r="E25" s="26">
        <f>SUM(E23:E24)</f>
        <v>0</v>
      </c>
      <c r="F25" s="39"/>
      <c r="H25" s="4"/>
    </row>
    <row r="26" spans="1:10" s="3" customFormat="1" ht="16.5" x14ac:dyDescent="0.3">
      <c r="A26" s="20" t="s">
        <v>17</v>
      </c>
      <c r="B26" s="20"/>
      <c r="C26" s="20"/>
      <c r="D26" s="20"/>
      <c r="E26" s="21">
        <f>+ROUND(E25*0.19,0)</f>
        <v>0</v>
      </c>
      <c r="F26" s="39"/>
      <c r="H26" s="4"/>
    </row>
    <row r="27" spans="1:10" s="3" customFormat="1" ht="16.5" x14ac:dyDescent="0.3">
      <c r="A27" s="37" t="s">
        <v>43</v>
      </c>
      <c r="B27" s="37"/>
      <c r="C27" s="37"/>
      <c r="D27" s="37"/>
      <c r="E27" s="38">
        <f>+ROUND(SUM(E25:E26),0)</f>
        <v>0</v>
      </c>
      <c r="F27" s="39"/>
      <c r="H27" s="4"/>
      <c r="I27" s="14"/>
    </row>
    <row r="28" spans="1:10" s="3" customFormat="1" ht="16.5" x14ac:dyDescent="0.3">
      <c r="A28" s="10">
        <v>3</v>
      </c>
      <c r="B28" s="11" t="s">
        <v>44</v>
      </c>
      <c r="C28" s="11"/>
      <c r="D28" s="11"/>
      <c r="E28" s="11"/>
      <c r="F28" s="39"/>
      <c r="H28" s="4"/>
      <c r="I28" s="40"/>
    </row>
    <row r="29" spans="1:10" s="3" customFormat="1" ht="16.5" x14ac:dyDescent="0.3">
      <c r="A29" s="7" t="s">
        <v>45</v>
      </c>
      <c r="B29" s="12" t="s">
        <v>46</v>
      </c>
      <c r="C29" s="12"/>
      <c r="D29" s="12"/>
      <c r="E29" s="12"/>
      <c r="F29" s="19"/>
      <c r="H29" s="41"/>
      <c r="I29" s="40"/>
    </row>
    <row r="30" spans="1:10" s="3" customFormat="1" ht="115.5" x14ac:dyDescent="0.3">
      <c r="A30" s="15" t="s">
        <v>47</v>
      </c>
      <c r="B30" s="16" t="s">
        <v>48</v>
      </c>
      <c r="C30" s="17" t="s">
        <v>13</v>
      </c>
      <c r="D30" s="17">
        <v>1</v>
      </c>
      <c r="E30" s="18"/>
      <c r="F30" s="19"/>
      <c r="H30" s="4"/>
      <c r="I30" s="14"/>
    </row>
    <row r="31" spans="1:10" s="3" customFormat="1" ht="66" x14ac:dyDescent="0.3">
      <c r="A31" s="15" t="s">
        <v>49</v>
      </c>
      <c r="B31" s="16" t="s">
        <v>50</v>
      </c>
      <c r="C31" s="17" t="s">
        <v>13</v>
      </c>
      <c r="D31" s="17">
        <v>1</v>
      </c>
      <c r="E31" s="18"/>
      <c r="F31" s="19"/>
      <c r="H31" s="4"/>
    </row>
    <row r="32" spans="1:10" s="3" customFormat="1" ht="198" x14ac:dyDescent="0.3">
      <c r="A32" s="15" t="s">
        <v>51</v>
      </c>
      <c r="B32" s="16" t="s">
        <v>52</v>
      </c>
      <c r="C32" s="17" t="s">
        <v>13</v>
      </c>
      <c r="D32" s="17">
        <v>1</v>
      </c>
      <c r="E32" s="18"/>
      <c r="F32" s="19"/>
      <c r="H32" s="4"/>
    </row>
    <row r="33" spans="1:12" s="3" customFormat="1" ht="16.5" x14ac:dyDescent="0.3">
      <c r="A33" s="25" t="s">
        <v>53</v>
      </c>
      <c r="B33" s="25"/>
      <c r="C33" s="25"/>
      <c r="D33" s="25"/>
      <c r="E33" s="26">
        <f>E30+E31+E32</f>
        <v>0</v>
      </c>
      <c r="F33" s="42"/>
      <c r="G33" s="14"/>
      <c r="H33" s="4"/>
      <c r="I33" s="14"/>
    </row>
    <row r="34" spans="1:12" s="3" customFormat="1" ht="16.5" x14ac:dyDescent="0.3">
      <c r="A34" s="20" t="s">
        <v>17</v>
      </c>
      <c r="B34" s="20"/>
      <c r="C34" s="20"/>
      <c r="D34" s="20"/>
      <c r="E34" s="21">
        <f>+ROUND(E33*0.19,0)</f>
        <v>0</v>
      </c>
      <c r="F34" s="42"/>
      <c r="G34" s="14"/>
      <c r="H34" s="4"/>
    </row>
    <row r="35" spans="1:12" s="3" customFormat="1" ht="16.5" x14ac:dyDescent="0.3">
      <c r="A35" s="37" t="s">
        <v>54</v>
      </c>
      <c r="B35" s="37"/>
      <c r="C35" s="37"/>
      <c r="D35" s="37"/>
      <c r="E35" s="38">
        <f>+ROUND(SUM(E33:E34),0)</f>
        <v>0</v>
      </c>
      <c r="F35" s="42"/>
      <c r="G35" s="14"/>
      <c r="H35" s="4"/>
    </row>
    <row r="36" spans="1:12" s="3" customFormat="1" ht="16.5" x14ac:dyDescent="0.3">
      <c r="A36" s="10">
        <v>4</v>
      </c>
      <c r="B36" s="11" t="s">
        <v>55</v>
      </c>
      <c r="C36" s="11"/>
      <c r="D36" s="11"/>
      <c r="E36" s="11"/>
      <c r="F36" s="42"/>
      <c r="G36" s="14"/>
      <c r="H36" s="4"/>
    </row>
    <row r="37" spans="1:12" s="3" customFormat="1" ht="16.5" x14ac:dyDescent="0.3">
      <c r="A37" s="7" t="s">
        <v>56</v>
      </c>
      <c r="B37" s="12" t="s">
        <v>57</v>
      </c>
      <c r="C37" s="12"/>
      <c r="D37" s="12"/>
      <c r="E37" s="12"/>
      <c r="F37" s="39"/>
      <c r="H37" s="4"/>
    </row>
    <row r="38" spans="1:12" s="3" customFormat="1" ht="115.5" x14ac:dyDescent="0.3">
      <c r="A38" s="43" t="s">
        <v>58</v>
      </c>
      <c r="B38" s="44" t="s">
        <v>59</v>
      </c>
      <c r="C38" s="15" t="s">
        <v>13</v>
      </c>
      <c r="D38" s="45">
        <v>1</v>
      </c>
      <c r="E38" s="18"/>
      <c r="F38" s="19"/>
      <c r="H38" s="4"/>
    </row>
    <row r="39" spans="1:12" s="3" customFormat="1" ht="45.75" customHeight="1" x14ac:dyDescent="0.3">
      <c r="A39" s="43"/>
      <c r="B39" s="46" t="s">
        <v>60</v>
      </c>
      <c r="C39" s="47" t="s">
        <v>13</v>
      </c>
      <c r="D39" s="48">
        <v>1</v>
      </c>
      <c r="E39" s="29"/>
      <c r="F39" s="19"/>
      <c r="H39" s="4"/>
    </row>
    <row r="40" spans="1:12" s="3" customFormat="1" ht="81.75" customHeight="1" x14ac:dyDescent="0.3">
      <c r="A40" s="43"/>
      <c r="B40" s="46" t="s">
        <v>61</v>
      </c>
      <c r="C40" s="15" t="s">
        <v>13</v>
      </c>
      <c r="D40" s="45">
        <v>1</v>
      </c>
      <c r="E40" s="18"/>
      <c r="F40" s="19"/>
      <c r="H40" s="4"/>
    </row>
    <row r="41" spans="1:12" s="3" customFormat="1" ht="16.5" x14ac:dyDescent="0.3">
      <c r="A41" s="49" t="s">
        <v>29</v>
      </c>
      <c r="B41" s="49"/>
      <c r="C41" s="49"/>
      <c r="D41" s="49"/>
      <c r="E41" s="26">
        <f>SUM(E38:E40)</f>
        <v>0</v>
      </c>
      <c r="F41" s="19"/>
      <c r="H41" s="50"/>
    </row>
    <row r="42" spans="1:12" s="3" customFormat="1" ht="14.65" customHeight="1" x14ac:dyDescent="0.3">
      <c r="A42" s="51" t="s">
        <v>62</v>
      </c>
      <c r="B42" s="51"/>
      <c r="C42" s="51"/>
      <c r="D42" s="51"/>
      <c r="E42" s="21">
        <f>ROUND((E39*0.08),0)</f>
        <v>0</v>
      </c>
      <c r="F42" s="52"/>
      <c r="H42" s="4"/>
    </row>
    <row r="43" spans="1:12" s="3" customFormat="1" ht="14.65" customHeight="1" x14ac:dyDescent="0.3">
      <c r="A43" s="51" t="s">
        <v>63</v>
      </c>
      <c r="B43" s="51"/>
      <c r="C43" s="51"/>
      <c r="D43" s="51"/>
      <c r="E43" s="21">
        <f>ROUND((E38+E40)*0.19,0)</f>
        <v>0</v>
      </c>
      <c r="F43" s="52"/>
      <c r="H43" s="4"/>
    </row>
    <row r="44" spans="1:12" s="3" customFormat="1" ht="16.5" x14ac:dyDescent="0.3">
      <c r="A44" s="53" t="s">
        <v>64</v>
      </c>
      <c r="B44" s="53"/>
      <c r="C44" s="53"/>
      <c r="D44" s="53"/>
      <c r="E44" s="38">
        <f>+ROUND(SUM(E41:E43),0)</f>
        <v>0</v>
      </c>
      <c r="F44" s="52"/>
      <c r="H44" s="4"/>
      <c r="K44" s="54"/>
    </row>
    <row r="45" spans="1:12" s="3" customFormat="1" ht="30.75" customHeight="1" x14ac:dyDescent="0.3">
      <c r="A45" s="55" t="s">
        <v>65</v>
      </c>
      <c r="B45" s="55"/>
      <c r="C45" s="55"/>
      <c r="D45" s="55"/>
      <c r="E45" s="56">
        <f>+E44+E27+E35+E20</f>
        <v>0</v>
      </c>
      <c r="F45" s="57" t="str">
        <f>IF(E45=H86,"","ERROR Anexo N°8 debe coincidir con el valor de la propuesta economica del Anexo N°8A")</f>
        <v/>
      </c>
      <c r="G45" s="58"/>
      <c r="H45" s="58"/>
      <c r="K45" s="14"/>
      <c r="L45" s="14"/>
    </row>
    <row r="47" spans="1:12" ht="16.5" x14ac:dyDescent="0.25">
      <c r="A47" s="59" t="s">
        <v>66</v>
      </c>
      <c r="B47" s="60"/>
      <c r="C47" s="60"/>
      <c r="D47" s="60"/>
      <c r="E47" s="60"/>
      <c r="F47" s="60"/>
      <c r="G47" s="60"/>
      <c r="H47" s="61"/>
    </row>
    <row r="48" spans="1:12" ht="16.5" x14ac:dyDescent="0.25">
      <c r="A48" s="63" t="s">
        <v>67</v>
      </c>
      <c r="B48" s="64"/>
      <c r="C48" s="64"/>
      <c r="D48" s="64"/>
      <c r="E48" s="64"/>
      <c r="F48" s="64"/>
      <c r="G48" s="64"/>
      <c r="H48" s="65"/>
    </row>
    <row r="49" spans="1:8" ht="49.5" x14ac:dyDescent="0.25">
      <c r="A49" s="66" t="s">
        <v>68</v>
      </c>
      <c r="B49" s="66" t="s">
        <v>69</v>
      </c>
      <c r="C49" s="67" t="s">
        <v>70</v>
      </c>
      <c r="D49" s="67" t="s">
        <v>71</v>
      </c>
      <c r="E49" s="68" t="s">
        <v>72</v>
      </c>
      <c r="F49" s="69" t="s">
        <v>73</v>
      </c>
      <c r="G49" s="70" t="s">
        <v>74</v>
      </c>
      <c r="H49" s="69" t="s">
        <v>75</v>
      </c>
    </row>
    <row r="50" spans="1:8" ht="16.5" x14ac:dyDescent="0.25">
      <c r="A50" s="71" t="s">
        <v>76</v>
      </c>
      <c r="B50" s="72"/>
      <c r="C50" s="72"/>
      <c r="D50" s="72"/>
      <c r="E50" s="72"/>
      <c r="F50" s="72"/>
      <c r="G50" s="72"/>
      <c r="H50" s="73"/>
    </row>
    <row r="51" spans="1:8" ht="16.5" x14ac:dyDescent="0.25">
      <c r="A51" s="74" t="s">
        <v>9</v>
      </c>
      <c r="B51" s="75" t="s">
        <v>118</v>
      </c>
      <c r="C51" s="76">
        <v>1</v>
      </c>
      <c r="D51" s="77">
        <v>9</v>
      </c>
      <c r="E51" s="78">
        <v>0.7</v>
      </c>
      <c r="F51" s="79"/>
      <c r="G51" s="80"/>
      <c r="H51" s="81">
        <f>ROUND(C51*D51*E51*F51*G51,0)</f>
        <v>0</v>
      </c>
    </row>
    <row r="52" spans="1:8" ht="16.5" x14ac:dyDescent="0.25">
      <c r="A52" s="47" t="s">
        <v>19</v>
      </c>
      <c r="B52" s="75" t="s">
        <v>119</v>
      </c>
      <c r="C52" s="76">
        <v>1</v>
      </c>
      <c r="D52" s="77">
        <v>6</v>
      </c>
      <c r="E52" s="78">
        <v>1</v>
      </c>
      <c r="F52" s="79"/>
      <c r="G52" s="80"/>
      <c r="H52" s="81">
        <f t="shared" ref="H52:H65" si="0">ROUND(C52*D52*E52*F52*G52,0)</f>
        <v>0</v>
      </c>
    </row>
    <row r="53" spans="1:8" ht="16.5" x14ac:dyDescent="0.25">
      <c r="A53" s="74" t="s">
        <v>77</v>
      </c>
      <c r="B53" s="75" t="s">
        <v>120</v>
      </c>
      <c r="C53" s="76">
        <v>1</v>
      </c>
      <c r="D53" s="77">
        <v>9</v>
      </c>
      <c r="E53" s="78">
        <v>1</v>
      </c>
      <c r="F53" s="79"/>
      <c r="G53" s="80"/>
      <c r="H53" s="81">
        <f t="shared" si="0"/>
        <v>0</v>
      </c>
    </row>
    <row r="54" spans="1:8" ht="16.5" x14ac:dyDescent="0.25">
      <c r="A54" s="47" t="s">
        <v>78</v>
      </c>
      <c r="B54" s="75" t="s">
        <v>121</v>
      </c>
      <c r="C54" s="76">
        <v>1</v>
      </c>
      <c r="D54" s="77">
        <v>9</v>
      </c>
      <c r="E54" s="78">
        <v>1</v>
      </c>
      <c r="F54" s="79"/>
      <c r="G54" s="80"/>
      <c r="H54" s="81">
        <f t="shared" si="0"/>
        <v>0</v>
      </c>
    </row>
    <row r="55" spans="1:8" ht="16.5" x14ac:dyDescent="0.25">
      <c r="A55" s="74" t="s">
        <v>79</v>
      </c>
      <c r="B55" s="82" t="s">
        <v>122</v>
      </c>
      <c r="C55" s="76">
        <v>1</v>
      </c>
      <c r="D55" s="77">
        <v>9</v>
      </c>
      <c r="E55" s="78">
        <v>1</v>
      </c>
      <c r="F55" s="79"/>
      <c r="G55" s="80"/>
      <c r="H55" s="81">
        <f t="shared" si="0"/>
        <v>0</v>
      </c>
    </row>
    <row r="56" spans="1:8" ht="16.5" x14ac:dyDescent="0.25">
      <c r="A56" s="47" t="s">
        <v>80</v>
      </c>
      <c r="B56" s="82" t="s">
        <v>123</v>
      </c>
      <c r="C56" s="76">
        <v>1</v>
      </c>
      <c r="D56" s="77">
        <v>9</v>
      </c>
      <c r="E56" s="83">
        <v>0.5</v>
      </c>
      <c r="F56" s="79"/>
      <c r="G56" s="80"/>
      <c r="H56" s="81">
        <f t="shared" si="0"/>
        <v>0</v>
      </c>
    </row>
    <row r="57" spans="1:8" ht="16.5" x14ac:dyDescent="0.25">
      <c r="A57" s="74" t="s">
        <v>81</v>
      </c>
      <c r="B57" s="82" t="s">
        <v>124</v>
      </c>
      <c r="C57" s="76">
        <v>1</v>
      </c>
      <c r="D57" s="77">
        <v>9</v>
      </c>
      <c r="E57" s="78">
        <v>0.5</v>
      </c>
      <c r="F57" s="79"/>
      <c r="G57" s="80"/>
      <c r="H57" s="81">
        <f t="shared" si="0"/>
        <v>0</v>
      </c>
    </row>
    <row r="58" spans="1:8" ht="16.5" x14ac:dyDescent="0.25">
      <c r="A58" s="47" t="s">
        <v>82</v>
      </c>
      <c r="B58" s="82" t="s">
        <v>125</v>
      </c>
      <c r="C58" s="76">
        <v>1</v>
      </c>
      <c r="D58" s="77">
        <v>9</v>
      </c>
      <c r="E58" s="78">
        <v>0.5</v>
      </c>
      <c r="F58" s="79"/>
      <c r="G58" s="80"/>
      <c r="H58" s="81">
        <f t="shared" si="0"/>
        <v>0</v>
      </c>
    </row>
    <row r="59" spans="1:8" ht="16.5" x14ac:dyDescent="0.25">
      <c r="A59" s="74" t="s">
        <v>83</v>
      </c>
      <c r="B59" s="82" t="s">
        <v>126</v>
      </c>
      <c r="C59" s="76">
        <v>9</v>
      </c>
      <c r="D59" s="77">
        <v>6</v>
      </c>
      <c r="E59" s="78">
        <v>1</v>
      </c>
      <c r="F59" s="79"/>
      <c r="G59" s="80"/>
      <c r="H59" s="81">
        <f t="shared" si="0"/>
        <v>0</v>
      </c>
    </row>
    <row r="60" spans="1:8" ht="16.5" x14ac:dyDescent="0.25">
      <c r="A60" s="47" t="s">
        <v>84</v>
      </c>
      <c r="B60" s="82" t="s">
        <v>127</v>
      </c>
      <c r="C60" s="76">
        <v>1</v>
      </c>
      <c r="D60" s="77">
        <v>9</v>
      </c>
      <c r="E60" s="78">
        <v>1</v>
      </c>
      <c r="F60" s="79"/>
      <c r="G60" s="80"/>
      <c r="H60" s="81">
        <f t="shared" si="0"/>
        <v>0</v>
      </c>
    </row>
    <row r="61" spans="1:8" ht="16.5" x14ac:dyDescent="0.25">
      <c r="A61" s="74" t="s">
        <v>85</v>
      </c>
      <c r="B61" s="82" t="s">
        <v>128</v>
      </c>
      <c r="C61" s="76">
        <v>1</v>
      </c>
      <c r="D61" s="77">
        <v>9</v>
      </c>
      <c r="E61" s="78">
        <v>0.5</v>
      </c>
      <c r="F61" s="79"/>
      <c r="G61" s="80"/>
      <c r="H61" s="81">
        <f t="shared" si="0"/>
        <v>0</v>
      </c>
    </row>
    <row r="62" spans="1:8" ht="16.5" x14ac:dyDescent="0.25">
      <c r="A62" s="47" t="s">
        <v>86</v>
      </c>
      <c r="B62" s="82" t="s">
        <v>129</v>
      </c>
      <c r="C62" s="76">
        <v>2</v>
      </c>
      <c r="D62" s="77">
        <v>6</v>
      </c>
      <c r="E62" s="78">
        <v>1</v>
      </c>
      <c r="F62" s="79"/>
      <c r="G62" s="80"/>
      <c r="H62" s="81">
        <f t="shared" si="0"/>
        <v>0</v>
      </c>
    </row>
    <row r="63" spans="1:8" ht="16.5" x14ac:dyDescent="0.25">
      <c r="A63" s="74" t="s">
        <v>87</v>
      </c>
      <c r="B63" s="75" t="s">
        <v>130</v>
      </c>
      <c r="C63" s="76">
        <v>1</v>
      </c>
      <c r="D63" s="77">
        <v>9</v>
      </c>
      <c r="E63" s="78">
        <v>1</v>
      </c>
      <c r="F63" s="79"/>
      <c r="G63" s="80"/>
      <c r="H63" s="81">
        <f t="shared" si="0"/>
        <v>0</v>
      </c>
    </row>
    <row r="64" spans="1:8" ht="16.5" x14ac:dyDescent="0.25">
      <c r="A64" s="47" t="s">
        <v>88</v>
      </c>
      <c r="B64" s="75" t="s">
        <v>131</v>
      </c>
      <c r="C64" s="76">
        <v>3</v>
      </c>
      <c r="D64" s="77">
        <v>9</v>
      </c>
      <c r="E64" s="78">
        <v>1</v>
      </c>
      <c r="F64" s="79"/>
      <c r="G64" s="80"/>
      <c r="H64" s="81">
        <f t="shared" si="0"/>
        <v>0</v>
      </c>
    </row>
    <row r="65" spans="1:13" ht="16.5" x14ac:dyDescent="0.25">
      <c r="A65" s="74" t="s">
        <v>89</v>
      </c>
      <c r="B65" s="75" t="s">
        <v>132</v>
      </c>
      <c r="C65" s="76">
        <v>13</v>
      </c>
      <c r="D65" s="77">
        <v>6</v>
      </c>
      <c r="E65" s="78">
        <v>1</v>
      </c>
      <c r="F65" s="79"/>
      <c r="G65" s="80"/>
      <c r="H65" s="81">
        <f t="shared" si="0"/>
        <v>0</v>
      </c>
    </row>
    <row r="66" spans="1:13" ht="16.5" x14ac:dyDescent="0.25">
      <c r="A66" s="51" t="s">
        <v>16</v>
      </c>
      <c r="B66" s="51"/>
      <c r="C66" s="51"/>
      <c r="D66" s="51"/>
      <c r="E66" s="51"/>
      <c r="F66" s="51"/>
      <c r="G66" s="51"/>
      <c r="H66" s="84">
        <f>SUM(H51:H65)</f>
        <v>0</v>
      </c>
      <c r="M66" s="85"/>
    </row>
    <row r="67" spans="1:13" ht="16.5" x14ac:dyDescent="0.25">
      <c r="A67" s="51" t="s">
        <v>17</v>
      </c>
      <c r="B67" s="51"/>
      <c r="C67" s="51"/>
      <c r="D67" s="51"/>
      <c r="E67" s="51"/>
      <c r="F67" s="51"/>
      <c r="G67" s="51"/>
      <c r="H67" s="84">
        <f>+ROUND((H66*0.19),0)</f>
        <v>0</v>
      </c>
    </row>
    <row r="68" spans="1:13" ht="16.5" x14ac:dyDescent="0.25">
      <c r="A68" s="53" t="s">
        <v>90</v>
      </c>
      <c r="B68" s="53"/>
      <c r="C68" s="53"/>
      <c r="D68" s="53"/>
      <c r="E68" s="53"/>
      <c r="F68" s="53"/>
      <c r="G68" s="53"/>
      <c r="H68" s="86">
        <f>+H66+H67</f>
        <v>0</v>
      </c>
      <c r="M68" s="85"/>
    </row>
    <row r="69" spans="1:13" ht="48.75" customHeight="1" x14ac:dyDescent="0.25">
      <c r="A69" s="87" t="s">
        <v>68</v>
      </c>
      <c r="B69" s="88" t="s">
        <v>69</v>
      </c>
      <c r="C69" s="89"/>
      <c r="D69" s="90" t="s">
        <v>70</v>
      </c>
      <c r="E69" s="67" t="s">
        <v>71</v>
      </c>
      <c r="F69" s="90" t="s">
        <v>72</v>
      </c>
      <c r="G69" s="90" t="s">
        <v>91</v>
      </c>
      <c r="H69" s="90" t="s">
        <v>92</v>
      </c>
    </row>
    <row r="70" spans="1:13" ht="16.5" x14ac:dyDescent="0.25">
      <c r="A70" s="71" t="s">
        <v>93</v>
      </c>
      <c r="B70" s="72"/>
      <c r="C70" s="72"/>
      <c r="D70" s="72"/>
      <c r="E70" s="72"/>
      <c r="F70" s="72"/>
      <c r="G70" s="72"/>
      <c r="H70" s="72"/>
    </row>
    <row r="71" spans="1:13" ht="51.75" customHeight="1" x14ac:dyDescent="0.25">
      <c r="A71" s="74" t="s">
        <v>36</v>
      </c>
      <c r="B71" s="91" t="s">
        <v>133</v>
      </c>
      <c r="C71" s="92"/>
      <c r="D71" s="74">
        <v>13</v>
      </c>
      <c r="E71" s="76">
        <v>7</v>
      </c>
      <c r="F71" s="93">
        <v>1</v>
      </c>
      <c r="G71" s="94"/>
      <c r="H71" s="81">
        <f>ROUND(D71*E71*F71*G71,0)</f>
        <v>0</v>
      </c>
    </row>
    <row r="72" spans="1:13" ht="16.5" x14ac:dyDescent="0.25">
      <c r="A72" s="51" t="s">
        <v>16</v>
      </c>
      <c r="B72" s="51"/>
      <c r="C72" s="51"/>
      <c r="D72" s="51"/>
      <c r="E72" s="51"/>
      <c r="F72" s="51"/>
      <c r="G72" s="51"/>
      <c r="H72" s="84">
        <f>+H71</f>
        <v>0</v>
      </c>
    </row>
    <row r="73" spans="1:13" ht="16.5" x14ac:dyDescent="0.25">
      <c r="A73" s="51" t="s">
        <v>17</v>
      </c>
      <c r="B73" s="51"/>
      <c r="C73" s="51"/>
      <c r="D73" s="51"/>
      <c r="E73" s="51"/>
      <c r="F73" s="51"/>
      <c r="G73" s="51"/>
      <c r="H73" s="84">
        <f>+ROUND((H72*0.19),0)</f>
        <v>0</v>
      </c>
    </row>
    <row r="74" spans="1:13" ht="16.5" x14ac:dyDescent="0.25">
      <c r="A74" s="53" t="s">
        <v>94</v>
      </c>
      <c r="B74" s="53"/>
      <c r="C74" s="53"/>
      <c r="D74" s="53"/>
      <c r="E74" s="53"/>
      <c r="F74" s="53"/>
      <c r="G74" s="53"/>
      <c r="H74" s="86">
        <f>+H72+H73</f>
        <v>0</v>
      </c>
    </row>
    <row r="75" spans="1:13" s="96" customFormat="1" ht="49.5" customHeight="1" x14ac:dyDescent="0.25">
      <c r="A75" s="87" t="s">
        <v>68</v>
      </c>
      <c r="B75" s="95" t="s">
        <v>95</v>
      </c>
      <c r="C75" s="95"/>
      <c r="D75" s="95"/>
      <c r="E75" s="67" t="s">
        <v>4</v>
      </c>
      <c r="F75" s="69" t="s">
        <v>70</v>
      </c>
      <c r="G75" s="70" t="s">
        <v>96</v>
      </c>
      <c r="H75" s="69" t="s">
        <v>97</v>
      </c>
    </row>
    <row r="76" spans="1:13" s="96" customFormat="1" ht="16.5" x14ac:dyDescent="0.25">
      <c r="A76" s="71" t="s">
        <v>98</v>
      </c>
      <c r="B76" s="72"/>
      <c r="C76" s="72"/>
      <c r="D76" s="72"/>
      <c r="E76" s="72"/>
      <c r="F76" s="72"/>
      <c r="G76" s="72"/>
      <c r="H76" s="73"/>
    </row>
    <row r="77" spans="1:13" s="96" customFormat="1" ht="37.5" customHeight="1" x14ac:dyDescent="0.25">
      <c r="A77" s="74" t="s">
        <v>45</v>
      </c>
      <c r="B77" s="91" t="s">
        <v>134</v>
      </c>
      <c r="C77" s="97"/>
      <c r="D77" s="92"/>
      <c r="E77" s="17" t="s">
        <v>13</v>
      </c>
      <c r="F77" s="47">
        <v>28</v>
      </c>
      <c r="G77" s="94"/>
      <c r="H77" s="98">
        <f>ROUND(F77*G77,0)</f>
        <v>0</v>
      </c>
    </row>
    <row r="78" spans="1:13" s="96" customFormat="1" ht="49.5" customHeight="1" x14ac:dyDescent="0.25">
      <c r="A78" s="74" t="s">
        <v>99</v>
      </c>
      <c r="B78" s="99" t="s">
        <v>135</v>
      </c>
      <c r="C78" s="97"/>
      <c r="D78" s="92"/>
      <c r="E78" s="17" t="s">
        <v>13</v>
      </c>
      <c r="F78" s="47">
        <v>1400</v>
      </c>
      <c r="G78" s="94"/>
      <c r="H78" s="98">
        <f>ROUND(F78*G78,0)</f>
        <v>0</v>
      </c>
    </row>
    <row r="79" spans="1:13" s="96" customFormat="1" ht="52.5" customHeight="1" x14ac:dyDescent="0.25">
      <c r="A79" s="74" t="s">
        <v>100</v>
      </c>
      <c r="B79" s="99" t="s">
        <v>136</v>
      </c>
      <c r="C79" s="100"/>
      <c r="D79" s="101"/>
      <c r="E79" s="17" t="s">
        <v>13</v>
      </c>
      <c r="F79" s="47">
        <v>28</v>
      </c>
      <c r="G79" s="94"/>
      <c r="H79" s="98">
        <f>ROUND(F79*G79,0)</f>
        <v>0</v>
      </c>
    </row>
    <row r="80" spans="1:13" s="96" customFormat="1" ht="87.75" customHeight="1" x14ac:dyDescent="0.25">
      <c r="A80" s="74" t="s">
        <v>101</v>
      </c>
      <c r="B80" s="99" t="s">
        <v>137</v>
      </c>
      <c r="C80" s="100"/>
      <c r="D80" s="101"/>
      <c r="E80" s="17" t="s">
        <v>13</v>
      </c>
      <c r="F80" s="47">
        <v>28</v>
      </c>
      <c r="G80" s="94"/>
      <c r="H80" s="98">
        <f>ROUND(F80*G80,0)</f>
        <v>0</v>
      </c>
    </row>
    <row r="81" spans="1:14" s="96" customFormat="1" ht="16.5" x14ac:dyDescent="0.25">
      <c r="A81" s="51" t="s">
        <v>16</v>
      </c>
      <c r="B81" s="51"/>
      <c r="C81" s="51"/>
      <c r="D81" s="51"/>
      <c r="E81" s="51"/>
      <c r="F81" s="51"/>
      <c r="G81" s="51"/>
      <c r="H81" s="84">
        <f>ROUND(SUM(H77:H80),0)</f>
        <v>0</v>
      </c>
    </row>
    <row r="82" spans="1:14" s="96" customFormat="1" ht="16.5" x14ac:dyDescent="0.25">
      <c r="A82" s="51" t="s">
        <v>102</v>
      </c>
      <c r="B82" s="51"/>
      <c r="C82" s="51"/>
      <c r="D82" s="51"/>
      <c r="E82" s="51"/>
      <c r="F82" s="51"/>
      <c r="G82" s="51"/>
      <c r="H82" s="84">
        <f>+ROUND((H77+H78)*0.08,0)</f>
        <v>0</v>
      </c>
    </row>
    <row r="83" spans="1:14" s="96" customFormat="1" ht="16.5" x14ac:dyDescent="0.25">
      <c r="A83" s="51" t="s">
        <v>103</v>
      </c>
      <c r="B83" s="51"/>
      <c r="C83" s="51"/>
      <c r="D83" s="51"/>
      <c r="E83" s="51"/>
      <c r="F83" s="51"/>
      <c r="G83" s="51"/>
      <c r="H83" s="84">
        <f>+ROUND((H79+H80)*0.19,0)</f>
        <v>0</v>
      </c>
    </row>
    <row r="84" spans="1:14" s="96" customFormat="1" ht="16.5" x14ac:dyDescent="0.25">
      <c r="A84" s="102" t="s">
        <v>104</v>
      </c>
      <c r="B84" s="103"/>
      <c r="C84" s="103"/>
      <c r="D84" s="103"/>
      <c r="E84" s="103"/>
      <c r="F84" s="103"/>
      <c r="G84" s="104"/>
      <c r="H84" s="105">
        <f>SUM(H81:H83)</f>
        <v>0</v>
      </c>
    </row>
    <row r="85" spans="1:14" ht="16.5" x14ac:dyDescent="0.25">
      <c r="A85" s="106" t="s">
        <v>105</v>
      </c>
      <c r="B85" s="107"/>
      <c r="C85" s="107"/>
      <c r="D85" s="107"/>
      <c r="E85" s="107"/>
      <c r="F85" s="107"/>
      <c r="G85" s="108"/>
      <c r="H85" s="109">
        <f>(H84+H74+H68)</f>
        <v>0</v>
      </c>
    </row>
    <row r="86" spans="1:14" ht="16.5" x14ac:dyDescent="0.25">
      <c r="A86" s="110" t="s">
        <v>106</v>
      </c>
      <c r="B86" s="111"/>
      <c r="C86" s="111"/>
      <c r="D86" s="111"/>
      <c r="E86" s="111"/>
      <c r="F86" s="111"/>
      <c r="G86" s="111"/>
      <c r="H86" s="112">
        <f>+H85</f>
        <v>0</v>
      </c>
    </row>
    <row r="87" spans="1:14" ht="69.75" customHeight="1" x14ac:dyDescent="0.25">
      <c r="A87" s="113" t="s">
        <v>107</v>
      </c>
      <c r="B87" s="114"/>
      <c r="C87" s="114"/>
      <c r="D87" s="114"/>
      <c r="E87" s="114"/>
      <c r="F87" s="114"/>
      <c r="G87" s="114"/>
      <c r="H87" s="115"/>
    </row>
    <row r="88" spans="1:14" s="119" customFormat="1" ht="33" customHeight="1" x14ac:dyDescent="0.3">
      <c r="A88" s="116" t="s">
        <v>108</v>
      </c>
      <c r="B88" s="116"/>
      <c r="C88" s="116"/>
      <c r="D88" s="116"/>
      <c r="E88" s="116"/>
      <c r="F88" s="116"/>
      <c r="G88" s="116"/>
      <c r="H88" s="116"/>
      <c r="I88" s="117"/>
      <c r="J88" s="118"/>
      <c r="K88" s="117"/>
      <c r="N88" s="120"/>
    </row>
    <row r="89" spans="1:14" s="119" customFormat="1" ht="16.5" x14ac:dyDescent="0.3">
      <c r="A89" s="116" t="s">
        <v>109</v>
      </c>
      <c r="B89" s="116"/>
      <c r="C89" s="116"/>
      <c r="D89" s="116"/>
      <c r="E89" s="116"/>
      <c r="F89" s="116"/>
      <c r="G89" s="116"/>
      <c r="H89" s="116"/>
      <c r="I89" s="117"/>
      <c r="J89" s="118"/>
      <c r="K89" s="117"/>
      <c r="N89" s="120"/>
    </row>
    <row r="90" spans="1:14" s="119" customFormat="1" ht="16.5" x14ac:dyDescent="0.3">
      <c r="A90" s="116" t="s">
        <v>110</v>
      </c>
      <c r="B90" s="116"/>
      <c r="C90" s="116"/>
      <c r="D90" s="116"/>
      <c r="E90" s="116"/>
      <c r="F90" s="116"/>
      <c r="G90" s="116"/>
      <c r="H90" s="116"/>
      <c r="I90" s="117"/>
      <c r="J90" s="117"/>
      <c r="K90" s="117"/>
      <c r="M90" s="121"/>
      <c r="N90" s="120"/>
    </row>
    <row r="91" spans="1:14" s="119" customFormat="1" ht="33.75" customHeight="1" x14ac:dyDescent="0.3">
      <c r="A91" s="116" t="s">
        <v>111</v>
      </c>
      <c r="B91" s="116"/>
      <c r="C91" s="116"/>
      <c r="D91" s="116"/>
      <c r="E91" s="116"/>
      <c r="F91" s="116"/>
      <c r="G91" s="116"/>
      <c r="H91" s="116"/>
      <c r="I91" s="117"/>
      <c r="J91" s="117"/>
      <c r="K91" s="117"/>
      <c r="N91" s="120"/>
    </row>
    <row r="92" spans="1:14" s="119" customFormat="1" ht="35.25" customHeight="1" x14ac:dyDescent="0.3">
      <c r="A92" s="116" t="s">
        <v>112</v>
      </c>
      <c r="B92" s="116"/>
      <c r="C92" s="116"/>
      <c r="D92" s="116"/>
      <c r="E92" s="116"/>
      <c r="F92" s="116"/>
      <c r="G92" s="116"/>
      <c r="H92" s="116"/>
      <c r="I92" s="117"/>
      <c r="J92" s="117"/>
      <c r="K92" s="117"/>
      <c r="N92" s="120"/>
    </row>
    <row r="93" spans="1:14" ht="16.5" x14ac:dyDescent="0.25">
      <c r="A93" s="122"/>
      <c r="B93" s="122"/>
      <c r="C93" s="122"/>
      <c r="D93" s="122"/>
      <c r="E93" s="122"/>
      <c r="F93" s="122"/>
      <c r="G93" s="122"/>
      <c r="H93" s="122"/>
    </row>
    <row r="94" spans="1:14" ht="16.5" x14ac:dyDescent="0.25">
      <c r="A94" s="123"/>
      <c r="B94" s="123"/>
      <c r="C94" s="123"/>
      <c r="D94" s="123"/>
      <c r="E94" s="123"/>
      <c r="F94" s="123"/>
      <c r="G94" s="123"/>
      <c r="H94" s="123"/>
    </row>
    <row r="95" spans="1:14" ht="16.5" x14ac:dyDescent="0.25">
      <c r="A95" s="123"/>
      <c r="B95" s="123"/>
      <c r="C95" s="123"/>
      <c r="D95" s="123"/>
      <c r="E95" s="123"/>
      <c r="F95" s="123"/>
      <c r="G95" s="123"/>
      <c r="H95" s="123"/>
    </row>
    <row r="96" spans="1:14" s="119" customFormat="1" ht="29.25" customHeight="1" x14ac:dyDescent="0.3">
      <c r="A96" s="124" t="s">
        <v>113</v>
      </c>
      <c r="B96" s="124"/>
      <c r="C96"/>
      <c r="D96"/>
      <c r="E96"/>
      <c r="F96"/>
      <c r="G96"/>
      <c r="H96" s="125"/>
      <c r="N96" s="120"/>
    </row>
    <row r="97" spans="1:14" s="119" customFormat="1" ht="16.5" x14ac:dyDescent="0.3">
      <c r="A97" s="126" t="s">
        <v>114</v>
      </c>
      <c r="B97" s="126"/>
      <c r="C97" s="126"/>
      <c r="G97" s="127"/>
      <c r="H97" s="125"/>
      <c r="N97" s="120"/>
    </row>
    <row r="98" spans="1:14" s="119" customFormat="1" ht="16.5" x14ac:dyDescent="0.3">
      <c r="A98" s="126" t="s">
        <v>115</v>
      </c>
      <c r="B98" s="126"/>
      <c r="C98" s="126"/>
      <c r="G98" s="127"/>
      <c r="H98" s="125"/>
      <c r="N98" s="120"/>
    </row>
    <row r="99" spans="1:14" s="119" customFormat="1" ht="16.5" x14ac:dyDescent="0.3">
      <c r="A99" s="126" t="s">
        <v>116</v>
      </c>
      <c r="B99" s="126"/>
      <c r="C99" s="126"/>
      <c r="G99" s="127"/>
      <c r="H99" s="125"/>
      <c r="N99" s="120"/>
    </row>
    <row r="100" spans="1:14" s="119" customFormat="1" ht="16.5" x14ac:dyDescent="0.3">
      <c r="A100" s="126" t="s">
        <v>117</v>
      </c>
      <c r="B100" s="126"/>
      <c r="C100" s="126"/>
      <c r="G100" s="128"/>
      <c r="H100" s="129"/>
      <c r="N100" s="120"/>
    </row>
    <row r="101" spans="1:14" ht="44.25" customHeight="1" x14ac:dyDescent="0.3">
      <c r="A101" s="130"/>
      <c r="B101" s="130"/>
      <c r="C101" s="130"/>
      <c r="D101" s="130"/>
      <c r="E101" s="130"/>
      <c r="F101" s="130"/>
      <c r="G101" s="130"/>
      <c r="H101" s="130"/>
      <c r="J101" s="131"/>
    </row>
    <row r="102" spans="1:14" ht="26.25" customHeight="1" x14ac:dyDescent="0.3">
      <c r="A102" s="131"/>
      <c r="B102" s="131"/>
      <c r="C102" s="131"/>
      <c r="D102" s="131"/>
      <c r="E102" s="131"/>
      <c r="F102" s="131"/>
      <c r="G102" s="131"/>
      <c r="H102" s="131"/>
      <c r="J102" s="131"/>
    </row>
    <row r="103" spans="1:14" ht="26.25" customHeight="1" x14ac:dyDescent="0.3">
      <c r="A103" s="131"/>
      <c r="B103" s="131"/>
      <c r="C103" s="131"/>
      <c r="D103" s="131"/>
      <c r="E103" s="131"/>
      <c r="F103" s="131"/>
      <c r="G103" s="131"/>
      <c r="H103" s="131"/>
      <c r="J103" s="131"/>
    </row>
    <row r="104" spans="1:14" ht="26.25" customHeight="1" x14ac:dyDescent="0.3">
      <c r="A104" s="131"/>
      <c r="B104" s="131"/>
      <c r="C104" s="131"/>
      <c r="D104" s="131"/>
      <c r="E104" s="131"/>
      <c r="F104" s="131"/>
      <c r="G104" s="131"/>
      <c r="H104" s="131"/>
      <c r="J104" s="131"/>
    </row>
    <row r="105" spans="1:14" ht="26.25" customHeight="1" x14ac:dyDescent="0.3">
      <c r="A105" s="131"/>
      <c r="B105" s="131"/>
      <c r="C105" s="131"/>
      <c r="D105" s="131"/>
      <c r="E105" s="131"/>
      <c r="F105" s="131"/>
      <c r="G105" s="131"/>
      <c r="H105" s="131"/>
      <c r="J105" s="131"/>
    </row>
    <row r="106" spans="1:14" ht="26.25" customHeight="1" x14ac:dyDescent="0.3">
      <c r="A106" s="132"/>
      <c r="B106" s="131"/>
      <c r="C106" s="132"/>
      <c r="D106" s="132"/>
      <c r="E106" s="132"/>
      <c r="F106" s="132"/>
      <c r="G106" s="132"/>
      <c r="H106" s="132"/>
      <c r="I106" s="131"/>
      <c r="J106" s="131"/>
    </row>
    <row r="107" spans="1:14" ht="26.25" customHeight="1" x14ac:dyDescent="0.3">
      <c r="A107" s="131"/>
      <c r="B107" s="131"/>
      <c r="C107" s="131"/>
      <c r="D107" s="131"/>
      <c r="E107" s="131"/>
      <c r="F107" s="131"/>
      <c r="G107" s="131"/>
      <c r="H107" s="131"/>
      <c r="I107" s="131"/>
      <c r="J107" s="131"/>
    </row>
    <row r="108" spans="1:14" ht="26.25" customHeight="1" x14ac:dyDescent="0.3">
      <c r="A108" s="131"/>
      <c r="B108" s="131"/>
      <c r="C108" s="131"/>
      <c r="D108" s="131"/>
      <c r="E108" s="131"/>
      <c r="F108" s="131"/>
      <c r="G108" s="131"/>
      <c r="H108" s="131"/>
      <c r="I108" s="131"/>
      <c r="J108" s="131"/>
    </row>
    <row r="109" spans="1:14" ht="26.25" customHeight="1" x14ac:dyDescent="0.3">
      <c r="A109" s="131"/>
      <c r="B109" s="131"/>
      <c r="C109" s="131"/>
      <c r="D109" s="131"/>
      <c r="E109" s="131"/>
      <c r="F109" s="131"/>
      <c r="G109" s="131"/>
      <c r="H109" s="131"/>
      <c r="I109" s="131"/>
      <c r="J109" s="131"/>
    </row>
    <row r="110" spans="1:14" ht="26.25" customHeight="1" x14ac:dyDescent="0.3">
      <c r="A110" s="131"/>
      <c r="B110" s="131"/>
      <c r="C110" s="131"/>
      <c r="D110" s="131"/>
      <c r="E110" s="131"/>
      <c r="F110" s="131"/>
      <c r="G110" s="131"/>
      <c r="H110" s="131"/>
      <c r="I110" s="131"/>
      <c r="J110" s="131"/>
    </row>
    <row r="111" spans="1:14" ht="26.25" customHeight="1" x14ac:dyDescent="0.3">
      <c r="A111" s="131"/>
      <c r="B111" s="131"/>
      <c r="C111" s="131"/>
      <c r="D111" s="131"/>
      <c r="E111" s="131"/>
      <c r="F111" s="131"/>
      <c r="G111" s="131"/>
      <c r="H111" s="131"/>
      <c r="I111" s="131"/>
      <c r="J111" s="131"/>
    </row>
    <row r="112" spans="1:14" ht="26.25" customHeight="1" x14ac:dyDescent="0.3">
      <c r="A112" s="131"/>
      <c r="B112" s="131"/>
      <c r="C112" s="131"/>
      <c r="D112" s="131"/>
      <c r="E112" s="131"/>
      <c r="F112" s="131"/>
      <c r="G112" s="131"/>
      <c r="H112" s="131"/>
    </row>
    <row r="113" spans="1:8" ht="26.25" customHeight="1" x14ac:dyDescent="0.3">
      <c r="A113" s="131"/>
      <c r="B113" s="131"/>
      <c r="C113" s="131"/>
      <c r="D113" s="131"/>
      <c r="E113" s="131"/>
      <c r="F113" s="131"/>
      <c r="G113" s="131"/>
      <c r="H113" s="131"/>
    </row>
    <row r="114" spans="1:8" ht="26.25" customHeight="1" x14ac:dyDescent="0.3">
      <c r="A114" s="131"/>
      <c r="B114" s="131"/>
      <c r="C114" s="131"/>
      <c r="D114" s="131"/>
      <c r="E114" s="131"/>
      <c r="F114" s="131"/>
      <c r="G114" s="131"/>
      <c r="H114" s="131"/>
    </row>
    <row r="115" spans="1:8" ht="26.25" customHeight="1" x14ac:dyDescent="0.3">
      <c r="A115" s="131"/>
      <c r="B115" s="131"/>
      <c r="C115" s="131"/>
      <c r="D115" s="131"/>
      <c r="E115" s="131"/>
      <c r="F115" s="131"/>
      <c r="G115" s="131"/>
      <c r="H115" s="131"/>
    </row>
  </sheetData>
  <mergeCells count="68">
    <mergeCell ref="A100:C100"/>
    <mergeCell ref="A101:H101"/>
    <mergeCell ref="A91:H91"/>
    <mergeCell ref="A92:H92"/>
    <mergeCell ref="A96:B96"/>
    <mergeCell ref="A97:C97"/>
    <mergeCell ref="A98:C98"/>
    <mergeCell ref="A99:C99"/>
    <mergeCell ref="A85:G85"/>
    <mergeCell ref="A86:G86"/>
    <mergeCell ref="A87:H87"/>
    <mergeCell ref="A88:H88"/>
    <mergeCell ref="A89:H89"/>
    <mergeCell ref="A90:H90"/>
    <mergeCell ref="B79:D79"/>
    <mergeCell ref="B80:D80"/>
    <mergeCell ref="A81:G81"/>
    <mergeCell ref="A82:G82"/>
    <mergeCell ref="A83:G83"/>
    <mergeCell ref="A84:G84"/>
    <mergeCell ref="A73:G73"/>
    <mergeCell ref="A74:G74"/>
    <mergeCell ref="B75:D75"/>
    <mergeCell ref="A76:H76"/>
    <mergeCell ref="B77:D77"/>
    <mergeCell ref="B78:D78"/>
    <mergeCell ref="A67:G67"/>
    <mergeCell ref="A68:G68"/>
    <mergeCell ref="B69:C69"/>
    <mergeCell ref="A70:H70"/>
    <mergeCell ref="B71:C71"/>
    <mergeCell ref="A72:G72"/>
    <mergeCell ref="A45:D45"/>
    <mergeCell ref="F45:H45"/>
    <mergeCell ref="A47:H47"/>
    <mergeCell ref="A48:H48"/>
    <mergeCell ref="A50:H50"/>
    <mergeCell ref="A66:G66"/>
    <mergeCell ref="B37:E37"/>
    <mergeCell ref="A38:A40"/>
    <mergeCell ref="A41:D41"/>
    <mergeCell ref="A42:D42"/>
    <mergeCell ref="A43:D43"/>
    <mergeCell ref="A44:D44"/>
    <mergeCell ref="B28:E28"/>
    <mergeCell ref="B29:E29"/>
    <mergeCell ref="A33:D33"/>
    <mergeCell ref="A34:D34"/>
    <mergeCell ref="A35:D35"/>
    <mergeCell ref="B36:E36"/>
    <mergeCell ref="A20:D20"/>
    <mergeCell ref="B21:E21"/>
    <mergeCell ref="B22:E22"/>
    <mergeCell ref="A25:D25"/>
    <mergeCell ref="A26:D26"/>
    <mergeCell ref="A27:D27"/>
    <mergeCell ref="A10:D10"/>
    <mergeCell ref="B11:E11"/>
    <mergeCell ref="A16:D16"/>
    <mergeCell ref="A17:D17"/>
    <mergeCell ref="A18:D18"/>
    <mergeCell ref="A19:D19"/>
    <mergeCell ref="A1:E1"/>
    <mergeCell ref="A2:E2"/>
    <mergeCell ref="B4:E4"/>
    <mergeCell ref="B5:E5"/>
    <mergeCell ref="A8:D8"/>
    <mergeCell ref="A9:D9"/>
  </mergeCells>
  <conditionalFormatting sqref="F45">
    <cfRule type="expression" dxfId="0" priority="1">
      <formula>$F$45="ERROR Anexo N°8 debe coincidir con el valor de la propuesta economica del Anexo N°8A"</formula>
    </cfRule>
  </conditionalFormatting>
  <printOptions horizontalCentered="1"/>
  <pageMargins left="0.45" right="0.31496062992125984" top="0.72" bottom="0.31496062992125984" header="0.68" footer="0.31496062992125984"/>
  <pageSetup paperSize="5" scale="28"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2026-09-02T22:02:35Z</dcterms:created>
  <dcterms:modified xsi:type="dcterms:W3CDTF">2026-09-02T22:03:17Z</dcterms:modified>
</cp:coreProperties>
</file>