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Hogar Santo Angel\"/>
    </mc:Choice>
  </mc:AlternateContent>
  <xr:revisionPtr revIDLastSave="0" documentId="13_ncr:1_{603C01F3-5872-4DFE-B577-9A341ACC6936}" xr6:coauthVersionLast="47" xr6:coauthVersionMax="47" xr10:uidLastSave="{00000000-0000-0000-0000-000000000000}"/>
  <bookViews>
    <workbookView xWindow="-120" yWindow="-120" windowWidth="20730" windowHeight="11160" xr2:uid="{3A1EBC4C-C917-4946-9285-45A05DF40C9A}"/>
  </bookViews>
  <sheets>
    <sheet name="Presupuesto Oficial" sheetId="1" r:id="rId1"/>
    <sheet name="Ficha Tecnica 1" sheetId="2" r:id="rId2"/>
    <sheet name="Ficha Tecnica 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4" l="1"/>
  <c r="I5" i="4" s="1"/>
  <c r="H4" i="4"/>
  <c r="K4" i="2"/>
  <c r="H4" i="2"/>
  <c r="H5" i="2"/>
  <c r="J5" i="2" s="1"/>
  <c r="H6" i="2"/>
  <c r="H7" i="2"/>
  <c r="J7" i="2" s="1"/>
  <c r="H3" i="2"/>
  <c r="I4" i="4"/>
  <c r="J4" i="2"/>
  <c r="J6" i="2"/>
  <c r="J3" i="2"/>
  <c r="G5" i="1"/>
  <c r="J8" i="2" l="1"/>
  <c r="I6" i="4"/>
</calcChain>
</file>

<file path=xl/sharedStrings.xml><?xml version="1.0" encoding="utf-8"?>
<sst xmlns="http://schemas.openxmlformats.org/spreadsheetml/2006/main" count="44" uniqueCount="27">
  <si>
    <t>ITEM</t>
  </si>
  <si>
    <t xml:space="preserve">DESCRIPCIÓN </t>
  </si>
  <si>
    <t>VALOR TOTAL CONVENIO</t>
  </si>
  <si>
    <t>PRESUPUESTO OFICIAL</t>
  </si>
  <si>
    <t>APORTE  ESAL</t>
  </si>
  <si>
    <t>APORTE MUNICIPIO</t>
  </si>
  <si>
    <t>VALOR UNITARIO INCLUIDO IVA</t>
  </si>
  <si>
    <t>Fortalecimiento de las actividades encaminadas a garantizar la atención integral a los adultos mayores. VER FICHA TECNICA 1</t>
  </si>
  <si>
    <t>Implementación de actividades complementarias que garanticen la atención integral a los adultos mayores . VER FICHA TECNICA 2</t>
  </si>
  <si>
    <t>APORTE ESAL</t>
  </si>
  <si>
    <t xml:space="preserve"> ITEM</t>
  </si>
  <si>
    <t>FICHA TECNICA 1 Fortalecimiento de las actividades encaminadas a garantizar la atención integral a los adultos mayores.</t>
  </si>
  <si>
    <t>COMPONENTE</t>
  </si>
  <si>
    <t>UNIDAD DE MEDIDA</t>
  </si>
  <si>
    <t>CANTIDAD</t>
  </si>
  <si>
    <t>VALOR UNITARIO</t>
  </si>
  <si>
    <t>VALOR TOTAL</t>
  </si>
  <si>
    <t>Alimentación diaria (desayuno, almuerzo, cena y refrigerios  según minuta nutricional) durante los 7 días de la semana para 15 adultos mayores</t>
  </si>
  <si>
    <t>Alojamiento 24/7 para 15 adultos mayores</t>
  </si>
  <si>
    <t>Vestuario y/o dotación básica para 15 adultos mayores</t>
  </si>
  <si>
    <t>Implementos de aseo personal para 15 adultos mayores</t>
  </si>
  <si>
    <t>Transporte para traslados para 15 adultos mayores</t>
  </si>
  <si>
    <t>VALOR TOTAL POR ITEM</t>
  </si>
  <si>
    <t xml:space="preserve">FICHA TECNICA 2 Implementación de actividades complementarias que garanticen la atención integral a los adultos mayores </t>
  </si>
  <si>
    <t>Atención profesional en psicología</t>
  </si>
  <si>
    <t>Atención con auxiliar de enfermería</t>
  </si>
  <si>
    <t>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</si>
</sst>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&quot;$&quot;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64" fontId="3" fillId="0" borderId="8" xfId="1" applyNumberFormat="1" applyFont="1" applyFill="1" applyBorder="1" applyAlignment="1">
      <alignment horizontal="center" vertical="center" wrapText="1"/>
    </xf>
    <xf numFmtId="41" fontId="2" fillId="0" borderId="1" xfId="1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43" fontId="0" fillId="0" borderId="8" xfId="1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165" fontId="0" fillId="0" borderId="1" xfId="0" applyNumberFormat="1" applyBorder="1" applyAlignment="1">
      <alignment horizontal="center" vertical="center" wrapText="1"/>
    </xf>
    <xf numFmtId="165" fontId="0" fillId="0" borderId="16" xfId="0" applyNumberFormat="1" applyBorder="1" applyAlignment="1">
      <alignment horizontal="center" vertical="center" wrapText="1"/>
    </xf>
    <xf numFmtId="165" fontId="0" fillId="0" borderId="16" xfId="0" applyNumberFormat="1" applyBorder="1" applyAlignment="1">
      <alignment horizontal="center" wrapText="1"/>
    </xf>
    <xf numFmtId="0" fontId="0" fillId="0" borderId="8" xfId="1" applyNumberFormat="1" applyFon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 wrapText="1"/>
    </xf>
    <xf numFmtId="165" fontId="0" fillId="0" borderId="2" xfId="1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11" xfId="0" applyNumberFormat="1" applyBorder="1" applyAlignment="1">
      <alignment vertical="center" wrapText="1"/>
    </xf>
    <xf numFmtId="165" fontId="0" fillId="0" borderId="11" xfId="0" applyNumberFormat="1" applyBorder="1"/>
    <xf numFmtId="165" fontId="0" fillId="0" borderId="0" xfId="0" applyNumberFormat="1"/>
    <xf numFmtId="3" fontId="0" fillId="0" borderId="0" xfId="0" applyNumberFormat="1"/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17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0" fillId="0" borderId="1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7D794-9FA6-4A39-8D46-810483619C9F}">
  <dimension ref="B1:G8"/>
  <sheetViews>
    <sheetView tabSelected="1" topLeftCell="A2" workbookViewId="0">
      <selection activeCell="I9" sqref="I9"/>
    </sheetView>
  </sheetViews>
  <sheetFormatPr baseColWidth="10" defaultRowHeight="15" x14ac:dyDescent="0.25"/>
  <cols>
    <col min="3" max="3" width="31.5703125" customWidth="1"/>
    <col min="4" max="4" width="14.85546875" customWidth="1"/>
    <col min="5" max="5" width="15.28515625" customWidth="1"/>
    <col min="6" max="6" width="14.140625" bestFit="1" customWidth="1"/>
    <col min="7" max="7" width="15.7109375" customWidth="1"/>
  </cols>
  <sheetData>
    <row r="1" spans="2:7" ht="16.899999999999999" customHeight="1" x14ac:dyDescent="0.25">
      <c r="B1" s="22" t="s">
        <v>3</v>
      </c>
      <c r="C1" s="23"/>
      <c r="D1" s="23"/>
      <c r="E1" s="23"/>
      <c r="F1" s="23"/>
      <c r="G1" s="24"/>
    </row>
    <row r="2" spans="2:7" ht="52.5" customHeight="1" x14ac:dyDescent="0.25">
      <c r="B2" s="7" t="s">
        <v>0</v>
      </c>
      <c r="C2" s="1" t="s">
        <v>1</v>
      </c>
      <c r="D2" s="3" t="s">
        <v>6</v>
      </c>
      <c r="E2" s="3" t="s">
        <v>5</v>
      </c>
      <c r="F2" s="3" t="s">
        <v>4</v>
      </c>
      <c r="G2" s="8" t="s">
        <v>2</v>
      </c>
    </row>
    <row r="3" spans="2:7" ht="104.25" customHeight="1" x14ac:dyDescent="0.25">
      <c r="B3" s="7">
        <v>1</v>
      </c>
      <c r="C3" s="3" t="s">
        <v>7</v>
      </c>
      <c r="D3" s="40">
        <v>128000000</v>
      </c>
      <c r="E3" s="41">
        <v>128000000</v>
      </c>
      <c r="F3" s="17">
        <v>0</v>
      </c>
      <c r="G3" s="17">
        <v>128000000</v>
      </c>
    </row>
    <row r="4" spans="2:7" ht="92.25" customHeight="1" x14ac:dyDescent="0.25">
      <c r="B4" s="7">
        <v>2</v>
      </c>
      <c r="C4" s="3" t="s">
        <v>8</v>
      </c>
      <c r="D4" s="17">
        <v>38400000</v>
      </c>
      <c r="E4" s="17">
        <v>0</v>
      </c>
      <c r="F4" s="42">
        <v>38400000</v>
      </c>
      <c r="G4" s="17">
        <v>38400000</v>
      </c>
    </row>
    <row r="5" spans="2:7" ht="15.75" thickBot="1" x14ac:dyDescent="0.3">
      <c r="B5" s="25" t="s">
        <v>22</v>
      </c>
      <c r="C5" s="26"/>
      <c r="D5" s="26"/>
      <c r="E5" s="26"/>
      <c r="F5" s="26"/>
      <c r="G5" s="19">
        <f>G3+G4</f>
        <v>166400000</v>
      </c>
    </row>
    <row r="8" spans="2:7" x14ac:dyDescent="0.25">
      <c r="G8" s="21"/>
    </row>
  </sheetData>
  <mergeCells count="2">
    <mergeCell ref="B1:G1"/>
    <mergeCell ref="B5:F5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EA751-C574-445F-A3C1-22B741FB7149}">
  <dimension ref="B1:K12"/>
  <sheetViews>
    <sheetView workbookViewId="0">
      <selection activeCell="D12" sqref="D12"/>
    </sheetView>
  </sheetViews>
  <sheetFormatPr baseColWidth="10" defaultRowHeight="15" x14ac:dyDescent="0.25"/>
  <cols>
    <col min="3" max="3" width="37" customWidth="1"/>
    <col min="4" max="4" width="15.5703125" customWidth="1"/>
    <col min="7" max="7" width="14.140625" bestFit="1" customWidth="1"/>
    <col min="8" max="8" width="13.140625" bestFit="1" customWidth="1"/>
    <col min="9" max="9" width="11.7109375" bestFit="1" customWidth="1"/>
    <col min="10" max="10" width="18.7109375" customWidth="1"/>
    <col min="11" max="11" width="14.140625" bestFit="1" customWidth="1"/>
  </cols>
  <sheetData>
    <row r="1" spans="2:11" ht="15" customHeight="1" x14ac:dyDescent="0.25">
      <c r="B1" s="27" t="s">
        <v>11</v>
      </c>
      <c r="C1" s="28"/>
      <c r="D1" s="28"/>
      <c r="E1" s="28"/>
      <c r="F1" s="28"/>
      <c r="G1" s="28"/>
      <c r="H1" s="28"/>
      <c r="I1" s="28"/>
      <c r="J1" s="28"/>
    </row>
    <row r="2" spans="2:11" ht="22.5" x14ac:dyDescent="0.25">
      <c r="B2" s="4" t="s">
        <v>10</v>
      </c>
      <c r="C2" s="32" t="s">
        <v>12</v>
      </c>
      <c r="D2" s="32"/>
      <c r="E2" s="2" t="s">
        <v>13</v>
      </c>
      <c r="F2" s="2" t="s">
        <v>14</v>
      </c>
      <c r="G2" s="2" t="s">
        <v>15</v>
      </c>
      <c r="H2" s="6" t="s">
        <v>5</v>
      </c>
      <c r="I2" s="5" t="s">
        <v>9</v>
      </c>
      <c r="J2" s="5" t="s">
        <v>16</v>
      </c>
    </row>
    <row r="3" spans="2:11" ht="47.25" customHeight="1" x14ac:dyDescent="0.25">
      <c r="B3" s="10">
        <v>1</v>
      </c>
      <c r="C3" s="33" t="s">
        <v>17</v>
      </c>
      <c r="D3" s="34"/>
      <c r="E3" s="3" t="s">
        <v>26</v>
      </c>
      <c r="F3" s="3">
        <v>256</v>
      </c>
      <c r="G3" s="11">
        <v>270000</v>
      </c>
      <c r="H3" s="11">
        <f>G3</f>
        <v>270000</v>
      </c>
      <c r="I3" s="12">
        <v>0</v>
      </c>
      <c r="J3" s="12">
        <f>F3*H3+I3</f>
        <v>69120000</v>
      </c>
      <c r="K3" s="20">
        <v>90000000</v>
      </c>
    </row>
    <row r="4" spans="2:11" ht="21.75" customHeight="1" x14ac:dyDescent="0.25">
      <c r="B4" s="10">
        <v>2</v>
      </c>
      <c r="C4" s="33" t="s">
        <v>18</v>
      </c>
      <c r="D4" s="34"/>
      <c r="E4" s="3" t="s">
        <v>26</v>
      </c>
      <c r="F4" s="3">
        <v>256</v>
      </c>
      <c r="G4" s="11">
        <v>105000</v>
      </c>
      <c r="H4" s="11">
        <f t="shared" ref="H4:H7" si="0">G4</f>
        <v>105000</v>
      </c>
      <c r="I4" s="12">
        <v>0</v>
      </c>
      <c r="J4" s="12">
        <f t="shared" ref="J4:J7" si="1">F4*H4+I4</f>
        <v>26880000</v>
      </c>
      <c r="K4" s="20">
        <f>J8-K3</f>
        <v>38000000</v>
      </c>
    </row>
    <row r="5" spans="2:11" ht="21.75" customHeight="1" x14ac:dyDescent="0.25">
      <c r="B5" s="10">
        <v>3</v>
      </c>
      <c r="C5" s="33" t="s">
        <v>19</v>
      </c>
      <c r="D5" s="34"/>
      <c r="E5" s="3" t="s">
        <v>26</v>
      </c>
      <c r="F5" s="3">
        <v>256</v>
      </c>
      <c r="G5" s="11">
        <v>70000</v>
      </c>
      <c r="H5" s="11">
        <f t="shared" si="0"/>
        <v>70000</v>
      </c>
      <c r="I5" s="12">
        <v>0</v>
      </c>
      <c r="J5" s="12">
        <f t="shared" si="1"/>
        <v>17920000</v>
      </c>
      <c r="K5" s="20"/>
    </row>
    <row r="6" spans="2:11" ht="18" customHeight="1" x14ac:dyDescent="0.25">
      <c r="B6" s="10">
        <v>4</v>
      </c>
      <c r="C6" s="33" t="s">
        <v>20</v>
      </c>
      <c r="D6" s="34"/>
      <c r="E6" s="3" t="s">
        <v>26</v>
      </c>
      <c r="F6" s="3">
        <v>256</v>
      </c>
      <c r="G6" s="11">
        <v>27500</v>
      </c>
      <c r="H6" s="11">
        <f t="shared" si="0"/>
        <v>27500</v>
      </c>
      <c r="I6" s="12">
        <v>0</v>
      </c>
      <c r="J6" s="12">
        <f t="shared" si="1"/>
        <v>7040000</v>
      </c>
      <c r="K6" s="20"/>
    </row>
    <row r="7" spans="2:11" ht="21" customHeight="1" x14ac:dyDescent="0.25">
      <c r="B7" s="10">
        <v>5</v>
      </c>
      <c r="C7" s="33" t="s">
        <v>21</v>
      </c>
      <c r="D7" s="34"/>
      <c r="E7" s="3" t="s">
        <v>26</v>
      </c>
      <c r="F7" s="3">
        <v>256</v>
      </c>
      <c r="G7" s="11">
        <v>27500</v>
      </c>
      <c r="H7" s="11">
        <f t="shared" si="0"/>
        <v>27500</v>
      </c>
      <c r="I7" s="12">
        <v>0</v>
      </c>
      <c r="J7" s="12">
        <f t="shared" si="1"/>
        <v>7040000</v>
      </c>
      <c r="K7" s="20"/>
    </row>
    <row r="8" spans="2:11" ht="17.25" customHeight="1" x14ac:dyDescent="0.25">
      <c r="B8" s="29" t="s">
        <v>22</v>
      </c>
      <c r="C8" s="30"/>
      <c r="D8" s="30"/>
      <c r="E8" s="30"/>
      <c r="F8" s="30"/>
      <c r="G8" s="30"/>
      <c r="H8" s="30"/>
      <c r="I8" s="31"/>
      <c r="J8" s="13">
        <f>SUM(J3:J7)</f>
        <v>128000000</v>
      </c>
    </row>
    <row r="9" spans="2:11" x14ac:dyDescent="0.25">
      <c r="G9" s="20"/>
      <c r="J9" s="21"/>
    </row>
    <row r="12" spans="2:11" x14ac:dyDescent="0.25">
      <c r="J12" s="21"/>
    </row>
  </sheetData>
  <mergeCells count="8">
    <mergeCell ref="B1:J1"/>
    <mergeCell ref="B8:I8"/>
    <mergeCell ref="C2:D2"/>
    <mergeCell ref="C3:D3"/>
    <mergeCell ref="C4:D4"/>
    <mergeCell ref="C5:D5"/>
    <mergeCell ref="C6:D6"/>
    <mergeCell ref="C7:D7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E867D-6C08-4FBA-A0C1-0BEAF08A116A}">
  <dimension ref="B2:J9"/>
  <sheetViews>
    <sheetView workbookViewId="0">
      <selection activeCell="I6" sqref="I6"/>
    </sheetView>
  </sheetViews>
  <sheetFormatPr baseColWidth="10" defaultRowHeight="15" x14ac:dyDescent="0.25"/>
  <cols>
    <col min="3" max="3" width="19.42578125" customWidth="1"/>
    <col min="4" max="4" width="15.140625" customWidth="1"/>
    <col min="5" max="6" width="16.85546875" customWidth="1"/>
    <col min="8" max="8" width="14.140625" bestFit="1" customWidth="1"/>
    <col min="9" max="9" width="16.5703125" customWidth="1"/>
  </cols>
  <sheetData>
    <row r="2" spans="2:10" ht="26.25" customHeight="1" x14ac:dyDescent="0.25">
      <c r="B2" s="35" t="s">
        <v>23</v>
      </c>
      <c r="C2" s="36"/>
      <c r="D2" s="36"/>
      <c r="E2" s="36"/>
      <c r="F2" s="36"/>
      <c r="G2" s="36"/>
      <c r="H2" s="36"/>
      <c r="I2" s="36"/>
    </row>
    <row r="3" spans="2:10" ht="22.5" x14ac:dyDescent="0.25">
      <c r="B3" s="4" t="s">
        <v>0</v>
      </c>
      <c r="C3" s="2" t="s">
        <v>12</v>
      </c>
      <c r="D3" s="2" t="s">
        <v>13</v>
      </c>
      <c r="E3" s="2" t="s">
        <v>14</v>
      </c>
      <c r="F3" s="2" t="s">
        <v>15</v>
      </c>
      <c r="G3" s="6" t="s">
        <v>5</v>
      </c>
      <c r="H3" s="5" t="s">
        <v>9</v>
      </c>
      <c r="I3" s="5" t="s">
        <v>16</v>
      </c>
    </row>
    <row r="4" spans="2:10" ht="35.25" customHeight="1" x14ac:dyDescent="0.25">
      <c r="B4" s="7">
        <v>1</v>
      </c>
      <c r="C4" s="3" t="s">
        <v>24</v>
      </c>
      <c r="D4" s="3" t="s">
        <v>26</v>
      </c>
      <c r="E4" s="3">
        <v>256</v>
      </c>
      <c r="F4" s="11">
        <v>75000</v>
      </c>
      <c r="G4" s="11">
        <v>0</v>
      </c>
      <c r="H4" s="15">
        <f>F4</f>
        <v>75000</v>
      </c>
      <c r="I4" s="15">
        <f>E4*H4+G4</f>
        <v>19200000</v>
      </c>
      <c r="J4" s="20"/>
    </row>
    <row r="5" spans="2:10" ht="36.75" customHeight="1" x14ac:dyDescent="0.25">
      <c r="B5" s="7">
        <v>2</v>
      </c>
      <c r="C5" s="3" t="s">
        <v>25</v>
      </c>
      <c r="D5" s="9" t="s">
        <v>26</v>
      </c>
      <c r="E5" s="14">
        <v>256</v>
      </c>
      <c r="F5" s="16">
        <v>75000</v>
      </c>
      <c r="G5" s="17">
        <v>0</v>
      </c>
      <c r="H5" s="15">
        <f>F5</f>
        <v>75000</v>
      </c>
      <c r="I5" s="15">
        <f>E5*H5+G5</f>
        <v>19200000</v>
      </c>
      <c r="J5" s="20"/>
    </row>
    <row r="6" spans="2:10" ht="15.75" thickBot="1" x14ac:dyDescent="0.3">
      <c r="B6" s="37" t="s">
        <v>22</v>
      </c>
      <c r="C6" s="38"/>
      <c r="D6" s="38"/>
      <c r="E6" s="38"/>
      <c r="F6" s="38"/>
      <c r="G6" s="38"/>
      <c r="H6" s="39"/>
      <c r="I6" s="18">
        <f>SUM(I4:I5)</f>
        <v>38400000</v>
      </c>
    </row>
    <row r="7" spans="2:10" x14ac:dyDescent="0.25">
      <c r="F7" s="20"/>
    </row>
    <row r="8" spans="2:10" x14ac:dyDescent="0.25">
      <c r="I8" s="21"/>
    </row>
    <row r="9" spans="2:10" x14ac:dyDescent="0.25">
      <c r="I9" s="21"/>
    </row>
  </sheetData>
  <mergeCells count="2">
    <mergeCell ref="B2:I2"/>
    <mergeCell ref="B6:H6"/>
  </mergeCells>
  <phoneticPr fontId="4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Oficial</vt:lpstr>
      <vt:lpstr>Ficha Tecnica 1</vt:lpstr>
      <vt:lpstr>Ficha Tecnica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Luis Lozano Lopez</dc:creator>
  <cp:lastModifiedBy>Usuario</cp:lastModifiedBy>
  <dcterms:created xsi:type="dcterms:W3CDTF">2025-04-21T16:27:34Z</dcterms:created>
  <dcterms:modified xsi:type="dcterms:W3CDTF">2026-10-10T20:22:59Z</dcterms:modified>
</cp:coreProperties>
</file>