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4"/>
  <workbookPr/>
  <mc:AlternateContent xmlns:mc="http://schemas.openxmlformats.org/markup-compatibility/2006">
    <mc:Choice Requires="x15">
      <x15ac:absPath xmlns:x15ac="http://schemas.microsoft.com/office/spreadsheetml/2010/11/ac" url="https://etbcsj-my.sharepoint.com/personal/yurregg_deaj_ramajudicial_gov_co/Documents/1. DOCUMENTOS/1. Unidad Compras Publicas/1. ESTUDIOS DEL SECTOR/4. AÑO 2026/34.Renovaciòn licencias ACS-Alfresco/"/>
    </mc:Choice>
  </mc:AlternateContent>
  <xr:revisionPtr revIDLastSave="40" documentId="8_{BFC1480C-42A0-4D3D-A556-F58707C6F869}" xr6:coauthVersionLast="47" xr6:coauthVersionMax="47" xr10:uidLastSave="{1732C652-90FD-4A52-B3AC-541C20401270}"/>
  <bookViews>
    <workbookView xWindow="-105" yWindow="0" windowWidth="14610" windowHeight="15585" xr2:uid="{D77476C7-2207-4F6D-A2B4-05E6C8AE4212}"/>
  </bookViews>
  <sheets>
    <sheet name="Historico C. 063-2025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3" i="1" l="1"/>
  <c r="D3" i="1"/>
  <c r="D9" i="1"/>
  <c r="D10" i="1" s="1"/>
  <c r="B8" i="1"/>
  <c r="D5" i="1"/>
  <c r="E5" i="1" s="1"/>
  <c r="D4" i="1"/>
  <c r="E4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0AAFE7E-884E-4C4F-A678-CEF98BD488F3}" keepAlive="1" name="Consulta - SECOP_II_-_Contratos_Electrónicos_20260825 (1)" description="Conexión a la consulta 'SECOP_II_-_Contratos_Electrónicos_20260825 (1)' en el libro." type="5" refreshedVersion="0" background="1" saveData="1">
    <dbPr connection="Provider=Microsoft.Mashup.OleDb.1;Data Source=$Workbook$;Location=&quot;SECOP_II_-_Contratos_Electrónicos_20260825 (1)&quot;;Extended Properties=&quot;&quot;" command="SELECT * FROM [SECOP_II_-_Contratos_Electrónicos_20260825 (1)]"/>
  </connection>
  <connection id="2" xr16:uid="{4CB9DC47-87DC-4DB3-A897-1DE15A9C47B2}" keepAlive="1" name="Consulta - SECOP_II_-_Contratos_Electrónicos_20260825 (2)" description="Conexión a la consulta 'SECOP_II_-_Contratos_Electrónicos_20260825 (2)' en el libro." type="5" refreshedVersion="0" background="1" saveData="1">
    <dbPr connection="Provider=Microsoft.Mashup.OleDb.1;Data Source=$Workbook$;Location=&quot;SECOP_II_-_Contratos_Electrónicos_20260825 (2)&quot;;Extended Properties=&quot;&quot;" command="SELECT * FROM [SECOP_II_-_Contratos_Electrónicos_20260825 (2)]"/>
  </connection>
</connections>
</file>

<file path=xl/sharedStrings.xml><?xml version="1.0" encoding="utf-8"?>
<sst xmlns="http://schemas.openxmlformats.org/spreadsheetml/2006/main" count="14" uniqueCount="14">
  <si>
    <t>Contrato 063 de 2025</t>
  </si>
  <si>
    <t>Descripción</t>
  </si>
  <si>
    <t>Valor total</t>
  </si>
  <si>
    <t xml:space="preserve">Cantidad </t>
  </si>
  <si>
    <t>Valor Unitario</t>
  </si>
  <si>
    <t xml:space="preserve">Indexación  2026
IPC 5,1% </t>
  </si>
  <si>
    <t>Renovación Suscripción Alfresco Content
Services – 7.000 usuarios nombrados – un año</t>
  </si>
  <si>
    <t>Renovación Suscripción Alfresco Governance Services –100 usuarios</t>
  </si>
  <si>
    <t>Suscripción Alfresco Content Services –
17.000 usuarios nombrados – Hasta el 22 de agosto de 2026</t>
  </si>
  <si>
    <t>Cotización Vigencia 2026</t>
  </si>
  <si>
    <t>Renovación Suscripción Alfresco Content
Services – 24.000 usuarios nombrados, un año</t>
  </si>
  <si>
    <t>Diferencia de valor</t>
  </si>
  <si>
    <t>% de diferencia</t>
  </si>
  <si>
    <t>De acuerdo con la indexación realizada al Contrato No. 063 de 2025, en la cual se aplicó el IPC del 5,1% para la vigencia 2026, el valor unitario para la renovación de licencias ACS, correspondía a $192.921,75 que actualizado a valor presente equivale a $202.835,38.
De este analisis se evidencia que la cotización presentada en la plataforma SECOP II, dentro de la solicitud SIP-089-2026, establece un valor unitario de $198.428,00, cifra que resulta inferior en $4.407,38 frente al valor indexado representando una disminución del 2,22%, lo que permite concluir que el valor ofertado se encuentra por debajo del valor actualizado mediante indexación.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</si>
</sst>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&quot;$&quot;\ #,##0.00"/>
  </numFmts>
  <fonts count="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color rgb="FFFF000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CF9E7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0" fillId="2" borderId="0" xfId="0" applyFill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 wrapText="1"/>
    </xf>
    <xf numFmtId="165" fontId="0" fillId="2" borderId="1" xfId="1" applyNumberFormat="1" applyFon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165" fontId="0" fillId="2" borderId="1" xfId="0" applyNumberForma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 wrapText="1"/>
    </xf>
    <xf numFmtId="165" fontId="0" fillId="4" borderId="1" xfId="0" applyNumberFormat="1" applyFill="1" applyBorder="1" applyAlignment="1">
      <alignment vertical="center"/>
    </xf>
    <xf numFmtId="165" fontId="0" fillId="5" borderId="1" xfId="1" applyNumberFormat="1" applyFont="1" applyFill="1" applyBorder="1" applyAlignment="1">
      <alignment horizontal="right" vertical="center"/>
    </xf>
    <xf numFmtId="10" fontId="0" fillId="5" borderId="1" xfId="2" applyNumberFormat="1" applyFont="1" applyFill="1" applyBorder="1" applyAlignment="1">
      <alignment vertical="center"/>
    </xf>
    <xf numFmtId="0" fontId="0" fillId="2" borderId="0" xfId="0" applyFill="1" applyAlignment="1">
      <alignment vertical="center" wrapText="1"/>
    </xf>
    <xf numFmtId="0" fontId="0" fillId="5" borderId="2" xfId="0" applyFill="1" applyBorder="1" applyAlignment="1">
      <alignment vertical="center"/>
    </xf>
    <xf numFmtId="0" fontId="0" fillId="5" borderId="3" xfId="0" applyFill="1" applyBorder="1" applyAlignment="1">
      <alignment vertical="center"/>
    </xf>
    <xf numFmtId="0" fontId="4" fillId="2" borderId="1" xfId="0" applyFont="1" applyFill="1" applyBorder="1" applyAlignment="1">
      <alignment vertical="center" wrapText="1"/>
    </xf>
    <xf numFmtId="165" fontId="4" fillId="2" borderId="1" xfId="1" applyNumberFormat="1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165" fontId="4" fillId="2" borderId="1" xfId="0" applyNumberFormat="1" applyFont="1" applyFill="1" applyBorder="1" applyAlignment="1">
      <alignment vertical="center"/>
    </xf>
    <xf numFmtId="165" fontId="4" fillId="4" borderId="1" xfId="0" applyNumberFormat="1" applyFont="1" applyFill="1" applyBorder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left" vertical="center" wrapText="1"/>
    </xf>
    <xf numFmtId="0" fontId="0" fillId="2" borderId="3" xfId="0" applyFill="1" applyBorder="1" applyAlignment="1">
      <alignment horizontal="left" vertical="center" wrapText="1"/>
    </xf>
    <xf numFmtId="0" fontId="0" fillId="2" borderId="4" xfId="0" applyFill="1" applyBorder="1" applyAlignment="1">
      <alignment horizontal="left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colors>
    <mruColors>
      <color rgb="FFECF9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853D0-18B3-4E18-B0C0-6C4E15C8FFDF}">
  <dimension ref="A1:E15"/>
  <sheetViews>
    <sheetView tabSelected="1" workbookViewId="0">
      <selection activeCell="D18" sqref="D18"/>
    </sheetView>
  </sheetViews>
  <sheetFormatPr defaultColWidth="11.42578125" defaultRowHeight="15"/>
  <cols>
    <col min="1" max="1" width="41.42578125" style="1" customWidth="1"/>
    <col min="2" max="2" width="18.28515625" style="1" bestFit="1" customWidth="1"/>
    <col min="3" max="3" width="11.42578125" style="1"/>
    <col min="4" max="4" width="13.140625" style="1" bestFit="1" customWidth="1"/>
    <col min="5" max="5" width="15.7109375" style="1" bestFit="1" customWidth="1"/>
    <col min="6" max="16384" width="11.42578125" style="1"/>
  </cols>
  <sheetData>
    <row r="1" spans="1:5" ht="24" customHeight="1">
      <c r="A1" s="19" t="s">
        <v>0</v>
      </c>
      <c r="B1" s="20"/>
      <c r="C1" s="20"/>
      <c r="D1" s="20"/>
      <c r="E1" s="21"/>
    </row>
    <row r="2" spans="1:5" ht="30">
      <c r="A2" s="2" t="s">
        <v>1</v>
      </c>
      <c r="B2" s="2" t="s">
        <v>2</v>
      </c>
      <c r="C2" s="2" t="s">
        <v>3</v>
      </c>
      <c r="D2" s="2" t="s">
        <v>4</v>
      </c>
      <c r="E2" s="7" t="s">
        <v>5</v>
      </c>
    </row>
    <row r="3" spans="1:5" ht="45">
      <c r="A3" s="3" t="s">
        <v>6</v>
      </c>
      <c r="B3" s="4">
        <v>1350949275</v>
      </c>
      <c r="C3" s="5">
        <v>7000</v>
      </c>
      <c r="D3" s="6">
        <f>B3/C3</f>
        <v>192992.75357142856</v>
      </c>
      <c r="E3" s="8">
        <f>D3+(D3*5.1%)</f>
        <v>202835.38400357141</v>
      </c>
    </row>
    <row r="4" spans="1:5" ht="30">
      <c r="A4" s="14" t="s">
        <v>7</v>
      </c>
      <c r="B4" s="15">
        <v>24671250</v>
      </c>
      <c r="C4" s="16">
        <v>100</v>
      </c>
      <c r="D4" s="17">
        <f>B4/C4</f>
        <v>246712.5</v>
      </c>
      <c r="E4" s="18">
        <f>D4+(D4*5.1%)</f>
        <v>259294.83749999999</v>
      </c>
    </row>
    <row r="5" spans="1:5" ht="45">
      <c r="A5" s="14" t="s">
        <v>8</v>
      </c>
      <c r="B5" s="15">
        <v>3116831000</v>
      </c>
      <c r="C5" s="16">
        <v>17000</v>
      </c>
      <c r="D5" s="17">
        <f>B5/C5</f>
        <v>183343</v>
      </c>
      <c r="E5" s="18">
        <f>D5+(D5*5.1%)</f>
        <v>192693.49299999999</v>
      </c>
    </row>
    <row r="7" spans="1:5">
      <c r="A7" s="19" t="s">
        <v>9</v>
      </c>
      <c r="B7" s="20"/>
      <c r="C7" s="20"/>
      <c r="D7" s="21"/>
    </row>
    <row r="8" spans="1:5" ht="45">
      <c r="A8" s="3" t="s">
        <v>10</v>
      </c>
      <c r="B8" s="4">
        <f>D8*C8</f>
        <v>4762272000</v>
      </c>
      <c r="C8" s="5">
        <v>24000</v>
      </c>
      <c r="D8" s="6">
        <v>198428</v>
      </c>
    </row>
    <row r="9" spans="1:5">
      <c r="A9" s="12" t="s">
        <v>11</v>
      </c>
      <c r="B9" s="13"/>
      <c r="C9" s="13"/>
      <c r="D9" s="9">
        <f>E3-D8</f>
        <v>4407.3840035714093</v>
      </c>
    </row>
    <row r="10" spans="1:5">
      <c r="A10" s="12" t="s">
        <v>12</v>
      </c>
      <c r="B10" s="13"/>
      <c r="C10" s="13"/>
      <c r="D10" s="10">
        <f>D9/D8</f>
        <v>2.2211502426932737E-2</v>
      </c>
    </row>
    <row r="13" spans="1:5" ht="124.5" customHeight="1">
      <c r="A13" s="22" t="s">
        <v>13</v>
      </c>
      <c r="B13" s="23"/>
      <c r="C13" s="23"/>
      <c r="D13" s="23"/>
      <c r="E13" s="24"/>
    </row>
    <row r="15" spans="1:5">
      <c r="A15" s="11"/>
    </row>
  </sheetData>
  <mergeCells count="3">
    <mergeCell ref="A1:E1"/>
    <mergeCell ref="A7:D7"/>
    <mergeCell ref="A13:E1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DAE0D66-E57D-4540-A1B7-945F6C4B6C0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Consejo Superior de la Judicatura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Yorvi Lorena Urrego Garcia</dc:creator>
  <cp:keywords/>
  <dc:description/>
  <cp:lastModifiedBy>Deisy Virginia Salamanca Sierra</cp:lastModifiedBy>
  <cp:revision/>
  <dcterms:created xsi:type="dcterms:W3CDTF">2026-08-06T16:45:36Z</dcterms:created>
  <dcterms:modified xsi:type="dcterms:W3CDTF">2026-09-28T17:53:13Z</dcterms:modified>
  <cp:category/>
  <cp:contentStatus/>
</cp:coreProperties>
</file>