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pulveda\Downloads\"/>
    </mc:Choice>
  </mc:AlternateContent>
  <xr:revisionPtr revIDLastSave="0" documentId="13_ncr:1_{801982D7-DF84-4D62-99A3-73FC27C0F5E0}" xr6:coauthVersionLast="47" xr6:coauthVersionMax="47" xr10:uidLastSave="{00000000-0000-0000-0000-000000000000}"/>
  <bookViews>
    <workbookView xWindow="-120" yWindow="-120" windowWidth="20730" windowHeight="11040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4" i="17" l="1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J39" i="17"/>
  <c r="J40" i="17"/>
  <c r="J56" i="17"/>
  <c r="I38" i="17"/>
  <c r="I55" i="17"/>
  <c r="H14" i="17"/>
  <c r="J14" i="17" s="1"/>
  <c r="H15" i="17"/>
  <c r="J15" i="17" s="1"/>
  <c r="H16" i="17"/>
  <c r="I16" i="17" s="1"/>
  <c r="H17" i="17"/>
  <c r="J17" i="17" s="1"/>
  <c r="H18" i="17"/>
  <c r="J18" i="17" s="1"/>
  <c r="H19" i="17"/>
  <c r="I19" i="17" s="1"/>
  <c r="H20" i="17"/>
  <c r="J20" i="17" s="1"/>
  <c r="H21" i="17"/>
  <c r="I21" i="17" s="1"/>
  <c r="H22" i="17"/>
  <c r="J22" i="17" s="1"/>
  <c r="H23" i="17"/>
  <c r="I23" i="17" s="1"/>
  <c r="H24" i="17"/>
  <c r="I24" i="17" s="1"/>
  <c r="H25" i="17"/>
  <c r="J25" i="17" s="1"/>
  <c r="H26" i="17"/>
  <c r="J26" i="17" s="1"/>
  <c r="H27" i="17"/>
  <c r="I27" i="17" s="1"/>
  <c r="H28" i="17"/>
  <c r="I28" i="17" s="1"/>
  <c r="H29" i="17"/>
  <c r="I29" i="17" s="1"/>
  <c r="H30" i="17"/>
  <c r="J30" i="17" s="1"/>
  <c r="H31" i="17"/>
  <c r="J31" i="17" s="1"/>
  <c r="H32" i="17"/>
  <c r="I32" i="17" s="1"/>
  <c r="H33" i="17"/>
  <c r="J33" i="17" s="1"/>
  <c r="H34" i="17"/>
  <c r="J34" i="17" s="1"/>
  <c r="H35" i="17"/>
  <c r="I35" i="17" s="1"/>
  <c r="H36" i="17"/>
  <c r="I36" i="17" s="1"/>
  <c r="H37" i="17"/>
  <c r="I37" i="17" s="1"/>
  <c r="H38" i="17"/>
  <c r="J38" i="17" s="1"/>
  <c r="H39" i="17"/>
  <c r="I39" i="17" s="1"/>
  <c r="H40" i="17"/>
  <c r="I40" i="17" s="1"/>
  <c r="H41" i="17"/>
  <c r="J41" i="17" s="1"/>
  <c r="H42" i="17"/>
  <c r="J42" i="17" s="1"/>
  <c r="L42" i="17" s="1"/>
  <c r="H43" i="17"/>
  <c r="I43" i="17" s="1"/>
  <c r="H44" i="17"/>
  <c r="J44" i="17" s="1"/>
  <c r="H45" i="17"/>
  <c r="I45" i="17" s="1"/>
  <c r="H46" i="17"/>
  <c r="J46" i="17" s="1"/>
  <c r="H47" i="17"/>
  <c r="J47" i="17" s="1"/>
  <c r="H48" i="17"/>
  <c r="I48" i="17" s="1"/>
  <c r="H49" i="17"/>
  <c r="J49" i="17" s="1"/>
  <c r="H50" i="17"/>
  <c r="J50" i="17" s="1"/>
  <c r="H51" i="17"/>
  <c r="I51" i="17" s="1"/>
  <c r="H52" i="17"/>
  <c r="I52" i="17" s="1"/>
  <c r="H53" i="17"/>
  <c r="I53" i="17" s="1"/>
  <c r="H54" i="17"/>
  <c r="J54" i="17" s="1"/>
  <c r="H55" i="17"/>
  <c r="J55" i="17" s="1"/>
  <c r="L55" i="17" s="1"/>
  <c r="H56" i="17"/>
  <c r="I56" i="17" s="1"/>
  <c r="H57" i="17"/>
  <c r="J57" i="17" s="1"/>
  <c r="H58" i="17"/>
  <c r="J58" i="17" s="1"/>
  <c r="H59" i="17"/>
  <c r="I59" i="17" s="1"/>
  <c r="L47" i="17" l="1"/>
  <c r="L31" i="17"/>
  <c r="I30" i="17"/>
  <c r="J23" i="17"/>
  <c r="L23" i="17" s="1"/>
  <c r="I22" i="17"/>
  <c r="I58" i="17"/>
  <c r="I15" i="17"/>
  <c r="I54" i="17"/>
  <c r="I34" i="17"/>
  <c r="I31" i="17"/>
  <c r="J24" i="17"/>
  <c r="L24" i="17" s="1"/>
  <c r="I50" i="17"/>
  <c r="L49" i="17"/>
  <c r="L41" i="17"/>
  <c r="I47" i="17"/>
  <c r="I26" i="17"/>
  <c r="J53" i="17"/>
  <c r="L53" i="17" s="1"/>
  <c r="J37" i="17"/>
  <c r="L37" i="17" s="1"/>
  <c r="J21" i="17"/>
  <c r="L21" i="17" s="1"/>
  <c r="L46" i="17"/>
  <c r="L38" i="17"/>
  <c r="I46" i="17"/>
  <c r="J48" i="17"/>
  <c r="L48" i="17" s="1"/>
  <c r="J32" i="17"/>
  <c r="L32" i="17" s="1"/>
  <c r="J16" i="17"/>
  <c r="L16" i="17" s="1"/>
  <c r="I42" i="17"/>
  <c r="I18" i="17"/>
  <c r="J45" i="17"/>
  <c r="J29" i="17"/>
  <c r="I14" i="17"/>
  <c r="L29" i="17"/>
  <c r="L14" i="17"/>
  <c r="L25" i="17"/>
  <c r="L22" i="17"/>
  <c r="L18" i="17"/>
  <c r="L17" i="17"/>
  <c r="I57" i="17"/>
  <c r="I49" i="17"/>
  <c r="I41" i="17"/>
  <c r="I33" i="17"/>
  <c r="I25" i="17"/>
  <c r="I17" i="17"/>
  <c r="L45" i="17"/>
  <c r="L54" i="17"/>
  <c r="L30" i="17"/>
  <c r="L44" i="17"/>
  <c r="L20" i="17"/>
  <c r="J36" i="17"/>
  <c r="L36" i="17" s="1"/>
  <c r="L58" i="17"/>
  <c r="L26" i="17"/>
  <c r="J59" i="17"/>
  <c r="L59" i="17" s="1"/>
  <c r="J51" i="17"/>
  <c r="L51" i="17" s="1"/>
  <c r="J43" i="17"/>
  <c r="L43" i="17" s="1"/>
  <c r="J35" i="17"/>
  <c r="L35" i="17" s="1"/>
  <c r="J27" i="17"/>
  <c r="L27" i="17" s="1"/>
  <c r="J19" i="17"/>
  <c r="L19" i="17" s="1"/>
  <c r="L57" i="17"/>
  <c r="L33" i="17"/>
  <c r="J52" i="17"/>
  <c r="L52" i="17" s="1"/>
  <c r="J28" i="17"/>
  <c r="L28" i="17" s="1"/>
  <c r="L50" i="17"/>
  <c r="L34" i="17"/>
  <c r="I44" i="17"/>
  <c r="I20" i="17"/>
  <c r="L56" i="17"/>
  <c r="L40" i="17"/>
  <c r="L39" i="17"/>
  <c r="L15" i="17"/>
  <c r="H13" i="17"/>
  <c r="K13" i="17" l="1"/>
  <c r="J13" i="17"/>
  <c r="J60" i="17" s="1"/>
  <c r="I13" i="17"/>
  <c r="L13" i="17" l="1"/>
  <c r="K60" i="17"/>
  <c r="H60" i="17"/>
  <c r="I60" i="17" l="1"/>
  <c r="L60" i="17"/>
</calcChain>
</file>

<file path=xl/sharedStrings.xml><?xml version="1.0" encoding="utf-8"?>
<sst xmlns="http://schemas.openxmlformats.org/spreadsheetml/2006/main" count="141" uniqueCount="80">
  <si>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</si>
  <si>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</si>
  <si>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</si>
  <si>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</si>
  <si>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</si>
  <si>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</si>
  <si>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</si>
  <si>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</si>
  <si>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</si>
  <si>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</si>
  <si>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</si>
  <si>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</si>
  <si>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</si>
  <si>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</si>
  <si>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</si>
  <si>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</si>
  <si>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</si>
  <si>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</si>
  <si>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</si>
  <si>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menor valor propuesto, respecto del valor unitario será, en principio, el factor determinante entre los proponentes para elegir el contratista, sin perjuicio del cumplimiento de los requisitos habilitantes.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</si>
  <si>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</si>
  <si>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</si>
  <si>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t>PRESUPUESTO OFICIAL</t>
  </si>
  <si>
    <t>SUBTOTAL</t>
  </si>
  <si>
    <t>N° PROCESO:</t>
  </si>
  <si>
    <t>REGIMEN AL CUAL PERTENECE: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</si>
  <si>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</si>
  <si>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</si>
  <si>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</si>
  <si>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</si>
  <si>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</si>
  <si>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</si>
  <si>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</si>
  <si>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</si>
  <si>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</si>
  <si>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t xml:space="preserve">En el </t>
    </r>
    <r>
      <rPr>
        <b/>
        <sz val="12"/>
        <rFont val="Arial"/>
        <family val="2"/>
      </rPr>
      <t>"Anexo - propuesta económica"</t>
    </r>
    <r>
      <rPr>
        <sz val="12"/>
        <rFont val="Arial"/>
        <family val="2"/>
      </rPr>
      <t xml:space="preserve"> la propuesta deberá ser presentada en precios unitarios en cada artículo</t>
    </r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</si>
  <si>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</si>
  <si>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</si>
  <si>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Juego de cables de alta tensión</t>
  </si>
  <si>
    <t>Sensor MAP</t>
  </si>
  <si>
    <t>Servicio de Rectificación culata y el bloque motor bajo las siguientes especificaciones:
Culata: Realizar diagnóstico inicial de fisuras y planitud. Rellenar los impactos y daños en las cámaras de combustión mediante soldadura, cepillado de la superficie para recuperar la planitud. Se deben extraer los asientos y guías de válvula dañados, instalar componentes nuevos y maquinar los ángulos a especificaciones de fábrica para garantizar el sellado.
Bloque y Cigüeñal: Realizar limpieza general e instalar camisas nuevas en los cilindros para retornarlos a medida estándar (medidas de fábrica). El cigüeñal debe ser rectificado en sus muñones de bancada y biela, y debe ser entregado asentado con su respectivo juego de casquetes</t>
  </si>
  <si>
    <t>Kit de componentes estructurales internos y externos de motor de combustión de 7/8 incluyendo componentes de culata, bloque y cárter.</t>
  </si>
  <si>
    <t>TPS completo</t>
  </si>
  <si>
    <t>Unidad</t>
  </si>
  <si>
    <t>Servicio</t>
  </si>
  <si>
    <t xml:space="preserve">"Adquisición de repuestos, componentes mecánicos, eléctricos y electrónicos, e inclusión de servicios de rectificación automotriz, destinados al desarrollo de prácticas académicas y actividades de formación teórico-práctica en mantenimiento automotriz, mediante la intervención, diagnóstico, reparación y puesta a punto de los vehículos educativos y módulos de falla de las marcas Renault y KIA del Laboratorio de Investigación y Diagnóstico Automotriz (LIDA) de la Institución Universitaria Pascual Bravo." </t>
  </si>
  <si>
    <t>($ 125.947.897) IVA INCLUIDO</t>
  </si>
  <si>
    <t>Bujías</t>
  </si>
  <si>
    <t>Bobinas de ignición</t>
  </si>
  <si>
    <t>Empaque de culata</t>
  </si>
  <si>
    <t>Pila de combustible</t>
  </si>
  <si>
    <t>Termostato</t>
  </si>
  <si>
    <t>Motoventilador</t>
  </si>
  <si>
    <t>Manguera superior de 1-1/4" o 32mm X largo 5mt</t>
  </si>
  <si>
    <t>Inyectores</t>
  </si>
  <si>
    <t>Juego de empaque múltiple de admisión</t>
  </si>
  <si>
    <t>Cuerpo de aceleración (tps)</t>
  </si>
  <si>
    <t>Filtro de combustible</t>
  </si>
  <si>
    <t>Inyectores (diesel)</t>
  </si>
  <si>
    <t>Turbo vgt</t>
  </si>
  <si>
    <t>Empaquetadura motor</t>
  </si>
  <si>
    <t>Kit de cilindros y pistones</t>
  </si>
  <si>
    <t>Juego de casquetes de biela</t>
  </si>
  <si>
    <t>Juegos casquetes bancada</t>
  </si>
  <si>
    <t>Catalizador</t>
  </si>
  <si>
    <t>Bomba de agua</t>
  </si>
  <si>
    <t>Bomba de aceite</t>
  </si>
  <si>
    <t>Guías de válvulas admisión y escape</t>
  </si>
  <si>
    <t>Válvula de admisión</t>
  </si>
  <si>
    <t>Válvulas de escape</t>
  </si>
  <si>
    <t>Computadora reprogramable</t>
  </si>
  <si>
    <t>Bomba de gasolina completa con todo</t>
  </si>
  <si>
    <t>Arboles de levas (admisión y escape)</t>
  </si>
  <si>
    <t>Múltiple de admisión</t>
  </si>
  <si>
    <t>Múltiple de escape</t>
  </si>
  <si>
    <t>Arnés motor</t>
  </si>
  <si>
    <t>Caja filtro completa</t>
  </si>
  <si>
    <t>Bomba completa combustible</t>
  </si>
  <si>
    <t>Juego de cables de alta</t>
  </si>
  <si>
    <r>
      <rPr>
        <b/>
        <sz val="14"/>
        <color rgb="FFFF0000"/>
        <rFont val="Arial"/>
        <family val="2"/>
      </rPr>
      <t>NOTA:</t>
    </r>
    <r>
      <rPr>
        <sz val="14"/>
        <color rgb="FFFF0000"/>
        <rFont val="Arial"/>
        <family val="2"/>
      </rPr>
      <t xml:space="preserve"> Aunque varios ítems presentan similitudes en su descripción, es indispensable remitirse a los estudios previos para verificar las características técnicas de cada uno. Es obligación del oferente cerciorarse plenamente de dichas condiciones antes de fijar los precios correspondientes.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</si>
</sst>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_);[Red]\(&quot;$&quot;\ #,##0\)"/>
    <numFmt numFmtId="165" formatCode="&quot;$&quot;\ #,##0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b/>
      <sz val="14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103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11" fillId="0" borderId="3" xfId="7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9" fontId="11" fillId="3" borderId="3" xfId="2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>
      <alignment horizontal="center" vertical="center"/>
    </xf>
    <xf numFmtId="0" fontId="8" fillId="0" borderId="3" xfId="7" applyFont="1" applyFill="1" applyBorder="1" applyAlignment="1" applyProtection="1">
      <alignment horizontal="center" vertical="center" wrapText="1"/>
    </xf>
    <xf numFmtId="0" fontId="8" fillId="5" borderId="3" xfId="7" applyFont="1" applyFill="1" applyBorder="1" applyAlignment="1">
      <alignment horizontal="left" vertical="center"/>
    </xf>
    <xf numFmtId="0" fontId="8" fillId="0" borderId="3" xfId="7" applyFont="1" applyFill="1" applyBorder="1" applyAlignment="1">
      <alignment horizontal="left" vertical="center"/>
    </xf>
    <xf numFmtId="0" fontId="11" fillId="4" borderId="3" xfId="7" applyFont="1" applyFill="1" applyBorder="1" applyAlignment="1" applyProtection="1">
      <alignment horizontal="center" vertical="center" wrapText="1"/>
    </xf>
    <xf numFmtId="0" fontId="11" fillId="4" borderId="3" xfId="7" applyFont="1" applyFill="1" applyBorder="1" applyAlignment="1" applyProtection="1">
      <alignment horizontal="center" vertical="center"/>
    </xf>
    <xf numFmtId="164" fontId="8" fillId="5" borderId="3" xfId="7" applyNumberFormat="1" applyFont="1" applyFill="1" applyBorder="1" applyAlignment="1">
      <alignment horizontal="center" vertical="center" wrapText="1"/>
    </xf>
    <xf numFmtId="164" fontId="11" fillId="0" borderId="3" xfId="7" applyNumberFormat="1" applyFont="1" applyFill="1" applyBorder="1" applyAlignment="1" applyProtection="1">
      <alignment horizontal="center" vertical="center" wrapText="1"/>
    </xf>
    <xf numFmtId="164" fontId="8" fillId="0" borderId="3" xfId="7" applyNumberFormat="1" applyFont="1" applyFill="1" applyBorder="1" applyAlignment="1" applyProtection="1">
      <alignment horizontal="center" vertical="center" wrapText="1"/>
    </xf>
    <xf numFmtId="0" fontId="8" fillId="0" borderId="3" xfId="7" applyFont="1" applyFill="1" applyBorder="1" applyAlignment="1">
      <alignment horizontal="center" vertical="center"/>
    </xf>
    <xf numFmtId="0" fontId="11" fillId="3" borderId="3" xfId="7" applyFont="1" applyFill="1" applyBorder="1" applyAlignment="1">
      <alignment horizontal="center" vertical="center"/>
    </xf>
    <xf numFmtId="0" fontId="11" fillId="3" borderId="3" xfId="7" applyFont="1" applyFill="1" applyBorder="1" applyAlignment="1">
      <alignment horizontal="left" vertical="center"/>
    </xf>
    <xf numFmtId="0" fontId="11" fillId="3" borderId="3" xfId="7" applyFont="1" applyFill="1" applyBorder="1" applyAlignment="1" applyProtection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8" fillId="0" borderId="4" xfId="7" applyFont="1" applyFill="1" applyBorder="1" applyAlignment="1">
      <alignment horizontal="left" vertical="center"/>
    </xf>
    <xf numFmtId="0" fontId="8" fillId="0" borderId="6" xfId="7" applyFont="1" applyFill="1" applyBorder="1" applyAlignment="1">
      <alignment horizontal="left" vertical="center"/>
    </xf>
    <xf numFmtId="0" fontId="11" fillId="3" borderId="4" xfId="7" applyFont="1" applyFill="1" applyBorder="1" applyAlignment="1">
      <alignment horizontal="left" vertical="center"/>
    </xf>
    <xf numFmtId="0" fontId="11" fillId="3" borderId="5" xfId="7" applyFont="1" applyFill="1" applyBorder="1" applyAlignment="1">
      <alignment horizontal="left" vertical="center"/>
    </xf>
    <xf numFmtId="0" fontId="11" fillId="3" borderId="6" xfId="7" applyFont="1" applyFill="1" applyBorder="1" applyAlignment="1">
      <alignment horizontal="left" vertical="center"/>
    </xf>
    <xf numFmtId="0" fontId="7" fillId="5" borderId="17" xfId="6" applyFont="1" applyFill="1" applyBorder="1" applyAlignment="1" applyProtection="1">
      <alignment horizontal="center" vertical="center" wrapText="1"/>
    </xf>
    <xf numFmtId="0" fontId="8" fillId="3" borderId="11" xfId="7" applyFont="1" applyFill="1" applyBorder="1" applyAlignment="1">
      <alignment horizontal="center" vertical="center"/>
    </xf>
    <xf numFmtId="0" fontId="8" fillId="3" borderId="7" xfId="7" applyFont="1" applyFill="1" applyBorder="1" applyAlignment="1">
      <alignment horizontal="center" vertical="center"/>
    </xf>
    <xf numFmtId="0" fontId="8" fillId="3" borderId="8" xfId="7" applyFont="1" applyFill="1" applyBorder="1" applyAlignment="1">
      <alignment horizontal="center" vertical="center"/>
    </xf>
    <xf numFmtId="0" fontId="7" fillId="5" borderId="3" xfId="6" applyFont="1" applyFill="1" applyBorder="1" applyAlignment="1" applyProtection="1">
      <alignment horizontal="center" vertical="center" wrapText="1"/>
    </xf>
    <xf numFmtId="0" fontId="7" fillId="5" borderId="4" xfId="6" applyFont="1" applyFill="1" applyBorder="1" applyAlignment="1" applyProtection="1">
      <alignment horizontal="center" vertical="center" wrapText="1"/>
    </xf>
    <xf numFmtId="0" fontId="8" fillId="3" borderId="18" xfId="7" applyFont="1" applyFill="1" applyBorder="1" applyAlignment="1" applyProtection="1">
      <alignment horizontal="center" vertical="center"/>
      <protection locked="0"/>
    </xf>
    <xf numFmtId="0" fontId="8" fillId="3" borderId="20" xfId="7" applyFont="1" applyFill="1" applyBorder="1" applyAlignment="1" applyProtection="1">
      <alignment horizontal="center" vertical="center"/>
      <protection locked="0"/>
    </xf>
    <xf numFmtId="0" fontId="8" fillId="3" borderId="19" xfId="7" applyFont="1" applyFill="1" applyBorder="1" applyAlignment="1" applyProtection="1">
      <alignment horizontal="center" vertical="center"/>
      <protection locked="0"/>
    </xf>
    <xf numFmtId="0" fontId="8" fillId="3" borderId="18" xfId="7" applyFont="1" applyFill="1" applyBorder="1" applyAlignment="1" applyProtection="1">
      <alignment horizontal="left" vertical="center"/>
      <protection locked="0"/>
    </xf>
    <xf numFmtId="0" fontId="8" fillId="3" borderId="20" xfId="7" applyFont="1" applyFill="1" applyBorder="1" applyAlignment="1" applyProtection="1">
      <alignment horizontal="left" vertical="center"/>
      <protection locked="0"/>
    </xf>
    <xf numFmtId="0" fontId="8" fillId="3" borderId="19" xfId="7" applyFont="1" applyFill="1" applyBorder="1" applyAlignment="1" applyProtection="1">
      <alignment horizontal="left" vertical="center"/>
      <protection locked="0"/>
    </xf>
    <xf numFmtId="0" fontId="8" fillId="0" borderId="4" xfId="7" applyFont="1" applyBorder="1" applyAlignment="1" applyProtection="1">
      <alignment horizontal="center" vertical="center"/>
    </xf>
    <xf numFmtId="0" fontId="13" fillId="2" borderId="3" xfId="7" applyFont="1" applyFill="1" applyBorder="1" applyAlignment="1" applyProtection="1">
      <alignment horizontal="left" vertical="center" wrapText="1"/>
    </xf>
    <xf numFmtId="0" fontId="11" fillId="2" borderId="5" xfId="7" applyFont="1" applyFill="1" applyBorder="1" applyAlignment="1" applyProtection="1">
      <alignment horizontal="center" vertical="center" wrapText="1"/>
    </xf>
    <xf numFmtId="165" fontId="11" fillId="3" borderId="6" xfId="7" applyNumberFormat="1" applyFont="1" applyFill="1" applyBorder="1" applyAlignment="1" applyProtection="1">
      <alignment horizontal="center" vertical="center" wrapText="1"/>
      <protection locked="0"/>
    </xf>
    <xf numFmtId="0" fontId="7" fillId="5" borderId="11" xfId="6" applyFont="1" applyFill="1" applyBorder="1" applyAlignment="1" applyProtection="1">
      <alignment horizontal="center" vertical="center" wrapText="1"/>
    </xf>
    <xf numFmtId="165" fontId="11" fillId="0" borderId="4" xfId="7" applyNumberFormat="1" applyFont="1" applyFill="1" applyBorder="1" applyAlignment="1" applyProtection="1">
      <alignment horizontal="center" vertical="center" wrapText="1"/>
    </xf>
    <xf numFmtId="6" fontId="6" fillId="0" borderId="3" xfId="0" applyNumberFormat="1" applyFont="1" applyBorder="1" applyAlignment="1">
      <alignment horizontal="center" vertical="center" wrapText="1"/>
    </xf>
    <xf numFmtId="6" fontId="6" fillId="0" borderId="14" xfId="0" applyNumberFormat="1" applyFont="1" applyBorder="1" applyAlignment="1">
      <alignment horizontal="center" vertical="center" wrapText="1"/>
    </xf>
    <xf numFmtId="0" fontId="7" fillId="5" borderId="21" xfId="6" applyFont="1" applyFill="1" applyBorder="1" applyAlignment="1" applyProtection="1">
      <alignment horizontal="center" vertical="center" wrapText="1"/>
    </xf>
    <xf numFmtId="0" fontId="7" fillId="0" borderId="22" xfId="6" applyFont="1" applyFill="1" applyBorder="1" applyAlignment="1">
      <alignment horizontal="center" vertical="center"/>
    </xf>
    <xf numFmtId="0" fontId="7" fillId="0" borderId="23" xfId="6" applyFont="1" applyFill="1" applyBorder="1" applyAlignment="1">
      <alignment horizontal="center" vertical="center"/>
    </xf>
    <xf numFmtId="0" fontId="7" fillId="0" borderId="24" xfId="6" applyFont="1" applyFill="1" applyBorder="1" applyAlignment="1">
      <alignment horizontal="center" vertical="center"/>
    </xf>
    <xf numFmtId="165" fontId="11" fillId="3" borderId="10" xfId="7" applyNumberFormat="1" applyFont="1" applyFill="1" applyBorder="1" applyAlignment="1" applyProtection="1">
      <alignment horizontal="center" vertical="center" wrapText="1"/>
      <protection locked="0"/>
    </xf>
    <xf numFmtId="9" fontId="11" fillId="3" borderId="14" xfId="2" applyFont="1" applyFill="1" applyBorder="1" applyAlignment="1" applyProtection="1">
      <alignment horizontal="center" vertical="center"/>
      <protection locked="0"/>
    </xf>
    <xf numFmtId="165" fontId="11" fillId="0" borderId="14" xfId="7" applyNumberFormat="1" applyFont="1" applyFill="1" applyBorder="1" applyAlignment="1" applyProtection="1">
      <alignment horizontal="center" vertical="center" wrapText="1"/>
    </xf>
    <xf numFmtId="165" fontId="11" fillId="0" borderId="12" xfId="7" applyNumberFormat="1" applyFont="1" applyFill="1" applyBorder="1" applyAlignment="1" applyProtection="1">
      <alignment horizontal="center" vertical="center" wrapText="1"/>
    </xf>
    <xf numFmtId="0" fontId="7" fillId="3" borderId="25" xfId="6" applyFont="1" applyFill="1" applyBorder="1" applyAlignment="1">
      <alignment horizontal="center" vertical="center" wrapText="1"/>
    </xf>
    <xf numFmtId="1" fontId="7" fillId="3" borderId="26" xfId="6" applyNumberFormat="1" applyFont="1" applyFill="1" applyBorder="1" applyAlignment="1">
      <alignment horizontal="center" vertical="center" wrapText="1"/>
    </xf>
    <xf numFmtId="0" fontId="7" fillId="5" borderId="26" xfId="6" applyFont="1" applyFill="1" applyBorder="1" applyAlignment="1" applyProtection="1">
      <alignment horizontal="center" vertical="center" wrapText="1"/>
    </xf>
    <xf numFmtId="0" fontId="7" fillId="5" borderId="27" xfId="6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7" fillId="6" borderId="13" xfId="6" applyFont="1" applyFill="1" applyBorder="1" applyAlignment="1" applyProtection="1">
      <alignment horizontal="right" vertical="center" wrapText="1"/>
    </xf>
    <xf numFmtId="0" fontId="7" fillId="6" borderId="28" xfId="6" applyFont="1" applyFill="1" applyBorder="1" applyAlignment="1" applyProtection="1">
      <alignment horizontal="right" vertical="center" wrapText="1"/>
    </xf>
    <xf numFmtId="165" fontId="7" fillId="6" borderId="28" xfId="6" applyNumberFormat="1" applyFont="1" applyFill="1" applyBorder="1" applyAlignment="1" applyProtection="1">
      <alignment horizontal="center" vertical="center"/>
    </xf>
    <xf numFmtId="165" fontId="10" fillId="6" borderId="28" xfId="6" applyNumberFormat="1" applyFont="1" applyFill="1" applyBorder="1" applyAlignment="1" applyProtection="1">
      <alignment horizontal="center" vertical="center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75"/>
  <sheetViews>
    <sheetView showGridLines="0" tabSelected="1" topLeftCell="A41" zoomScale="85" zoomScaleNormal="85" workbookViewId="0">
      <selection activeCell="C16" sqref="C16"/>
    </sheetView>
  </sheetViews>
  <sheetFormatPr baseColWidth="10" defaultColWidth="11.42578125" defaultRowHeight="15" x14ac:dyDescent="0.2"/>
  <cols>
    <col min="1" max="1" width="6" style="1" customWidth="1"/>
    <col min="2" max="2" width="6.7109375" style="1" customWidth="1"/>
    <col min="3" max="3" width="79.85546875" style="1" customWidth="1"/>
    <col min="4" max="4" width="11.28515625" style="1" customWidth="1"/>
    <col min="5" max="5" width="13.28515625" style="1" bestFit="1" customWidth="1"/>
    <col min="6" max="6" width="21.5703125" style="1" customWidth="1"/>
    <col min="7" max="11" width="21.5703125" style="2" customWidth="1"/>
    <col min="12" max="12" width="21.5703125" style="1" customWidth="1"/>
    <col min="13" max="13" width="20.140625" style="1" customWidth="1"/>
    <col min="14" max="16384" width="11.42578125" style="1"/>
  </cols>
  <sheetData>
    <row r="1" spans="2:13" ht="53.25" customHeight="1" x14ac:dyDescent="0.2">
      <c r="B1" s="10" t="s">
        <v>30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2:13" ht="66" customHeight="1" x14ac:dyDescent="0.2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2:13" ht="105.75" customHeight="1" x14ac:dyDescent="0.2">
      <c r="B3" s="11" t="s">
        <v>0</v>
      </c>
      <c r="C3" s="11"/>
      <c r="D3" s="88" t="s">
        <v>45</v>
      </c>
      <c r="E3" s="89"/>
      <c r="F3" s="89"/>
      <c r="G3" s="89"/>
      <c r="H3" s="89"/>
      <c r="I3" s="89"/>
      <c r="J3" s="89"/>
      <c r="K3" s="90"/>
      <c r="L3" s="15" t="s">
        <v>22</v>
      </c>
      <c r="M3" s="15"/>
    </row>
    <row r="4" spans="2:13" ht="15.75" x14ac:dyDescent="0.2">
      <c r="B4" s="12" t="s">
        <v>24</v>
      </c>
      <c r="C4" s="12"/>
      <c r="D4" s="13"/>
      <c r="E4" s="14"/>
      <c r="F4" s="14"/>
      <c r="G4" s="14"/>
      <c r="H4" s="14"/>
      <c r="I4" s="14"/>
      <c r="J4" s="14"/>
      <c r="K4" s="14"/>
      <c r="L4" s="16" t="s">
        <v>46</v>
      </c>
      <c r="M4" s="17"/>
    </row>
    <row r="5" spans="2:13" ht="15.75" x14ac:dyDescent="0.2">
      <c r="B5" s="12" t="s">
        <v>1</v>
      </c>
      <c r="C5" s="12"/>
      <c r="D5" s="20" t="s">
        <v>32</v>
      </c>
      <c r="E5" s="20"/>
      <c r="F5" s="20"/>
      <c r="G5" s="20"/>
      <c r="H5" s="20"/>
      <c r="I5" s="20"/>
      <c r="J5" s="20"/>
      <c r="K5" s="20"/>
      <c r="L5" s="18" t="s">
        <v>2</v>
      </c>
      <c r="M5" s="19" t="s">
        <v>32</v>
      </c>
    </row>
    <row r="6" spans="2:13" ht="15.75" x14ac:dyDescent="0.2">
      <c r="B6" s="12" t="s">
        <v>3</v>
      </c>
      <c r="C6" s="12"/>
      <c r="D6" s="21" t="s">
        <v>32</v>
      </c>
      <c r="E6" s="21"/>
      <c r="F6" s="21"/>
      <c r="G6" s="21"/>
      <c r="H6" s="21"/>
      <c r="I6" s="21"/>
      <c r="J6" s="21"/>
      <c r="K6" s="21"/>
      <c r="L6" s="18"/>
      <c r="M6" s="19"/>
    </row>
    <row r="7" spans="2:13" ht="15.75" x14ac:dyDescent="0.2">
      <c r="B7" s="12" t="s">
        <v>5</v>
      </c>
      <c r="C7" s="12"/>
      <c r="D7" s="21" t="s">
        <v>32</v>
      </c>
      <c r="E7" s="21"/>
      <c r="F7" s="21"/>
      <c r="G7" s="21"/>
      <c r="H7" s="21"/>
      <c r="I7" s="21"/>
      <c r="J7" s="21"/>
      <c r="K7" s="21"/>
      <c r="L7" s="18" t="s">
        <v>4</v>
      </c>
      <c r="M7" s="19" t="s">
        <v>32</v>
      </c>
    </row>
    <row r="8" spans="2:13" ht="15.75" x14ac:dyDescent="0.2">
      <c r="B8" s="47" t="s">
        <v>6</v>
      </c>
      <c r="C8" s="48"/>
      <c r="D8" s="21" t="s">
        <v>32</v>
      </c>
      <c r="E8" s="21"/>
      <c r="F8" s="21"/>
      <c r="G8" s="21"/>
      <c r="H8" s="21"/>
      <c r="I8" s="21"/>
      <c r="J8" s="21"/>
      <c r="K8" s="21"/>
      <c r="L8" s="18"/>
      <c r="M8" s="19"/>
    </row>
    <row r="9" spans="2:13" ht="15.75" x14ac:dyDescent="0.2">
      <c r="B9" s="12" t="s">
        <v>7</v>
      </c>
      <c r="C9" s="12"/>
      <c r="D9" s="49" t="s">
        <v>32</v>
      </c>
      <c r="E9" s="50"/>
      <c r="F9" s="50"/>
      <c r="G9" s="50"/>
      <c r="H9" s="50"/>
      <c r="I9" s="50"/>
      <c r="J9" s="50"/>
      <c r="K9" s="50"/>
      <c r="L9" s="50"/>
      <c r="M9" s="51"/>
    </row>
    <row r="10" spans="2:13" ht="18" customHeight="1" thickBot="1" x14ac:dyDescent="0.25">
      <c r="B10" s="12" t="s">
        <v>25</v>
      </c>
      <c r="C10" s="12"/>
      <c r="D10" s="53" t="s">
        <v>29</v>
      </c>
      <c r="E10" s="54"/>
      <c r="F10" s="55"/>
      <c r="G10" s="58" t="s">
        <v>27</v>
      </c>
      <c r="H10" s="59"/>
      <c r="I10" s="59"/>
      <c r="J10" s="60"/>
      <c r="K10" s="61" t="s">
        <v>28</v>
      </c>
      <c r="L10" s="62"/>
      <c r="M10" s="63"/>
    </row>
    <row r="11" spans="2:13" ht="16.5" thickBot="1" x14ac:dyDescent="0.25">
      <c r="B11" s="56" t="s">
        <v>8</v>
      </c>
      <c r="C11" s="56" t="s">
        <v>20</v>
      </c>
      <c r="D11" s="56" t="s">
        <v>9</v>
      </c>
      <c r="E11" s="57" t="s">
        <v>10</v>
      </c>
      <c r="F11" s="73" t="s">
        <v>11</v>
      </c>
      <c r="G11" s="74"/>
      <c r="H11" s="74"/>
      <c r="I11" s="74"/>
      <c r="J11" s="74"/>
      <c r="K11" s="74"/>
      <c r="L11" s="75"/>
      <c r="M11" s="52" t="s">
        <v>26</v>
      </c>
    </row>
    <row r="12" spans="2:13" ht="77.25" thickBot="1" x14ac:dyDescent="0.25">
      <c r="B12" s="56"/>
      <c r="C12" s="56"/>
      <c r="D12" s="56"/>
      <c r="E12" s="68"/>
      <c r="F12" s="80" t="s">
        <v>21</v>
      </c>
      <c r="G12" s="81" t="s">
        <v>31</v>
      </c>
      <c r="H12" s="82" t="s">
        <v>12</v>
      </c>
      <c r="I12" s="82" t="s">
        <v>13</v>
      </c>
      <c r="J12" s="82" t="s">
        <v>14</v>
      </c>
      <c r="K12" s="82" t="s">
        <v>23</v>
      </c>
      <c r="L12" s="83" t="s">
        <v>15</v>
      </c>
      <c r="M12" s="72"/>
    </row>
    <row r="13" spans="2:13" ht="27.75" customHeight="1" x14ac:dyDescent="0.2">
      <c r="B13" s="64">
        <v>1</v>
      </c>
      <c r="C13" s="86" t="s">
        <v>47</v>
      </c>
      <c r="D13" s="66" t="s">
        <v>43</v>
      </c>
      <c r="E13" s="84">
        <v>8</v>
      </c>
      <c r="F13" s="76"/>
      <c r="G13" s="77"/>
      <c r="H13" s="78">
        <f>F13*G13</f>
        <v>0</v>
      </c>
      <c r="I13" s="78">
        <f>SUM(F13+H13)</f>
        <v>0</v>
      </c>
      <c r="J13" s="78">
        <f>H13*E13</f>
        <v>0</v>
      </c>
      <c r="K13" s="78">
        <f>F13*E13</f>
        <v>0</v>
      </c>
      <c r="L13" s="79">
        <f>K13+J13</f>
        <v>0</v>
      </c>
      <c r="M13" s="71">
        <v>44351</v>
      </c>
    </row>
    <row r="14" spans="2:13" ht="27.75" customHeight="1" x14ac:dyDescent="0.2">
      <c r="B14" s="64">
        <v>2</v>
      </c>
      <c r="C14" s="86" t="s">
        <v>48</v>
      </c>
      <c r="D14" s="66" t="s">
        <v>43</v>
      </c>
      <c r="E14" s="84">
        <v>8</v>
      </c>
      <c r="F14" s="67"/>
      <c r="G14" s="8"/>
      <c r="H14" s="3">
        <f t="shared" ref="H14:H59" si="0">F14*G14</f>
        <v>0</v>
      </c>
      <c r="I14" s="3">
        <f t="shared" ref="I14:I59" si="1">SUM(F14+H14)</f>
        <v>0</v>
      </c>
      <c r="J14" s="3">
        <f t="shared" ref="J14:J59" si="2">H14*E14</f>
        <v>0</v>
      </c>
      <c r="K14" s="3">
        <f t="shared" ref="K14:K59" si="3">F14*E14</f>
        <v>0</v>
      </c>
      <c r="L14" s="69">
        <f t="shared" ref="L14:L59" si="4">K14+J14</f>
        <v>0</v>
      </c>
      <c r="M14" s="70">
        <v>206972</v>
      </c>
    </row>
    <row r="15" spans="2:13" ht="27.75" customHeight="1" x14ac:dyDescent="0.2">
      <c r="B15" s="64">
        <v>3</v>
      </c>
      <c r="C15" s="86" t="s">
        <v>49</v>
      </c>
      <c r="D15" s="66" t="s">
        <v>43</v>
      </c>
      <c r="E15" s="84">
        <v>1</v>
      </c>
      <c r="F15" s="67"/>
      <c r="G15" s="8"/>
      <c r="H15" s="3">
        <f t="shared" si="0"/>
        <v>0</v>
      </c>
      <c r="I15" s="3">
        <f t="shared" si="1"/>
        <v>0</v>
      </c>
      <c r="J15" s="3">
        <f t="shared" si="2"/>
        <v>0</v>
      </c>
      <c r="K15" s="3">
        <f t="shared" si="3"/>
        <v>0</v>
      </c>
      <c r="L15" s="69">
        <f t="shared" si="4"/>
        <v>0</v>
      </c>
      <c r="M15" s="70">
        <v>147836</v>
      </c>
    </row>
    <row r="16" spans="2:13" ht="27.75" customHeight="1" x14ac:dyDescent="0.2">
      <c r="B16" s="64">
        <v>4</v>
      </c>
      <c r="C16" s="86" t="s">
        <v>50</v>
      </c>
      <c r="D16" s="66" t="s">
        <v>43</v>
      </c>
      <c r="E16" s="84">
        <v>2</v>
      </c>
      <c r="F16" s="67"/>
      <c r="G16" s="8"/>
      <c r="H16" s="3">
        <f t="shared" si="0"/>
        <v>0</v>
      </c>
      <c r="I16" s="3">
        <f t="shared" si="1"/>
        <v>0</v>
      </c>
      <c r="J16" s="3">
        <f t="shared" si="2"/>
        <v>0</v>
      </c>
      <c r="K16" s="3">
        <f t="shared" si="3"/>
        <v>0</v>
      </c>
      <c r="L16" s="69">
        <f t="shared" si="4"/>
        <v>0</v>
      </c>
      <c r="M16" s="70">
        <v>177404</v>
      </c>
    </row>
    <row r="17" spans="2:13" ht="27.75" customHeight="1" x14ac:dyDescent="0.2">
      <c r="B17" s="64">
        <v>5</v>
      </c>
      <c r="C17" s="86" t="s">
        <v>51</v>
      </c>
      <c r="D17" s="66" t="s">
        <v>43</v>
      </c>
      <c r="E17" s="84">
        <v>1</v>
      </c>
      <c r="F17" s="67"/>
      <c r="G17" s="8"/>
      <c r="H17" s="3">
        <f t="shared" si="0"/>
        <v>0</v>
      </c>
      <c r="I17" s="3">
        <f t="shared" si="1"/>
        <v>0</v>
      </c>
      <c r="J17" s="3">
        <f t="shared" si="2"/>
        <v>0</v>
      </c>
      <c r="K17" s="3">
        <f t="shared" si="3"/>
        <v>0</v>
      </c>
      <c r="L17" s="69">
        <f t="shared" si="4"/>
        <v>0</v>
      </c>
      <c r="M17" s="70">
        <v>59134</v>
      </c>
    </row>
    <row r="18" spans="2:13" ht="27.75" customHeight="1" x14ac:dyDescent="0.2">
      <c r="B18" s="64">
        <v>6</v>
      </c>
      <c r="C18" s="86" t="s">
        <v>52</v>
      </c>
      <c r="D18" s="66" t="s">
        <v>43</v>
      </c>
      <c r="E18" s="84">
        <v>1</v>
      </c>
      <c r="F18" s="67"/>
      <c r="G18" s="8"/>
      <c r="H18" s="3">
        <f t="shared" si="0"/>
        <v>0</v>
      </c>
      <c r="I18" s="3">
        <f t="shared" si="1"/>
        <v>0</v>
      </c>
      <c r="J18" s="3">
        <f t="shared" si="2"/>
        <v>0</v>
      </c>
      <c r="K18" s="3">
        <f t="shared" si="3"/>
        <v>0</v>
      </c>
      <c r="L18" s="69">
        <f t="shared" si="4"/>
        <v>0</v>
      </c>
      <c r="M18" s="70">
        <v>561779</v>
      </c>
    </row>
    <row r="19" spans="2:13" ht="27.75" customHeight="1" x14ac:dyDescent="0.2">
      <c r="B19" s="64">
        <v>7</v>
      </c>
      <c r="C19" s="86" t="s">
        <v>53</v>
      </c>
      <c r="D19" s="66" t="s">
        <v>43</v>
      </c>
      <c r="E19" s="84">
        <v>1</v>
      </c>
      <c r="F19" s="67"/>
      <c r="G19" s="8"/>
      <c r="H19" s="3">
        <f t="shared" si="0"/>
        <v>0</v>
      </c>
      <c r="I19" s="3">
        <f t="shared" si="1"/>
        <v>0</v>
      </c>
      <c r="J19" s="3">
        <f t="shared" si="2"/>
        <v>0</v>
      </c>
      <c r="K19" s="3">
        <f t="shared" si="3"/>
        <v>0</v>
      </c>
      <c r="L19" s="69">
        <f t="shared" si="4"/>
        <v>0</v>
      </c>
      <c r="M19" s="70">
        <v>59134</v>
      </c>
    </row>
    <row r="20" spans="2:13" ht="27.75" customHeight="1" x14ac:dyDescent="0.2">
      <c r="B20" s="64">
        <v>8</v>
      </c>
      <c r="C20" s="86" t="s">
        <v>54</v>
      </c>
      <c r="D20" s="66" t="s">
        <v>43</v>
      </c>
      <c r="E20" s="84">
        <v>4</v>
      </c>
      <c r="F20" s="67"/>
      <c r="G20" s="8"/>
      <c r="H20" s="3">
        <f t="shared" si="0"/>
        <v>0</v>
      </c>
      <c r="I20" s="3">
        <f t="shared" si="1"/>
        <v>0</v>
      </c>
      <c r="J20" s="3">
        <f t="shared" si="2"/>
        <v>0</v>
      </c>
      <c r="K20" s="3">
        <f t="shared" si="3"/>
        <v>0</v>
      </c>
      <c r="L20" s="69">
        <f t="shared" si="4"/>
        <v>0</v>
      </c>
      <c r="M20" s="70">
        <v>354807</v>
      </c>
    </row>
    <row r="21" spans="2:13" ht="27.75" customHeight="1" x14ac:dyDescent="0.2">
      <c r="B21" s="64">
        <v>9</v>
      </c>
      <c r="C21" s="86" t="s">
        <v>47</v>
      </c>
      <c r="D21" s="66" t="s">
        <v>43</v>
      </c>
      <c r="E21" s="84">
        <v>8</v>
      </c>
      <c r="F21" s="67"/>
      <c r="G21" s="8"/>
      <c r="H21" s="3">
        <f t="shared" si="0"/>
        <v>0</v>
      </c>
      <c r="I21" s="3">
        <f t="shared" si="1"/>
        <v>0</v>
      </c>
      <c r="J21" s="3">
        <f t="shared" si="2"/>
        <v>0</v>
      </c>
      <c r="K21" s="3">
        <f t="shared" si="3"/>
        <v>0</v>
      </c>
      <c r="L21" s="69">
        <f t="shared" si="4"/>
        <v>0</v>
      </c>
      <c r="M21" s="70">
        <v>26389</v>
      </c>
    </row>
    <row r="22" spans="2:13" ht="27.75" customHeight="1" x14ac:dyDescent="0.2">
      <c r="B22" s="64">
        <v>10</v>
      </c>
      <c r="C22" s="86" t="s">
        <v>48</v>
      </c>
      <c r="D22" s="66" t="s">
        <v>43</v>
      </c>
      <c r="E22" s="84">
        <v>8</v>
      </c>
      <c r="F22" s="67"/>
      <c r="G22" s="8"/>
      <c r="H22" s="3">
        <f t="shared" si="0"/>
        <v>0</v>
      </c>
      <c r="I22" s="3">
        <f t="shared" si="1"/>
        <v>0</v>
      </c>
      <c r="J22" s="3">
        <f t="shared" si="2"/>
        <v>0</v>
      </c>
      <c r="K22" s="3">
        <f t="shared" si="3"/>
        <v>0</v>
      </c>
      <c r="L22" s="69">
        <f t="shared" si="4"/>
        <v>0</v>
      </c>
      <c r="M22" s="70">
        <v>351852</v>
      </c>
    </row>
    <row r="23" spans="2:13" ht="27.75" customHeight="1" x14ac:dyDescent="0.2">
      <c r="B23" s="64">
        <v>11</v>
      </c>
      <c r="C23" s="86" t="s">
        <v>50</v>
      </c>
      <c r="D23" s="66" t="s">
        <v>43</v>
      </c>
      <c r="E23" s="84">
        <v>2</v>
      </c>
      <c r="F23" s="67"/>
      <c r="G23" s="8"/>
      <c r="H23" s="3">
        <f t="shared" si="0"/>
        <v>0</v>
      </c>
      <c r="I23" s="3">
        <f t="shared" si="1"/>
        <v>0</v>
      </c>
      <c r="J23" s="3">
        <f t="shared" si="2"/>
        <v>0</v>
      </c>
      <c r="K23" s="3">
        <f t="shared" si="3"/>
        <v>0</v>
      </c>
      <c r="L23" s="69">
        <f t="shared" si="4"/>
        <v>0</v>
      </c>
      <c r="M23" s="70">
        <v>153976</v>
      </c>
    </row>
    <row r="24" spans="2:13" ht="27.75" customHeight="1" x14ac:dyDescent="0.2">
      <c r="B24" s="64">
        <v>12</v>
      </c>
      <c r="C24" s="86" t="s">
        <v>55</v>
      </c>
      <c r="D24" s="66" t="s">
        <v>43</v>
      </c>
      <c r="E24" s="84">
        <v>2</v>
      </c>
      <c r="F24" s="67"/>
      <c r="G24" s="8"/>
      <c r="H24" s="3">
        <f t="shared" si="0"/>
        <v>0</v>
      </c>
      <c r="I24" s="3">
        <f t="shared" si="1"/>
        <v>0</v>
      </c>
      <c r="J24" s="3">
        <f t="shared" si="2"/>
        <v>0</v>
      </c>
      <c r="K24" s="3">
        <f t="shared" si="3"/>
        <v>0</v>
      </c>
      <c r="L24" s="69">
        <f t="shared" si="4"/>
        <v>0</v>
      </c>
      <c r="M24" s="70">
        <v>360777</v>
      </c>
    </row>
    <row r="25" spans="2:13" ht="27.75" customHeight="1" x14ac:dyDescent="0.2">
      <c r="B25" s="64">
        <v>13</v>
      </c>
      <c r="C25" s="86" t="s">
        <v>56</v>
      </c>
      <c r="D25" s="66" t="s">
        <v>43</v>
      </c>
      <c r="E25" s="84">
        <v>1</v>
      </c>
      <c r="F25" s="67"/>
      <c r="G25" s="8"/>
      <c r="H25" s="3">
        <f t="shared" si="0"/>
        <v>0</v>
      </c>
      <c r="I25" s="3">
        <f t="shared" si="1"/>
        <v>0</v>
      </c>
      <c r="J25" s="3">
        <f t="shared" si="2"/>
        <v>0</v>
      </c>
      <c r="K25" s="3">
        <f t="shared" si="3"/>
        <v>0</v>
      </c>
      <c r="L25" s="69">
        <f t="shared" si="4"/>
        <v>0</v>
      </c>
      <c r="M25" s="70">
        <v>1231482</v>
      </c>
    </row>
    <row r="26" spans="2:13" ht="27.75" customHeight="1" x14ac:dyDescent="0.2">
      <c r="B26" s="64">
        <v>14</v>
      </c>
      <c r="C26" s="86" t="s">
        <v>57</v>
      </c>
      <c r="D26" s="66" t="s">
        <v>43</v>
      </c>
      <c r="E26" s="85">
        <v>1</v>
      </c>
      <c r="F26" s="67"/>
      <c r="G26" s="8"/>
      <c r="H26" s="3">
        <f t="shared" si="0"/>
        <v>0</v>
      </c>
      <c r="I26" s="3">
        <f t="shared" si="1"/>
        <v>0</v>
      </c>
      <c r="J26" s="3">
        <f t="shared" si="2"/>
        <v>0</v>
      </c>
      <c r="K26" s="3">
        <f t="shared" si="3"/>
        <v>0</v>
      </c>
      <c r="L26" s="69">
        <f t="shared" si="4"/>
        <v>0</v>
      </c>
      <c r="M26" s="70">
        <v>103485</v>
      </c>
    </row>
    <row r="27" spans="2:13" ht="27.75" customHeight="1" x14ac:dyDescent="0.2">
      <c r="B27" s="64">
        <v>15</v>
      </c>
      <c r="C27" s="86" t="s">
        <v>50</v>
      </c>
      <c r="D27" s="66" t="s">
        <v>43</v>
      </c>
      <c r="E27" s="85">
        <v>2</v>
      </c>
      <c r="F27" s="67"/>
      <c r="G27" s="8"/>
      <c r="H27" s="3">
        <f t="shared" si="0"/>
        <v>0</v>
      </c>
      <c r="I27" s="3">
        <f t="shared" si="1"/>
        <v>0</v>
      </c>
      <c r="J27" s="3">
        <f t="shared" si="2"/>
        <v>0</v>
      </c>
      <c r="K27" s="3">
        <f t="shared" si="3"/>
        <v>0</v>
      </c>
      <c r="L27" s="69">
        <f t="shared" si="4"/>
        <v>0</v>
      </c>
      <c r="M27" s="70">
        <v>2375000</v>
      </c>
    </row>
    <row r="28" spans="2:13" ht="27.75" customHeight="1" x14ac:dyDescent="0.2">
      <c r="B28" s="64">
        <v>16</v>
      </c>
      <c r="C28" s="86" t="s">
        <v>58</v>
      </c>
      <c r="D28" s="66" t="s">
        <v>43</v>
      </c>
      <c r="E28" s="85">
        <v>8</v>
      </c>
      <c r="F28" s="67"/>
      <c r="G28" s="8"/>
      <c r="H28" s="3">
        <f t="shared" si="0"/>
        <v>0</v>
      </c>
      <c r="I28" s="3">
        <f t="shared" si="1"/>
        <v>0</v>
      </c>
      <c r="J28" s="3">
        <f t="shared" si="2"/>
        <v>0</v>
      </c>
      <c r="K28" s="3">
        <f t="shared" si="3"/>
        <v>0</v>
      </c>
      <c r="L28" s="69">
        <f t="shared" si="4"/>
        <v>0</v>
      </c>
      <c r="M28" s="70">
        <v>3694445</v>
      </c>
    </row>
    <row r="29" spans="2:13" ht="27.75" customHeight="1" x14ac:dyDescent="0.2">
      <c r="B29" s="64">
        <v>17</v>
      </c>
      <c r="C29" s="86" t="s">
        <v>59</v>
      </c>
      <c r="D29" s="66" t="s">
        <v>43</v>
      </c>
      <c r="E29" s="85">
        <v>1</v>
      </c>
      <c r="F29" s="67"/>
      <c r="G29" s="8"/>
      <c r="H29" s="3">
        <f t="shared" si="0"/>
        <v>0</v>
      </c>
      <c r="I29" s="3">
        <f t="shared" si="1"/>
        <v>0</v>
      </c>
      <c r="J29" s="3">
        <f t="shared" si="2"/>
        <v>0</v>
      </c>
      <c r="K29" s="3">
        <f t="shared" si="3"/>
        <v>0</v>
      </c>
      <c r="L29" s="69">
        <f t="shared" si="4"/>
        <v>0</v>
      </c>
      <c r="M29" s="70">
        <v>3694445</v>
      </c>
    </row>
    <row r="30" spans="2:13" ht="27.75" customHeight="1" x14ac:dyDescent="0.2">
      <c r="B30" s="64">
        <v>18</v>
      </c>
      <c r="C30" s="86" t="s">
        <v>47</v>
      </c>
      <c r="D30" s="66" t="s">
        <v>43</v>
      </c>
      <c r="E30" s="85">
        <v>8</v>
      </c>
      <c r="F30" s="67"/>
      <c r="G30" s="8"/>
      <c r="H30" s="3">
        <f t="shared" si="0"/>
        <v>0</v>
      </c>
      <c r="I30" s="3">
        <f t="shared" si="1"/>
        <v>0</v>
      </c>
      <c r="J30" s="3">
        <f t="shared" si="2"/>
        <v>0</v>
      </c>
      <c r="K30" s="3">
        <f t="shared" si="3"/>
        <v>0</v>
      </c>
      <c r="L30" s="69">
        <f t="shared" si="4"/>
        <v>0</v>
      </c>
      <c r="M30" s="70">
        <v>40991</v>
      </c>
    </row>
    <row r="31" spans="2:13" ht="27.75" customHeight="1" x14ac:dyDescent="0.2">
      <c r="B31" s="64">
        <v>19</v>
      </c>
      <c r="C31" s="86" t="s">
        <v>48</v>
      </c>
      <c r="D31" s="66" t="s">
        <v>43</v>
      </c>
      <c r="E31" s="85">
        <v>2</v>
      </c>
      <c r="F31" s="67"/>
      <c r="G31" s="8"/>
      <c r="H31" s="3">
        <f t="shared" si="0"/>
        <v>0</v>
      </c>
      <c r="I31" s="3">
        <f t="shared" si="1"/>
        <v>0</v>
      </c>
      <c r="J31" s="3">
        <f t="shared" si="2"/>
        <v>0</v>
      </c>
      <c r="K31" s="3">
        <f t="shared" si="3"/>
        <v>0</v>
      </c>
      <c r="L31" s="69">
        <f t="shared" si="4"/>
        <v>0</v>
      </c>
      <c r="M31" s="70">
        <v>228704</v>
      </c>
    </row>
    <row r="32" spans="2:13" ht="27.75" customHeight="1" x14ac:dyDescent="0.2">
      <c r="B32" s="64">
        <v>20</v>
      </c>
      <c r="C32" s="86" t="s">
        <v>38</v>
      </c>
      <c r="D32" s="66" t="s">
        <v>43</v>
      </c>
      <c r="E32" s="85">
        <v>2</v>
      </c>
      <c r="F32" s="67"/>
      <c r="G32" s="8"/>
      <c r="H32" s="3">
        <f t="shared" si="0"/>
        <v>0</v>
      </c>
      <c r="I32" s="3">
        <f t="shared" si="1"/>
        <v>0</v>
      </c>
      <c r="J32" s="3">
        <f t="shared" si="2"/>
        <v>0</v>
      </c>
      <c r="K32" s="3">
        <f t="shared" si="3"/>
        <v>0</v>
      </c>
      <c r="L32" s="69">
        <f t="shared" si="4"/>
        <v>0</v>
      </c>
      <c r="M32" s="70">
        <v>140270</v>
      </c>
    </row>
    <row r="33" spans="2:13" ht="27.75" customHeight="1" x14ac:dyDescent="0.2">
      <c r="B33" s="64">
        <v>21</v>
      </c>
      <c r="C33" s="86" t="s">
        <v>60</v>
      </c>
      <c r="D33" s="66" t="s">
        <v>43</v>
      </c>
      <c r="E33" s="85">
        <v>3</v>
      </c>
      <c r="F33" s="67"/>
      <c r="G33" s="8"/>
      <c r="H33" s="3">
        <f t="shared" si="0"/>
        <v>0</v>
      </c>
      <c r="I33" s="3">
        <f t="shared" si="1"/>
        <v>0</v>
      </c>
      <c r="J33" s="3">
        <f t="shared" si="2"/>
        <v>0</v>
      </c>
      <c r="K33" s="3">
        <f t="shared" si="3"/>
        <v>0</v>
      </c>
      <c r="L33" s="69">
        <f t="shared" si="4"/>
        <v>0</v>
      </c>
      <c r="M33" s="70">
        <v>353166</v>
      </c>
    </row>
    <row r="34" spans="2:13" ht="27.75" customHeight="1" x14ac:dyDescent="0.2">
      <c r="B34" s="64">
        <v>22</v>
      </c>
      <c r="C34" s="86" t="s">
        <v>61</v>
      </c>
      <c r="D34" s="66" t="s">
        <v>43</v>
      </c>
      <c r="E34" s="85">
        <v>1</v>
      </c>
      <c r="F34" s="67"/>
      <c r="G34" s="8"/>
      <c r="H34" s="3">
        <f t="shared" si="0"/>
        <v>0</v>
      </c>
      <c r="I34" s="3">
        <f t="shared" si="1"/>
        <v>0</v>
      </c>
      <c r="J34" s="3">
        <f t="shared" si="2"/>
        <v>0</v>
      </c>
      <c r="K34" s="3">
        <f t="shared" si="3"/>
        <v>0</v>
      </c>
      <c r="L34" s="69">
        <f t="shared" si="4"/>
        <v>0</v>
      </c>
      <c r="M34" s="70">
        <v>1125926</v>
      </c>
    </row>
    <row r="35" spans="2:13" ht="27.75" customHeight="1" x14ac:dyDescent="0.2">
      <c r="B35" s="64">
        <v>23</v>
      </c>
      <c r="C35" s="86" t="s">
        <v>62</v>
      </c>
      <c r="D35" s="66" t="s">
        <v>43</v>
      </c>
      <c r="E35" s="85">
        <v>1</v>
      </c>
      <c r="F35" s="67"/>
      <c r="G35" s="8"/>
      <c r="H35" s="3">
        <f t="shared" si="0"/>
        <v>0</v>
      </c>
      <c r="I35" s="3">
        <f t="shared" si="1"/>
        <v>0</v>
      </c>
      <c r="J35" s="3">
        <f t="shared" si="2"/>
        <v>0</v>
      </c>
      <c r="K35" s="3">
        <f t="shared" si="3"/>
        <v>0</v>
      </c>
      <c r="L35" s="69">
        <f t="shared" si="4"/>
        <v>0</v>
      </c>
      <c r="M35" s="70">
        <v>61574</v>
      </c>
    </row>
    <row r="36" spans="2:13" ht="27.75" customHeight="1" x14ac:dyDescent="0.2">
      <c r="B36" s="64">
        <v>24</v>
      </c>
      <c r="C36" s="86" t="s">
        <v>63</v>
      </c>
      <c r="D36" s="66" t="s">
        <v>43</v>
      </c>
      <c r="E36" s="85">
        <v>1</v>
      </c>
      <c r="F36" s="67"/>
      <c r="G36" s="8"/>
      <c r="H36" s="3">
        <f t="shared" si="0"/>
        <v>0</v>
      </c>
      <c r="I36" s="3">
        <f t="shared" si="1"/>
        <v>0</v>
      </c>
      <c r="J36" s="3">
        <f t="shared" si="2"/>
        <v>0</v>
      </c>
      <c r="K36" s="3">
        <f t="shared" si="3"/>
        <v>0</v>
      </c>
      <c r="L36" s="69">
        <f t="shared" si="4"/>
        <v>0</v>
      </c>
      <c r="M36" s="70">
        <v>87963</v>
      </c>
    </row>
    <row r="37" spans="2:13" ht="27.75" customHeight="1" x14ac:dyDescent="0.2">
      <c r="B37" s="64">
        <v>25</v>
      </c>
      <c r="C37" s="86" t="s">
        <v>64</v>
      </c>
      <c r="D37" s="66" t="s">
        <v>43</v>
      </c>
      <c r="E37" s="85">
        <v>2</v>
      </c>
      <c r="F37" s="67"/>
      <c r="G37" s="8"/>
      <c r="H37" s="3">
        <f t="shared" si="0"/>
        <v>0</v>
      </c>
      <c r="I37" s="3">
        <f t="shared" si="1"/>
        <v>0</v>
      </c>
      <c r="J37" s="3">
        <f t="shared" si="2"/>
        <v>0</v>
      </c>
      <c r="K37" s="3">
        <f t="shared" si="3"/>
        <v>0</v>
      </c>
      <c r="L37" s="69">
        <f t="shared" si="4"/>
        <v>0</v>
      </c>
      <c r="M37" s="70">
        <v>1055556</v>
      </c>
    </row>
    <row r="38" spans="2:13" ht="27.75" customHeight="1" x14ac:dyDescent="0.2">
      <c r="B38" s="64">
        <v>26</v>
      </c>
      <c r="C38" s="86" t="s">
        <v>65</v>
      </c>
      <c r="D38" s="66" t="s">
        <v>43</v>
      </c>
      <c r="E38" s="85">
        <v>2</v>
      </c>
      <c r="F38" s="67"/>
      <c r="G38" s="8"/>
      <c r="H38" s="3">
        <f t="shared" si="0"/>
        <v>0</v>
      </c>
      <c r="I38" s="3">
        <f t="shared" si="1"/>
        <v>0</v>
      </c>
      <c r="J38" s="3">
        <f t="shared" si="2"/>
        <v>0</v>
      </c>
      <c r="K38" s="3">
        <f t="shared" si="3"/>
        <v>0</v>
      </c>
      <c r="L38" s="69">
        <f t="shared" si="4"/>
        <v>0</v>
      </c>
      <c r="M38" s="70">
        <v>3342593</v>
      </c>
    </row>
    <row r="39" spans="2:13" ht="27.75" customHeight="1" x14ac:dyDescent="0.2">
      <c r="B39" s="64">
        <v>27</v>
      </c>
      <c r="C39" s="86" t="s">
        <v>66</v>
      </c>
      <c r="D39" s="66" t="s">
        <v>43</v>
      </c>
      <c r="E39" s="85">
        <v>2</v>
      </c>
      <c r="F39" s="67"/>
      <c r="G39" s="8"/>
      <c r="H39" s="3">
        <f t="shared" si="0"/>
        <v>0</v>
      </c>
      <c r="I39" s="3">
        <f t="shared" si="1"/>
        <v>0</v>
      </c>
      <c r="J39" s="3">
        <f t="shared" si="2"/>
        <v>0</v>
      </c>
      <c r="K39" s="3">
        <f t="shared" si="3"/>
        <v>0</v>
      </c>
      <c r="L39" s="69">
        <f t="shared" si="4"/>
        <v>0</v>
      </c>
      <c r="M39" s="70">
        <v>533056</v>
      </c>
    </row>
    <row r="40" spans="2:13" ht="27.75" customHeight="1" x14ac:dyDescent="0.2">
      <c r="B40" s="64">
        <v>28</v>
      </c>
      <c r="C40" s="86" t="s">
        <v>67</v>
      </c>
      <c r="D40" s="66" t="s">
        <v>43</v>
      </c>
      <c r="E40" s="85">
        <v>8</v>
      </c>
      <c r="F40" s="67"/>
      <c r="G40" s="8"/>
      <c r="H40" s="3">
        <f t="shared" si="0"/>
        <v>0</v>
      </c>
      <c r="I40" s="3">
        <f t="shared" si="1"/>
        <v>0</v>
      </c>
      <c r="J40" s="3">
        <f t="shared" si="2"/>
        <v>0</v>
      </c>
      <c r="K40" s="3">
        <f t="shared" si="3"/>
        <v>0</v>
      </c>
      <c r="L40" s="69">
        <f t="shared" si="4"/>
        <v>0</v>
      </c>
      <c r="M40" s="70">
        <v>184722</v>
      </c>
    </row>
    <row r="41" spans="2:13" ht="27.75" customHeight="1" x14ac:dyDescent="0.2">
      <c r="B41" s="64">
        <v>29</v>
      </c>
      <c r="C41" s="86" t="s">
        <v>68</v>
      </c>
      <c r="D41" s="66" t="s">
        <v>43</v>
      </c>
      <c r="E41" s="85">
        <v>4</v>
      </c>
      <c r="F41" s="67"/>
      <c r="G41" s="8"/>
      <c r="H41" s="3">
        <f t="shared" si="0"/>
        <v>0</v>
      </c>
      <c r="I41" s="3">
        <f t="shared" si="1"/>
        <v>0</v>
      </c>
      <c r="J41" s="3">
        <f t="shared" si="2"/>
        <v>0</v>
      </c>
      <c r="K41" s="3">
        <f t="shared" si="3"/>
        <v>0</v>
      </c>
      <c r="L41" s="69">
        <f t="shared" si="4"/>
        <v>0</v>
      </c>
      <c r="M41" s="70">
        <v>126667</v>
      </c>
    </row>
    <row r="42" spans="2:13" ht="27.75" customHeight="1" x14ac:dyDescent="0.2">
      <c r="B42" s="64">
        <v>30</v>
      </c>
      <c r="C42" s="86" t="s">
        <v>69</v>
      </c>
      <c r="D42" s="66" t="s">
        <v>43</v>
      </c>
      <c r="E42" s="85">
        <v>4</v>
      </c>
      <c r="F42" s="67"/>
      <c r="G42" s="8"/>
      <c r="H42" s="3">
        <f t="shared" si="0"/>
        <v>0</v>
      </c>
      <c r="I42" s="3">
        <f t="shared" si="1"/>
        <v>0</v>
      </c>
      <c r="J42" s="3">
        <f t="shared" si="2"/>
        <v>0</v>
      </c>
      <c r="K42" s="3">
        <f t="shared" si="3"/>
        <v>0</v>
      </c>
      <c r="L42" s="69">
        <f t="shared" si="4"/>
        <v>0</v>
      </c>
      <c r="M42" s="70">
        <v>249815</v>
      </c>
    </row>
    <row r="43" spans="2:13" ht="27.75" customHeight="1" x14ac:dyDescent="0.2">
      <c r="B43" s="64">
        <v>31</v>
      </c>
      <c r="C43" s="86" t="s">
        <v>39</v>
      </c>
      <c r="D43" s="66" t="s">
        <v>43</v>
      </c>
      <c r="E43" s="85">
        <v>1</v>
      </c>
      <c r="F43" s="67"/>
      <c r="G43" s="8"/>
      <c r="H43" s="3">
        <f t="shared" si="0"/>
        <v>0</v>
      </c>
      <c r="I43" s="3">
        <f t="shared" si="1"/>
        <v>0</v>
      </c>
      <c r="J43" s="3">
        <f t="shared" si="2"/>
        <v>0</v>
      </c>
      <c r="K43" s="3">
        <f t="shared" si="3"/>
        <v>0</v>
      </c>
      <c r="L43" s="69">
        <f t="shared" si="4"/>
        <v>0</v>
      </c>
      <c r="M43" s="70">
        <v>378241</v>
      </c>
    </row>
    <row r="44" spans="2:13" ht="27.75" customHeight="1" x14ac:dyDescent="0.2">
      <c r="B44" s="64">
        <v>32</v>
      </c>
      <c r="C44" s="86" t="s">
        <v>50</v>
      </c>
      <c r="D44" s="66" t="s">
        <v>43</v>
      </c>
      <c r="E44" s="85">
        <v>2</v>
      </c>
      <c r="F44" s="67"/>
      <c r="G44" s="8"/>
      <c r="H44" s="3">
        <f t="shared" si="0"/>
        <v>0</v>
      </c>
      <c r="I44" s="3">
        <f t="shared" si="1"/>
        <v>0</v>
      </c>
      <c r="J44" s="3">
        <f t="shared" si="2"/>
        <v>0</v>
      </c>
      <c r="K44" s="3">
        <f t="shared" si="3"/>
        <v>0</v>
      </c>
      <c r="L44" s="69">
        <f t="shared" si="4"/>
        <v>0</v>
      </c>
      <c r="M44" s="70">
        <v>114352</v>
      </c>
    </row>
    <row r="45" spans="2:13" ht="205.5" customHeight="1" x14ac:dyDescent="0.2">
      <c r="B45" s="64">
        <v>33</v>
      </c>
      <c r="C45" s="65" t="s">
        <v>40</v>
      </c>
      <c r="D45" s="66" t="s">
        <v>44</v>
      </c>
      <c r="E45" s="85">
        <v>1</v>
      </c>
      <c r="F45" s="67"/>
      <c r="G45" s="8"/>
      <c r="H45" s="3">
        <f t="shared" si="0"/>
        <v>0</v>
      </c>
      <c r="I45" s="3">
        <f t="shared" si="1"/>
        <v>0</v>
      </c>
      <c r="J45" s="3">
        <f t="shared" si="2"/>
        <v>0</v>
      </c>
      <c r="K45" s="3">
        <f t="shared" si="3"/>
        <v>0</v>
      </c>
      <c r="L45" s="69">
        <f t="shared" si="4"/>
        <v>0</v>
      </c>
      <c r="M45" s="70">
        <v>2111111</v>
      </c>
    </row>
    <row r="46" spans="2:13" ht="45.75" customHeight="1" x14ac:dyDescent="0.2">
      <c r="B46" s="64">
        <v>34</v>
      </c>
      <c r="C46" s="86" t="s">
        <v>41</v>
      </c>
      <c r="D46" s="66" t="s">
        <v>43</v>
      </c>
      <c r="E46" s="85">
        <v>1</v>
      </c>
      <c r="F46" s="67"/>
      <c r="G46" s="8"/>
      <c r="H46" s="3">
        <f t="shared" si="0"/>
        <v>0</v>
      </c>
      <c r="I46" s="3">
        <f t="shared" si="1"/>
        <v>0</v>
      </c>
      <c r="J46" s="3">
        <f t="shared" si="2"/>
        <v>0</v>
      </c>
      <c r="K46" s="3">
        <f t="shared" si="3"/>
        <v>0</v>
      </c>
      <c r="L46" s="69">
        <f t="shared" si="4"/>
        <v>0</v>
      </c>
      <c r="M46" s="70">
        <v>11435185</v>
      </c>
    </row>
    <row r="47" spans="2:13" ht="27.75" customHeight="1" x14ac:dyDescent="0.2">
      <c r="B47" s="64">
        <v>35</v>
      </c>
      <c r="C47" s="86" t="s">
        <v>70</v>
      </c>
      <c r="D47" s="66" t="s">
        <v>43</v>
      </c>
      <c r="E47" s="85">
        <v>1</v>
      </c>
      <c r="F47" s="67"/>
      <c r="G47" s="8"/>
      <c r="H47" s="3">
        <f t="shared" si="0"/>
        <v>0</v>
      </c>
      <c r="I47" s="3">
        <f t="shared" si="1"/>
        <v>0</v>
      </c>
      <c r="J47" s="3">
        <f t="shared" si="2"/>
        <v>0</v>
      </c>
      <c r="K47" s="3">
        <f t="shared" si="3"/>
        <v>0</v>
      </c>
      <c r="L47" s="69">
        <f t="shared" si="4"/>
        <v>0</v>
      </c>
      <c r="M47" s="70">
        <v>6333334</v>
      </c>
    </row>
    <row r="48" spans="2:13" ht="27.75" customHeight="1" x14ac:dyDescent="0.2">
      <c r="B48" s="64">
        <v>36</v>
      </c>
      <c r="C48" s="86" t="s">
        <v>71</v>
      </c>
      <c r="D48" s="66" t="s">
        <v>43</v>
      </c>
      <c r="E48" s="85">
        <v>1</v>
      </c>
      <c r="F48" s="67"/>
      <c r="G48" s="8"/>
      <c r="H48" s="3">
        <f t="shared" si="0"/>
        <v>0</v>
      </c>
      <c r="I48" s="3">
        <f t="shared" si="1"/>
        <v>0</v>
      </c>
      <c r="J48" s="3">
        <f t="shared" si="2"/>
        <v>0</v>
      </c>
      <c r="K48" s="3">
        <f t="shared" si="3"/>
        <v>0</v>
      </c>
      <c r="L48" s="69">
        <f t="shared" si="4"/>
        <v>0</v>
      </c>
      <c r="M48" s="70">
        <v>818056</v>
      </c>
    </row>
    <row r="49" spans="2:13" ht="27.75" customHeight="1" x14ac:dyDescent="0.2">
      <c r="B49" s="64">
        <v>37</v>
      </c>
      <c r="C49" s="86" t="s">
        <v>42</v>
      </c>
      <c r="D49" s="66" t="s">
        <v>43</v>
      </c>
      <c r="E49" s="85">
        <v>1</v>
      </c>
      <c r="F49" s="67"/>
      <c r="G49" s="8"/>
      <c r="H49" s="3">
        <f t="shared" si="0"/>
        <v>0</v>
      </c>
      <c r="I49" s="3">
        <f t="shared" si="1"/>
        <v>0</v>
      </c>
      <c r="J49" s="3">
        <f t="shared" si="2"/>
        <v>0</v>
      </c>
      <c r="K49" s="3">
        <f t="shared" si="3"/>
        <v>0</v>
      </c>
      <c r="L49" s="69">
        <f t="shared" si="4"/>
        <v>0</v>
      </c>
      <c r="M49" s="70">
        <v>879630</v>
      </c>
    </row>
    <row r="50" spans="2:13" ht="27.75" customHeight="1" x14ac:dyDescent="0.2">
      <c r="B50" s="64">
        <v>38</v>
      </c>
      <c r="C50" s="86" t="s">
        <v>72</v>
      </c>
      <c r="D50" s="66" t="s">
        <v>43</v>
      </c>
      <c r="E50" s="85">
        <v>2</v>
      </c>
      <c r="F50" s="67"/>
      <c r="G50" s="8"/>
      <c r="H50" s="3">
        <f t="shared" si="0"/>
        <v>0</v>
      </c>
      <c r="I50" s="3">
        <f t="shared" si="1"/>
        <v>0</v>
      </c>
      <c r="J50" s="3">
        <f t="shared" si="2"/>
        <v>0</v>
      </c>
      <c r="K50" s="3">
        <f t="shared" si="3"/>
        <v>0</v>
      </c>
      <c r="L50" s="69">
        <f t="shared" si="4"/>
        <v>0</v>
      </c>
      <c r="M50" s="70">
        <v>633334</v>
      </c>
    </row>
    <row r="51" spans="2:13" ht="27.75" customHeight="1" x14ac:dyDescent="0.2">
      <c r="B51" s="64">
        <v>39</v>
      </c>
      <c r="C51" s="86" t="s">
        <v>73</v>
      </c>
      <c r="D51" s="66" t="s">
        <v>43</v>
      </c>
      <c r="E51" s="85">
        <v>1</v>
      </c>
      <c r="F51" s="67"/>
      <c r="G51" s="8"/>
      <c r="H51" s="3">
        <f t="shared" si="0"/>
        <v>0</v>
      </c>
      <c r="I51" s="3">
        <f t="shared" si="1"/>
        <v>0</v>
      </c>
      <c r="J51" s="3">
        <f t="shared" si="2"/>
        <v>0</v>
      </c>
      <c r="K51" s="3">
        <f t="shared" si="3"/>
        <v>0</v>
      </c>
      <c r="L51" s="69">
        <f t="shared" si="4"/>
        <v>0</v>
      </c>
      <c r="M51" s="70">
        <v>1407407</v>
      </c>
    </row>
    <row r="52" spans="2:13" ht="27.75" customHeight="1" x14ac:dyDescent="0.2">
      <c r="B52" s="64">
        <v>40</v>
      </c>
      <c r="C52" s="86" t="s">
        <v>74</v>
      </c>
      <c r="D52" s="66" t="s">
        <v>43</v>
      </c>
      <c r="E52" s="85">
        <v>1</v>
      </c>
      <c r="F52" s="67"/>
      <c r="G52" s="8"/>
      <c r="H52" s="3">
        <f t="shared" si="0"/>
        <v>0</v>
      </c>
      <c r="I52" s="3">
        <f t="shared" si="1"/>
        <v>0</v>
      </c>
      <c r="J52" s="3">
        <f t="shared" si="2"/>
        <v>0</v>
      </c>
      <c r="K52" s="3">
        <f t="shared" si="3"/>
        <v>0</v>
      </c>
      <c r="L52" s="69">
        <f t="shared" si="4"/>
        <v>0</v>
      </c>
      <c r="M52" s="70">
        <v>1407407</v>
      </c>
    </row>
    <row r="53" spans="2:13" ht="27.75" customHeight="1" x14ac:dyDescent="0.2">
      <c r="B53" s="64">
        <v>41</v>
      </c>
      <c r="C53" s="86" t="s">
        <v>75</v>
      </c>
      <c r="D53" s="66" t="s">
        <v>43</v>
      </c>
      <c r="E53" s="85">
        <v>1</v>
      </c>
      <c r="F53" s="67"/>
      <c r="G53" s="8"/>
      <c r="H53" s="3">
        <f t="shared" si="0"/>
        <v>0</v>
      </c>
      <c r="I53" s="3">
        <f t="shared" si="1"/>
        <v>0</v>
      </c>
      <c r="J53" s="3">
        <f t="shared" si="2"/>
        <v>0</v>
      </c>
      <c r="K53" s="3">
        <f t="shared" si="3"/>
        <v>0</v>
      </c>
      <c r="L53" s="69">
        <f t="shared" si="4"/>
        <v>0</v>
      </c>
      <c r="M53" s="70">
        <v>1495371</v>
      </c>
    </row>
    <row r="54" spans="2:13" ht="27.75" customHeight="1" x14ac:dyDescent="0.2">
      <c r="B54" s="64">
        <v>42</v>
      </c>
      <c r="C54" s="86" t="s">
        <v>76</v>
      </c>
      <c r="D54" s="66" t="s">
        <v>43</v>
      </c>
      <c r="E54" s="85">
        <v>1</v>
      </c>
      <c r="F54" s="67"/>
      <c r="G54" s="8"/>
      <c r="H54" s="3">
        <f t="shared" si="0"/>
        <v>0</v>
      </c>
      <c r="I54" s="3">
        <f t="shared" si="1"/>
        <v>0</v>
      </c>
      <c r="J54" s="3">
        <f t="shared" si="2"/>
        <v>0</v>
      </c>
      <c r="K54" s="3">
        <f t="shared" si="3"/>
        <v>0</v>
      </c>
      <c r="L54" s="69">
        <f t="shared" si="4"/>
        <v>0</v>
      </c>
      <c r="M54" s="70">
        <v>1477778</v>
      </c>
    </row>
    <row r="55" spans="2:13" ht="27.75" customHeight="1" x14ac:dyDescent="0.2">
      <c r="B55" s="64">
        <v>43</v>
      </c>
      <c r="C55" s="87" t="s">
        <v>77</v>
      </c>
      <c r="D55" s="66" t="s">
        <v>43</v>
      </c>
      <c r="E55" s="84">
        <v>1</v>
      </c>
      <c r="F55" s="67"/>
      <c r="G55" s="8"/>
      <c r="H55" s="3">
        <f t="shared" si="0"/>
        <v>0</v>
      </c>
      <c r="I55" s="3">
        <f t="shared" si="1"/>
        <v>0</v>
      </c>
      <c r="J55" s="3">
        <f t="shared" si="2"/>
        <v>0</v>
      </c>
      <c r="K55" s="3">
        <f t="shared" si="3"/>
        <v>0</v>
      </c>
      <c r="L55" s="69">
        <f t="shared" si="4"/>
        <v>0</v>
      </c>
      <c r="M55" s="70">
        <v>439815</v>
      </c>
    </row>
    <row r="56" spans="2:13" ht="27.75" customHeight="1" x14ac:dyDescent="0.2">
      <c r="B56" s="64">
        <v>44</v>
      </c>
      <c r="C56" s="87" t="s">
        <v>54</v>
      </c>
      <c r="D56" s="66" t="s">
        <v>43</v>
      </c>
      <c r="E56" s="84">
        <v>8</v>
      </c>
      <c r="F56" s="67"/>
      <c r="G56" s="8"/>
      <c r="H56" s="3">
        <f t="shared" si="0"/>
        <v>0</v>
      </c>
      <c r="I56" s="3">
        <f t="shared" si="1"/>
        <v>0</v>
      </c>
      <c r="J56" s="3">
        <f t="shared" si="2"/>
        <v>0</v>
      </c>
      <c r="K56" s="3">
        <f t="shared" si="3"/>
        <v>0</v>
      </c>
      <c r="L56" s="69">
        <f t="shared" si="4"/>
        <v>0</v>
      </c>
      <c r="M56" s="70">
        <v>621019</v>
      </c>
    </row>
    <row r="57" spans="2:13" ht="27.75" customHeight="1" x14ac:dyDescent="0.2">
      <c r="B57" s="64">
        <v>45</v>
      </c>
      <c r="C57" s="87" t="s">
        <v>47</v>
      </c>
      <c r="D57" s="66" t="s">
        <v>43</v>
      </c>
      <c r="E57" s="84">
        <v>8</v>
      </c>
      <c r="F57" s="67"/>
      <c r="G57" s="8"/>
      <c r="H57" s="3">
        <f t="shared" si="0"/>
        <v>0</v>
      </c>
      <c r="I57" s="3">
        <f t="shared" si="1"/>
        <v>0</v>
      </c>
      <c r="J57" s="3">
        <f t="shared" si="2"/>
        <v>0</v>
      </c>
      <c r="K57" s="3">
        <f t="shared" si="3"/>
        <v>0</v>
      </c>
      <c r="L57" s="69">
        <f t="shared" si="4"/>
        <v>0</v>
      </c>
      <c r="M57" s="70">
        <v>40991</v>
      </c>
    </row>
    <row r="58" spans="2:13" ht="27.75" customHeight="1" x14ac:dyDescent="0.2">
      <c r="B58" s="64">
        <v>46</v>
      </c>
      <c r="C58" s="87" t="s">
        <v>78</v>
      </c>
      <c r="D58" s="66" t="s">
        <v>43</v>
      </c>
      <c r="E58" s="84">
        <v>2</v>
      </c>
      <c r="F58" s="67"/>
      <c r="G58" s="8"/>
      <c r="H58" s="3">
        <f t="shared" si="0"/>
        <v>0</v>
      </c>
      <c r="I58" s="3">
        <f t="shared" si="1"/>
        <v>0</v>
      </c>
      <c r="J58" s="3">
        <f t="shared" si="2"/>
        <v>0</v>
      </c>
      <c r="K58" s="3">
        <f t="shared" si="3"/>
        <v>0</v>
      </c>
      <c r="L58" s="69">
        <f t="shared" si="4"/>
        <v>0</v>
      </c>
      <c r="M58" s="70">
        <v>140270</v>
      </c>
    </row>
    <row r="59" spans="2:13" ht="27.75" customHeight="1" x14ac:dyDescent="0.2">
      <c r="B59" s="64">
        <v>47</v>
      </c>
      <c r="C59" s="87" t="s">
        <v>70</v>
      </c>
      <c r="D59" s="66" t="s">
        <v>43</v>
      </c>
      <c r="E59" s="84">
        <v>1</v>
      </c>
      <c r="F59" s="67"/>
      <c r="G59" s="8"/>
      <c r="H59" s="3">
        <f t="shared" si="0"/>
        <v>0</v>
      </c>
      <c r="I59" s="3">
        <f t="shared" si="1"/>
        <v>0</v>
      </c>
      <c r="J59" s="3">
        <f t="shared" si="2"/>
        <v>0</v>
      </c>
      <c r="K59" s="3">
        <f t="shared" si="3"/>
        <v>0</v>
      </c>
      <c r="L59" s="69">
        <f t="shared" si="4"/>
        <v>0</v>
      </c>
      <c r="M59" s="70">
        <v>6333334</v>
      </c>
    </row>
    <row r="60" spans="2:13" ht="16.5" thickBot="1" x14ac:dyDescent="0.25">
      <c r="B60" s="99" t="s">
        <v>16</v>
      </c>
      <c r="C60" s="100"/>
      <c r="D60" s="99"/>
      <c r="E60" s="100"/>
      <c r="F60" s="100"/>
      <c r="G60" s="100"/>
      <c r="H60" s="101">
        <f>SUM(H13:H59)</f>
        <v>0</v>
      </c>
      <c r="I60" s="101">
        <f>SUM(I13:I59)</f>
        <v>0</v>
      </c>
      <c r="J60" s="101">
        <f>SUM(J13:J59)</f>
        <v>0</v>
      </c>
      <c r="K60" s="101">
        <f>SUM(K13:K59)</f>
        <v>0</v>
      </c>
      <c r="L60" s="101">
        <f>SUM(L13:L59)</f>
        <v>0</v>
      </c>
      <c r="M60" s="102"/>
    </row>
    <row r="61" spans="2:13" x14ac:dyDescent="0.2">
      <c r="B61" s="93" t="s">
        <v>79</v>
      </c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5"/>
    </row>
    <row r="62" spans="2:13" ht="42" customHeight="1" thickBot="1" x14ac:dyDescent="0.25">
      <c r="B62" s="96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8"/>
    </row>
    <row r="63" spans="2:13" ht="15.75" x14ac:dyDescent="0.2">
      <c r="B63" s="9">
        <v>1</v>
      </c>
      <c r="C63" s="91" t="s">
        <v>33</v>
      </c>
      <c r="D63" s="91"/>
      <c r="E63" s="91"/>
      <c r="F63" s="91"/>
      <c r="G63" s="91"/>
      <c r="H63" s="91"/>
      <c r="I63" s="91"/>
      <c r="J63" s="91"/>
      <c r="K63" s="91"/>
      <c r="L63" s="91"/>
      <c r="M63" s="92"/>
    </row>
    <row r="64" spans="2:13" ht="15.75" x14ac:dyDescent="0.2">
      <c r="B64" s="4">
        <v>2</v>
      </c>
      <c r="C64" s="29" t="s">
        <v>34</v>
      </c>
      <c r="D64" s="29"/>
      <c r="E64" s="29"/>
      <c r="F64" s="29"/>
      <c r="G64" s="29"/>
      <c r="H64" s="29"/>
      <c r="I64" s="29"/>
      <c r="J64" s="29"/>
      <c r="K64" s="29"/>
      <c r="L64" s="29"/>
      <c r="M64" s="5"/>
    </row>
    <row r="65" spans="2:13" ht="15.75" x14ac:dyDescent="0.2">
      <c r="B65" s="4">
        <v>3</v>
      </c>
      <c r="C65" s="28" t="s">
        <v>35</v>
      </c>
      <c r="D65" s="28"/>
      <c r="E65" s="28"/>
      <c r="F65" s="28"/>
      <c r="G65" s="28"/>
      <c r="H65" s="28"/>
      <c r="I65" s="28"/>
      <c r="J65" s="28"/>
      <c r="K65" s="28"/>
      <c r="L65" s="28"/>
      <c r="M65" s="5"/>
    </row>
    <row r="66" spans="2:13" ht="15.75" customHeight="1" x14ac:dyDescent="0.2">
      <c r="B66" s="37">
        <v>4</v>
      </c>
      <c r="C66" s="31" t="s">
        <v>19</v>
      </c>
      <c r="D66" s="32"/>
      <c r="E66" s="32"/>
      <c r="F66" s="32"/>
      <c r="G66" s="32"/>
      <c r="H66" s="32"/>
      <c r="I66" s="32"/>
      <c r="J66" s="32"/>
      <c r="K66" s="32"/>
      <c r="L66" s="33"/>
      <c r="M66" s="5"/>
    </row>
    <row r="67" spans="2:13" ht="15.75" customHeight="1" x14ac:dyDescent="0.2">
      <c r="B67" s="38"/>
      <c r="C67" s="34"/>
      <c r="D67" s="35"/>
      <c r="E67" s="35"/>
      <c r="F67" s="35"/>
      <c r="G67" s="35"/>
      <c r="H67" s="35"/>
      <c r="I67" s="35"/>
      <c r="J67" s="35"/>
      <c r="K67" s="35"/>
      <c r="L67" s="36"/>
      <c r="M67" s="5"/>
    </row>
    <row r="68" spans="2:13" ht="41.25" customHeight="1" x14ac:dyDescent="0.2">
      <c r="B68" s="4">
        <v>5</v>
      </c>
      <c r="C68" s="30" t="s">
        <v>36</v>
      </c>
      <c r="D68" s="30"/>
      <c r="E68" s="30"/>
      <c r="F68" s="30"/>
      <c r="G68" s="30"/>
      <c r="H68" s="30"/>
      <c r="I68" s="30"/>
      <c r="J68" s="30"/>
      <c r="K68" s="30"/>
      <c r="L68" s="30"/>
      <c r="M68" s="5"/>
    </row>
    <row r="69" spans="2:13" ht="15.75" customHeight="1" x14ac:dyDescent="0.2">
      <c r="B69" s="45">
        <v>6</v>
      </c>
      <c r="C69" s="46" t="s">
        <v>37</v>
      </c>
      <c r="D69" s="46"/>
      <c r="E69" s="46"/>
      <c r="F69" s="46"/>
      <c r="G69" s="46"/>
      <c r="H69" s="46"/>
      <c r="I69" s="46"/>
      <c r="J69" s="46"/>
      <c r="K69" s="46"/>
      <c r="L69" s="46"/>
      <c r="M69" s="6"/>
    </row>
    <row r="70" spans="2:13" ht="15.75" customHeight="1" x14ac:dyDescent="0.2"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7"/>
    </row>
    <row r="71" spans="2:13" x14ac:dyDescent="0.2">
      <c r="B71" s="39" t="s">
        <v>17</v>
      </c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1"/>
    </row>
    <row r="72" spans="2:13" x14ac:dyDescent="0.2">
      <c r="B72" s="42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4"/>
    </row>
    <row r="73" spans="2:13" x14ac:dyDescent="0.2">
      <c r="B73" s="42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4"/>
    </row>
    <row r="74" spans="2:13" ht="15.75" customHeight="1" x14ac:dyDescent="0.2">
      <c r="B74" s="22" t="s">
        <v>18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4"/>
    </row>
    <row r="75" spans="2:13" ht="15.75" customHeight="1" x14ac:dyDescent="0.2">
      <c r="B75" s="25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7"/>
    </row>
  </sheetData>
  <protectedRanges>
    <protectedRange sqref="D10 M7:M8 M5 D5:K7 D9:G9 J9:L9 B8:K8 F13:G59" name="DATOS_1"/>
  </protectedRanges>
  <mergeCells count="43">
    <mergeCell ref="B61:M62"/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  <mergeCell ref="B74:M75"/>
    <mergeCell ref="C63:L63"/>
    <mergeCell ref="C64:L64"/>
    <mergeCell ref="C65:L65"/>
    <mergeCell ref="C68:L68"/>
    <mergeCell ref="C66:L67"/>
    <mergeCell ref="B66:B67"/>
    <mergeCell ref="B71:M73"/>
    <mergeCell ref="B69:B70"/>
    <mergeCell ref="C69:L70"/>
    <mergeCell ref="B60:G60"/>
    <mergeCell ref="B9:C9"/>
    <mergeCell ref="B10:C10"/>
    <mergeCell ref="L5:L6"/>
    <mergeCell ref="M5:M6"/>
    <mergeCell ref="B5:C5"/>
    <mergeCell ref="D5:K5"/>
    <mergeCell ref="B6:C6"/>
    <mergeCell ref="D6:K6"/>
    <mergeCell ref="F11:L11"/>
    <mergeCell ref="B8:C8"/>
    <mergeCell ref="D9:M9"/>
    <mergeCell ref="D8:K8"/>
    <mergeCell ref="L7:L8"/>
    <mergeCell ref="M7:M8"/>
    <mergeCell ref="B7:C7"/>
    <mergeCell ref="B1:M2"/>
    <mergeCell ref="B3:C3"/>
    <mergeCell ref="D3:K3"/>
    <mergeCell ref="B4:C4"/>
    <mergeCell ref="D4:K4"/>
    <mergeCell ref="L3:M3"/>
    <mergeCell ref="L4:M4"/>
  </mergeCells>
  <conditionalFormatting sqref="F13:F59">
    <cfRule type="cellIs" dxfId="1" priority="2" operator="greaterThan">
      <formula>M13</formula>
    </cfRule>
  </conditionalFormatting>
  <conditionalFormatting sqref="F14">
    <cfRule type="cellIs" dxfId="0" priority="1" operator="greaterThan">
      <formula>$M$14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Andres Sepulveda Rodriguez</cp:lastModifiedBy>
  <cp:revision/>
  <dcterms:created xsi:type="dcterms:W3CDTF">2006-11-20T19:37:40Z</dcterms:created>
  <dcterms:modified xsi:type="dcterms:W3CDTF">2026-10-15T04:58:39Z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