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ALIENWARE\Documents\6. Procesos precontrac\Cubierta corpo_2026\05DT_Transversales_ISocialLV2\"/>
    </mc:Choice>
  </mc:AlternateContent>
  <xr:revisionPtr revIDLastSave="0" documentId="13_ncr:1_{5731BF24-3B11-4E73-BD37-ADF5981DA38A}" xr6:coauthVersionLast="47" xr6:coauthVersionMax="47" xr10:uidLastSave="{00000000-0000-0000-0000-000000000000}"/>
  <bookViews>
    <workbookView xWindow="12710" yWindow="0" windowWidth="12980" windowHeight="1537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(Entidad)'!$I$7:$I$58</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(Entidad)'!$B$1:$L$72</definedName>
    <definedName name="_xlnm.Print_Area" localSheetId="1">'PROPUESTA ECONOMICA(Proponente)'!$B$2:$L$79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[56]BITACORA!$E$1:$E$65536</definedName>
    <definedName name="costo2" hidden="1">#REF!</definedName>
    <definedName name="COSTODIRECTO" localSheetId="2">#REF!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[63]Cronograma!#REF!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[63]Cronograma!#REF!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[66]EMPRESA!$I$25</definedName>
    <definedName name="DsctoPension">[66]EMPRESA!$I$23</definedName>
    <definedName name="DsctoSalud">[66]EMPRESA!$I$24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[68]Equipo!$A$7:$A$65536</definedName>
    <definedName name="EQUIPO1">#REF!</definedName>
    <definedName name="EQUIPOS" localSheetId="2">'[69]TABLA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'[72]Análisis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'[75]7422CW00'!#REF!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'[75]7422CW00'!#REF!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[77]BASE!$C$4:$H$255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[79]TABLAS!$A$1:$A$65536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[80]INSUMOS!$A$1:$E$65536</definedName>
    <definedName name="Insumos_auxiliares" localSheetId="2">[81]Insumos!#REF!</definedName>
    <definedName name="Insumos_auxiliares">[81]Insumos!#REF!</definedName>
    <definedName name="Insumos_basicos" localSheetId="2">#REF!</definedName>
    <definedName name="Insumos_basicos">#REF!</definedName>
    <definedName name="Int">#REF!</definedName>
    <definedName name="InTap">[20]Interc.tapones!$E$1:$E$65536</definedName>
    <definedName name="INTER">[71]Hoja3!$F$7:$F$9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'[82]PR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[77]BASE!$C$4:$H$255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 localSheetId="2">#REF!</definedName>
    <definedName name="LICITACION">#REF!</definedName>
    <definedName name="LINEA" localSheetId="2">[84]CONT_ADI!#REF!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[53]Insum!$A$68:$H$98</definedName>
    <definedName name="mar" localSheetId="2">'[37]Res-Accide-10'!#REF!</definedName>
    <definedName name="mar">'[37]Res-Accide-10'!#REF!</definedName>
    <definedName name="MARCO_H">#REF!</definedName>
    <definedName name="marina">'[87]Informe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'[69]TABLA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'[88]CCP,LEYES,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'[75]7422CW00'!#REF!</definedName>
    <definedName name="pintura">'[75]7422CW00'!#REF!</definedName>
    <definedName name="pintyura">[93]STRSUMM0!#REF!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'[87]Informe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[95]!absc</definedName>
    <definedName name="PRUEBA">[95]!absc</definedName>
    <definedName name="prueba1" localSheetId="1">[95]!absc</definedName>
    <definedName name="prueba1">[95]!absc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 localSheetId="2">#REF!</definedName>
    <definedName name="Q">#REF!</definedName>
    <definedName name="Q_actual">'[96]ORITO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'[96]ORITO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[98]original_sist!$B$1:$L$167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'[100]Form5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[54]Hoja1!$C$14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[54]Hoja1!$C$12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(Entidad)'!$K$60</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(Entidad)'!$K$68</definedName>
    <definedName name="solver_lhs1" localSheetId="1" hidden="1">'PROPUESTA ECONOMICA(Proponente)'!$K$73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(Entidad)'!$K$68</definedName>
    <definedName name="solver_opt" localSheetId="1" hidden="1">'PROPUESTA ECONOMICA(Proponente)'!$K$73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(Entidad)'!$K$69</definedName>
    <definedName name="solver_rhs1" localSheetId="1" hidden="1">'PROPUESTA ECONOMICA(Proponente)'!$K$74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 localSheetId="2">#REF!</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[103]TARIFAS!$A$1:$F$52</definedName>
    <definedName name="TarifaSalud">[40]EMPRESA!$F$26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[105]desmonte!$E$48</definedName>
    <definedName name="TRAT">[105]desmonte!$E$48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'[75]7422CW00'!#REF!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[111]!absc</definedName>
    <definedName name="xxxxx">[111]!absc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2" i="265" l="1"/>
  <c r="K19" i="265"/>
  <c r="K56" i="265"/>
  <c r="K55" i="265"/>
  <c r="K54" i="265"/>
  <c r="K53" i="265"/>
  <c r="K52" i="265"/>
  <c r="K51" i="265"/>
  <c r="K50" i="265"/>
  <c r="K49" i="265"/>
  <c r="K48" i="265"/>
  <c r="K45" i="265"/>
  <c r="K46" i="265" s="1"/>
  <c r="K44" i="265"/>
  <c r="K40" i="265"/>
  <c r="K39" i="265"/>
  <c r="K38" i="265"/>
  <c r="K35" i="265"/>
  <c r="K34" i="265"/>
  <c r="K33" i="265"/>
  <c r="K32" i="265"/>
  <c r="K29" i="265"/>
  <c r="K28" i="265"/>
  <c r="K25" i="265"/>
  <c r="K26" i="265" s="1"/>
  <c r="K24" i="265"/>
  <c r="K23" i="265"/>
  <c r="K22" i="265"/>
  <c r="K18" i="265"/>
  <c r="K17" i="265"/>
  <c r="K16" i="265"/>
  <c r="K13" i="265"/>
  <c r="K12" i="265"/>
  <c r="K11" i="265"/>
  <c r="K10" i="265"/>
  <c r="K75" i="269"/>
  <c r="K61" i="269"/>
  <c r="K50" i="269"/>
  <c r="K45" i="269"/>
  <c r="K46" i="269" s="1"/>
  <c r="K34" i="269"/>
  <c r="K70" i="265"/>
  <c r="K30" i="265"/>
  <c r="K20" i="265"/>
  <c r="K42" i="265" l="1"/>
  <c r="K30" i="269"/>
  <c r="K40" i="269"/>
  <c r="K24" i="269"/>
  <c r="K18" i="269"/>
  <c r="K57" i="265"/>
  <c r="K36" i="265"/>
  <c r="K14" i="265"/>
  <c r="K62" i="269" l="1"/>
  <c r="K66" i="269" s="1"/>
  <c r="K67" i="269" s="1"/>
  <c r="K58" i="265"/>
  <c r="K63" i="265" l="1"/>
</calcChain>
</file>

<file path=xl/sharedStrings.xml><?xml version="1.0" encoding="utf-8"?>
<sst xmlns="http://schemas.openxmlformats.org/spreadsheetml/2006/main" count="299" uniqueCount="141">
  <si>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</si>
  <si>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</si>
  <si>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</si>
  <si>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</si>
  <si>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</si>
  <si>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</si>
  <si>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</si>
  <si>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</si>
  <si>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</si>
  <si>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</si>
  <si>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</si>
  <si>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</si>
  <si>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</si>
  <si>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</si>
  <si>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</si>
  <si>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</si>
  <si>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</si>
  <si>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</si>
  <si>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</si>
  <si>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</si>
  <si>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</si>
  <si>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</si>
  <si>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</si>
  <si>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</si>
  <si>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</si>
  <si>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</si>
  <si>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</si>
  <si>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</si>
  <si>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</si>
  <si>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</si>
  <si>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</si>
  <si>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</si>
  <si>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</si>
  <si>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</si>
  <si>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</si>
  <si>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</si>
  <si>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</si>
  <si>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</si>
  <si>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</si>
  <si>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</si>
  <si>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</si>
  <si>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</si>
  <si>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</si>
  <si>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</si>
  <si>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</si>
  <si>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</si>
  <si>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</si>
  <si>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</si>
  <si>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</si>
  <si>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</si>
  <si>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</si>
  <si>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</si>
  <si>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</si>
  <si>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</si>
  <si>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</si>
  <si>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</si>
  <si>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</si>
  <si>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</si>
  <si>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</si>
  <si>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</si>
  <si>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</si>
  <si>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</si>
  <si>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</si>
  <si>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</si>
  <si>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</si>
  <si>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</si>
  <si>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</si>
  <si>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</si>
  <si>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</si>
  <si>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</si>
  <si>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</si>
  <si>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</si>
  <si>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</si>
  <si>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</si>
  <si>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</si>
  <si>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</si>
  <si>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</si>
  <si>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</si>
  <si>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</si>
  <si>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</si>
  <si>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</si>
  <si>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</si>
  <si>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</si>
  <si>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</si>
  <si>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</si>
  <si>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</si>
  <si>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</si>
  <si>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</si>
  <si>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</si>
  <si>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</si>
  <si>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</si>
  <si>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</si>
  <si>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</si>
  <si>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</si>
  <si>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</si>
  <si>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</si>
  <si>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</si>
  <si>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PRELIMINARES Y DEMOLICIONES</t>
  </si>
  <si>
    <t>RETIRO DE MANTO ASFALTICO Y LIMPIEZA TERRAZA</t>
  </si>
  <si>
    <t>DESMONTE Y RETIRO DE CANAL EXISTENTE</t>
  </si>
  <si>
    <t>DESMONTE Y RETIRO CERCA DE CIELO RASO</t>
  </si>
  <si>
    <t>RETIRO DE SOBRANTES</t>
  </si>
  <si>
    <t>M2</t>
  </si>
  <si>
    <t>GL</t>
  </si>
  <si>
    <t>ESTRUCTURA METÁLICA</t>
  </si>
  <si>
    <t>ESTRUCTURA METALICA</t>
  </si>
  <si>
    <t xml:space="preserve">PINTURA EN ANTICORROSIVO Y ESMALTE  DE ESTRUCTURA METALICA </t>
  </si>
  <si>
    <t>ESCALERA METALICA (entre las dos placas)</t>
  </si>
  <si>
    <t>BARANDA METALICA DE PROTECCION EN PERIMETRO</t>
  </si>
  <si>
    <t>KGR</t>
  </si>
  <si>
    <t>ML</t>
  </si>
  <si>
    <t>UN</t>
  </si>
  <si>
    <t>CUBIERTA Y DESAGÜES</t>
  </si>
  <si>
    <t xml:space="preserve">CUBIERTA EN TEJA PLASTICA e=2,0 mm  </t>
  </si>
  <si>
    <t>CANAL EN LAMINA GALV  CAL 18  d=61cm (incluye soportes)</t>
  </si>
  <si>
    <t>BAJANTE EN TUBERIA PVC D=4"</t>
  </si>
  <si>
    <t>CUBIERTA METALICA ARQUITECTONICA CAL 22</t>
  </si>
  <si>
    <t>CIELO RAZO EN PVC</t>
  </si>
  <si>
    <t>CIELO RAZO EN PANEL YESO (incuye pintura)</t>
  </si>
  <si>
    <t>CIELOS RASOS</t>
  </si>
  <si>
    <t>PISO EN  ETERBOARD 10mm</t>
  </si>
  <si>
    <t>CERRAMIENTO PERIMETRAL EN  ETERBOARD 10mm</t>
  </si>
  <si>
    <t>RECONSTRUCCION Y AFINADO DE MUROS PERIMETRALES</t>
  </si>
  <si>
    <t>NIVELACION DE PISO+ TERMINADO</t>
  </si>
  <si>
    <t>MUROS, PISOS Y CERRAMIENTOS</t>
  </si>
  <si>
    <t>MANTENIMIENTO Y PINTURA SUPERFICIES EXTERIORES</t>
  </si>
  <si>
    <t>MANTENIMIENTO Y PINTURA EN SUPERFICIES INTERIORES</t>
  </si>
  <si>
    <t>PROTECCION Y PINTURA PARA LAMINAS  DE ETERBOARD</t>
  </si>
  <si>
    <t>ESCRITORIO EJECUTIVO EN L ESPESOR=36mm</t>
  </si>
  <si>
    <t xml:space="preserve">SUMINISTRO E INSTALACION DE PUERTA METALICA 2 mts </t>
  </si>
  <si>
    <t>INSTALACIONES ELÉCTRICAS</t>
  </si>
  <si>
    <t>ACOMETIDA 220 V EN CABLE DE COBRE No 8 (4 HILOS)</t>
  </si>
  <si>
    <t>SALIDA ELECTRICA A ILUMINACION EN TUBO EMT 1/2"</t>
  </si>
  <si>
    <t>Salida interruptor sencillo en tubo emt 1/2"</t>
  </si>
  <si>
    <t>Salida toma corriente en tubo pvc 1/2"</t>
  </si>
  <si>
    <t>Lamparas de sobreponer  o encrustar</t>
  </si>
  <si>
    <t>Luminarias lineales LED de 40 W l+1,2 mts</t>
  </si>
  <si>
    <t>TABLERO PARA 12 CIRCUITOS</t>
  </si>
  <si>
    <t>BRAKER DE 15 AMP</t>
  </si>
  <si>
    <t>LUMINARIAS DE 60X60 DE 40W</t>
  </si>
  <si>
    <t>IVA) SOBRE LA UTILIDAD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</si>
</sst>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ont>
    <font>
      <b/>
      <u/>
      <sz val="11"/>
      <color rgb="FFFF000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47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9" fillId="0" borderId="0" xfId="89" applyFont="1"/>
    <xf numFmtId="0" fontId="59" fillId="0" borderId="36" xfId="89" applyFont="1" applyBorder="1"/>
    <xf numFmtId="0" fontId="59" fillId="0" borderId="37" xfId="89" applyFont="1" applyBorder="1"/>
    <xf numFmtId="0" fontId="60" fillId="0" borderId="0" xfId="89" applyFont="1"/>
    <xf numFmtId="0" fontId="59" fillId="25" borderId="0" xfId="89" applyFont="1" applyFill="1"/>
    <xf numFmtId="0" fontId="59" fillId="25" borderId="88" xfId="89" applyFont="1" applyFill="1" applyBorder="1"/>
    <xf numFmtId="0" fontId="59" fillId="25" borderId="37" xfId="89" applyFont="1" applyFill="1" applyBorder="1"/>
    <xf numFmtId="0" fontId="60" fillId="25" borderId="0" xfId="89" applyFont="1" applyFill="1"/>
    <xf numFmtId="0" fontId="59" fillId="0" borderId="88" xfId="89" applyFont="1" applyBorder="1"/>
    <xf numFmtId="0" fontId="58" fillId="0" borderId="20" xfId="126" applyFont="1" applyBorder="1" applyAlignment="1">
      <alignment horizontal="center" vertical="center" wrapText="1"/>
    </xf>
    <xf numFmtId="0" fontId="58" fillId="24" borderId="41" xfId="73" applyFont="1" applyFill="1" applyBorder="1" applyAlignment="1">
      <alignment vertical="center"/>
    </xf>
    <xf numFmtId="0" fontId="58" fillId="24" borderId="43" xfId="73" applyFont="1" applyFill="1" applyBorder="1" applyAlignment="1">
      <alignment vertical="center"/>
    </xf>
    <xf numFmtId="0" fontId="58" fillId="24" borderId="44" xfId="73" applyFont="1" applyFill="1" applyBorder="1" applyAlignment="1">
      <alignment vertical="center"/>
    </xf>
    <xf numFmtId="0" fontId="60" fillId="0" borderId="52" xfId="73" applyFont="1" applyBorder="1" applyAlignment="1">
      <alignment horizontal="center" vertical="center"/>
    </xf>
    <xf numFmtId="0" fontId="60" fillId="0" borderId="18" xfId="74" applyFont="1" applyBorder="1" applyAlignment="1">
      <alignment horizontal="center" vertical="center"/>
    </xf>
    <xf numFmtId="0" fontId="60" fillId="0" borderId="18" xfId="74" applyFont="1" applyBorder="1" applyAlignment="1">
      <alignment horizontal="left" vertical="center" wrapText="1"/>
    </xf>
    <xf numFmtId="4" fontId="60" fillId="0" borderId="18" xfId="39" applyNumberFormat="1" applyFont="1" applyBorder="1" applyAlignment="1">
      <alignment vertical="center" wrapText="1"/>
    </xf>
    <xf numFmtId="167" fontId="60" fillId="0" borderId="18" xfId="62" applyNumberFormat="1" applyFont="1" applyBorder="1" applyAlignment="1">
      <alignment horizontal="right" vertical="center" wrapText="1"/>
    </xf>
    <xf numFmtId="167" fontId="60" fillId="0" borderId="47" xfId="62" applyNumberFormat="1" applyFont="1" applyBorder="1" applyAlignment="1">
      <alignment horizontal="right" vertical="center" wrapText="1"/>
    </xf>
    <xf numFmtId="0" fontId="60" fillId="0" borderId="13" xfId="73" applyFont="1" applyBorder="1" applyAlignment="1">
      <alignment horizontal="left" vertical="center"/>
    </xf>
    <xf numFmtId="0" fontId="60" fillId="0" borderId="14" xfId="74" applyFont="1" applyBorder="1" applyAlignment="1">
      <alignment horizontal="center" vertical="center"/>
    </xf>
    <xf numFmtId="0" fontId="60" fillId="0" borderId="14" xfId="74" applyFont="1" applyBorder="1" applyAlignment="1">
      <alignment horizontal="left" vertical="center" wrapText="1"/>
    </xf>
    <xf numFmtId="167" fontId="60" fillId="0" borderId="24" xfId="62" applyNumberFormat="1" applyFont="1" applyBorder="1" applyAlignment="1">
      <alignment horizontal="right" vertical="center" wrapText="1"/>
    </xf>
    <xf numFmtId="176" fontId="58" fillId="0" borderId="40" xfId="39" applyNumberFormat="1" applyFont="1" applyBorder="1" applyAlignment="1">
      <alignment horizontal="right" vertical="center"/>
    </xf>
    <xf numFmtId="0" fontId="60" fillId="0" borderId="18" xfId="74" applyFont="1" applyBorder="1" applyAlignment="1">
      <alignment horizontal="left" vertical="center"/>
    </xf>
    <xf numFmtId="0" fontId="60" fillId="0" borderId="18" xfId="135" applyFont="1" applyBorder="1" applyAlignment="1">
      <alignment horizontal="center" vertical="center"/>
    </xf>
    <xf numFmtId="0" fontId="60" fillId="0" borderId="18" xfId="135" applyFont="1" applyBorder="1" applyAlignment="1">
      <alignment horizontal="left" vertical="center"/>
    </xf>
    <xf numFmtId="0" fontId="60" fillId="0" borderId="36" xfId="89" applyFont="1" applyBorder="1"/>
    <xf numFmtId="0" fontId="60" fillId="0" borderId="37" xfId="89" applyFont="1" applyBorder="1"/>
    <xf numFmtId="0" fontId="60" fillId="0" borderId="14" xfId="89" applyFont="1" applyBorder="1"/>
    <xf numFmtId="0" fontId="60" fillId="0" borderId="14" xfId="89" applyFont="1" applyBorder="1" applyAlignment="1">
      <alignment horizontal="center"/>
    </xf>
    <xf numFmtId="0" fontId="60" fillId="0" borderId="18" xfId="73" applyFont="1" applyBorder="1" applyAlignment="1">
      <alignment horizontal="center" vertical="center"/>
    </xf>
    <xf numFmtId="0" fontId="60" fillId="0" borderId="18" xfId="73" applyFont="1" applyBorder="1" applyAlignment="1">
      <alignment horizontal="left" vertical="center" wrapText="1"/>
    </xf>
    <xf numFmtId="0" fontId="60" fillId="0" borderId="18" xfId="126" applyFont="1" applyBorder="1" applyAlignment="1">
      <alignment horizontal="center" vertical="center"/>
    </xf>
    <xf numFmtId="0" fontId="60" fillId="0" borderId="18" xfId="135" applyFont="1" applyBorder="1" applyAlignment="1">
      <alignment horizontal="left" vertical="center" wrapText="1"/>
    </xf>
    <xf numFmtId="0" fontId="60" fillId="0" borderId="52" xfId="135" applyFont="1" applyBorder="1" applyAlignment="1">
      <alignment horizontal="center" vertical="center"/>
    </xf>
    <xf numFmtId="0" fontId="60" fillId="0" borderId="51" xfId="73" applyFont="1" applyBorder="1" applyAlignment="1">
      <alignment horizontal="left" vertical="center"/>
    </xf>
    <xf numFmtId="0" fontId="60" fillId="0" borderId="0" xfId="73" applyFont="1" applyAlignment="1">
      <alignment horizontal="center" vertical="center"/>
    </xf>
    <xf numFmtId="0" fontId="60" fillId="0" borderId="0" xfId="73" applyFont="1" applyAlignment="1">
      <alignment horizontal="left" vertical="center" wrapText="1"/>
    </xf>
    <xf numFmtId="167" fontId="60" fillId="0" borderId="45" xfId="62" applyNumberFormat="1" applyFont="1" applyBorder="1" applyAlignment="1">
      <alignment horizontal="right" vertical="center" wrapText="1"/>
    </xf>
    <xf numFmtId="176" fontId="58" fillId="0" borderId="50" xfId="39" applyNumberFormat="1" applyFont="1" applyBorder="1" applyAlignment="1">
      <alignment horizontal="right" vertical="center"/>
    </xf>
    <xf numFmtId="2" fontId="60" fillId="0" borderId="14" xfId="73" applyNumberFormat="1" applyFont="1" applyBorder="1" applyAlignment="1">
      <alignment horizontal="center" vertical="center"/>
    </xf>
    <xf numFmtId="0" fontId="60" fillId="0" borderId="14" xfId="73" applyFont="1" applyBorder="1" applyAlignment="1">
      <alignment horizontal="left" vertical="center"/>
    </xf>
    <xf numFmtId="0" fontId="60" fillId="0" borderId="14" xfId="73" applyFont="1" applyBorder="1" applyAlignment="1">
      <alignment horizontal="center" vertical="center"/>
    </xf>
    <xf numFmtId="0" fontId="60" fillId="0" borderId="14" xfId="73" applyFont="1" applyBorder="1" applyAlignment="1">
      <alignment horizontal="left" vertical="center" wrapText="1"/>
    </xf>
    <xf numFmtId="0" fontId="59" fillId="0" borderId="0" xfId="90" applyFont="1"/>
    <xf numFmtId="0" fontId="59" fillId="0" borderId="36" xfId="90" applyFont="1" applyBorder="1"/>
    <xf numFmtId="187" fontId="58" fillId="24" borderId="44" xfId="73" applyNumberFormat="1" applyFont="1" applyFill="1" applyBorder="1" applyAlignment="1">
      <alignment vertical="center"/>
    </xf>
    <xf numFmtId="0" fontId="59" fillId="0" borderId="37" xfId="90" applyFont="1" applyBorder="1"/>
    <xf numFmtId="0" fontId="62" fillId="0" borderId="0" xfId="90" applyFont="1"/>
    <xf numFmtId="49" fontId="58" fillId="0" borderId="0" xfId="131" applyNumberFormat="1" applyFont="1" applyAlignment="1">
      <alignment horizontal="right" vertical="center"/>
    </xf>
    <xf numFmtId="186" fontId="58" fillId="0" borderId="0" xfId="131" applyNumberFormat="1" applyFont="1" applyAlignment="1">
      <alignment vertical="center"/>
    </xf>
    <xf numFmtId="0" fontId="60" fillId="0" borderId="0" xfId="128" applyFont="1"/>
    <xf numFmtId="0" fontId="60" fillId="0" borderId="0" xfId="128" applyFont="1" applyAlignment="1">
      <alignment horizontal="center"/>
    </xf>
    <xf numFmtId="0" fontId="63" fillId="0" borderId="17" xfId="128" applyFont="1" applyBorder="1" applyAlignment="1">
      <alignment horizontal="right" vertical="center"/>
    </xf>
    <xf numFmtId="181" fontId="60" fillId="0" borderId="35" xfId="129" applyNumberFormat="1" applyFont="1" applyBorder="1" applyAlignment="1">
      <alignment vertical="center"/>
    </xf>
    <xf numFmtId="0" fontId="60" fillId="0" borderId="21" xfId="128" applyFont="1" applyBorder="1" applyAlignment="1">
      <alignment horizontal="left" vertical="center"/>
    </xf>
    <xf numFmtId="180" fontId="60" fillId="0" borderId="22" xfId="129" applyNumberFormat="1" applyFont="1" applyBorder="1" applyAlignment="1">
      <alignment horizontal="center" vertical="center"/>
    </xf>
    <xf numFmtId="0" fontId="58" fillId="0" borderId="22" xfId="128" applyFont="1" applyBorder="1" applyAlignment="1">
      <alignment vertical="center"/>
    </xf>
    <xf numFmtId="0" fontId="58" fillId="0" borderId="23" xfId="128" applyFont="1" applyBorder="1" applyAlignment="1">
      <alignment horizontal="right" vertical="center"/>
    </xf>
    <xf numFmtId="181" fontId="60" fillId="0" borderId="30" xfId="129" applyNumberFormat="1" applyFont="1" applyBorder="1" applyAlignment="1">
      <alignment vertical="center"/>
    </xf>
    <xf numFmtId="0" fontId="60" fillId="0" borderId="0" xfId="126" applyFont="1" applyAlignment="1">
      <alignment horizontal="center" vertical="center"/>
    </xf>
    <xf numFmtId="9" fontId="60" fillId="0" borderId="22" xfId="129" applyNumberFormat="1" applyFont="1" applyBorder="1" applyAlignment="1">
      <alignment horizontal="center" vertical="center"/>
    </xf>
    <xf numFmtId="181" fontId="60" fillId="0" borderId="22" xfId="129" applyNumberFormat="1" applyFont="1" applyBorder="1" applyAlignment="1">
      <alignment vertical="center"/>
    </xf>
    <xf numFmtId="0" fontId="60" fillId="0" borderId="23" xfId="128" applyFont="1" applyBorder="1" applyAlignment="1">
      <alignment vertical="center"/>
    </xf>
    <xf numFmtId="0" fontId="58" fillId="0" borderId="21" xfId="128" applyFont="1" applyBorder="1" applyAlignment="1">
      <alignment horizontal="left" vertical="center"/>
    </xf>
    <xf numFmtId="181" fontId="58" fillId="0" borderId="30" xfId="129" applyNumberFormat="1" applyFont="1" applyBorder="1" applyAlignment="1">
      <alignment vertical="center"/>
    </xf>
    <xf numFmtId="0" fontId="58" fillId="0" borderId="27" xfId="128" applyFont="1" applyBorder="1" applyAlignment="1">
      <alignment horizontal="left" vertical="center"/>
    </xf>
    <xf numFmtId="9" fontId="60" fillId="0" borderId="31" xfId="129" applyNumberFormat="1" applyFont="1" applyBorder="1" applyAlignment="1">
      <alignment horizontal="center" vertical="center"/>
    </xf>
    <xf numFmtId="181" fontId="58" fillId="0" borderId="31" xfId="129" applyNumberFormat="1" applyFont="1" applyBorder="1" applyAlignment="1">
      <alignment vertical="center"/>
    </xf>
    <xf numFmtId="0" fontId="60" fillId="0" borderId="28" xfId="128" applyFont="1" applyBorder="1" applyAlignment="1">
      <alignment vertical="center"/>
    </xf>
    <xf numFmtId="2" fontId="60" fillId="0" borderId="0" xfId="128" applyNumberFormat="1" applyFont="1"/>
    <xf numFmtId="181" fontId="60" fillId="0" borderId="0" xfId="129" applyNumberFormat="1" applyFont="1"/>
    <xf numFmtId="39" fontId="58" fillId="0" borderId="0" xfId="129" applyNumberFormat="1" applyFont="1" applyAlignment="1">
      <alignment vertical="center"/>
    </xf>
    <xf numFmtId="0" fontId="58" fillId="0" borderId="34" xfId="79" applyFont="1" applyBorder="1" applyAlignment="1">
      <alignment vertical="center"/>
    </xf>
    <xf numFmtId="182" fontId="59" fillId="0" borderId="37" xfId="90" applyNumberFormat="1" applyFont="1" applyBorder="1"/>
    <xf numFmtId="186" fontId="58" fillId="26" borderId="47" xfId="60" applyNumberFormat="1" applyFont="1" applyFill="1" applyBorder="1" applyAlignment="1">
      <alignment horizontal="center" vertical="center"/>
    </xf>
    <xf numFmtId="184" fontId="59" fillId="0" borderId="37" xfId="90" applyNumberFormat="1" applyFont="1" applyBorder="1"/>
    <xf numFmtId="186" fontId="58" fillId="26" borderId="18" xfId="60" applyNumberFormat="1" applyFont="1" applyFill="1" applyBorder="1" applyAlignment="1">
      <alignment horizontal="center" vertical="center"/>
    </xf>
    <xf numFmtId="0" fontId="60" fillId="0" borderId="63" xfId="0" applyFont="1" applyBorder="1" applyAlignment="1">
      <alignment vertical="center" wrapText="1"/>
    </xf>
    <xf numFmtId="0" fontId="57" fillId="0" borderId="0" xfId="90" applyFont="1"/>
    <xf numFmtId="0" fontId="60" fillId="0" borderId="55" xfId="0" applyFont="1" applyBorder="1" applyAlignment="1">
      <alignment vertical="center" wrapText="1"/>
    </xf>
    <xf numFmtId="0" fontId="60" fillId="0" borderId="65" xfId="0" applyFont="1" applyBorder="1" applyAlignment="1">
      <alignment vertical="center" wrapText="1"/>
    </xf>
    <xf numFmtId="0" fontId="60" fillId="0" borderId="11" xfId="0" applyFont="1" applyBorder="1" applyAlignment="1">
      <alignment vertical="center" wrapText="1"/>
    </xf>
    <xf numFmtId="0" fontId="60" fillId="0" borderId="0" xfId="0" applyFont="1" applyAlignment="1">
      <alignment vertical="center" wrapText="1"/>
    </xf>
    <xf numFmtId="0" fontId="60" fillId="0" borderId="45" xfId="0" applyFont="1" applyBorder="1" applyAlignment="1">
      <alignment vertical="center" wrapText="1"/>
    </xf>
    <xf numFmtId="0" fontId="60" fillId="0" borderId="13" xfId="0" applyFont="1" applyBorder="1" applyAlignment="1">
      <alignment vertical="center" wrapText="1"/>
    </xf>
    <xf numFmtId="0" fontId="60" fillId="0" borderId="14" xfId="0" applyFont="1" applyBorder="1" applyAlignment="1">
      <alignment vertical="center" wrapText="1"/>
    </xf>
    <xf numFmtId="0" fontId="60" fillId="0" borderId="24" xfId="0" applyFont="1" applyBorder="1" applyAlignment="1">
      <alignment vertical="center" wrapText="1"/>
    </xf>
    <xf numFmtId="0" fontId="59" fillId="0" borderId="82" xfId="90" applyFont="1" applyBorder="1"/>
    <xf numFmtId="0" fontId="59" fillId="0" borderId="83" xfId="89" applyFont="1" applyBorder="1"/>
    <xf numFmtId="0" fontId="59" fillId="0" borderId="83" xfId="89" applyFont="1" applyBorder="1" applyAlignment="1">
      <alignment horizontal="center"/>
    </xf>
    <xf numFmtId="185" fontId="59" fillId="0" borderId="83" xfId="34" applyNumberFormat="1" applyFont="1" applyBorder="1"/>
    <xf numFmtId="0" fontId="59" fillId="0" borderId="84" xfId="89" applyFont="1" applyBorder="1"/>
    <xf numFmtId="0" fontId="59" fillId="0" borderId="0" xfId="89" applyFont="1" applyAlignment="1">
      <alignment horizontal="center"/>
    </xf>
    <xf numFmtId="0" fontId="60" fillId="0" borderId="0" xfId="89" applyFont="1" applyAlignment="1">
      <alignment horizontal="center"/>
    </xf>
    <xf numFmtId="0" fontId="58" fillId="0" borderId="14" xfId="130" applyFont="1" applyBorder="1" applyAlignment="1">
      <alignment horizontal="center"/>
    </xf>
    <xf numFmtId="0" fontId="58" fillId="0" borderId="0" xfId="130" applyFont="1" applyAlignment="1">
      <alignment horizontal="center" vertical="top"/>
    </xf>
    <xf numFmtId="0" fontId="58" fillId="24" borderId="43" xfId="73" applyFont="1" applyFill="1" applyBorder="1" applyAlignment="1">
      <alignment horizontal="center" vertical="center"/>
    </xf>
    <xf numFmtId="167" fontId="58" fillId="24" borderId="44" xfId="73" applyNumberFormat="1" applyFont="1" applyFill="1" applyBorder="1" applyAlignment="1">
      <alignment vertical="center"/>
    </xf>
    <xf numFmtId="0" fontId="6" fillId="0" borderId="86" xfId="0" applyFont="1" applyBorder="1" applyAlignment="1">
      <alignment horizontal="center" vertical="center"/>
    </xf>
    <xf numFmtId="49" fontId="58" fillId="0" borderId="0" xfId="131" applyNumberFormat="1" applyFont="1" applyAlignment="1">
      <alignment horizontal="center" vertical="center"/>
    </xf>
    <xf numFmtId="0" fontId="57" fillId="0" borderId="0" xfId="90" applyFont="1" applyAlignment="1">
      <alignment horizontal="center"/>
    </xf>
    <xf numFmtId="0" fontId="60" fillId="0" borderId="0" xfId="0" applyFont="1" applyAlignment="1">
      <alignment horizontal="center" vertical="center" wrapText="1"/>
    </xf>
    <xf numFmtId="0" fontId="60" fillId="0" borderId="14" xfId="0" applyFont="1" applyBorder="1" applyAlignment="1">
      <alignment horizontal="center" vertical="center" wrapText="1"/>
    </xf>
    <xf numFmtId="180" fontId="60" fillId="27" borderId="30" xfId="95" applyNumberFormat="1" applyFont="1" applyFill="1" applyBorder="1" applyAlignment="1">
      <alignment horizontal="center" vertical="center"/>
    </xf>
    <xf numFmtId="0" fontId="58" fillId="24" borderId="41" xfId="135" applyFont="1" applyFill="1" applyBorder="1" applyAlignment="1">
      <alignment vertical="center"/>
    </xf>
    <xf numFmtId="0" fontId="58" fillId="24" borderId="43" xfId="135" applyFont="1" applyFill="1" applyBorder="1" applyAlignment="1">
      <alignment horizontal="center" vertical="center"/>
    </xf>
    <xf numFmtId="0" fontId="58" fillId="24" borderId="43" xfId="135" applyFont="1" applyFill="1" applyBorder="1" applyAlignment="1">
      <alignment vertical="center"/>
    </xf>
    <xf numFmtId="0" fontId="58" fillId="24" borderId="44" xfId="135" applyFont="1" applyFill="1" applyBorder="1" applyAlignment="1">
      <alignment vertical="center"/>
    </xf>
    <xf numFmtId="0" fontId="60" fillId="0" borderId="18" xfId="126" applyFont="1" applyBorder="1" applyAlignment="1">
      <alignment horizontal="left" vertical="center" wrapText="1"/>
    </xf>
    <xf numFmtId="0" fontId="60" fillId="0" borderId="13" xfId="135" applyFont="1" applyBorder="1" applyAlignment="1">
      <alignment horizontal="left" vertical="center"/>
    </xf>
    <xf numFmtId="0" fontId="60" fillId="0" borderId="14" xfId="126" applyFont="1" applyBorder="1" applyAlignment="1">
      <alignment horizontal="center" vertical="center"/>
    </xf>
    <xf numFmtId="0" fontId="60" fillId="0" borderId="14" xfId="126" applyFont="1" applyBorder="1" applyAlignment="1">
      <alignment horizontal="left" vertical="center" wrapText="1"/>
    </xf>
    <xf numFmtId="0" fontId="60" fillId="0" borderId="18" xfId="126" applyFont="1" applyBorder="1" applyAlignment="1">
      <alignment horizontal="left" vertical="center"/>
    </xf>
    <xf numFmtId="0" fontId="60" fillId="0" borderId="51" xfId="135" applyFont="1" applyBorder="1" applyAlignment="1">
      <alignment horizontal="left" vertical="center"/>
    </xf>
    <xf numFmtId="0" fontId="60" fillId="0" borderId="0" xfId="135" applyFont="1" applyAlignment="1">
      <alignment horizontal="center" vertical="center"/>
    </xf>
    <xf numFmtId="0" fontId="60" fillId="0" borderId="0" xfId="135" applyFont="1" applyAlignment="1">
      <alignment horizontal="left" vertical="center" wrapText="1"/>
    </xf>
    <xf numFmtId="167" fontId="58" fillId="24" borderId="44" xfId="135" applyNumberFormat="1" applyFont="1" applyFill="1" applyBorder="1" applyAlignment="1">
      <alignment vertical="center"/>
    </xf>
    <xf numFmtId="2" fontId="60" fillId="0" borderId="14" xfId="135" applyNumberFormat="1" applyFont="1" applyBorder="1" applyAlignment="1">
      <alignment horizontal="center" vertical="center"/>
    </xf>
    <xf numFmtId="0" fontId="60" fillId="0" borderId="14" xfId="135" applyFont="1" applyBorder="1" applyAlignment="1">
      <alignment horizontal="left" vertical="center"/>
    </xf>
    <xf numFmtId="0" fontId="60" fillId="0" borderId="14" xfId="135" applyFont="1" applyBorder="1" applyAlignment="1">
      <alignment horizontal="center" vertical="center"/>
    </xf>
    <xf numFmtId="0" fontId="60" fillId="0" borderId="14" xfId="135" applyFont="1" applyBorder="1" applyAlignment="1">
      <alignment horizontal="left" vertical="center" wrapText="1"/>
    </xf>
    <xf numFmtId="0" fontId="59" fillId="0" borderId="0" xfId="128" applyFont="1"/>
    <xf numFmtId="0" fontId="59" fillId="0" borderId="36" xfId="128" applyFont="1" applyBorder="1"/>
    <xf numFmtId="187" fontId="58" fillId="24" borderId="44" xfId="135" applyNumberFormat="1" applyFont="1" applyFill="1" applyBorder="1" applyAlignment="1">
      <alignment vertical="center"/>
    </xf>
    <xf numFmtId="0" fontId="59" fillId="0" borderId="37" xfId="128" applyFont="1" applyBorder="1"/>
    <xf numFmtId="0" fontId="62" fillId="0" borderId="0" xfId="128" applyFont="1"/>
    <xf numFmtId="10" fontId="49" fillId="27" borderId="30" xfId="95" applyNumberFormat="1" applyFont="1" applyFill="1" applyBorder="1" applyAlignment="1">
      <alignment horizontal="center" vertical="center"/>
    </xf>
    <xf numFmtId="0" fontId="58" fillId="25" borderId="32" xfId="73" applyFont="1" applyFill="1" applyBorder="1" applyAlignment="1">
      <alignment horizontal="center" vertical="center" wrapText="1"/>
    </xf>
    <xf numFmtId="0" fontId="58" fillId="25" borderId="48" xfId="73" applyFont="1" applyFill="1" applyBorder="1" applyAlignment="1">
      <alignment horizontal="center" vertical="center" wrapText="1"/>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0" fontId="58" fillId="0" borderId="29" xfId="126" applyFont="1" applyBorder="1" applyAlignment="1">
      <alignment horizontal="center" vertical="center" wrapText="1"/>
    </xf>
    <xf numFmtId="0" fontId="60" fillId="27" borderId="52" xfId="89" applyFont="1" applyFill="1" applyBorder="1" applyAlignment="1">
      <alignment horizontal="left" vertical="center" wrapText="1"/>
    </xf>
    <xf numFmtId="0" fontId="60" fillId="27" borderId="25" xfId="89" applyFont="1" applyFill="1" applyBorder="1" applyAlignment="1">
      <alignment horizontal="left" vertical="center" wrapText="1"/>
    </xf>
    <xf numFmtId="0" fontId="60" fillId="27" borderId="47" xfId="89" applyFont="1" applyFill="1" applyBorder="1" applyAlignment="1">
      <alignment horizontal="left" vertical="center" wrapText="1"/>
    </xf>
    <xf numFmtId="0" fontId="60" fillId="27" borderId="33" xfId="89" applyFont="1" applyFill="1" applyBorder="1" applyAlignment="1">
      <alignment horizontal="left" vertical="center" wrapText="1"/>
    </xf>
    <xf numFmtId="0" fontId="60" fillId="27" borderId="18" xfId="89" applyFont="1" applyFill="1" applyBorder="1" applyAlignment="1">
      <alignment horizontal="left" vertical="center" wrapText="1"/>
    </xf>
    <xf numFmtId="0" fontId="60" fillId="27" borderId="30" xfId="89" applyFont="1" applyFill="1" applyBorder="1" applyAlignment="1">
      <alignment horizontal="left" vertical="center" wrapText="1"/>
    </xf>
    <xf numFmtId="0" fontId="60" fillId="26" borderId="21" xfId="89" applyFont="1" applyFill="1" applyBorder="1" applyAlignment="1">
      <alignment horizontal="center" vertical="center" wrapText="1"/>
    </xf>
    <xf numFmtId="0" fontId="60" fillId="26" borderId="22" xfId="89" applyFont="1" applyFill="1" applyBorder="1" applyAlignment="1">
      <alignment horizontal="center" vertical="center" wrapText="1"/>
    </xf>
    <xf numFmtId="0" fontId="60"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3" fillId="0" borderId="85" xfId="89" applyFont="1" applyBorder="1" applyAlignment="1">
      <alignment horizontal="center" wrapText="1"/>
    </xf>
    <xf numFmtId="0" fontId="60" fillId="26" borderId="33" xfId="130" applyFont="1" applyFill="1" applyBorder="1" applyAlignment="1">
      <alignment vertical="center" wrapText="1"/>
    </xf>
    <xf numFmtId="0" fontId="60" fillId="26" borderId="18" xfId="130" applyFont="1" applyFill="1" applyBorder="1" applyAlignment="1">
      <alignment vertical="center" wrapText="1"/>
    </xf>
    <xf numFmtId="0" fontId="58" fillId="24" borderId="13" xfId="73" applyFont="1" applyFill="1" applyBorder="1" applyAlignment="1">
      <alignment horizontal="left" vertical="center"/>
    </xf>
    <xf numFmtId="0" fontId="58" fillId="24" borderId="14" xfId="73" applyFont="1" applyFill="1" applyBorder="1" applyAlignment="1">
      <alignment horizontal="left" vertical="center"/>
    </xf>
    <xf numFmtId="0" fontId="58" fillId="24" borderId="15" xfId="73" applyFont="1" applyFill="1" applyBorder="1" applyAlignment="1">
      <alignment horizontal="left" vertical="center"/>
    </xf>
    <xf numFmtId="0" fontId="58" fillId="24" borderId="41" xfId="73" applyFont="1" applyFill="1" applyBorder="1" applyAlignment="1">
      <alignment horizontal="right" vertical="center"/>
    </xf>
    <xf numFmtId="0" fontId="58" fillId="24" borderId="43" xfId="73" applyFont="1" applyFill="1" applyBorder="1" applyAlignment="1">
      <alignment horizontal="right" vertical="center"/>
    </xf>
    <xf numFmtId="0" fontId="58" fillId="24" borderId="53" xfId="73" applyFont="1" applyFill="1" applyBorder="1" applyAlignment="1">
      <alignment horizontal="right" vertical="center"/>
    </xf>
    <xf numFmtId="3" fontId="58" fillId="26" borderId="25" xfId="130" applyNumberFormat="1" applyFont="1" applyFill="1" applyBorder="1" applyAlignment="1">
      <alignment horizontal="center" vertical="center" wrapText="1"/>
    </xf>
    <xf numFmtId="3" fontId="58" fillId="26" borderId="18" xfId="130" applyNumberFormat="1" applyFont="1" applyFill="1" applyBorder="1" applyAlignment="1">
      <alignment horizontal="center" vertical="center"/>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60" fillId="0" borderId="34" xfId="128" applyFont="1" applyBorder="1" applyAlignment="1">
      <alignment horizontal="left" vertical="center" wrapText="1"/>
    </xf>
    <xf numFmtId="0" fontId="60" fillId="0" borderId="16" xfId="128" applyFont="1" applyBorder="1" applyAlignment="1">
      <alignment horizontal="left" vertical="center" wrapText="1"/>
    </xf>
    <xf numFmtId="0" fontId="60" fillId="0" borderId="17" xfId="128" applyFont="1" applyBorder="1" applyAlignment="1">
      <alignment horizontal="left"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4" fontId="58" fillId="25" borderId="35" xfId="73" applyNumberFormat="1" applyFont="1" applyFill="1" applyBorder="1" applyAlignment="1">
      <alignment horizontal="center" vertical="center" wrapText="1"/>
    </xf>
    <xf numFmtId="4" fontId="58" fillId="25" borderId="42" xfId="73" applyNumberFormat="1" applyFont="1" applyFill="1" applyBorder="1" applyAlignment="1">
      <alignment horizontal="center" vertical="center" wrapText="1"/>
    </xf>
    <xf numFmtId="0" fontId="60" fillId="25" borderId="20" xfId="130" applyFont="1" applyFill="1" applyBorder="1" applyAlignment="1">
      <alignment horizontal="center" vertical="center" wrapText="1"/>
    </xf>
    <xf numFmtId="0" fontId="60" fillId="25" borderId="42" xfId="130" applyFont="1" applyFill="1" applyBorder="1" applyAlignment="1">
      <alignment horizontal="center" vertical="center" wrapText="1"/>
    </xf>
    <xf numFmtId="0" fontId="58" fillId="26" borderId="18" xfId="130" applyFont="1" applyFill="1" applyBorder="1" applyAlignment="1">
      <alignment horizontal="center" vertical="center" wrapText="1"/>
    </xf>
    <xf numFmtId="0" fontId="58" fillId="26" borderId="18" xfId="130" applyFont="1" applyFill="1" applyBorder="1" applyAlignment="1">
      <alignment horizontal="center" vertical="center"/>
    </xf>
    <xf numFmtId="3" fontId="58" fillId="26" borderId="18" xfId="130" applyNumberFormat="1" applyFont="1" applyFill="1" applyBorder="1" applyAlignment="1">
      <alignment horizontal="center" vertical="center" wrapText="1"/>
    </xf>
    <xf numFmtId="0" fontId="58" fillId="25" borderId="29" xfId="135" applyFont="1" applyFill="1" applyBorder="1" applyAlignment="1">
      <alignment horizontal="center" vertical="center" wrapText="1"/>
    </xf>
    <xf numFmtId="0" fontId="58" fillId="25" borderId="20" xfId="135" applyFont="1" applyFill="1" applyBorder="1" applyAlignment="1">
      <alignment horizontal="center" vertical="center" wrapText="1"/>
    </xf>
    <xf numFmtId="4" fontId="58" fillId="25" borderId="29" xfId="135" applyNumberFormat="1" applyFont="1" applyFill="1" applyBorder="1" applyAlignment="1">
      <alignment horizontal="center" vertical="center" wrapText="1"/>
    </xf>
    <xf numFmtId="4" fontId="58" fillId="25" borderId="20" xfId="135" applyNumberFormat="1" applyFont="1" applyFill="1" applyBorder="1" applyAlignment="1">
      <alignment horizontal="center" vertical="center" wrapText="1"/>
    </xf>
    <xf numFmtId="4" fontId="58" fillId="25" borderId="35" xfId="135" applyNumberFormat="1" applyFont="1" applyFill="1" applyBorder="1" applyAlignment="1">
      <alignment horizontal="center" vertical="center" wrapText="1"/>
    </xf>
    <xf numFmtId="4" fontId="58" fillId="25" borderId="42" xfId="135" applyNumberFormat="1" applyFont="1" applyFill="1" applyBorder="1" applyAlignment="1">
      <alignment horizontal="center" vertical="center" wrapText="1"/>
    </xf>
    <xf numFmtId="0" fontId="58" fillId="24" borderId="41" xfId="135" applyFont="1" applyFill="1" applyBorder="1" applyAlignment="1">
      <alignment horizontal="right" vertical="center"/>
    </xf>
    <xf numFmtId="0" fontId="58" fillId="24" borderId="43" xfId="135" applyFont="1" applyFill="1" applyBorder="1" applyAlignment="1">
      <alignment horizontal="right" vertical="center"/>
    </xf>
    <xf numFmtId="0" fontId="58" fillId="24" borderId="53" xfId="135" applyFont="1" applyFill="1" applyBorder="1" applyAlignment="1">
      <alignment horizontal="right" vertical="center"/>
    </xf>
    <xf numFmtId="0" fontId="58" fillId="25" borderId="32" xfId="135" applyFont="1" applyFill="1" applyBorder="1" applyAlignment="1">
      <alignment horizontal="center" vertical="center" wrapText="1"/>
    </xf>
    <xf numFmtId="0" fontId="58" fillId="25" borderId="48" xfId="135"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6" fillId="27" borderId="29" xfId="89" applyFont="1" applyFill="1" applyBorder="1" applyAlignment="1">
      <alignment horizontal="left" vertical="top" wrapText="1"/>
    </xf>
    <xf numFmtId="0" fontId="56" fillId="27" borderId="35" xfId="89" applyFont="1" applyFill="1" applyBorder="1" applyAlignment="1">
      <alignment horizontal="left" vertical="top" wrapText="1"/>
    </xf>
    <xf numFmtId="0" fontId="56" fillId="27" borderId="48" xfId="89" applyFont="1" applyFill="1" applyBorder="1" applyAlignment="1">
      <alignment horizontal="left" vertical="top" wrapText="1"/>
    </xf>
    <xf numFmtId="0" fontId="56" fillId="27" borderId="20" xfId="89" applyFont="1" applyFill="1" applyBorder="1" applyAlignment="1">
      <alignment horizontal="left" vertical="top" wrapText="1"/>
    </xf>
    <xf numFmtId="0" fontId="56"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styles" Target="styles.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sharedStrings" Target="sharedString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calcChain" Target="calcChain.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customXml" Target="../customXml/item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2.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theme" Target="theme/theme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TREA"/>
      <sheetName val="INDICE"/>
      <sheetName val="Equipo"/>
      <sheetName val="Materiales"/>
      <sheetName val="Otros"/>
      <sheetName val="201,2"/>
      <sheetName val="200,2"/>
      <sheetName val="201,12"/>
      <sheetName val="210.1"/>
      <sheetName val="210.2"/>
      <sheetName val="210.3"/>
      <sheetName val="211"/>
      <sheetName val="220.1"/>
      <sheetName val="221.1"/>
      <sheetName val="221.2"/>
      <sheetName val="230.1"/>
      <sheetName val="230.2"/>
      <sheetName val="231.1"/>
      <sheetName val="310.1"/>
      <sheetName val="311.1"/>
      <sheetName val="600.1"/>
      <sheetName val="600.2"/>
      <sheetName val="600.3"/>
      <sheetName val="600.4"/>
      <sheetName val="600.4 P"/>
      <sheetName val="600.5"/>
      <sheetName val="600.5 P"/>
      <sheetName val="610.1"/>
      <sheetName val="610.2"/>
      <sheetName val="630.3"/>
      <sheetName val="630.4"/>
      <sheetName val="630.5"/>
      <sheetName val="630.6"/>
      <sheetName val="630.7"/>
      <sheetName val="640.1"/>
      <sheetName val="640.2"/>
      <sheetName val="661.1 TIPO I"/>
      <sheetName val="671.1"/>
      <sheetName val="681,1"/>
      <sheetName val="801.1"/>
      <sheetName val="801.2"/>
      <sheetName val="801.3"/>
      <sheetName val="801.4"/>
      <sheetName val="801.5"/>
      <sheetName val="801.6"/>
      <sheetName val="801.7"/>
      <sheetName val="900.1"/>
      <sheetName val="900.2"/>
      <sheetName val="900.3"/>
      <sheetName val="630P"/>
      <sheetName val="632.1"/>
      <sheetName val="642.1"/>
      <sheetName val="642.2"/>
      <sheetName val="621,1"/>
      <sheetName val="Hoja1"/>
      <sheetName val="Hoja2"/>
      <sheetName val="PORTADA"/>
      <sheetName val="200,1"/>
      <sheetName val="201,1"/>
      <sheetName val="201,3"/>
      <sheetName val="201,4"/>
      <sheetName val="201,5"/>
      <sheetName val="201,6"/>
      <sheetName val="201,7"/>
      <sheetName val="201,8"/>
      <sheetName val="201,9"/>
      <sheetName val="201,10"/>
      <sheetName val="201,11"/>
      <sheetName val="201,13"/>
      <sheetName val="232,1"/>
      <sheetName val="234.1"/>
      <sheetName val="312.1"/>
      <sheetName val="312.2"/>
      <sheetName val="320.1"/>
      <sheetName val="320.2"/>
      <sheetName val="330.1"/>
      <sheetName val="330.2"/>
      <sheetName val="340.1"/>
      <sheetName val="340.2"/>
      <sheetName val="341.1"/>
      <sheetName val="340.3"/>
      <sheetName val="341.2"/>
      <sheetName val="342.1"/>
      <sheetName val="410.1"/>
      <sheetName val="410.2"/>
      <sheetName val="411.1"/>
      <sheetName val="411.2"/>
      <sheetName val="411.3"/>
      <sheetName val="414.1"/>
      <sheetName val="414.2"/>
      <sheetName val="414.3"/>
      <sheetName val="414.4"/>
      <sheetName val="415"/>
      <sheetName val="416,2P"/>
      <sheetName val="420.1"/>
      <sheetName val="421.1"/>
      <sheetName val="421.2"/>
      <sheetName val="421.3"/>
      <sheetName val="421.4"/>
      <sheetName val="430.1"/>
      <sheetName val="430.2"/>
      <sheetName val="431.1"/>
      <sheetName val="431.2"/>
      <sheetName val="432,1"/>
      <sheetName val="432,2"/>
      <sheetName val="440.1"/>
      <sheetName val="441.1"/>
      <sheetName val="450.1"/>
      <sheetName val="450.1P"/>
      <sheetName val="450.2"/>
      <sheetName val="450.2P"/>
      <sheetName val="450.3"/>
      <sheetName val="450.3P"/>
      <sheetName val="450.9"/>
      <sheetName val="451.1"/>
      <sheetName val="451. 1P"/>
      <sheetName val="452.1"/>
      <sheetName val="452.1P"/>
      <sheetName val="453"/>
      <sheetName val="460.1"/>
      <sheetName val="460,2"/>
      <sheetName val="461.1"/>
      <sheetName val="461.2"/>
      <sheetName val="462.1.1"/>
      <sheetName val="462.1.2"/>
      <sheetName val="462.1.3"/>
      <sheetName val="464.1"/>
      <sheetName val="465,1"/>
      <sheetName val="466,1"/>
      <sheetName val="466,2"/>
      <sheetName val="500"/>
      <sheetName val="510"/>
      <sheetName val="621.1"/>
      <sheetName val="621.2"/>
      <sheetName val="621.5"/>
      <sheetName val="622.1"/>
      <sheetName val="INSUMO D"/>
      <sheetName val="632,1"/>
      <sheetName val="640.3"/>
      <sheetName val="641.1"/>
      <sheetName val="650.2"/>
      <sheetName val="650.3"/>
      <sheetName val="650.4"/>
      <sheetName val="660.2"/>
      <sheetName val="662.1"/>
      <sheetName val="670.1"/>
      <sheetName val="670.2"/>
      <sheetName val="672.1"/>
      <sheetName val="673.3"/>
      <sheetName val="682,1"/>
      <sheetName val="700.1"/>
      <sheetName val="700.3"/>
      <sheetName val="701"/>
      <sheetName val="710.1"/>
      <sheetName val="710.2"/>
      <sheetName val="710.3"/>
      <sheetName val="710.4"/>
      <sheetName val="710.5"/>
      <sheetName val="720.1"/>
      <sheetName val="730.1"/>
      <sheetName val="730,1P"/>
      <sheetName val="730.2"/>
      <sheetName val="740"/>
      <sheetName val="800.1"/>
      <sheetName val="800.2"/>
      <sheetName val="810.1"/>
      <sheetName val="810.2"/>
      <sheetName val="812.1"/>
      <sheetName val="Comentari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AIU"/>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VínculoExternoRecuperado1"/>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450.2P  Vía 9003"/>
      <sheetName val="632.1P "/>
      <sheetName val="673.2"/>
      <sheetName val="201.7"/>
      <sheetName val="201.15"/>
      <sheetName val="610.1P"/>
      <sheetName val="465.1"/>
      <sheetName val="630.4 Vía 9003"/>
      <sheetName val="630.6 Vía 7801"/>
      <sheetName val="640.1.2"/>
      <sheetName val="673.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aCCIDENTES DE 1995 - 1996"/>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3"/>
      <sheetName val="Evaluación"/>
      <sheetName val="Evaluación (2)"/>
      <sheetName val="Evaluación (3)"/>
      <sheetName val="PESOS"/>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500.1"/>
      <sheetName val="511.1P"/>
      <sheetName val="511.2P"/>
      <sheetName val="672.2P"/>
      <sheetName val="672.3P"/>
      <sheetName val="672.4P"/>
      <sheetName val="672.5P"/>
      <sheetName val="672.6P"/>
      <sheetName val="672.7P"/>
      <sheetName val="610.1.1"/>
      <sheetName val="610.1.2P"/>
      <sheetName val="610.1.3P"/>
      <sheetName val="621.3"/>
      <sheetName val="621.4"/>
      <sheetName val="630.1"/>
      <sheetName val="630.2"/>
      <sheetName val="642.4"/>
      <sheetName val="642.5"/>
      <sheetName val="642.6"/>
      <sheetName val="642.7"/>
      <sheetName val="642.8"/>
      <sheetName val="642.3"/>
      <sheetName val="642.9"/>
      <sheetName val="642.10"/>
      <sheetName val="650.1"/>
      <sheetName val="674.1"/>
      <sheetName val="674.1P"/>
      <sheetName val="674.2P"/>
      <sheetName val="674.3P"/>
      <sheetName val="674.4P"/>
      <sheetName val="661.1"/>
      <sheetName val="671.2"/>
      <sheetName val="681.1"/>
      <sheetName val="673.4"/>
      <sheetName val="673.5"/>
      <sheetName val="673.6"/>
      <sheetName val="671.3"/>
      <sheetName val="700.1.1"/>
      <sheetName val="731.1"/>
      <sheetName val="810.3P"/>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FNC"/>
      <sheetName val="INDICE ALFABETICO"/>
      <sheetName val="EQUIP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5P"/>
      <sheetName val="232.1"/>
      <sheetName val="311P1"/>
      <sheetName val="311P2"/>
      <sheetName val="311P3"/>
      <sheetName val="343P"/>
      <sheetName val="411P"/>
      <sheetName val="414.5"/>
      <sheetName val="415.1"/>
      <sheetName val="420.2"/>
      <sheetName val="432.1"/>
      <sheetName val="432.2"/>
      <sheetName val="433.1"/>
      <sheetName val="433.2"/>
      <sheetName val="433.3"/>
      <sheetName val="433.4"/>
      <sheetName val="433.5"/>
      <sheetName val="433.6"/>
      <sheetName val="433.7"/>
      <sheetName val="433.8"/>
      <sheetName val="440.1P"/>
      <sheetName val="440.2"/>
      <sheetName val="440.2P"/>
      <sheetName val="440.3"/>
      <sheetName val="440.3P"/>
      <sheetName val="440.4"/>
      <sheetName val="440.4P"/>
      <sheetName val="441.1P"/>
      <sheetName val="441.2"/>
      <sheetName val="441.2P"/>
      <sheetName val="441.3"/>
      <sheetName val="441.3P"/>
      <sheetName val="441.4P"/>
      <sheetName val="450.9P"/>
      <sheetName val="451.1P"/>
      <sheetName val="451.2"/>
      <sheetName val="451.2P"/>
      <sheetName val="451.3"/>
      <sheetName val="451.3P"/>
      <sheetName val="451.4P"/>
      <sheetName val="452.2"/>
      <sheetName val="452.2P"/>
      <sheetName val="452.3"/>
      <sheetName val="452.3P"/>
      <sheetName val="452.4"/>
      <sheetName val="452.4P"/>
      <sheetName val="453.1"/>
      <sheetName val="460.1(5 CM)"/>
      <sheetName val="460.1 (10 CM)"/>
      <sheetName val="460.1P"/>
      <sheetName val="461.2P"/>
      <sheetName val="462.1.1P"/>
      <sheetName val="462.1.2P"/>
      <sheetName val="462.1.3P"/>
      <sheetName val="462.1.4P"/>
      <sheetName val="462.1.4"/>
      <sheetName val="462.2P"/>
      <sheetName val="464.2"/>
      <sheetName val="464.3"/>
      <sheetName val="466.1"/>
      <sheetName val="501.1"/>
      <sheetName val="510.1"/>
      <sheetName val="510P1"/>
      <sheetName val="510P2"/>
      <sheetName val="510P3"/>
      <sheetName val="600.4P"/>
      <sheetName val="600.5P"/>
      <sheetName val="620.1"/>
      <sheetName val="620.2"/>
      <sheetName val="620.3"/>
      <sheetName val="620P"/>
      <sheetName val="621.1P7"/>
      <sheetName val="621.5P2"/>
      <sheetName val="621P"/>
      <sheetName val="622.2"/>
      <sheetName val="622.3"/>
      <sheetName val="622.4"/>
      <sheetName val="622.5"/>
      <sheetName val="623P"/>
      <sheetName val="623P1"/>
      <sheetName val="630.1.2P"/>
      <sheetName val="630.1P"/>
      <sheetName val="630.2P"/>
      <sheetName val="630.3P"/>
      <sheetName val="630.4 "/>
      <sheetName val="632P"/>
      <sheetName val="632.P2"/>
      <sheetName val="633P"/>
      <sheetName val="640.1.1"/>
      <sheetName val="640.1.3"/>
      <sheetName val="640.2P"/>
      <sheetName val="642P1 JUNTAS"/>
      <sheetName val="642P2 JUNTAS"/>
      <sheetName val="642P3 JUNTAS"/>
      <sheetName val="650.3P"/>
      <sheetName val="660.1"/>
      <sheetName val="660.3"/>
      <sheetName val="661.1.1 TIPO I"/>
      <sheetName val="661.1.2 TIPO II"/>
      <sheetName val="661.2.1 TIPO I"/>
      <sheetName val="661P"/>
      <sheetName val="662.2"/>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30.3"/>
      <sheetName val="740.1"/>
      <sheetName val="800.3P"/>
      <sheetName val="800.4P"/>
      <sheetName val="800P"/>
      <sheetName val="810.2P"/>
      <sheetName val="810.3"/>
      <sheetName val="811.1"/>
      <sheetName val="811P"/>
      <sheetName val="815P"/>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20"/>
      <sheetName val="310"/>
      <sheetName val="311"/>
      <sheetName val="341.1P"/>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60"/>
      <sheetName val="460P"/>
      <sheetName val="462.1P"/>
      <sheetName val="462.3P"/>
      <sheetName val="462.4P"/>
      <sheetName val="462.5"/>
      <sheetName val="500P"/>
      <sheetName val="510P5"/>
      <sheetName val="621.5P"/>
      <sheetName val="621.6"/>
      <sheetName val="621,7"/>
      <sheetName val="630.P"/>
      <sheetName val="631P BOLSACRETO"/>
      <sheetName val="632"/>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2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JORNALES y EQUIPO"/>
      <sheetName val="GUIA"/>
      <sheetName val="PR PARQUE"/>
      <sheetName val="2.3"/>
      <sheetName val="3.2"/>
      <sheetName val="3.3"/>
      <sheetName val="3.4"/>
      <sheetName val="5.11"/>
      <sheetName val="5.22"/>
      <sheetName val="5.33"/>
      <sheetName val="5,4"/>
      <sheetName val="5,5"/>
      <sheetName val="5,6"/>
      <sheetName val="5,7"/>
      <sheetName val="5,8"/>
      <sheetName val="5,9"/>
      <sheetName val="5,10"/>
      <sheetName val="5,11"/>
      <sheetName val="7,2"/>
      <sheetName val="7,4"/>
      <sheetName val="8,2"/>
      <sheetName val="8,3"/>
      <sheetName val="8,4"/>
      <sheetName val="8,5"/>
      <sheetName val="10,2"/>
      <sheetName val="10,3"/>
      <sheetName val="11,1"/>
      <sheetName val="11,2"/>
      <sheetName val="PRES PARQUE"/>
      <sheetName val="PRES PARQUE (2)"/>
      <sheetName val="18.2"/>
      <sheetName val="3,2"/>
      <sheetName val="3,4"/>
      <sheetName val="3,5"/>
      <sheetName val="3,6"/>
      <sheetName val="3,7"/>
      <sheetName val="3,8"/>
      <sheetName val="3,9"/>
      <sheetName val="3,10"/>
      <sheetName val="4,2"/>
      <sheetName val="4.4"/>
      <sheetName val="4,5"/>
      <sheetName val="4,6"/>
      <sheetName val="4,7"/>
      <sheetName val="4.8"/>
      <sheetName val="4,9"/>
      <sheetName val="5.6"/>
      <sheetName val="5.7"/>
      <sheetName val="6,1"/>
      <sheetName val="2000 psi"/>
      <sheetName val="2500 psi"/>
      <sheetName val="3000 psi "/>
      <sheetName val="Mortero 1 5"/>
      <sheetName val="Mortero 14"/>
      <sheetName val="Mortero 13"/>
      <sheetName val="Mortero IMP"/>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
      <sheetName val="PRESUPUESTO RESUMIDO"/>
      <sheetName val="PRESUPUESTO APROBAR"/>
      <sheetName val="PRES. POR OBRAS julio 2013"/>
      <sheetName val="PRESUP PMA Y PMT"/>
      <sheetName val="801.5P"/>
      <sheetName val="801.6P"/>
      <sheetName val="311.1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INTERVENTORIA"/>
      <sheetName val="F.M."/>
      <sheetName val="PERS."/>
      <sheetName val="ACTI."/>
      <sheetName val="MAT. Y EQ."/>
      <sheetName val="PRESUPUESTO LICITACIÓN SRN 001"/>
      <sheetName val="SRN_005"/>
      <sheetName val="Base de Diseño"/>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sum"/>
      <sheetName val="CALC. CANT."/>
      <sheetName val="APU Obra"/>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3"/>
      <sheetName val="4,1"/>
      <sheetName val="4,3"/>
      <sheetName val="6,2"/>
      <sheetName val="6,3"/>
      <sheetName val="6,4"/>
      <sheetName val="6,5"/>
      <sheetName val="7,1"/>
      <sheetName val="7,3"/>
      <sheetName val="7,5"/>
      <sheetName val="8,1"/>
      <sheetName val="9,1"/>
      <sheetName val="9,2"/>
      <sheetName val="9,3"/>
      <sheetName val="9,4"/>
      <sheetName val="9,5"/>
      <sheetName val="10,1"/>
      <sheetName val="10,4"/>
      <sheetName val="10,5"/>
      <sheetName val="10,6"/>
      <sheetName val="ccostos"/>
      <sheetName val="10,7"/>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11"/>
      <sheetName val="3,12"/>
      <sheetName val="3,13"/>
      <sheetName val="3,14"/>
      <sheetName val="4,4"/>
      <sheetName val="7,6"/>
      <sheetName val="7,7"/>
      <sheetName val="7,8"/>
      <sheetName val="7,9"/>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CCIDENTES DE 19"/>
      <sheetName val="1,0 M. DE OBRA"/>
      <sheetName val="2,0 MAT"/>
      <sheetName val="MEM. CANT."/>
      <sheetName val="Conc fc 280 "/>
      <sheetName val="Acero refuerzo "/>
      <sheetName val="Conc fc 350"/>
      <sheetName val="ACERO TENSIONAMIENTO"/>
      <sheetName val="Conc f c 210"/>
      <sheetName val="BARANDAmetalica"/>
      <sheetName val="APOY NEOPRENOS"/>
      <sheetName val="SIKADUR"/>
      <sheetName val="Exc Conglom"/>
      <sheetName val="Relle. Mater Sitio"/>
      <sheetName val="RELLENO EXTRUC."/>
      <sheetName val="MAT FILTR"/>
      <sheetName val="JUNTA"/>
      <sheetName val="FormCan"/>
      <sheetName val="PrecRec"/>
      <sheetName val="SUB APU"/>
      <sheetName val="SUB_AP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PRIMARIOS"/>
      <sheetName val="PRECIOS BASICOS"/>
      <sheetName val="costos para formaletas"/>
      <sheetName val="PRE.UNITA"/>
      <sheetName val="Pres.DEFI"/>
      <sheetName val="PPTO. PMA"/>
      <sheetName val="PPTO PMT"/>
      <sheetName val="APORTES"/>
      <sheetName val="RENDIMIENTOS"/>
      <sheetName val="CANT. OBRA"/>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Informe"/>
      <sheetName val="EQALT"/>
      <sheetName val="anexo2"/>
      <sheetName val="CDItem"/>
      <sheetName val="BASES"/>
      <sheetName val="ARMENIA-CLUB DE TIRO"/>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OFERTA ECON"/>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TARIF2002"/>
      <sheetName val="Form8_bombas"/>
      <sheetName val="Form8_h2"/>
      <sheetName val="Form8_lubricacion"/>
      <sheetName val="Form8_regeneracion"/>
      <sheetName val="tub"/>
      <sheetName val="val"/>
      <sheetName val="tub_lub"/>
      <sheetName val="pintura"/>
      <sheetName val="partidas_cant_tub_final_04"/>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pto EL COPEY"/>
      <sheetName val="bocatoma"/>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ACC Contratacion"/>
      <sheetName val="Contratacion PME v021"/>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VR-PROP MOD 1"/>
      <sheetName val="FORMULA"/>
      <sheetName val="PRECIO"/>
      <sheetName val="I M"/>
      <sheetName val="SOÑANDO"/>
      <sheetName val="EV 424 CON 5 (2)"/>
      <sheetName val="Precios no oficial"/>
      <sheetName val="\Users\aljipego\Downloads\Víncu"/>
      <sheetName val="COMPONENTE II"/>
      <sheetName val="CONSOLIDADO."/>
      <sheetName val="PtoOficial"/>
      <sheetName val="APU II"/>
      <sheetName val="Hora efectiva (base calendari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Precios 08-arquit en proceso"/>
      <sheetName val="unit2008-ARQUIT EN PROCESO"/>
      <sheetName val="Precios 08-vias"/>
      <sheetName val="unit2008-VIAS"/>
      <sheetName val="Costo Real 2008"/>
      <sheetName val="ACEROS 60000 PSI"/>
      <sheetName val="RENDI"/>
      <sheetName val="Unitarios"/>
      <sheetName val="ListaUnit"/>
      <sheetName val="XX-30"/>
      <sheetName val="ESPACIO PÚBLICO"/>
      <sheetName val="Tarifa MT"/>
      <sheetName val="FP"/>
      <sheetName val="IMPUESTOS"/>
      <sheetName val="TOTAL OBRA"/>
      <sheetName val="FM (2)"/>
      <sheetName val="COSTEO FM"/>
      <sheetName val="IPC"/>
      <sheetName val="Ensayos Laboratorio"/>
      <sheetName val="Versión Final Telecomun"/>
      <sheetName val="Versión Final EAAB"/>
      <sheetName val="Versión Final IDU"/>
      <sheetName val="CONTRATO"/>
      <sheetName val="Circuitos"/>
      <sheetName val="Presupuestos Daños IDU"/>
      <sheetName val="CEDS"/>
      <sheetName val="INICIO"/>
      <sheetName val="DOTACIONES"/>
      <sheetName val="CIERRE"/>
      <sheetName val="TARIFA99"/>
      <sheetName val="Sheetens"/>
      <sheetName val="Niples"/>
      <sheetName val="Lista Base"/>
      <sheetName val="Ins_MO"/>
      <sheetName val="Ins_TR"/>
      <sheetName val="Ins_Mat"/>
      <sheetName val="Clasif_Mat"/>
      <sheetName val="Ins_EH"/>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20"/>
      <sheetName val="1.3.21"/>
      <sheetName val="1.3.22"/>
      <sheetName val="1.3.23"/>
      <sheetName val="1.3.24"/>
      <sheetName val="1.3.25"/>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8"/>
      <sheetName val="1.5.9"/>
      <sheetName val="1.5.10"/>
      <sheetName val="1.5.11"/>
      <sheetName val="1.5.12"/>
      <sheetName val="1.5.13"/>
      <sheetName val="1.5.14"/>
      <sheetName val="1.5.15"/>
      <sheetName val="1.5.16"/>
      <sheetName val="1.5.17"/>
      <sheetName val="1.5.18"/>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7"/>
      <sheetName val="1.16.8"/>
      <sheetName val="1.16.9"/>
      <sheetName val="1.16.10"/>
      <sheetName val="1.16.11"/>
      <sheetName val="1.16.12"/>
      <sheetName val="1.16.13"/>
      <sheetName val="1.16.14"/>
      <sheetName val="1.16.15"/>
      <sheetName val="1.16.16"/>
      <sheetName val="1.17 VIDRIOS Y CERRADURAS"/>
      <sheetName val="1.18 OBRAS EXTERIORES"/>
      <sheetName val="1.18.8"/>
      <sheetName val="1.18.9"/>
      <sheetName val="1.18.10"/>
      <sheetName val="1.20 OTROS"/>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8"/>
      <sheetName val="2.2.9"/>
      <sheetName val="2.2.10"/>
      <sheetName val="2.3 TUBERIA HG - ACUEDUCTO"/>
      <sheetName val="2.3.2"/>
      <sheetName val="2.3.3"/>
      <sheetName val="2.3.4"/>
      <sheetName val="2.3.5"/>
      <sheetName val="2.3.6"/>
      <sheetName val="2.4 ACCESORIOS DE ACUEDUCTOS"/>
      <sheetName val="2.4.3"/>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2)"/>
      <sheetName val="CONS"/>
      <sheetName val="\\Master\luis carlos\Documents "/>
      <sheetName val="1.5 GRÁFICO AVANCE"/>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EJECUCIÓN"/>
      <sheetName val="a%20%20aaInformaci%C3%B3n%20GRU"/>
      <sheetName val="a%20%20aaInformación"/>
      <sheetName val="a%20%20aaInformaci%C3%B3n"/>
      <sheetName val="prestaciones"/>
      <sheetName val="seguros"/>
      <sheetName val="PREUPUESTO"/>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sheetData sheetId="9"/>
      <sheetData sheetId="10"/>
      <sheetData sheetId="11"/>
      <sheetData sheetId="12" refreshError="1"/>
      <sheetData sheetId="13"/>
      <sheetData sheetId="14"/>
      <sheetData sheetId="15"/>
      <sheetData sheetId="16"/>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refreshError="1"/>
      <sheetData sheetId="28"/>
      <sheetData sheetId="29"/>
      <sheetData sheetId="30" refreshError="1"/>
      <sheetData sheetId="31"/>
      <sheetData sheetId="32" refreshError="1"/>
      <sheetData sheetId="33" refreshError="1"/>
      <sheetData sheetId="34" refreshError="1"/>
      <sheetData sheetId="35" refreshError="1"/>
      <sheetData sheetId="36"/>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sheetData sheetId="50"/>
      <sheetData sheetId="51"/>
      <sheetData sheetId="52"/>
      <sheetData sheetId="53" refreshError="1"/>
      <sheetData sheetId="54" refreshError="1"/>
      <sheetData sheetId="55"/>
      <sheetData sheetId="56"/>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sheetData sheetId="77"/>
      <sheetData sheetId="78"/>
      <sheetData sheetId="79"/>
      <sheetData sheetId="80"/>
      <sheetData sheetId="81"/>
      <sheetData sheetId="82" refreshError="1"/>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refreshError="1"/>
      <sheetData sheetId="104" refreshError="1"/>
      <sheetData sheetId="105"/>
      <sheetData sheetId="106"/>
      <sheetData sheetId="107"/>
      <sheetData sheetId="108"/>
      <sheetData sheetId="109"/>
      <sheetData sheetId="110" refreshError="1"/>
      <sheetData sheetId="111"/>
      <sheetData sheetId="112"/>
      <sheetData sheetId="113"/>
      <sheetData sheetId="114"/>
      <sheetData sheetId="115" refreshError="1"/>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sheetData sheetId="136" refreshError="1"/>
      <sheetData sheetId="137"/>
      <sheetData sheetId="138"/>
      <sheetData sheetId="139"/>
      <sheetData sheetId="140" refreshError="1"/>
      <sheetData sheetId="141" refreshError="1"/>
      <sheetData sheetId="142" refreshError="1"/>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sheetData sheetId="155"/>
      <sheetData sheetId="156"/>
      <sheetData sheetId="157"/>
      <sheetData sheetId="158" refreshError="1"/>
      <sheetData sheetId="159" refreshError="1"/>
      <sheetData sheetId="160" refreshError="1"/>
      <sheetData sheetId="161"/>
      <sheetData sheetId="162"/>
      <sheetData sheetId="163"/>
      <sheetData sheetId="164" refreshError="1"/>
      <sheetData sheetId="165"/>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refreshError="1"/>
      <sheetData sheetId="317"/>
      <sheetData sheetId="318" refreshError="1"/>
      <sheetData sheetId="319" refreshError="1"/>
      <sheetData sheetId="320" refreshError="1"/>
      <sheetData sheetId="321"/>
      <sheetData sheetId="322"/>
      <sheetData sheetId="323" refreshError="1"/>
      <sheetData sheetId="324" refreshError="1"/>
      <sheetData sheetId="325"/>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refreshError="1"/>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refreshError="1"/>
      <sheetData sheetId="572" refreshError="1"/>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refreshError="1"/>
      <sheetData sheetId="657" refreshError="1"/>
      <sheetData sheetId="658"/>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sheetData sheetId="688"/>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sheetData sheetId="749"/>
      <sheetData sheetId="750"/>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refreshError="1"/>
      <sheetData sheetId="1121" refreshError="1"/>
      <sheetData sheetId="1122" refreshError="1"/>
      <sheetData sheetId="1123" refreshError="1"/>
      <sheetData sheetId="1124"/>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sheetData sheetId="1157" refreshError="1"/>
      <sheetData sheetId="1158" refreshError="1"/>
      <sheetData sheetId="1159" refreshError="1"/>
      <sheetData sheetId="1160" refreshError="1"/>
      <sheetData sheetId="1161" refreshError="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sheetData sheetId="1518"/>
      <sheetData sheetId="1519"/>
      <sheetData sheetId="1520"/>
      <sheetData sheetId="1521"/>
      <sheetData sheetId="1522"/>
      <sheetData sheetId="1523"/>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sheetData sheetId="1591" refreshError="1"/>
      <sheetData sheetId="1592" refreshError="1"/>
      <sheetData sheetId="1593" refreshError="1"/>
      <sheetData sheetId="1594"/>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sheetData sheetId="1629"/>
      <sheetData sheetId="1630"/>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sheetData sheetId="1772"/>
      <sheetData sheetId="1773"/>
      <sheetData sheetId="1774"/>
      <sheetData sheetId="1775"/>
      <sheetData sheetId="1776"/>
      <sheetData sheetId="1777"/>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sheetData sheetId="1795"/>
      <sheetData sheetId="1796"/>
      <sheetData sheetId="1797"/>
      <sheetData sheetId="1798"/>
      <sheetData sheetId="1799"/>
      <sheetData sheetId="1800"/>
      <sheetData sheetId="1801"/>
      <sheetData sheetId="1802"/>
      <sheetData sheetId="1803"/>
      <sheetData sheetId="1804"/>
      <sheetData sheetId="1805" refreshError="1"/>
      <sheetData sheetId="1806" refreshError="1"/>
      <sheetData sheetId="1807"/>
      <sheetData sheetId="1808" refreshError="1"/>
      <sheetData sheetId="1809" refreshError="1"/>
      <sheetData sheetId="1810" refreshError="1"/>
      <sheetData sheetId="1811" refreshError="1"/>
      <sheetData sheetId="1812"/>
      <sheetData sheetId="1813" refreshError="1"/>
      <sheetData sheetId="1814" refreshError="1"/>
      <sheetData sheetId="1815"/>
      <sheetData sheetId="1816"/>
      <sheetData sheetId="1817" refreshError="1"/>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refreshError="1"/>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sheetData sheetId="2067"/>
      <sheetData sheetId="2068"/>
      <sheetData sheetId="2069"/>
      <sheetData sheetId="2070"/>
      <sheetData sheetId="2071"/>
      <sheetData sheetId="2072"/>
      <sheetData sheetId="2073"/>
      <sheetData sheetId="2074"/>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refreshError="1"/>
      <sheetData sheetId="2769"/>
      <sheetData sheetId="2770" refreshError="1"/>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refreshError="1"/>
      <sheetData sheetId="2981"/>
      <sheetData sheetId="2982"/>
      <sheetData sheetId="2983" refreshError="1"/>
      <sheetData sheetId="2984" refreshError="1"/>
      <sheetData sheetId="2985" refreshError="1"/>
      <sheetData sheetId="2986" refreshError="1"/>
      <sheetData sheetId="2987"/>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sheetData sheetId="3035"/>
      <sheetData sheetId="3036"/>
      <sheetData sheetId="3037"/>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sheetData sheetId="3120"/>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sheetData sheetId="3385"/>
      <sheetData sheetId="3386"/>
      <sheetData sheetId="3387"/>
      <sheetData sheetId="3388"/>
      <sheetData sheetId="3389"/>
      <sheetData sheetId="3390"/>
      <sheetData sheetId="3391"/>
      <sheetData sheetId="3392"/>
      <sheetData sheetId="3393" refreshError="1"/>
      <sheetData sheetId="3394" refreshError="1"/>
      <sheetData sheetId="3395" refreshError="1"/>
      <sheetData sheetId="3396"/>
      <sheetData sheetId="3397"/>
      <sheetData sheetId="3398"/>
      <sheetData sheetId="3399"/>
      <sheetData sheetId="3400"/>
      <sheetData sheetId="3401"/>
      <sheetData sheetId="3402"/>
      <sheetData sheetId="3403"/>
      <sheetData sheetId="3404" refreshError="1"/>
      <sheetData sheetId="3405" refreshError="1"/>
      <sheetData sheetId="3406" refreshError="1"/>
      <sheetData sheetId="3407" refreshError="1"/>
      <sheetData sheetId="3408"/>
      <sheetData sheetId="3409"/>
      <sheetData sheetId="3410"/>
      <sheetData sheetId="3411"/>
      <sheetData sheetId="3412"/>
      <sheetData sheetId="3413"/>
      <sheetData sheetId="3414"/>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sheetData sheetId="3439"/>
      <sheetData sheetId="3440"/>
      <sheetData sheetId="3441" refreshError="1"/>
      <sheetData sheetId="3442" refreshError="1"/>
      <sheetData sheetId="3443" refreshError="1"/>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refreshError="1"/>
      <sheetData sheetId="3469" refreshError="1"/>
      <sheetData sheetId="3470" refreshError="1"/>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sheetData sheetId="3631"/>
      <sheetData sheetId="3632"/>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sheetData sheetId="3685" refreshError="1"/>
      <sheetData sheetId="3686" refreshError="1"/>
      <sheetData sheetId="3687" refreshError="1"/>
      <sheetData sheetId="3688" refreshError="1"/>
      <sheetData sheetId="3689" refreshError="1"/>
      <sheetData sheetId="3690" refreshError="1"/>
      <sheetData sheetId="3691"/>
      <sheetData sheetId="3692"/>
      <sheetData sheetId="3693"/>
      <sheetData sheetId="3694" refreshError="1"/>
      <sheetData sheetId="3695" refreshError="1"/>
      <sheetData sheetId="3696" refreshError="1"/>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refreshError="1"/>
      <sheetData sheetId="3718" refreshError="1"/>
      <sheetData sheetId="3719" refreshError="1"/>
      <sheetData sheetId="3720"/>
      <sheetData sheetId="3721"/>
      <sheetData sheetId="3722"/>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sheetData sheetId="3738"/>
      <sheetData sheetId="3739"/>
      <sheetData sheetId="3740"/>
      <sheetData sheetId="3741"/>
      <sheetData sheetId="3742"/>
      <sheetData sheetId="3743"/>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refreshError="1"/>
      <sheetData sheetId="3966" refreshError="1"/>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sheetData sheetId="4004" refreshError="1"/>
      <sheetData sheetId="4005" refreshError="1"/>
      <sheetData sheetId="4006" refreshError="1"/>
      <sheetData sheetId="4007" refreshError="1"/>
      <sheetData sheetId="4008" refreshError="1"/>
      <sheetData sheetId="4009" refreshError="1"/>
      <sheetData sheetId="4010" refreshError="1"/>
      <sheetData sheetId="401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sheetData sheetId="4054" refreshError="1"/>
      <sheetData sheetId="4055"/>
      <sheetData sheetId="4056"/>
      <sheetData sheetId="4057" refreshError="1"/>
      <sheetData sheetId="4058" refreshError="1"/>
      <sheetData sheetId="4059" refreshError="1"/>
      <sheetData sheetId="4060"/>
      <sheetData sheetId="4061" refreshError="1"/>
      <sheetData sheetId="4062" refreshError="1"/>
      <sheetData sheetId="4063" refreshError="1"/>
      <sheetData sheetId="4064"/>
      <sheetData sheetId="4065" refreshError="1"/>
      <sheetData sheetId="4066" refreshError="1"/>
      <sheetData sheetId="4067" refreshError="1"/>
      <sheetData sheetId="4068" refreshError="1"/>
      <sheetData sheetId="4069"/>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sheetData sheetId="4357" refreshError="1"/>
      <sheetData sheetId="4358" refreshError="1"/>
      <sheetData sheetId="4359"/>
      <sheetData sheetId="4360"/>
      <sheetData sheetId="4361"/>
      <sheetData sheetId="4362"/>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sheetData sheetId="4673"/>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sheetData sheetId="4962"/>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refreshError="1"/>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refreshError="1"/>
      <sheetData sheetId="5180" refreshError="1"/>
      <sheetData sheetId="5181" refreshError="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refreshError="1"/>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refreshError="1"/>
      <sheetData sheetId="5219"/>
      <sheetData sheetId="5220"/>
      <sheetData sheetId="5221"/>
      <sheetData sheetId="5222"/>
      <sheetData sheetId="5223"/>
      <sheetData sheetId="5224"/>
      <sheetData sheetId="5225"/>
      <sheetData sheetId="5226"/>
      <sheetData sheetId="5227"/>
      <sheetData sheetId="5228" refreshError="1"/>
      <sheetData sheetId="5229"/>
      <sheetData sheetId="5230" refreshError="1"/>
      <sheetData sheetId="523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sheetData sheetId="5251"/>
      <sheetData sheetId="5252" refreshError="1"/>
      <sheetData sheetId="5253" refreshError="1"/>
      <sheetData sheetId="5254"/>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sheetData sheetId="5273" refreshError="1"/>
      <sheetData sheetId="5274" refreshError="1"/>
      <sheetData sheetId="5275"/>
      <sheetData sheetId="5276"/>
      <sheetData sheetId="5277"/>
      <sheetData sheetId="5278"/>
      <sheetData sheetId="5279" refreshError="1"/>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refreshError="1"/>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refreshError="1"/>
      <sheetData sheetId="5576" refreshError="1"/>
      <sheetData sheetId="5577"/>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 sheetId="5630"/>
      <sheetData sheetId="5631" refreshError="1"/>
      <sheetData sheetId="5632"/>
      <sheetData sheetId="5633" refreshError="1"/>
      <sheetData sheetId="5634"/>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sheetData sheetId="5674"/>
      <sheetData sheetId="5675"/>
      <sheetData sheetId="5676"/>
      <sheetData sheetId="5677"/>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sheetData sheetId="5696"/>
      <sheetData sheetId="5697"/>
      <sheetData sheetId="5698"/>
      <sheetData sheetId="5699"/>
      <sheetData sheetId="5700"/>
      <sheetData sheetId="5701"/>
      <sheetData sheetId="5702"/>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refreshError="1"/>
      <sheetData sheetId="6025"/>
      <sheetData sheetId="6026"/>
      <sheetData sheetId="6027"/>
      <sheetData sheetId="6028"/>
      <sheetData sheetId="6029"/>
      <sheetData sheetId="6030"/>
      <sheetData sheetId="6031"/>
      <sheetData sheetId="6032" refreshError="1"/>
      <sheetData sheetId="6033"/>
      <sheetData sheetId="6034" refreshError="1"/>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refreshError="1"/>
      <sheetData sheetId="6051"/>
      <sheetData sheetId="6052" refreshError="1"/>
      <sheetData sheetId="6053"/>
      <sheetData sheetId="6054"/>
      <sheetData sheetId="6055"/>
      <sheetData sheetId="6056"/>
      <sheetData sheetId="6057"/>
      <sheetData sheetId="6058"/>
      <sheetData sheetId="6059"/>
      <sheetData sheetId="6060"/>
      <sheetData sheetId="6061"/>
      <sheetData sheetId="6062" refreshError="1"/>
      <sheetData sheetId="6063" refreshError="1"/>
      <sheetData sheetId="6064" refreshError="1"/>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refreshError="1"/>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refreshError="1"/>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refreshError="1"/>
      <sheetData sheetId="7105" refreshError="1"/>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refreshError="1"/>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sheetData sheetId="7186"/>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sheetData sheetId="7314"/>
      <sheetData sheetId="7315"/>
      <sheetData sheetId="7316" refreshError="1"/>
      <sheetData sheetId="7317" refreshError="1"/>
      <sheetData sheetId="7318" refreshError="1"/>
      <sheetData sheetId="7319" refreshError="1"/>
      <sheetData sheetId="7320" refreshError="1"/>
      <sheetData sheetId="7321" refreshError="1"/>
      <sheetData sheetId="7322"/>
      <sheetData sheetId="7323" refreshError="1"/>
      <sheetData sheetId="7324" refreshError="1"/>
      <sheetData sheetId="7325" refreshError="1"/>
      <sheetData sheetId="7326" refreshError="1"/>
      <sheetData sheetId="7327"/>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sheetData sheetId="749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refreshError="1"/>
      <sheetData sheetId="758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sheetData sheetId="7687" refreshError="1"/>
      <sheetData sheetId="7688"/>
      <sheetData sheetId="7689"/>
      <sheetData sheetId="7690"/>
      <sheetData sheetId="769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sheetData sheetId="7713" refreshError="1"/>
      <sheetData sheetId="7714" refreshError="1"/>
      <sheetData sheetId="7715"/>
      <sheetData sheetId="7716"/>
      <sheetData sheetId="7717"/>
      <sheetData sheetId="7718"/>
      <sheetData sheetId="7719"/>
      <sheetData sheetId="7720"/>
      <sheetData sheetId="7721"/>
      <sheetData sheetId="7722" refreshError="1"/>
      <sheetData sheetId="7723" refreshError="1"/>
      <sheetData sheetId="7724" refreshError="1"/>
      <sheetData sheetId="7725" refreshError="1"/>
      <sheetData sheetId="7726" refreshError="1"/>
      <sheetData sheetId="7727" refreshError="1"/>
      <sheetData sheetId="7728"/>
      <sheetData sheetId="7729"/>
      <sheetData sheetId="7730"/>
      <sheetData sheetId="7731"/>
      <sheetData sheetId="7732"/>
      <sheetData sheetId="7733"/>
      <sheetData sheetId="7734"/>
      <sheetData sheetId="7735"/>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refreshError="1"/>
      <sheetData sheetId="7818"/>
      <sheetData sheetId="7819"/>
      <sheetData sheetId="7820"/>
      <sheetData sheetId="7821"/>
      <sheetData sheetId="7822"/>
      <sheetData sheetId="7823" refreshError="1"/>
      <sheetData sheetId="7824" refreshError="1"/>
      <sheetData sheetId="7825" refreshError="1"/>
      <sheetData sheetId="7826" refreshError="1"/>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refreshError="1"/>
      <sheetData sheetId="8682" refreshError="1"/>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refreshError="1"/>
      <sheetData sheetId="8729" refreshError="1"/>
      <sheetData sheetId="8730"/>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sheetData sheetId="8765"/>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sheetData sheetId="8863"/>
      <sheetData sheetId="8864"/>
      <sheetData sheetId="8865"/>
      <sheetData sheetId="8866"/>
      <sheetData sheetId="8867"/>
      <sheetData sheetId="8868"/>
      <sheetData sheetId="8869"/>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refreshError="1"/>
      <sheetData sheetId="8906" refreshError="1"/>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sheetData sheetId="9740"/>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sheetData sheetId="10225"/>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sheetData sheetId="10239"/>
      <sheetData sheetId="10240"/>
      <sheetData sheetId="10241"/>
      <sheetData sheetId="10242"/>
      <sheetData sheetId="10243"/>
      <sheetData sheetId="10244" refreshError="1"/>
      <sheetData sheetId="10245"/>
      <sheetData sheetId="10246" refreshError="1"/>
      <sheetData sheetId="10247"/>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sheetData sheetId="10289"/>
      <sheetData sheetId="10290"/>
      <sheetData sheetId="10291"/>
      <sheetData sheetId="10292"/>
      <sheetData sheetId="10293"/>
      <sheetData sheetId="10294"/>
      <sheetData sheetId="10295"/>
      <sheetData sheetId="10296"/>
      <sheetData sheetId="10297" refreshError="1"/>
      <sheetData sheetId="10298" refreshError="1"/>
      <sheetData sheetId="10299" refreshError="1"/>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sheetData sheetId="10343"/>
      <sheetData sheetId="10344"/>
      <sheetData sheetId="10345"/>
      <sheetData sheetId="10346"/>
      <sheetData sheetId="10347"/>
      <sheetData sheetId="10348"/>
      <sheetData sheetId="10349"/>
      <sheetData sheetId="10350"/>
      <sheetData sheetId="10351"/>
      <sheetData sheetId="10352" refreshError="1"/>
      <sheetData sheetId="10353" refreshError="1"/>
      <sheetData sheetId="10354" refreshError="1"/>
      <sheetData sheetId="10355" refreshError="1"/>
      <sheetData sheetId="10356"/>
      <sheetData sheetId="10357"/>
      <sheetData sheetId="10358"/>
      <sheetData sheetId="10359"/>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sheetData sheetId="10676"/>
      <sheetData sheetId="10677" refreshError="1"/>
      <sheetData sheetId="10678"/>
      <sheetData sheetId="10679" refreshError="1"/>
      <sheetData sheetId="10680"/>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sheetData sheetId="10720"/>
      <sheetData sheetId="10721"/>
      <sheetData sheetId="10722"/>
      <sheetData sheetId="10723"/>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sheetData sheetId="10739"/>
      <sheetData sheetId="10740"/>
      <sheetData sheetId="10741"/>
      <sheetData sheetId="10742"/>
      <sheetData sheetId="10743"/>
      <sheetData sheetId="10744"/>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sheetData sheetId="10865"/>
      <sheetData sheetId="10866"/>
      <sheetData sheetId="10867"/>
      <sheetData sheetId="10868"/>
      <sheetData sheetId="10869"/>
      <sheetData sheetId="10870"/>
      <sheetData sheetId="10871" refreshError="1"/>
      <sheetData sheetId="10872" refreshError="1"/>
      <sheetData sheetId="10873" refreshError="1"/>
      <sheetData sheetId="10874"/>
      <sheetData sheetId="10875"/>
      <sheetData sheetId="10876"/>
      <sheetData sheetId="10877"/>
      <sheetData sheetId="10878"/>
      <sheetData sheetId="10879"/>
      <sheetData sheetId="10880"/>
      <sheetData sheetId="10881"/>
      <sheetData sheetId="10882"/>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aCCIDENTES%20DE%201995%20-%2019"/>
      <sheetName val="CONT_ADI"/>
      <sheetName val="aCCIDENTES DE 1995 - 1996.xls"/>
      <sheetName val="items"/>
      <sheetName val="ACTA DE MODIFICACION  (2)"/>
      <sheetName val="INDICMICROEMP"/>
      <sheetName val="#¡REF"/>
      <sheetName val="\\Giovanni\administracion vial\"/>
      <sheetName val="\MONTO AGOTABLE 2010\a  aaInfor"/>
      <sheetName val="Informacion"/>
      <sheetName val="MATERIALES"/>
      <sheetName val="\\Escritorio\amv 2011\a  aaInfo"/>
      <sheetName val="Informe"/>
      <sheetName val="Seguim-16"/>
      <sheetName val="\Users\avargase\AppData\Local\M"/>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REF"/>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QUIPOS"/>
      <sheetName val="MANO DE OBRA"/>
      <sheetName val="TRANSPORTE"/>
      <sheetName val="_aCCIDENTES_DE_1995___1996_xl_3"/>
      <sheetName val="//ccefici"/>
      <sheetName val="//d.docs.live.net/a  aaInformac"/>
      <sheetName val="_aCCIDENTES_DE_1995___1996_xl_2"/>
      <sheetName val="_aCCIDENTES_DE_1995___1996_xl_5"/>
      <sheetName val="_aCCIDENTES_DE_1995___1996_xl_4"/>
      <sheetName val="_aCCIDENTES_DE_1995___1996_xl_6"/>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SEGUIM Y REPROG MES 1 (2)"/>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  aaInformación GRUPO 4_A MIn"/>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CANT OBRA"/>
      <sheetName val="\Users\ANDRES FELIPE MUÑOZ\Down"/>
      <sheetName val="ESTADO VÍA-CRIT.TECNICO"/>
      <sheetName val="LISTADO "/>
      <sheetName val="M.O."/>
      <sheetName val="HISTORICOS FUEL OIL EXP"/>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gp05"/>
      <sheetName val="GP06"/>
      <sheetName val="PRECIOS"/>
      <sheetName val="ac2-ag96"/>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Tabla CONPES 3714"/>
      <sheetName val="INDICE"/>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Nuevos APU Córdoba\a  aaInform"/>
      <sheetName val="\E\Nuevos APU Córdoba\a  aaInfo"/>
      <sheetName val="\Users\JoseGabriel\Documents\Mi"/>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 ACTA FINAL + MODIFICATORIA "/>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Paral. 1"/>
      <sheetName val="Paral. 2"/>
      <sheetName val="MATERIAL"/>
      <sheetName val="aactividad"/>
      <sheetName val="\Users\LENOVO\Downloads\a  aaIn"/>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Paral. 3"/>
      <sheetName val="Paral.4"/>
      <sheetName val="Coloc. e Interc. Tapones"/>
      <sheetName val="Cambio de Valv."/>
      <sheetName val="Interc de Hidr."/>
      <sheetName val="Itemes Renovación"/>
      <sheetName val="Interc.tapones"/>
      <sheetName val="Interc.válv."/>
      <sheetName val="Varios."/>
      <sheetName val="MAT"/>
      <sheetName val="HER"/>
      <sheetName val="PER"/>
      <sheetName val="TRANS"/>
      <sheetName val="_aCCIDENTES_DE_1995___1996_x_16"/>
      <sheetName val="_aCCIDENTES_DE_1995___1996_x_15"/>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sistema proteccion a tierra equ"/>
      <sheetName val="aCCIDENTES_DE_1995_-_199646"/>
      <sheetName val="aCCIDENTES_DE_1995_-_1996_xls21"/>
      <sheetName val="ACTA_DE_MODIFICACION__(2)10"/>
      <sheetName val="\a__aaInformación_GRUPO_4\A_M10"/>
      <sheetName val="Datos_Básicos10"/>
      <sheetName val="SUB_APU10"/>
      <sheetName val="_AMV _ no borrar_PRESUPUESTOS_a"/>
      <sheetName val="_I_AMV _ no borrar_PRESUPUESTOS"/>
      <sheetName val="_Users_HP_AppData_Local_Microso"/>
      <sheetName val="_A_a  aaInformación GRUPO 4_A M"/>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
      <sheetName val="_aCCIDENTES_DE_1995___1996_x_17"/>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G_I_AMV _ no borrar_PRESUPUEST"/>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PU (2)"/>
      <sheetName val="_aCCIDENTES_DE_1995___1996_x_66"/>
      <sheetName val="_aCCIDENTES_DE_1995___1996_x_67"/>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COSTOS OFICINA"/>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2520DE%25201995%2520"/>
      <sheetName val="REQUISITOS INF INTERVENTORÍ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refreshError="1"/>
      <sheetData sheetId="345" refreshError="1"/>
      <sheetData sheetId="346"/>
      <sheetData sheetId="347" refreshError="1"/>
      <sheetData sheetId="348"/>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sheetData sheetId="388"/>
      <sheetData sheetId="389" refreshError="1"/>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refreshError="1"/>
      <sheetData sheetId="602" refreshError="1"/>
      <sheetData sheetId="603"/>
      <sheetData sheetId="604"/>
      <sheetData sheetId="605"/>
      <sheetData sheetId="606"/>
      <sheetData sheetId="607"/>
      <sheetData sheetId="608"/>
      <sheetData sheetId="609"/>
      <sheetData sheetId="610"/>
      <sheetData sheetId="611"/>
      <sheetData sheetId="612"/>
      <sheetData sheetId="613"/>
      <sheetData sheetId="614"/>
      <sheetData sheetId="615" refreshError="1"/>
      <sheetData sheetId="616"/>
      <sheetData sheetId="617"/>
      <sheetData sheetId="618"/>
      <sheetData sheetId="619" refreshError="1"/>
      <sheetData sheetId="620" refreshError="1"/>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sheetData sheetId="72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refreshError="1"/>
      <sheetData sheetId="751"/>
      <sheetData sheetId="752" refreshError="1"/>
      <sheetData sheetId="753"/>
      <sheetData sheetId="754" refreshError="1"/>
      <sheetData sheetId="755" refreshError="1"/>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sheetData sheetId="770" refreshError="1"/>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refreshError="1"/>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refreshError="1"/>
      <sheetData sheetId="1113" refreshError="1"/>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refreshError="1"/>
      <sheetData sheetId="1240" refreshError="1"/>
      <sheetData sheetId="1241" refreshError="1"/>
      <sheetData sheetId="1242" refreshError="1"/>
      <sheetData sheetId="1243" refreshError="1"/>
      <sheetData sheetId="1244" refreshError="1"/>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refreshError="1"/>
      <sheetData sheetId="1279" refreshError="1"/>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refreshError="1"/>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refreshError="1"/>
      <sheetData sheetId="267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REQUISITOS INF INTERVENTORÍA"/>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ANDRES FELIPE MUÑOZ\Dow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oja1 (2)"/>
      <sheetName val="Hoja1 (3)"/>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
      <sheetName val="aactividad"/>
      <sheetName val="DUB-823"/>
      <sheetName val="GPI 526"/>
      <sheetName val="SKJ452"/>
      <sheetName val="ITA878"/>
      <sheetName val="AEA-944"/>
      <sheetName val="XXJ617"/>
      <sheetName val="SNG_855"/>
      <sheetName val="VEA 374"/>
      <sheetName val="HFB024"/>
      <sheetName val="PAJ825"/>
      <sheetName val="COSTOS UNITARIOS"/>
      <sheetName val="CA-2909"/>
      <sheetName val="CUMPLIMIEN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CONT_ADI"/>
      <sheetName val="[a  aaInformación]__cceficien_3"/>
      <sheetName val="[a  aaInformación]__cceficien_2"/>
      <sheetName val="[a  aaInformación]__cceficien_5"/>
      <sheetName val="[a  aaInformación]__cceficien_4"/>
      <sheetName val="[a  aaInformación]__cceficien_6"/>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Formulario N° 4"/>
      <sheetName val="INDICMICROEMP"/>
      <sheetName val="INDICE"/>
      <sheetName val="Datos"/>
      <sheetName val="Jornal"/>
      <sheetName val="#REF"/>
      <sheetName val="Fornato 6"/>
      <sheetName val="\G\I\MANTENIMIENTO RUTA 1001_MA"/>
      <sheetName val="\D\MANTENIMIENTO RUTA 1001_MARZ"/>
      <sheetName val="\G\D\MANTENIMIENTO RUTA 1001_MA"/>
      <sheetName val="\I\I\MANTENIMIENTO RUTA 1001_MA"/>
      <sheetName val="\Users\Personal\Downloads\MANTE"/>
      <sheetName val="TOTALES"/>
      <sheetName val="precios-básicos2002"/>
      <sheetName val="PRESUP"/>
      <sheetName val="M.O."/>
      <sheetName val="[a  aaInformación]__cceficie_11"/>
      <sheetName val="[a  aaInformación]//cceficiente"/>
      <sheetName val="[a  aaInformación]__cceficien_7"/>
      <sheetName val="[a  aaInformación]__cceficien_8"/>
      <sheetName val="[a  aaInformación]__cceficien_9"/>
      <sheetName val="[a  aaInformación]__cceficie_10"/>
      <sheetName val="PANEL"/>
      <sheetName val="Res-Accide-10"/>
      <sheetName val="Base Datos"/>
      <sheetName val="Emboquillar"/>
      <sheetName val="Acometidacobrerígido"/>
      <sheetName val="Acometidatoma"/>
      <sheetName val="Acometidahasta1&quot;"/>
      <sheetName val="INFORME SEMANAL"/>
      <sheetName val="AVANCE SEMANAL"/>
      <sheetName val="CLIMA mes"/>
      <sheetName val="REG FOTO"/>
      <sheetName val="SISOMA"/>
      <sheetName val="\Users\LENOVO\Downloads\Users\A"/>
      <sheetName val="HER"/>
      <sheetName val="MAT"/>
      <sheetName val="PER"/>
      <sheetName val="TRANS"/>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RECIOS"/>
      <sheetName val="ITEMS"/>
      <sheetName val="_MANTENIMIENTO RUTA 1001_MARZO "/>
      <sheetName val="_I_MANTENIMIENTO RUTA 1001_MARZ"/>
      <sheetName val="CrudosA"/>
      <sheetName val="casosWTI"/>
      <sheetName val="[a  aaInformación]__192_168__16"/>
      <sheetName val="[a  aaInformación]__192_168__15"/>
      <sheetName val="[a  aaInformación]__192_168__17"/>
      <sheetName val="[a  aaInformación]__192_168__18"/>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Pc2\amv1-real\MANTENIMIENTO R"/>
      <sheetName val="_F_MANTENIMIENTO RUTA 1001_MARZ"/>
      <sheetName val="a__aaInformación7"/>
      <sheetName val="aCCIDENTES_DE_1995_-_19964"/>
      <sheetName val="[a__aaInformación][a__aaInforma"/>
      <sheetName val="PRESTACIONES_SOCIALES"/>
      <sheetName val="Concretos_y_morteros"/>
      <sheetName val="Datos_iniciales_"/>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AASHTO"/>
      <sheetName val="INV"/>
      <sheetName val="acero"/>
      <sheetName val="Base_Datos"/>
      <sheetName val=""/>
      <sheetName val="__SERVIDOR_Public2_MANTENIMIENT"/>
      <sheetName val="_a  aaInformación__a  aaInforma"/>
      <sheetName val="_Users_USUARIO_Downloads_MANTE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sheetData sheetId="266" refreshError="1"/>
      <sheetData sheetId="267" refreshError="1"/>
      <sheetData sheetId="268" refreshError="1"/>
      <sheetData sheetId="26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CDItem"/>
      <sheetName val="BASES"/>
      <sheetName val="COSTOS OFICINA"/>
      <sheetName val="Analisis Precios Unitarios"/>
      <sheetName val="Formatos"/>
      <sheetName val="COSTOS SEMANALES"/>
      <sheetName val="Prog.Inver (2)"/>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FORMATO SOCIAL"/>
      <sheetName val="ACTIVIDADES INTERVENCION"/>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EO TOTAL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2103mar%20.xls"/>
      <sheetName val="ELECTRICO"/>
      <sheetName val="Vuelta"/>
      <sheetName val="Hoja1"/>
      <sheetName val="Análisis de precios"/>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ManoDeObra"/>
      <sheetName val="Precios"/>
      <sheetName val="320.1"/>
      <sheetName val="330.2"/>
      <sheetName val="700.1"/>
      <sheetName val="220.1"/>
      <sheetName val="330.1"/>
      <sheetName val="640.1.2"/>
      <sheetName val="673.1"/>
      <sheetName val="673.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ow r="2">
          <cell r="A2" t="str">
            <v>INVÍAS - TERRITORIAL CORDOBA - GRUPO 3</v>
          </cell>
        </row>
      </sheetData>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tems"/>
      <sheetName val="PR 1"/>
      <sheetName val="PUNITARIOS PARA 241201 2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Lp"/>
      <sheetName val="REC-COD,"/>
      <sheetName val="TRANSPORTE"/>
      <sheetName val="PRECIOS"/>
      <sheetName val="PREACTA 6"/>
      <sheetName val="TABLA 2008"/>
      <sheetName val="PRESUPUESTO"/>
      <sheetName val="ESTADO VÍA-CRIT.TECNICO"/>
      <sheetName val="devdics"/>
      <sheetName val="Listas"/>
      <sheetName val="Insum"/>
      <sheetName val="Excavación Mat. Común Estacione"/>
      <sheetName val="Demolición Pavimento"/>
      <sheetName val="SUB APU"/>
      <sheetName val="Equipo"/>
      <sheetName val="A. P. U."/>
      <sheetName val="PUNITARIOS%20PARA%20241201%202S"/>
      <sheetName val="RELACION MES"/>
      <sheetName val="A.P.U"/>
      <sheetName val="5. ELECTRICO"/>
      <sheetName val="Requisición1"/>
      <sheetName val="CLASIFICACION"/>
      <sheetName val="GCB2000"/>
      <sheetName val="FORMULA"/>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7.1.8.1.1"/>
      <sheetName val="PUNITARIOS_PARA_241201_2S10"/>
      <sheetName val="PR_110"/>
      <sheetName val="ESTADO_RED_TEC10"/>
      <sheetName val="PREACTA_1010"/>
      <sheetName val="PREACTA_910"/>
      <sheetName val="2,2,6,1 Pilotes 0,30"/>
      <sheetName val="SALARIOS"/>
      <sheetName val="APU NO PREVISTO"/>
      <sheetName val="PPTA (3)"/>
      <sheetName val="PPTA (2)"/>
      <sheetName val="PPTA"/>
      <sheetName val="TRAPMO"/>
      <sheetName val="UNITARIOS"/>
      <sheetName val="THE"/>
      <sheetName val="ATHE"/>
      <sheetName val="LISTA DE PRECIOS"/>
      <sheetName val="062"/>
      <sheetName val="Listad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Bajadas"/>
      <sheetName val="NARIÑO"/>
      <sheetName val="CONT_ADI"/>
      <sheetName val="BALANCE"/>
      <sheetName val="ITEMS NO REVISTOS"/>
      <sheetName val="APU ELECTRICOS"/>
      <sheetName val="glvc"/>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xcavación_Mat__Común_Estacione"/>
      <sheetName val="Demolición_Pavimento"/>
      <sheetName val="SUB_APU"/>
      <sheetName val="RELACION_MES"/>
      <sheetName val="ESTADO_VÍA-CRIT_TECNICO"/>
      <sheetName val="LISTA_DE_PRECIOS"/>
      <sheetName val="A__P__U_"/>
      <sheetName val="_Liquidacion_de_Obra_por_Tramos"/>
      <sheetName val="A_P_U"/>
      <sheetName val="gpi_526"/>
      <sheetName val="vea_374"/>
      <sheetName val="5__ELECTRICO"/>
      <sheetName val="ITEMS_NO_REVISTOS"/>
      <sheetName val="APU_ELECTRICOS"/>
      <sheetName val="CRA_MODI"/>
      <sheetName val="for_6"/>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ERSONAL"/>
      <sheetName val="Tarifa MT"/>
      <sheetName val="PREACTA Y CONTRATISTAS"/>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PLAN DE INVERSION ANTICIPO"/>
      <sheetName val="inv mensual"/>
      <sheetName val="borrador flujo inv"/>
      <sheetName val="social-ambiental"/>
      <sheetName val="AU"/>
      <sheetName val="inst"/>
      <sheetName val="c2_5y2_614"/>
      <sheetName val="Proveedores y acreedores"/>
      <sheetName val="Poblacion"/>
      <sheetName val="mdo"/>
      <sheetName val="equip"/>
      <sheetName val="mat"/>
      <sheetName val="CIRCUITOS CODENSA"/>
      <sheetName val="ACTA MODIFICACIÓN CIVIL"/>
      <sheetName val="BASE"/>
      <sheetName val="DEST. MEDIOS"/>
      <sheetName val="COMBUASF"/>
      <sheetName val="BALCRUDO"/>
      <sheetName val="CARGASPROC."/>
      <sheetName val="G L P  FINAL"/>
      <sheetName val="CURVA"/>
      <sheetName val="materiales"/>
      <sheetName val="TABLAS"/>
      <sheetName val="CHINCHINA FINAL . A CEROS"/>
      <sheetName val="Memoria de calculo"/>
      <sheetName val="Input"/>
      <sheetName val="bd100-45-p1"/>
      <sheetName val="PTAR ANDES"/>
      <sheetName val="Tarifa_MT"/>
      <sheetName val="Proveedores_y_acreedores"/>
      <sheetName val="ANALISIS"/>
      <sheetName val="Bases 2A"/>
      <sheetName val="@RISK - Correlaciones"/>
      <sheetName val="Act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sheetData sheetId="60"/>
      <sheetData sheetId="6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refreshError="1"/>
      <sheetData sheetId="109" refreshError="1"/>
      <sheetData sheetId="110"/>
      <sheetData sheetId="111">
        <row r="48">
          <cell r="E48">
            <v>0</v>
          </cell>
        </row>
      </sheetData>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48">
          <cell r="E48">
            <v>0</v>
          </cell>
        </row>
      </sheetData>
      <sheetData sheetId="155"/>
      <sheetData sheetId="156"/>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row r="48">
          <cell r="E48">
            <v>0</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sheetData sheetId="318"/>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ow r="48">
          <cell r="E48">
            <v>0</v>
          </cell>
        </row>
      </sheetData>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73"/>
  <sheetViews>
    <sheetView showGridLines="0" tabSelected="1" topLeftCell="E39" zoomScale="55" zoomScaleNormal="55" zoomScaleSheetLayoutView="100" zoomScalePageLayoutView="55" workbookViewId="0">
      <selection activeCell="K63" sqref="K63"/>
    </sheetView>
  </sheetViews>
  <sheetFormatPr baseColWidth="10" defaultColWidth="11.453125" defaultRowHeight="13.5"/>
  <cols>
    <col min="1" max="2" width="3.453125" style="173" customWidth="1"/>
    <col min="3" max="3" width="5.1796875" style="173" customWidth="1"/>
    <col min="4" max="4" width="15.453125" style="265" customWidth="1"/>
    <col min="5" max="5" width="14.54296875" style="265" customWidth="1"/>
    <col min="6" max="6" width="17.453125" style="173" customWidth="1"/>
    <col min="7" max="7" width="73.453125" style="173" customWidth="1"/>
    <col min="8" max="8" width="8.54296875" style="173" customWidth="1"/>
    <col min="9" max="9" width="18.54296875" style="173" customWidth="1"/>
    <col min="10" max="10" width="23.54296875" style="173" customWidth="1"/>
    <col min="11" max="11" width="30" style="173" customWidth="1"/>
    <col min="12" max="12" width="3.453125" style="173" customWidth="1"/>
    <col min="13" max="13" width="2.54296875" style="173" customWidth="1"/>
    <col min="14" max="16384" width="11.453125" style="173"/>
  </cols>
  <sheetData>
    <row r="1" spans="1:13" ht="15">
      <c r="A1" s="170"/>
      <c r="B1" s="171"/>
      <c r="C1" s="313" t="s">
        <v>0</v>
      </c>
      <c r="D1" s="314"/>
      <c r="E1" s="314"/>
      <c r="F1" s="314"/>
      <c r="G1" s="267"/>
      <c r="H1" s="267"/>
      <c r="I1" s="267"/>
      <c r="J1" s="267"/>
      <c r="K1" s="267"/>
      <c r="L1" s="172"/>
      <c r="M1" s="170"/>
    </row>
    <row r="2" spans="1:13" ht="15.75" customHeight="1">
      <c r="A2" s="170"/>
      <c r="B2" s="171"/>
      <c r="C2" s="139"/>
      <c r="D2" s="270" t="s">
        <v>1</v>
      </c>
      <c r="E2" s="139"/>
      <c r="F2" s="140"/>
      <c r="G2" s="266"/>
      <c r="H2" s="266"/>
      <c r="I2" s="266"/>
      <c r="J2" s="266"/>
      <c r="K2" s="266"/>
      <c r="L2" s="172"/>
      <c r="M2" s="170"/>
    </row>
    <row r="3" spans="1:13" s="177" customFormat="1" ht="15">
      <c r="A3" s="174"/>
      <c r="B3" s="175"/>
      <c r="C3" s="304" t="s">
        <v>2</v>
      </c>
      <c r="D3" s="305"/>
      <c r="E3" s="305"/>
      <c r="F3" s="305"/>
      <c r="G3" s="305"/>
      <c r="H3" s="305"/>
      <c r="I3" s="305"/>
      <c r="J3" s="305"/>
      <c r="K3" s="306"/>
      <c r="L3" s="176"/>
      <c r="M3" s="174"/>
    </row>
    <row r="4" spans="1:13" ht="43.5" customHeight="1">
      <c r="A4" s="170"/>
      <c r="B4" s="178"/>
      <c r="C4" s="307"/>
      <c r="D4" s="308"/>
      <c r="E4" s="308"/>
      <c r="F4" s="308"/>
      <c r="G4" s="308"/>
      <c r="H4" s="308"/>
      <c r="I4" s="308"/>
      <c r="J4" s="308"/>
      <c r="K4" s="309"/>
      <c r="L4" s="172"/>
      <c r="M4" s="170"/>
    </row>
    <row r="5" spans="1:13" ht="42.75" customHeight="1">
      <c r="A5" s="170"/>
      <c r="B5" s="178"/>
      <c r="C5" s="310" t="s">
        <v>3</v>
      </c>
      <c r="D5" s="311"/>
      <c r="E5" s="311"/>
      <c r="F5" s="311"/>
      <c r="G5" s="311"/>
      <c r="H5" s="311"/>
      <c r="I5" s="311"/>
      <c r="J5" s="311"/>
      <c r="K5" s="312"/>
      <c r="L5" s="172"/>
      <c r="M5" s="170"/>
    </row>
    <row r="6" spans="1:13" ht="30" customHeight="1" thickBot="1">
      <c r="A6" s="170"/>
      <c r="B6" s="171"/>
      <c r="C6" s="317"/>
      <c r="D6" s="318"/>
      <c r="E6" s="318"/>
      <c r="F6" s="318"/>
      <c r="G6" s="318"/>
      <c r="H6" s="318"/>
      <c r="I6" s="318"/>
      <c r="J6" s="318"/>
      <c r="K6" s="319"/>
      <c r="L6" s="172"/>
      <c r="M6" s="170"/>
    </row>
    <row r="7" spans="1:13" ht="30" customHeight="1">
      <c r="A7" s="170"/>
      <c r="B7" s="171"/>
      <c r="C7" s="299" t="s">
        <v>4</v>
      </c>
      <c r="D7" s="301" t="s">
        <v>5</v>
      </c>
      <c r="E7" s="303" t="s">
        <v>6</v>
      </c>
      <c r="F7" s="303"/>
      <c r="G7" s="299" t="s">
        <v>7</v>
      </c>
      <c r="H7" s="301" t="s">
        <v>8</v>
      </c>
      <c r="I7" s="301" t="s">
        <v>9</v>
      </c>
      <c r="J7" s="330" t="s">
        <v>10</v>
      </c>
      <c r="K7" s="332" t="s">
        <v>11</v>
      </c>
      <c r="L7" s="172"/>
      <c r="M7" s="170"/>
    </row>
    <row r="8" spans="1:13" ht="30" customHeight="1" thickBot="1">
      <c r="A8" s="170"/>
      <c r="B8" s="171"/>
      <c r="C8" s="300"/>
      <c r="D8" s="302"/>
      <c r="E8" s="179" t="s">
        <v>12</v>
      </c>
      <c r="F8" s="179" t="s">
        <v>13</v>
      </c>
      <c r="G8" s="300"/>
      <c r="H8" s="302"/>
      <c r="I8" s="302"/>
      <c r="J8" s="331"/>
      <c r="K8" s="333"/>
      <c r="L8" s="172"/>
      <c r="M8" s="170"/>
    </row>
    <row r="9" spans="1:13" ht="30" customHeight="1" thickBot="1">
      <c r="A9" s="170"/>
      <c r="B9" s="171"/>
      <c r="C9" s="180"/>
      <c r="D9" s="268">
        <v>1</v>
      </c>
      <c r="E9" s="181"/>
      <c r="F9" s="181"/>
      <c r="G9" s="181" t="s">
        <v>97</v>
      </c>
      <c r="H9" s="181"/>
      <c r="I9" s="181"/>
      <c r="J9" s="181"/>
      <c r="K9" s="182"/>
      <c r="L9" s="172"/>
      <c r="M9" s="170"/>
    </row>
    <row r="10" spans="1:13" ht="30" customHeight="1">
      <c r="A10" s="170"/>
      <c r="B10" s="171"/>
      <c r="C10" s="183"/>
      <c r="D10" s="184">
        <v>1.1000000000000001</v>
      </c>
      <c r="E10" s="184"/>
      <c r="F10" s="184"/>
      <c r="G10" s="185" t="s">
        <v>98</v>
      </c>
      <c r="H10" s="184" t="s">
        <v>102</v>
      </c>
      <c r="I10" s="186">
        <v>334.38</v>
      </c>
      <c r="J10" s="187">
        <v>30937.4</v>
      </c>
      <c r="K10" s="188">
        <f>ROUND(+I10*J10,2)</f>
        <v>10344847.810000001</v>
      </c>
      <c r="L10" s="172"/>
      <c r="M10" s="170"/>
    </row>
    <row r="11" spans="1:13" ht="30" customHeight="1">
      <c r="A11" s="170"/>
      <c r="B11" s="171"/>
      <c r="C11" s="183"/>
      <c r="D11" s="184">
        <v>1.2</v>
      </c>
      <c r="E11" s="184"/>
      <c r="F11" s="184"/>
      <c r="G11" s="185" t="s">
        <v>99</v>
      </c>
      <c r="H11" s="184" t="s">
        <v>103</v>
      </c>
      <c r="I11" s="186">
        <v>1</v>
      </c>
      <c r="J11" s="187">
        <v>916812</v>
      </c>
      <c r="K11" s="188">
        <f>ROUND(+I11*J11,2)</f>
        <v>916812</v>
      </c>
      <c r="L11" s="172"/>
      <c r="M11" s="170"/>
    </row>
    <row r="12" spans="1:13" ht="30" customHeight="1">
      <c r="A12" s="170"/>
      <c r="B12" s="171"/>
      <c r="C12" s="183"/>
      <c r="D12" s="184">
        <v>1.3</v>
      </c>
      <c r="E12" s="184"/>
      <c r="F12" s="184"/>
      <c r="G12" s="185" t="s">
        <v>100</v>
      </c>
      <c r="H12" s="184" t="s">
        <v>102</v>
      </c>
      <c r="I12" s="186">
        <v>30</v>
      </c>
      <c r="J12" s="187">
        <v>46066.8</v>
      </c>
      <c r="K12" s="188">
        <f>ROUND(+I12*J12,2)</f>
        <v>1382004</v>
      </c>
      <c r="L12" s="172"/>
      <c r="M12" s="170"/>
    </row>
    <row r="13" spans="1:13" ht="30" customHeight="1">
      <c r="A13" s="170"/>
      <c r="B13" s="171"/>
      <c r="C13" s="183"/>
      <c r="D13" s="184">
        <v>1.4</v>
      </c>
      <c r="E13" s="184"/>
      <c r="F13" s="184"/>
      <c r="G13" s="185" t="s">
        <v>101</v>
      </c>
      <c r="H13" s="184" t="s">
        <v>103</v>
      </c>
      <c r="I13" s="186">
        <v>1</v>
      </c>
      <c r="J13" s="187">
        <v>3224728</v>
      </c>
      <c r="K13" s="188">
        <f>ROUND(+I13*J13,2)</f>
        <v>3224728</v>
      </c>
      <c r="L13" s="172"/>
      <c r="M13" s="170"/>
    </row>
    <row r="14" spans="1:13" ht="30" customHeight="1" thickBot="1">
      <c r="A14" s="170"/>
      <c r="B14" s="171"/>
      <c r="C14" s="189" t="s">
        <v>14</v>
      </c>
      <c r="D14" s="190"/>
      <c r="E14" s="190"/>
      <c r="F14" s="190"/>
      <c r="G14" s="191"/>
      <c r="H14" s="190"/>
      <c r="I14" s="186"/>
      <c r="J14" s="192"/>
      <c r="K14" s="193">
        <f>SUM(K10:K13)</f>
        <v>15868391.810000001</v>
      </c>
      <c r="L14" s="172"/>
      <c r="M14" s="170"/>
    </row>
    <row r="15" spans="1:13" ht="30" customHeight="1" thickBot="1">
      <c r="A15" s="170"/>
      <c r="B15" s="171"/>
      <c r="C15" s="180"/>
      <c r="D15" s="268">
        <v>2</v>
      </c>
      <c r="E15" s="181"/>
      <c r="F15" s="181"/>
      <c r="G15" s="181" t="s">
        <v>104</v>
      </c>
      <c r="H15" s="181"/>
      <c r="I15" s="181"/>
      <c r="J15" s="181"/>
      <c r="K15" s="182"/>
      <c r="L15" s="172"/>
      <c r="M15" s="170"/>
    </row>
    <row r="16" spans="1:13" ht="30" customHeight="1">
      <c r="A16" s="170"/>
      <c r="B16" s="171"/>
      <c r="C16" s="183"/>
      <c r="D16" s="184">
        <v>2.1</v>
      </c>
      <c r="E16" s="184"/>
      <c r="F16" s="184"/>
      <c r="G16" s="194" t="s">
        <v>105</v>
      </c>
      <c r="H16" s="184" t="s">
        <v>109</v>
      </c>
      <c r="I16" s="186">
        <v>4503.49</v>
      </c>
      <c r="J16" s="187">
        <v>27929.200000000001</v>
      </c>
      <c r="K16" s="188">
        <f>ROUND(+I16*J16,2)</f>
        <v>125778872.91</v>
      </c>
      <c r="L16" s="172"/>
      <c r="M16" s="170"/>
    </row>
    <row r="17" spans="1:13" ht="30" customHeight="1">
      <c r="A17" s="170"/>
      <c r="B17" s="171"/>
      <c r="C17" s="183"/>
      <c r="D17" s="184">
        <v>2.2000000000000002</v>
      </c>
      <c r="E17" s="184"/>
      <c r="F17" s="184"/>
      <c r="G17" s="194" t="s">
        <v>106</v>
      </c>
      <c r="H17" s="184" t="s">
        <v>110</v>
      </c>
      <c r="I17" s="186">
        <v>1315.98</v>
      </c>
      <c r="J17" s="187">
        <v>16369.6</v>
      </c>
      <c r="K17" s="188">
        <f>ROUND(+I17*J17,2)</f>
        <v>21542066.210000001</v>
      </c>
      <c r="L17" s="172"/>
      <c r="M17" s="170"/>
    </row>
    <row r="18" spans="1:13" s="170" customFormat="1" ht="30" customHeight="1">
      <c r="B18" s="171"/>
      <c r="C18" s="183"/>
      <c r="D18" s="195">
        <v>2.2999999999999998</v>
      </c>
      <c r="E18" s="195"/>
      <c r="F18" s="195"/>
      <c r="G18" s="196" t="s">
        <v>107</v>
      </c>
      <c r="H18" s="195" t="s">
        <v>111</v>
      </c>
      <c r="I18" s="186">
        <v>1</v>
      </c>
      <c r="J18" s="187">
        <v>7953400</v>
      </c>
      <c r="K18" s="188">
        <f>ROUND(+I18*J18,2)</f>
        <v>7953400</v>
      </c>
      <c r="L18" s="172"/>
    </row>
    <row r="19" spans="1:13" ht="30" customHeight="1">
      <c r="B19" s="197"/>
      <c r="C19" s="183"/>
      <c r="D19" s="184">
        <v>2.4</v>
      </c>
      <c r="E19" s="184"/>
      <c r="F19" s="184"/>
      <c r="G19" s="194" t="s">
        <v>108</v>
      </c>
      <c r="H19" s="184" t="s">
        <v>110</v>
      </c>
      <c r="I19" s="186">
        <v>26.25</v>
      </c>
      <c r="J19" s="187">
        <v>535262</v>
      </c>
      <c r="K19" s="188">
        <f>ROUND(+I19*J19,2)</f>
        <v>14050627.5</v>
      </c>
      <c r="L19" s="198"/>
    </row>
    <row r="20" spans="1:13" ht="30" customHeight="1" thickBot="1">
      <c r="A20" s="170"/>
      <c r="B20" s="171"/>
      <c r="C20" s="189" t="s">
        <v>14</v>
      </c>
      <c r="D20" s="200"/>
      <c r="E20" s="200"/>
      <c r="F20" s="199"/>
      <c r="G20" s="199"/>
      <c r="H20" s="199"/>
      <c r="I20" s="186"/>
      <c r="J20" s="199"/>
      <c r="K20" s="193">
        <f>SUM(K16:K19)</f>
        <v>169324966.62</v>
      </c>
      <c r="L20" s="172"/>
      <c r="M20" s="170"/>
    </row>
    <row r="21" spans="1:13" ht="30" customHeight="1" thickBot="1">
      <c r="A21" s="170"/>
      <c r="B21" s="171"/>
      <c r="C21" s="180"/>
      <c r="D21" s="268">
        <v>3</v>
      </c>
      <c r="E21" s="181"/>
      <c r="F21" s="181"/>
      <c r="G21" s="181" t="s">
        <v>112</v>
      </c>
      <c r="H21" s="181"/>
      <c r="I21" s="181"/>
      <c r="J21" s="181"/>
      <c r="K21" s="182"/>
      <c r="L21" s="172"/>
      <c r="M21" s="170"/>
    </row>
    <row r="22" spans="1:13" ht="30" customHeight="1">
      <c r="A22" s="170"/>
      <c r="B22" s="171"/>
      <c r="C22" s="183"/>
      <c r="D22" s="201">
        <v>3.1</v>
      </c>
      <c r="E22" s="201"/>
      <c r="F22" s="201"/>
      <c r="G22" s="202" t="s">
        <v>113</v>
      </c>
      <c r="H22" s="201" t="s">
        <v>102</v>
      </c>
      <c r="I22" s="186">
        <v>466.13</v>
      </c>
      <c r="J22" s="187">
        <v>119779.40000000001</v>
      </c>
      <c r="K22" s="188">
        <f>ROUND(+I22*J22,2)</f>
        <v>55832771.719999999</v>
      </c>
      <c r="L22" s="172"/>
      <c r="M22" s="170"/>
    </row>
    <row r="23" spans="1:13" ht="30" customHeight="1">
      <c r="A23" s="170"/>
      <c r="B23" s="171"/>
      <c r="C23" s="183"/>
      <c r="D23" s="203">
        <v>3.2</v>
      </c>
      <c r="E23" s="203"/>
      <c r="F23" s="203"/>
      <c r="G23" s="202" t="s">
        <v>114</v>
      </c>
      <c r="H23" s="201" t="s">
        <v>110</v>
      </c>
      <c r="I23" s="186">
        <v>83.5</v>
      </c>
      <c r="J23" s="187">
        <v>172120</v>
      </c>
      <c r="K23" s="188">
        <f>ROUND(+I23*J23,2)</f>
        <v>14372020</v>
      </c>
      <c r="L23" s="172"/>
      <c r="M23" s="170"/>
    </row>
    <row r="24" spans="1:13" ht="30" customHeight="1">
      <c r="A24" s="170"/>
      <c r="B24" s="171"/>
      <c r="C24" s="183"/>
      <c r="D24" s="201">
        <v>3.3</v>
      </c>
      <c r="E24" s="201"/>
      <c r="F24" s="201"/>
      <c r="G24" s="202" t="s">
        <v>115</v>
      </c>
      <c r="H24" s="201" t="s">
        <v>110</v>
      </c>
      <c r="I24" s="186">
        <v>98.5</v>
      </c>
      <c r="J24" s="187">
        <v>65780</v>
      </c>
      <c r="K24" s="188">
        <f>ROUND(+I24*J24,2)</f>
        <v>6479330</v>
      </c>
      <c r="L24" s="172"/>
      <c r="M24" s="170"/>
    </row>
    <row r="25" spans="1:13" s="170" customFormat="1" ht="30" customHeight="1">
      <c r="B25" s="171"/>
      <c r="C25" s="183"/>
      <c r="D25" s="195">
        <v>3.4</v>
      </c>
      <c r="E25" s="195"/>
      <c r="F25" s="195"/>
      <c r="G25" s="204" t="s">
        <v>116</v>
      </c>
      <c r="H25" s="195" t="s">
        <v>102</v>
      </c>
      <c r="I25" s="186">
        <v>136.30000000000001</v>
      </c>
      <c r="J25" s="187">
        <v>86434.400000000009</v>
      </c>
      <c r="K25" s="188">
        <f>ROUND(+I25*J25,2)</f>
        <v>11781008.720000001</v>
      </c>
      <c r="L25" s="172"/>
    </row>
    <row r="26" spans="1:13" ht="30" customHeight="1" thickBot="1">
      <c r="A26" s="170"/>
      <c r="B26" s="171"/>
      <c r="C26" s="206" t="s">
        <v>14</v>
      </c>
      <c r="D26" s="207"/>
      <c r="E26" s="207"/>
      <c r="F26" s="207"/>
      <c r="G26" s="208"/>
      <c r="H26" s="207"/>
      <c r="I26" s="186"/>
      <c r="J26" s="209"/>
      <c r="K26" s="210">
        <f>SUM(K22:K25)</f>
        <v>88465130.439999998</v>
      </c>
      <c r="L26" s="172"/>
      <c r="M26" s="170"/>
    </row>
    <row r="27" spans="1:13" ht="30" customHeight="1" thickBot="1">
      <c r="A27" s="170"/>
      <c r="B27" s="171"/>
      <c r="C27" s="180"/>
      <c r="D27" s="268">
        <v>4</v>
      </c>
      <c r="E27" s="181"/>
      <c r="F27" s="181"/>
      <c r="G27" s="181" t="s">
        <v>119</v>
      </c>
      <c r="H27" s="181"/>
      <c r="I27" s="181"/>
      <c r="J27" s="181"/>
      <c r="K27" s="269"/>
      <c r="L27" s="172"/>
      <c r="M27" s="170"/>
    </row>
    <row r="28" spans="1:13" ht="30" customHeight="1">
      <c r="A28" s="170"/>
      <c r="B28" s="171"/>
      <c r="C28" s="183"/>
      <c r="D28" s="201">
        <v>4.0999999999999996</v>
      </c>
      <c r="E28" s="201"/>
      <c r="F28" s="201"/>
      <c r="G28" s="202" t="s">
        <v>117</v>
      </c>
      <c r="H28" s="201" t="s">
        <v>102</v>
      </c>
      <c r="I28" s="186">
        <v>74</v>
      </c>
      <c r="J28" s="187">
        <v>199143.1</v>
      </c>
      <c r="K28" s="188">
        <f>ROUND(+I28*J28,2)</f>
        <v>14736589.4</v>
      </c>
      <c r="L28" s="172"/>
      <c r="M28" s="170"/>
    </row>
    <row r="29" spans="1:13" ht="30" customHeight="1">
      <c r="A29" s="170"/>
      <c r="B29" s="171"/>
      <c r="C29" s="183"/>
      <c r="D29" s="201">
        <v>4.2</v>
      </c>
      <c r="E29" s="201"/>
      <c r="F29" s="201"/>
      <c r="G29" s="202" t="s">
        <v>118</v>
      </c>
      <c r="H29" s="201" t="s">
        <v>102</v>
      </c>
      <c r="I29" s="186">
        <v>167</v>
      </c>
      <c r="J29" s="187">
        <v>191497.80000000002</v>
      </c>
      <c r="K29" s="188">
        <f>ROUND(+I29*J29,2)</f>
        <v>31980132.600000001</v>
      </c>
      <c r="L29" s="172"/>
      <c r="M29" s="170"/>
    </row>
    <row r="30" spans="1:13" ht="30" customHeight="1" thickBot="1">
      <c r="A30" s="170"/>
      <c r="B30" s="171"/>
      <c r="C30" s="189" t="s">
        <v>14</v>
      </c>
      <c r="D30" s="211"/>
      <c r="E30" s="211"/>
      <c r="F30" s="211"/>
      <c r="G30" s="212"/>
      <c r="H30" s="213"/>
      <c r="I30" s="186"/>
      <c r="J30" s="192"/>
      <c r="K30" s="193">
        <f>SUM(K28:K29)</f>
        <v>46716722</v>
      </c>
      <c r="L30" s="172"/>
      <c r="M30" s="170"/>
    </row>
    <row r="31" spans="1:13" ht="30" customHeight="1" thickBot="1">
      <c r="A31" s="170"/>
      <c r="B31" s="171"/>
      <c r="C31" s="180"/>
      <c r="D31" s="268">
        <v>5</v>
      </c>
      <c r="E31" s="181"/>
      <c r="F31" s="181"/>
      <c r="G31" s="181" t="s">
        <v>124</v>
      </c>
      <c r="H31" s="181"/>
      <c r="I31" s="181"/>
      <c r="J31" s="181"/>
      <c r="K31" s="182"/>
      <c r="L31" s="172"/>
      <c r="M31" s="170"/>
    </row>
    <row r="32" spans="1:13" ht="30" customHeight="1">
      <c r="A32" s="170"/>
      <c r="B32" s="171"/>
      <c r="C32" s="183"/>
      <c r="D32" s="201">
        <v>5.0999999999999996</v>
      </c>
      <c r="E32" s="201"/>
      <c r="F32" s="201"/>
      <c r="G32" s="202" t="s">
        <v>120</v>
      </c>
      <c r="H32" s="201" t="s">
        <v>102</v>
      </c>
      <c r="I32" s="186">
        <v>85.05</v>
      </c>
      <c r="J32" s="187">
        <v>179202.4</v>
      </c>
      <c r="K32" s="188">
        <f>ROUND(+I32*J32,2)</f>
        <v>15241164.119999999</v>
      </c>
      <c r="L32" s="172"/>
      <c r="M32" s="170"/>
    </row>
    <row r="33" spans="1:13" ht="30" customHeight="1">
      <c r="A33" s="170"/>
      <c r="B33" s="171"/>
      <c r="C33" s="183"/>
      <c r="D33" s="201">
        <v>5.2</v>
      </c>
      <c r="E33" s="201"/>
      <c r="F33" s="201"/>
      <c r="G33" s="202" t="s">
        <v>121</v>
      </c>
      <c r="H33" s="201" t="s">
        <v>102</v>
      </c>
      <c r="I33" s="186">
        <v>34.32</v>
      </c>
      <c r="J33" s="187">
        <v>198702.4</v>
      </c>
      <c r="K33" s="188">
        <f>ROUND(+I33*J33,2)</f>
        <v>6819466.3700000001</v>
      </c>
      <c r="L33" s="172"/>
      <c r="M33" s="170"/>
    </row>
    <row r="34" spans="1:13" ht="30" customHeight="1">
      <c r="A34" s="170"/>
      <c r="B34" s="171"/>
      <c r="C34" s="183"/>
      <c r="D34" s="201">
        <v>5.3</v>
      </c>
      <c r="E34" s="201"/>
      <c r="F34" s="201"/>
      <c r="G34" s="202" t="s">
        <v>122</v>
      </c>
      <c r="H34" s="201" t="s">
        <v>110</v>
      </c>
      <c r="I34" s="186">
        <v>119.5</v>
      </c>
      <c r="J34" s="187">
        <v>46433.4</v>
      </c>
      <c r="K34" s="188">
        <f>ROUND(+I34*J34,2)</f>
        <v>5548791.2999999998</v>
      </c>
      <c r="L34" s="172"/>
      <c r="M34" s="170"/>
    </row>
    <row r="35" spans="1:13" ht="30" customHeight="1">
      <c r="A35" s="170"/>
      <c r="B35" s="171"/>
      <c r="C35" s="183"/>
      <c r="D35" s="201">
        <v>5.4</v>
      </c>
      <c r="E35" s="201"/>
      <c r="F35" s="201"/>
      <c r="G35" s="202" t="s">
        <v>123</v>
      </c>
      <c r="H35" s="201" t="s">
        <v>102</v>
      </c>
      <c r="I35" s="186">
        <v>110.08</v>
      </c>
      <c r="J35" s="187">
        <v>109098.6</v>
      </c>
      <c r="K35" s="188">
        <f>ROUND(+I35*J35,2)</f>
        <v>12009573.890000001</v>
      </c>
      <c r="L35" s="172"/>
      <c r="M35" s="170"/>
    </row>
    <row r="36" spans="1:13" ht="30" customHeight="1" thickBot="1">
      <c r="A36" s="170"/>
      <c r="B36" s="171"/>
      <c r="C36" s="189" t="s">
        <v>14</v>
      </c>
      <c r="D36" s="211"/>
      <c r="E36" s="211"/>
      <c r="F36" s="211"/>
      <c r="G36" s="214"/>
      <c r="H36" s="213"/>
      <c r="I36" s="186"/>
      <c r="J36" s="192"/>
      <c r="K36" s="193">
        <f>SUM(K32:K35)</f>
        <v>39618995.68</v>
      </c>
      <c r="L36" s="172"/>
      <c r="M36" s="170"/>
    </row>
    <row r="37" spans="1:13" ht="30" customHeight="1" thickBot="1">
      <c r="A37" s="170"/>
      <c r="B37" s="171"/>
      <c r="C37" s="180"/>
      <c r="D37" s="268">
        <v>6</v>
      </c>
      <c r="E37" s="181"/>
      <c r="F37" s="181"/>
      <c r="G37" s="181" t="s">
        <v>124</v>
      </c>
      <c r="H37" s="181"/>
      <c r="I37" s="181"/>
      <c r="J37" s="181"/>
      <c r="K37" s="182"/>
      <c r="L37" s="172"/>
      <c r="M37" s="170"/>
    </row>
    <row r="38" spans="1:13" ht="30" customHeight="1">
      <c r="A38" s="170"/>
      <c r="B38" s="171"/>
      <c r="C38" s="183"/>
      <c r="D38" s="201">
        <v>6.1</v>
      </c>
      <c r="E38" s="201"/>
      <c r="F38" s="201"/>
      <c r="G38" s="202" t="s">
        <v>125</v>
      </c>
      <c r="H38" s="201" t="s">
        <v>102</v>
      </c>
      <c r="I38" s="186">
        <v>164.98</v>
      </c>
      <c r="J38" s="187">
        <v>120356.08000000002</v>
      </c>
      <c r="K38" s="188">
        <f>ROUND(+I38*J38,2)</f>
        <v>19856346.079999998</v>
      </c>
      <c r="L38" s="172"/>
      <c r="M38" s="170"/>
    </row>
    <row r="39" spans="1:13" ht="30" customHeight="1">
      <c r="A39" s="170"/>
      <c r="B39" s="171"/>
      <c r="C39" s="183"/>
      <c r="D39" s="201">
        <v>6.2</v>
      </c>
      <c r="E39" s="201"/>
      <c r="F39" s="201"/>
      <c r="G39" s="202" t="s">
        <v>126</v>
      </c>
      <c r="H39" s="201" t="s">
        <v>102</v>
      </c>
      <c r="I39" s="186">
        <v>250.01</v>
      </c>
      <c r="J39" s="187">
        <v>71518.570000000007</v>
      </c>
      <c r="K39" s="188">
        <f>ROUND(+I39*J39,2)</f>
        <v>17880357.690000001</v>
      </c>
      <c r="L39" s="172"/>
      <c r="M39" s="170"/>
    </row>
    <row r="40" spans="1:13" ht="30" customHeight="1">
      <c r="A40" s="170"/>
      <c r="B40" s="171"/>
      <c r="C40" s="183"/>
      <c r="D40" s="201">
        <v>6.3</v>
      </c>
      <c r="E40" s="201"/>
      <c r="F40" s="201"/>
      <c r="G40" s="202" t="s">
        <v>127</v>
      </c>
      <c r="H40" s="201" t="s">
        <v>102</v>
      </c>
      <c r="I40" s="186">
        <v>338.25</v>
      </c>
      <c r="J40" s="187">
        <v>134742.39999999999</v>
      </c>
      <c r="K40" s="188">
        <f>ROUND(+I40*J40,2)</f>
        <v>45576616.799999997</v>
      </c>
      <c r="L40" s="172"/>
      <c r="M40" s="170"/>
    </row>
    <row r="41" spans="1:13" ht="30" customHeight="1">
      <c r="A41" s="170"/>
      <c r="B41" s="171"/>
      <c r="C41" s="183"/>
      <c r="D41" s="201"/>
      <c r="E41" s="201"/>
      <c r="F41" s="201"/>
      <c r="G41" s="202"/>
      <c r="H41" s="201"/>
      <c r="I41" s="186"/>
      <c r="J41" s="187"/>
      <c r="K41" s="188"/>
      <c r="L41" s="172"/>
      <c r="M41" s="170"/>
    </row>
    <row r="42" spans="1:13" ht="30" customHeight="1" thickBot="1">
      <c r="A42" s="170"/>
      <c r="B42" s="171"/>
      <c r="C42" s="189" t="s">
        <v>14</v>
      </c>
      <c r="D42" s="211"/>
      <c r="E42" s="211"/>
      <c r="F42" s="211"/>
      <c r="G42" s="214"/>
      <c r="H42" s="213"/>
      <c r="I42" s="186"/>
      <c r="J42" s="192"/>
      <c r="K42" s="193">
        <f>SUM(K38:K41)</f>
        <v>83313320.569999993</v>
      </c>
      <c r="L42" s="172"/>
      <c r="M42" s="170"/>
    </row>
    <row r="43" spans="1:13" ht="30" customHeight="1" thickBot="1">
      <c r="A43" s="170"/>
      <c r="B43" s="171"/>
      <c r="C43" s="180"/>
      <c r="D43" s="268">
        <v>7</v>
      </c>
      <c r="E43" s="181"/>
      <c r="F43" s="181"/>
      <c r="G43" s="181" t="s">
        <v>124</v>
      </c>
      <c r="H43" s="181"/>
      <c r="I43" s="181"/>
      <c r="J43" s="181"/>
      <c r="K43" s="182"/>
      <c r="L43" s="172"/>
      <c r="M43" s="170"/>
    </row>
    <row r="44" spans="1:13" ht="30" customHeight="1">
      <c r="A44" s="170"/>
      <c r="B44" s="171"/>
      <c r="C44" s="183"/>
      <c r="D44" s="201">
        <v>7.1</v>
      </c>
      <c r="E44" s="201"/>
      <c r="F44" s="201"/>
      <c r="G44" s="202" t="s">
        <v>128</v>
      </c>
      <c r="H44" s="201" t="s">
        <v>110</v>
      </c>
      <c r="I44" s="186">
        <v>21</v>
      </c>
      <c r="J44" s="187">
        <v>771628</v>
      </c>
      <c r="K44" s="188">
        <f>ROUND(+I44*J44,2)</f>
        <v>16204188</v>
      </c>
      <c r="L44" s="172"/>
      <c r="M44" s="170"/>
    </row>
    <row r="45" spans="1:13" ht="30" customHeight="1">
      <c r="A45" s="170"/>
      <c r="B45" s="171"/>
      <c r="C45" s="183"/>
      <c r="D45" s="201">
        <v>7.2</v>
      </c>
      <c r="E45" s="201"/>
      <c r="F45" s="201"/>
      <c r="G45" s="202" t="s">
        <v>129</v>
      </c>
      <c r="H45" s="201" t="s">
        <v>111</v>
      </c>
      <c r="I45" s="186">
        <v>1</v>
      </c>
      <c r="J45" s="187">
        <v>2767024</v>
      </c>
      <c r="K45" s="188">
        <f>ROUND(+I45*J45,2)</f>
        <v>2767024</v>
      </c>
      <c r="L45" s="172"/>
      <c r="M45" s="170"/>
    </row>
    <row r="46" spans="1:13" ht="30" customHeight="1" thickBot="1">
      <c r="A46" s="170"/>
      <c r="B46" s="171"/>
      <c r="C46" s="189" t="s">
        <v>14</v>
      </c>
      <c r="D46" s="211"/>
      <c r="E46" s="211"/>
      <c r="F46" s="211"/>
      <c r="G46" s="214"/>
      <c r="H46" s="213"/>
      <c r="I46" s="186"/>
      <c r="J46" s="192"/>
      <c r="K46" s="193">
        <f>SUM(K44:K45)</f>
        <v>18971212</v>
      </c>
      <c r="L46" s="172"/>
      <c r="M46" s="170"/>
    </row>
    <row r="47" spans="1:13" ht="30" customHeight="1" thickBot="1">
      <c r="A47" s="170"/>
      <c r="B47" s="171"/>
      <c r="C47" s="180"/>
      <c r="D47" s="268">
        <v>8</v>
      </c>
      <c r="E47" s="181"/>
      <c r="F47" s="181"/>
      <c r="G47" s="181" t="s">
        <v>130</v>
      </c>
      <c r="H47" s="181"/>
      <c r="I47" s="181"/>
      <c r="J47" s="181"/>
      <c r="K47" s="182"/>
      <c r="L47" s="172"/>
      <c r="M47" s="170"/>
    </row>
    <row r="48" spans="1:13" ht="30" customHeight="1">
      <c r="A48" s="170"/>
      <c r="B48" s="171"/>
      <c r="C48" s="183"/>
      <c r="D48" s="201">
        <v>8.1</v>
      </c>
      <c r="E48" s="201"/>
      <c r="F48" s="201"/>
      <c r="G48" s="202" t="s">
        <v>131</v>
      </c>
      <c r="H48" s="201" t="s">
        <v>110</v>
      </c>
      <c r="I48" s="186">
        <v>40</v>
      </c>
      <c r="J48" s="187">
        <v>123323.2</v>
      </c>
      <c r="K48" s="188">
        <f>ROUND(+I48*J48,2)</f>
        <v>4932928</v>
      </c>
      <c r="L48" s="172"/>
      <c r="M48" s="170"/>
    </row>
    <row r="49" spans="1:13" ht="30" customHeight="1">
      <c r="A49" s="170"/>
      <c r="B49" s="171"/>
      <c r="C49" s="183"/>
      <c r="D49" s="201">
        <v>8.1999999999999993</v>
      </c>
      <c r="E49" s="201"/>
      <c r="F49" s="201"/>
      <c r="G49" s="202" t="s">
        <v>132</v>
      </c>
      <c r="H49" s="201" t="s">
        <v>111</v>
      </c>
      <c r="I49" s="186">
        <v>31</v>
      </c>
      <c r="J49" s="187">
        <v>646854</v>
      </c>
      <c r="K49" s="188">
        <f>ROUND(+I49*J49,2)</f>
        <v>20052474</v>
      </c>
      <c r="L49" s="172"/>
      <c r="M49" s="170"/>
    </row>
    <row r="50" spans="1:13" ht="30" customHeight="1">
      <c r="A50" s="170"/>
      <c r="B50" s="171"/>
      <c r="C50" s="183"/>
      <c r="D50" s="201">
        <v>8.3000000000000007</v>
      </c>
      <c r="E50" s="201"/>
      <c r="F50" s="201"/>
      <c r="G50" s="202" t="s">
        <v>133</v>
      </c>
      <c r="H50" s="201" t="s">
        <v>111</v>
      </c>
      <c r="I50" s="186">
        <v>8</v>
      </c>
      <c r="J50" s="187">
        <v>467818</v>
      </c>
      <c r="K50" s="188">
        <f>ROUND(+I50*J50,2)</f>
        <v>3742544</v>
      </c>
      <c r="L50" s="172"/>
      <c r="M50" s="170"/>
    </row>
    <row r="51" spans="1:13" ht="30" customHeight="1">
      <c r="A51" s="170"/>
      <c r="B51" s="171"/>
      <c r="C51" s="183"/>
      <c r="D51" s="201">
        <v>8.4</v>
      </c>
      <c r="E51" s="201"/>
      <c r="F51" s="201"/>
      <c r="G51" s="202" t="s">
        <v>134</v>
      </c>
      <c r="H51" s="201" t="s">
        <v>111</v>
      </c>
      <c r="I51" s="186">
        <v>21</v>
      </c>
      <c r="J51" s="187">
        <v>409448</v>
      </c>
      <c r="K51" s="188">
        <f>ROUND(+I51*J51,2)</f>
        <v>8598408</v>
      </c>
      <c r="L51" s="172"/>
      <c r="M51" s="170"/>
    </row>
    <row r="52" spans="1:13" ht="30" customHeight="1">
      <c r="A52" s="170"/>
      <c r="B52" s="171"/>
      <c r="C52" s="183"/>
      <c r="D52" s="201">
        <v>8.5</v>
      </c>
      <c r="E52" s="201"/>
      <c r="F52" s="201"/>
      <c r="G52" s="202" t="s">
        <v>135</v>
      </c>
      <c r="H52" s="201" t="s">
        <v>111</v>
      </c>
      <c r="I52" s="186">
        <v>17</v>
      </c>
      <c r="J52" s="187">
        <v>46618</v>
      </c>
      <c r="K52" s="188">
        <f>ROUND(+I52*J52,2)</f>
        <v>792506</v>
      </c>
      <c r="L52" s="172"/>
      <c r="M52" s="170"/>
    </row>
    <row r="53" spans="1:13" ht="30" customHeight="1">
      <c r="A53" s="170"/>
      <c r="B53" s="171"/>
      <c r="C53" s="183"/>
      <c r="D53" s="201">
        <v>8.6</v>
      </c>
      <c r="E53" s="201"/>
      <c r="F53" s="201"/>
      <c r="G53" s="202" t="s">
        <v>136</v>
      </c>
      <c r="H53" s="201" t="s">
        <v>111</v>
      </c>
      <c r="I53" s="186">
        <v>12</v>
      </c>
      <c r="J53" s="187">
        <v>161644</v>
      </c>
      <c r="K53" s="188">
        <f>ROUND(+I53*J53,2)</f>
        <v>1939728</v>
      </c>
      <c r="L53" s="172"/>
      <c r="M53" s="170"/>
    </row>
    <row r="54" spans="1:13" ht="30" customHeight="1">
      <c r="A54" s="170"/>
      <c r="B54" s="171"/>
      <c r="C54" s="183"/>
      <c r="D54" s="201">
        <v>8.6999999999999993</v>
      </c>
      <c r="E54" s="201"/>
      <c r="F54" s="201"/>
      <c r="G54" s="202" t="s">
        <v>137</v>
      </c>
      <c r="H54" s="201" t="s">
        <v>111</v>
      </c>
      <c r="I54" s="186">
        <v>1</v>
      </c>
      <c r="J54" s="187">
        <v>343116.79999999999</v>
      </c>
      <c r="K54" s="188">
        <f>ROUND(+I54*J54,2)</f>
        <v>343116.79999999999</v>
      </c>
      <c r="L54" s="172"/>
      <c r="M54" s="170"/>
    </row>
    <row r="55" spans="1:13" ht="30" customHeight="1">
      <c r="A55" s="170"/>
      <c r="B55" s="171"/>
      <c r="C55" s="183"/>
      <c r="D55" s="201">
        <v>8.8000000000000007</v>
      </c>
      <c r="E55" s="201"/>
      <c r="F55" s="201"/>
      <c r="G55" s="202" t="s">
        <v>138</v>
      </c>
      <c r="H55" s="201" t="s">
        <v>111</v>
      </c>
      <c r="I55" s="186">
        <v>8</v>
      </c>
      <c r="J55" s="187">
        <v>51605.840000000004</v>
      </c>
      <c r="K55" s="188">
        <f>ROUND(+I55*J55,2)</f>
        <v>412846.72</v>
      </c>
      <c r="L55" s="172"/>
      <c r="M55" s="170"/>
    </row>
    <row r="56" spans="1:13" ht="30" customHeight="1">
      <c r="A56" s="170"/>
      <c r="B56" s="171"/>
      <c r="C56" s="183"/>
      <c r="D56" s="201">
        <v>8.9</v>
      </c>
      <c r="E56" s="201"/>
      <c r="F56" s="201"/>
      <c r="G56" s="202" t="s">
        <v>139</v>
      </c>
      <c r="H56" s="201" t="s">
        <v>111</v>
      </c>
      <c r="I56" s="186">
        <v>19</v>
      </c>
      <c r="J56" s="187">
        <v>257162.8</v>
      </c>
      <c r="K56" s="188">
        <f>ROUND(+I56*J56,2)</f>
        <v>4886093.2</v>
      </c>
      <c r="L56" s="172"/>
      <c r="M56" s="170"/>
    </row>
    <row r="57" spans="1:13" ht="30" customHeight="1" thickBot="1">
      <c r="A57" s="170"/>
      <c r="B57" s="171"/>
      <c r="C57" s="189" t="s">
        <v>14</v>
      </c>
      <c r="D57" s="211"/>
      <c r="E57" s="211"/>
      <c r="F57" s="211"/>
      <c r="G57" s="214"/>
      <c r="H57" s="213"/>
      <c r="I57" s="186"/>
      <c r="J57" s="192"/>
      <c r="K57" s="193">
        <f>SUM(K48:K56)</f>
        <v>45700644.719999999</v>
      </c>
      <c r="L57" s="172"/>
      <c r="M57" s="170"/>
    </row>
    <row r="58" spans="1:13" s="219" customFormat="1" ht="30" customHeight="1" thickBot="1">
      <c r="A58" s="215"/>
      <c r="B58" s="216"/>
      <c r="C58" s="320" t="s">
        <v>15</v>
      </c>
      <c r="D58" s="321"/>
      <c r="E58" s="321"/>
      <c r="F58" s="321"/>
      <c r="G58" s="321"/>
      <c r="H58" s="321"/>
      <c r="I58" s="321"/>
      <c r="J58" s="322"/>
      <c r="K58" s="217">
        <f>+K14+K20+K26+K30+K36+K42+K46+K57</f>
        <v>507979383.84000003</v>
      </c>
      <c r="L58" s="218"/>
      <c r="M58" s="215"/>
    </row>
    <row r="59" spans="1:13" s="219" customFormat="1" ht="15.5" thickBot="1">
      <c r="A59" s="215"/>
      <c r="B59" s="216"/>
      <c r="C59" s="220"/>
      <c r="D59" s="271"/>
      <c r="E59" s="220"/>
      <c r="F59" s="220"/>
      <c r="G59" s="220"/>
      <c r="H59" s="220"/>
      <c r="I59" s="220"/>
      <c r="J59" s="220"/>
      <c r="K59" s="221"/>
      <c r="L59" s="218"/>
      <c r="M59" s="215"/>
    </row>
    <row r="60" spans="1:13" s="219" customFormat="1" ht="30" customHeight="1">
      <c r="A60" s="215"/>
      <c r="B60" s="216"/>
      <c r="C60" s="222"/>
      <c r="D60" s="223"/>
      <c r="E60" s="222"/>
      <c r="F60" s="222"/>
      <c r="G60" s="327"/>
      <c r="H60" s="328"/>
      <c r="I60" s="329"/>
      <c r="J60" s="224"/>
      <c r="K60" s="225"/>
      <c r="L60" s="218"/>
      <c r="M60" s="215"/>
    </row>
    <row r="61" spans="1:13" s="219" customFormat="1" ht="30" customHeight="1">
      <c r="A61" s="215"/>
      <c r="B61" s="216"/>
      <c r="C61" s="222"/>
      <c r="D61" s="223"/>
      <c r="E61" s="222"/>
      <c r="F61" s="222"/>
      <c r="G61" s="226" t="s">
        <v>140</v>
      </c>
      <c r="H61" s="227"/>
      <c r="I61" s="228"/>
      <c r="J61" s="229"/>
      <c r="K61" s="230">
        <v>3712157</v>
      </c>
      <c r="L61" s="218"/>
      <c r="M61" s="215"/>
    </row>
    <row r="62" spans="1:13" s="219" customFormat="1" ht="30" customHeight="1" thickBot="1">
      <c r="A62" s="215"/>
      <c r="B62" s="216"/>
      <c r="C62" s="222"/>
      <c r="D62" s="231"/>
      <c r="E62" s="231"/>
      <c r="F62" s="231"/>
      <c r="G62" s="235" t="s">
        <v>16</v>
      </c>
      <c r="H62" s="232"/>
      <c r="I62" s="233"/>
      <c r="J62" s="234"/>
      <c r="K62" s="236">
        <f>ROUND(+K58+K61,0)</f>
        <v>511691541</v>
      </c>
      <c r="L62" s="218"/>
      <c r="M62" s="215"/>
    </row>
    <row r="63" spans="1:13" s="219" customFormat="1" ht="30" customHeight="1" thickBot="1">
      <c r="A63" s="215"/>
      <c r="B63" s="216"/>
      <c r="C63" s="222"/>
      <c r="D63" s="223"/>
      <c r="E63" s="222"/>
      <c r="F63" s="222"/>
      <c r="G63" s="237" t="s">
        <v>17</v>
      </c>
      <c r="H63" s="238"/>
      <c r="I63" s="239"/>
      <c r="J63" s="240"/>
      <c r="K63" s="217">
        <f>+K62</f>
        <v>511691541</v>
      </c>
      <c r="L63" s="218"/>
      <c r="M63" s="215"/>
    </row>
    <row r="64" spans="1:13" s="219" customFormat="1" ht="15.5" thickBot="1">
      <c r="A64" s="215"/>
      <c r="B64" s="216"/>
      <c r="C64" s="222"/>
      <c r="D64" s="223"/>
      <c r="E64" s="223"/>
      <c r="F64" s="223"/>
      <c r="G64" s="222"/>
      <c r="H64" s="222"/>
      <c r="I64" s="241"/>
      <c r="J64" s="242"/>
      <c r="K64" s="243"/>
      <c r="L64" s="218"/>
      <c r="M64" s="215"/>
    </row>
    <row r="65" spans="1:13" s="219" customFormat="1" ht="15">
      <c r="A65" s="215"/>
      <c r="B65" s="216"/>
      <c r="C65" s="244"/>
      <c r="D65" s="325"/>
      <c r="E65" s="325"/>
      <c r="F65" s="325"/>
      <c r="G65" s="325"/>
      <c r="H65" s="325"/>
      <c r="I65" s="325"/>
      <c r="J65" s="325"/>
      <c r="K65" s="326"/>
      <c r="L65" s="245"/>
      <c r="M65" s="215"/>
    </row>
    <row r="66" spans="1:13" s="219" customFormat="1" ht="46.5" customHeight="1">
      <c r="A66" s="215"/>
      <c r="B66" s="216"/>
      <c r="C66" s="315" t="s">
        <v>18</v>
      </c>
      <c r="D66" s="316"/>
      <c r="E66" s="316"/>
      <c r="F66" s="316"/>
      <c r="G66" s="316"/>
      <c r="H66" s="323" t="s">
        <v>19</v>
      </c>
      <c r="I66" s="323"/>
      <c r="J66" s="323"/>
      <c r="K66" s="246" t="s">
        <v>20</v>
      </c>
      <c r="L66" s="247"/>
      <c r="M66" s="215"/>
    </row>
    <row r="67" spans="1:13" s="219" customFormat="1" ht="56.25" customHeight="1">
      <c r="A67" s="215"/>
      <c r="B67" s="216"/>
      <c r="C67" s="315" t="s">
        <v>21</v>
      </c>
      <c r="D67" s="316"/>
      <c r="E67" s="316"/>
      <c r="F67" s="316"/>
      <c r="G67" s="316"/>
      <c r="H67" s="324" t="s">
        <v>22</v>
      </c>
      <c r="I67" s="324"/>
      <c r="J67" s="248" t="s">
        <v>23</v>
      </c>
      <c r="K67" s="275">
        <v>0.22</v>
      </c>
      <c r="L67" s="247"/>
      <c r="M67" s="215"/>
    </row>
    <row r="68" spans="1:13" s="219" customFormat="1" ht="30" customHeight="1">
      <c r="A68" s="215"/>
      <c r="B68" s="216"/>
      <c r="C68" s="315" t="s">
        <v>24</v>
      </c>
      <c r="D68" s="316"/>
      <c r="E68" s="316"/>
      <c r="F68" s="316"/>
      <c r="G68" s="316"/>
      <c r="H68" s="336" t="s">
        <v>25</v>
      </c>
      <c r="I68" s="337"/>
      <c r="J68" s="248" t="s">
        <v>26</v>
      </c>
      <c r="K68" s="275">
        <v>0.03</v>
      </c>
      <c r="L68" s="247"/>
      <c r="M68" s="215"/>
    </row>
    <row r="69" spans="1:13" s="250" customFormat="1" ht="58.5" customHeight="1">
      <c r="A69" s="215"/>
      <c r="B69" s="216"/>
      <c r="C69" s="249"/>
      <c r="D69" s="272"/>
      <c r="E69" s="251"/>
      <c r="F69" s="251"/>
      <c r="G69" s="252"/>
      <c r="H69" s="338" t="s">
        <v>27</v>
      </c>
      <c r="I69" s="324"/>
      <c r="J69" s="248" t="s">
        <v>28</v>
      </c>
      <c r="K69" s="275">
        <v>0.05</v>
      </c>
      <c r="L69" s="218"/>
      <c r="M69" s="215"/>
    </row>
    <row r="70" spans="1:13" ht="57" customHeight="1">
      <c r="A70" s="170"/>
      <c r="B70" s="171"/>
      <c r="C70" s="253"/>
      <c r="D70" s="273"/>
      <c r="E70" s="254"/>
      <c r="F70" s="254"/>
      <c r="G70" s="255"/>
      <c r="H70" s="324" t="s">
        <v>29</v>
      </c>
      <c r="I70" s="324"/>
      <c r="J70" s="248" t="s">
        <v>30</v>
      </c>
      <c r="K70" s="275">
        <f>+K67+K68+K69</f>
        <v>0.3</v>
      </c>
      <c r="L70" s="172"/>
      <c r="M70" s="170"/>
    </row>
    <row r="71" spans="1:13" ht="15.5" thickBot="1">
      <c r="A71" s="170"/>
      <c r="B71" s="171"/>
      <c r="C71" s="256"/>
      <c r="D71" s="274"/>
      <c r="E71" s="257"/>
      <c r="F71" s="257"/>
      <c r="G71" s="258"/>
      <c r="H71" s="334"/>
      <c r="I71" s="334"/>
      <c r="J71" s="334"/>
      <c r="K71" s="335"/>
      <c r="L71" s="172"/>
      <c r="M71" s="170"/>
    </row>
    <row r="72" spans="1:13" ht="15.5" thickBot="1">
      <c r="A72" s="170"/>
      <c r="B72" s="259"/>
      <c r="C72" s="260"/>
      <c r="D72" s="261"/>
      <c r="E72" s="261"/>
      <c r="F72" s="260"/>
      <c r="G72" s="262"/>
      <c r="H72" s="260"/>
      <c r="I72" s="260"/>
      <c r="J72" s="260"/>
      <c r="K72" s="260"/>
      <c r="L72" s="263"/>
      <c r="M72" s="170"/>
    </row>
    <row r="73" spans="1:13" ht="15.5" thickTop="1">
      <c r="A73" s="170"/>
      <c r="B73" s="170"/>
      <c r="C73" s="170"/>
      <c r="D73" s="264"/>
      <c r="E73" s="264"/>
      <c r="F73" s="170"/>
      <c r="G73" s="170"/>
      <c r="H73" s="170"/>
      <c r="I73" s="170"/>
      <c r="J73" s="170"/>
      <c r="K73" s="170"/>
      <c r="L73" s="170"/>
      <c r="M73" s="170"/>
    </row>
  </sheetData>
  <mergeCells count="24">
    <mergeCell ref="H71:K71"/>
    <mergeCell ref="C68:G68"/>
    <mergeCell ref="H68:I68"/>
    <mergeCell ref="H69:I69"/>
    <mergeCell ref="H70:I70"/>
    <mergeCell ref="C1:F1"/>
    <mergeCell ref="C67:G67"/>
    <mergeCell ref="C6:K6"/>
    <mergeCell ref="C58:J58"/>
    <mergeCell ref="C66:G66"/>
    <mergeCell ref="H66:J66"/>
    <mergeCell ref="H67:I67"/>
    <mergeCell ref="D65:K65"/>
    <mergeCell ref="G60:I60"/>
    <mergeCell ref="I7:I8"/>
    <mergeCell ref="J7:J8"/>
    <mergeCell ref="K7:K8"/>
    <mergeCell ref="C7:C8"/>
    <mergeCell ref="D7:D8"/>
    <mergeCell ref="G7:G8"/>
    <mergeCell ref="H7:H8"/>
    <mergeCell ref="E7:F7"/>
    <mergeCell ref="C3:K4"/>
    <mergeCell ref="C5:K5"/>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82"/>
  <sheetViews>
    <sheetView showGridLines="0" view="pageBreakPreview" topLeftCell="A41" zoomScale="46" zoomScaleNormal="100" zoomScaleSheetLayoutView="87" zoomScalePageLayoutView="91" workbookViewId="0">
      <selection activeCell="J18" sqref="J18"/>
    </sheetView>
  </sheetViews>
  <sheetFormatPr baseColWidth="10" defaultColWidth="11.453125" defaultRowHeight="14"/>
  <cols>
    <col min="1" max="2" width="3.453125" style="1" customWidth="1"/>
    <col min="3" max="3" width="7.54296875" style="1" customWidth="1"/>
    <col min="4" max="4" width="15.453125" style="1" customWidth="1"/>
    <col min="5" max="5" width="16.1796875" style="2" customWidth="1"/>
    <col min="6" max="6" width="17.453125" style="1" customWidth="1"/>
    <col min="7" max="7" width="73.453125" style="1" customWidth="1"/>
    <col min="8" max="8" width="8.54296875" style="1" customWidth="1"/>
    <col min="9" max="9" width="13.8164062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161"/>
      <c r="D2" s="161"/>
      <c r="E2" s="162"/>
      <c r="F2" s="161"/>
      <c r="G2" s="161"/>
      <c r="H2" s="161"/>
      <c r="I2" s="161"/>
      <c r="J2" s="161"/>
      <c r="K2" s="161"/>
      <c r="L2" s="8"/>
      <c r="M2" s="5"/>
    </row>
    <row r="3" spans="1:13" ht="26.25" customHeight="1">
      <c r="A3" s="5"/>
      <c r="B3" s="9"/>
      <c r="C3" s="313" t="s">
        <v>0</v>
      </c>
      <c r="D3" s="314"/>
      <c r="E3" s="314"/>
      <c r="F3" s="314"/>
      <c r="G3" s="5"/>
      <c r="H3" s="5"/>
      <c r="I3" s="5"/>
      <c r="J3" s="5"/>
      <c r="K3" s="5"/>
      <c r="L3" s="10"/>
      <c r="M3" s="5"/>
    </row>
    <row r="4" spans="1:13" ht="15.5">
      <c r="A4" s="5"/>
      <c r="B4" s="9"/>
      <c r="C4" s="139"/>
      <c r="D4" s="140" t="s">
        <v>1</v>
      </c>
      <c r="E4" s="139"/>
      <c r="F4" s="140"/>
      <c r="G4" s="5"/>
      <c r="H4" s="5"/>
      <c r="I4" s="5"/>
      <c r="J4" s="5"/>
      <c r="K4" s="5"/>
      <c r="L4" s="10"/>
      <c r="M4" s="5"/>
    </row>
    <row r="5" spans="1:13" ht="15.5">
      <c r="A5" s="5"/>
      <c r="B5" s="9"/>
      <c r="C5" s="361" t="s">
        <v>31</v>
      </c>
      <c r="D5" s="361"/>
      <c r="E5" s="361"/>
      <c r="F5" s="361"/>
      <c r="G5" s="361"/>
      <c r="H5" s="361"/>
      <c r="I5" s="361"/>
      <c r="J5" s="361"/>
      <c r="K5" s="361"/>
      <c r="L5" s="10"/>
      <c r="M5" s="5"/>
    </row>
    <row r="6" spans="1:13" ht="16" thickBot="1">
      <c r="A6" s="5"/>
      <c r="B6" s="9"/>
      <c r="C6" s="362" t="s">
        <v>32</v>
      </c>
      <c r="D6" s="362"/>
      <c r="E6" s="362"/>
      <c r="F6" s="362"/>
      <c r="G6" s="362"/>
      <c r="H6" s="362"/>
      <c r="I6" s="362"/>
      <c r="J6" s="362"/>
      <c r="K6" s="362"/>
      <c r="L6" s="10"/>
      <c r="M6" s="5"/>
    </row>
    <row r="7" spans="1:13" s="18" customFormat="1" ht="16.5" customHeight="1">
      <c r="A7" s="17"/>
      <c r="B7" s="153"/>
      <c r="C7" s="363" t="s">
        <v>33</v>
      </c>
      <c r="D7" s="364"/>
      <c r="E7" s="364"/>
      <c r="F7" s="364"/>
      <c r="G7" s="364"/>
      <c r="H7" s="364"/>
      <c r="I7" s="364"/>
      <c r="J7" s="364"/>
      <c r="K7" s="365"/>
      <c r="L7" s="19"/>
      <c r="M7" s="17"/>
    </row>
    <row r="8" spans="1:13" ht="74.25" customHeight="1">
      <c r="A8" s="5"/>
      <c r="B8" s="154"/>
      <c r="C8" s="366"/>
      <c r="D8" s="367"/>
      <c r="E8" s="367"/>
      <c r="F8" s="367"/>
      <c r="G8" s="367"/>
      <c r="H8" s="367"/>
      <c r="I8" s="367"/>
      <c r="J8" s="367"/>
      <c r="K8" s="368"/>
      <c r="L8" s="10"/>
      <c r="M8" s="5"/>
    </row>
    <row r="9" spans="1:13" ht="34.5" customHeight="1">
      <c r="A9" s="5"/>
      <c r="B9" s="154"/>
      <c r="C9" s="369" t="s">
        <v>34</v>
      </c>
      <c r="D9" s="370"/>
      <c r="E9" s="370"/>
      <c r="F9" s="370"/>
      <c r="G9" s="370"/>
      <c r="H9" s="370"/>
      <c r="I9" s="370"/>
      <c r="J9" s="370"/>
      <c r="K9" s="371"/>
      <c r="L9" s="10"/>
      <c r="M9" s="5"/>
    </row>
    <row r="10" spans="1:13" ht="30" customHeight="1" thickBot="1">
      <c r="A10" s="5"/>
      <c r="B10" s="154"/>
      <c r="C10" s="372"/>
      <c r="D10" s="372"/>
      <c r="E10" s="372"/>
      <c r="F10" s="372"/>
      <c r="G10" s="372"/>
      <c r="H10" s="372"/>
      <c r="I10" s="372"/>
      <c r="J10" s="372"/>
      <c r="K10" s="373"/>
      <c r="L10" s="10"/>
      <c r="M10" s="5"/>
    </row>
    <row r="11" spans="1:13" s="173" customFormat="1" ht="30" customHeight="1">
      <c r="A11" s="170"/>
      <c r="B11" s="171"/>
      <c r="C11" s="348" t="s">
        <v>4</v>
      </c>
      <c r="D11" s="339" t="s">
        <v>5</v>
      </c>
      <c r="E11" s="303" t="s">
        <v>6</v>
      </c>
      <c r="F11" s="303"/>
      <c r="G11" s="348" t="s">
        <v>7</v>
      </c>
      <c r="H11" s="339" t="s">
        <v>8</v>
      </c>
      <c r="I11" s="339" t="s">
        <v>9</v>
      </c>
      <c r="J11" s="341" t="s">
        <v>10</v>
      </c>
      <c r="K11" s="343" t="s">
        <v>11</v>
      </c>
      <c r="L11" s="172"/>
      <c r="M11" s="170"/>
    </row>
    <row r="12" spans="1:13" s="173" customFormat="1" ht="30" customHeight="1" thickBot="1">
      <c r="A12" s="170"/>
      <c r="B12" s="171"/>
      <c r="C12" s="349"/>
      <c r="D12" s="340"/>
      <c r="E12" s="179" t="s">
        <v>12</v>
      </c>
      <c r="F12" s="179" t="s">
        <v>13</v>
      </c>
      <c r="G12" s="349"/>
      <c r="H12" s="340"/>
      <c r="I12" s="340"/>
      <c r="J12" s="342"/>
      <c r="K12" s="344"/>
      <c r="L12" s="172"/>
      <c r="M12" s="170"/>
    </row>
    <row r="13" spans="1:13" s="173" customFormat="1" ht="30" customHeight="1" thickBot="1">
      <c r="A13" s="170"/>
      <c r="B13" s="171"/>
      <c r="C13" s="276"/>
      <c r="D13" s="277">
        <v>1</v>
      </c>
      <c r="E13" s="278"/>
      <c r="F13" s="278"/>
      <c r="G13" s="278" t="s">
        <v>97</v>
      </c>
      <c r="H13" s="278"/>
      <c r="I13" s="278"/>
      <c r="J13" s="278"/>
      <c r="K13" s="279"/>
      <c r="L13" s="172"/>
      <c r="M13" s="170"/>
    </row>
    <row r="14" spans="1:13" s="173" customFormat="1" ht="30" customHeight="1">
      <c r="A14" s="170"/>
      <c r="B14" s="171"/>
      <c r="C14" s="205"/>
      <c r="D14" s="203">
        <v>1.1000000000000001</v>
      </c>
      <c r="E14" s="203"/>
      <c r="F14" s="203"/>
      <c r="G14" s="280" t="s">
        <v>98</v>
      </c>
      <c r="H14" s="203" t="s">
        <v>102</v>
      </c>
      <c r="I14" s="186">
        <v>334.38</v>
      </c>
      <c r="J14" s="187"/>
      <c r="K14" s="188"/>
      <c r="L14" s="172"/>
      <c r="M14" s="170"/>
    </row>
    <row r="15" spans="1:13" s="173" customFormat="1" ht="30" customHeight="1">
      <c r="A15" s="170"/>
      <c r="B15" s="171"/>
      <c r="C15" s="205"/>
      <c r="D15" s="203">
        <v>1.2</v>
      </c>
      <c r="E15" s="203"/>
      <c r="F15" s="203"/>
      <c r="G15" s="280" t="s">
        <v>99</v>
      </c>
      <c r="H15" s="203" t="s">
        <v>103</v>
      </c>
      <c r="I15" s="186">
        <v>1</v>
      </c>
      <c r="J15" s="187"/>
      <c r="K15" s="188"/>
      <c r="L15" s="172"/>
      <c r="M15" s="170"/>
    </row>
    <row r="16" spans="1:13" s="173" customFormat="1" ht="30" customHeight="1">
      <c r="A16" s="170"/>
      <c r="B16" s="171"/>
      <c r="C16" s="205"/>
      <c r="D16" s="203">
        <v>1.3</v>
      </c>
      <c r="E16" s="203"/>
      <c r="F16" s="203"/>
      <c r="G16" s="280" t="s">
        <v>100</v>
      </c>
      <c r="H16" s="203" t="s">
        <v>102</v>
      </c>
      <c r="I16" s="186">
        <v>30</v>
      </c>
      <c r="J16" s="187"/>
      <c r="K16" s="188"/>
      <c r="L16" s="172"/>
      <c r="M16" s="170"/>
    </row>
    <row r="17" spans="1:13" s="173" customFormat="1" ht="30" customHeight="1">
      <c r="A17" s="170"/>
      <c r="B17" s="171"/>
      <c r="C17" s="205"/>
      <c r="D17" s="203">
        <v>1.4</v>
      </c>
      <c r="E17" s="203"/>
      <c r="F17" s="203"/>
      <c r="G17" s="280" t="s">
        <v>101</v>
      </c>
      <c r="H17" s="203" t="s">
        <v>103</v>
      </c>
      <c r="I17" s="186">
        <v>1</v>
      </c>
      <c r="J17" s="187"/>
      <c r="K17" s="188"/>
      <c r="L17" s="172"/>
      <c r="M17" s="170"/>
    </row>
    <row r="18" spans="1:13" s="173" customFormat="1" ht="30" customHeight="1" thickBot="1">
      <c r="A18" s="170"/>
      <c r="B18" s="171"/>
      <c r="C18" s="281" t="s">
        <v>14</v>
      </c>
      <c r="D18" s="282"/>
      <c r="E18" s="282"/>
      <c r="F18" s="282"/>
      <c r="G18" s="283"/>
      <c r="H18" s="282"/>
      <c r="I18" s="186"/>
      <c r="J18" s="192"/>
      <c r="K18" s="193">
        <f>SUM(K14:K17)</f>
        <v>0</v>
      </c>
      <c r="L18" s="172"/>
      <c r="M18" s="170"/>
    </row>
    <row r="19" spans="1:13" s="173" customFormat="1" ht="30" customHeight="1" thickBot="1">
      <c r="A19" s="170"/>
      <c r="B19" s="171"/>
      <c r="C19" s="276"/>
      <c r="D19" s="277">
        <v>2</v>
      </c>
      <c r="E19" s="278"/>
      <c r="F19" s="278"/>
      <c r="G19" s="278" t="s">
        <v>104</v>
      </c>
      <c r="H19" s="278"/>
      <c r="I19" s="278"/>
      <c r="J19" s="278"/>
      <c r="K19" s="279"/>
      <c r="L19" s="172"/>
      <c r="M19" s="170"/>
    </row>
    <row r="20" spans="1:13" s="173" customFormat="1" ht="30" customHeight="1">
      <c r="A20" s="170"/>
      <c r="B20" s="171"/>
      <c r="C20" s="205"/>
      <c r="D20" s="203">
        <v>2.1</v>
      </c>
      <c r="E20" s="203"/>
      <c r="F20" s="203"/>
      <c r="G20" s="284" t="s">
        <v>105</v>
      </c>
      <c r="H20" s="203" t="s">
        <v>109</v>
      </c>
      <c r="I20" s="186">
        <v>4503.49</v>
      </c>
      <c r="J20" s="187"/>
      <c r="K20" s="188"/>
      <c r="L20" s="172"/>
      <c r="M20" s="170"/>
    </row>
    <row r="21" spans="1:13" s="173" customFormat="1" ht="30" customHeight="1">
      <c r="A21" s="170"/>
      <c r="B21" s="171"/>
      <c r="C21" s="205"/>
      <c r="D21" s="203">
        <v>2.2000000000000002</v>
      </c>
      <c r="E21" s="203"/>
      <c r="F21" s="203"/>
      <c r="G21" s="284" t="s">
        <v>106</v>
      </c>
      <c r="H21" s="203" t="s">
        <v>110</v>
      </c>
      <c r="I21" s="186">
        <v>1315.98</v>
      </c>
      <c r="J21" s="187"/>
      <c r="K21" s="188"/>
      <c r="L21" s="172"/>
      <c r="M21" s="170"/>
    </row>
    <row r="22" spans="1:13" s="170" customFormat="1" ht="30" customHeight="1">
      <c r="B22" s="171"/>
      <c r="C22" s="205"/>
      <c r="D22" s="195">
        <v>2.2999999999999998</v>
      </c>
      <c r="E22" s="195"/>
      <c r="F22" s="195"/>
      <c r="G22" s="196" t="s">
        <v>107</v>
      </c>
      <c r="H22" s="195" t="s">
        <v>111</v>
      </c>
      <c r="I22" s="186">
        <v>1</v>
      </c>
      <c r="J22" s="187"/>
      <c r="K22" s="188"/>
      <c r="L22" s="172"/>
    </row>
    <row r="23" spans="1:13" s="173" customFormat="1" ht="30" customHeight="1">
      <c r="B23" s="197"/>
      <c r="C23" s="205"/>
      <c r="D23" s="203">
        <v>2.4</v>
      </c>
      <c r="E23" s="203"/>
      <c r="F23" s="203"/>
      <c r="G23" s="284" t="s">
        <v>108</v>
      </c>
      <c r="H23" s="203" t="s">
        <v>110</v>
      </c>
      <c r="I23" s="186">
        <v>26.25</v>
      </c>
      <c r="J23" s="187"/>
      <c r="K23" s="188"/>
      <c r="L23" s="198"/>
    </row>
    <row r="24" spans="1:13" s="173" customFormat="1" ht="30" customHeight="1" thickBot="1">
      <c r="A24" s="170"/>
      <c r="B24" s="171"/>
      <c r="C24" s="281" t="s">
        <v>14</v>
      </c>
      <c r="D24" s="200"/>
      <c r="E24" s="200"/>
      <c r="F24" s="199"/>
      <c r="G24" s="199"/>
      <c r="H24" s="199"/>
      <c r="I24" s="186"/>
      <c r="J24" s="199"/>
      <c r="K24" s="193">
        <f>SUM(K20:K23)</f>
        <v>0</v>
      </c>
      <c r="L24" s="172"/>
      <c r="M24" s="170"/>
    </row>
    <row r="25" spans="1:13" s="173" customFormat="1" ht="30" customHeight="1" thickBot="1">
      <c r="A25" s="170"/>
      <c r="B25" s="171"/>
      <c r="C25" s="276"/>
      <c r="D25" s="277">
        <v>3</v>
      </c>
      <c r="E25" s="278"/>
      <c r="F25" s="278"/>
      <c r="G25" s="278" t="s">
        <v>112</v>
      </c>
      <c r="H25" s="278"/>
      <c r="I25" s="278"/>
      <c r="J25" s="278"/>
      <c r="K25" s="279"/>
      <c r="L25" s="172"/>
      <c r="M25" s="170"/>
    </row>
    <row r="26" spans="1:13" s="173" customFormat="1" ht="30" customHeight="1">
      <c r="A26" s="170"/>
      <c r="B26" s="171"/>
      <c r="C26" s="205"/>
      <c r="D26" s="195">
        <v>3.1</v>
      </c>
      <c r="E26" s="195"/>
      <c r="F26" s="195"/>
      <c r="G26" s="204" t="s">
        <v>113</v>
      </c>
      <c r="H26" s="195" t="s">
        <v>102</v>
      </c>
      <c r="I26" s="186">
        <v>466.13</v>
      </c>
      <c r="K26" s="188"/>
      <c r="L26" s="172"/>
      <c r="M26" s="170"/>
    </row>
    <row r="27" spans="1:13" s="173" customFormat="1" ht="30" customHeight="1">
      <c r="A27" s="170"/>
      <c r="B27" s="171"/>
      <c r="C27" s="205"/>
      <c r="D27" s="203">
        <v>3.2</v>
      </c>
      <c r="E27" s="203"/>
      <c r="F27" s="203"/>
      <c r="G27" s="204" t="s">
        <v>114</v>
      </c>
      <c r="H27" s="195" t="s">
        <v>110</v>
      </c>
      <c r="I27" s="186">
        <v>83.5</v>
      </c>
      <c r="J27" s="187"/>
      <c r="K27" s="188"/>
      <c r="L27" s="172"/>
      <c r="M27" s="170"/>
    </row>
    <row r="28" spans="1:13" s="173" customFormat="1" ht="30" customHeight="1">
      <c r="A28" s="170"/>
      <c r="B28" s="171"/>
      <c r="C28" s="205"/>
      <c r="D28" s="195">
        <v>3.3</v>
      </c>
      <c r="E28" s="195"/>
      <c r="F28" s="195"/>
      <c r="G28" s="204" t="s">
        <v>115</v>
      </c>
      <c r="H28" s="195" t="s">
        <v>110</v>
      </c>
      <c r="I28" s="186">
        <v>98.5</v>
      </c>
      <c r="J28" s="187"/>
      <c r="K28" s="188"/>
      <c r="L28" s="172"/>
      <c r="M28" s="170"/>
    </row>
    <row r="29" spans="1:13" s="170" customFormat="1" ht="30" customHeight="1">
      <c r="B29" s="171"/>
      <c r="C29" s="205"/>
      <c r="D29" s="195">
        <v>3.4</v>
      </c>
      <c r="E29" s="195"/>
      <c r="F29" s="195"/>
      <c r="G29" s="204" t="s">
        <v>116</v>
      </c>
      <c r="H29" s="195" t="s">
        <v>102</v>
      </c>
      <c r="I29" s="186">
        <v>136.30000000000001</v>
      </c>
      <c r="J29" s="187"/>
      <c r="K29" s="188"/>
      <c r="L29" s="172"/>
    </row>
    <row r="30" spans="1:13" s="173" customFormat="1" ht="30" customHeight="1" thickBot="1">
      <c r="A30" s="170"/>
      <c r="B30" s="171"/>
      <c r="C30" s="285" t="s">
        <v>14</v>
      </c>
      <c r="D30" s="286"/>
      <c r="E30" s="286"/>
      <c r="F30" s="286"/>
      <c r="G30" s="287"/>
      <c r="H30" s="286"/>
      <c r="I30" s="186"/>
      <c r="J30" s="209"/>
      <c r="K30" s="210">
        <f>SUM(K26:K29)</f>
        <v>0</v>
      </c>
      <c r="L30" s="172"/>
      <c r="M30" s="170"/>
    </row>
    <row r="31" spans="1:13" s="173" customFormat="1" ht="30" customHeight="1" thickBot="1">
      <c r="A31" s="170"/>
      <c r="B31" s="171"/>
      <c r="C31" s="276"/>
      <c r="D31" s="277">
        <v>4</v>
      </c>
      <c r="E31" s="278"/>
      <c r="F31" s="278"/>
      <c r="G31" s="278" t="s">
        <v>119</v>
      </c>
      <c r="H31" s="278"/>
      <c r="I31" s="278"/>
      <c r="J31" s="278"/>
      <c r="K31" s="288"/>
      <c r="L31" s="172"/>
      <c r="M31" s="170"/>
    </row>
    <row r="32" spans="1:13" s="173" customFormat="1" ht="30" customHeight="1">
      <c r="A32" s="170"/>
      <c r="B32" s="171"/>
      <c r="C32" s="205"/>
      <c r="D32" s="195">
        <v>4.0999999999999996</v>
      </c>
      <c r="E32" s="195"/>
      <c r="F32" s="195"/>
      <c r="G32" s="204" t="s">
        <v>117</v>
      </c>
      <c r="H32" s="195" t="s">
        <v>102</v>
      </c>
      <c r="I32" s="186">
        <v>74</v>
      </c>
      <c r="J32" s="187"/>
      <c r="K32" s="188"/>
      <c r="L32" s="172"/>
      <c r="M32" s="170"/>
    </row>
    <row r="33" spans="1:13" s="173" customFormat="1" ht="30" customHeight="1">
      <c r="A33" s="170"/>
      <c r="B33" s="171"/>
      <c r="C33" s="205"/>
      <c r="D33" s="195">
        <v>4.2</v>
      </c>
      <c r="E33" s="195"/>
      <c r="F33" s="195"/>
      <c r="G33" s="204" t="s">
        <v>118</v>
      </c>
      <c r="H33" s="195" t="s">
        <v>102</v>
      </c>
      <c r="I33" s="186">
        <v>167</v>
      </c>
      <c r="J33" s="187"/>
      <c r="K33" s="188"/>
      <c r="L33" s="172"/>
      <c r="M33" s="170"/>
    </row>
    <row r="34" spans="1:13" s="173" customFormat="1" ht="30" customHeight="1" thickBot="1">
      <c r="A34" s="170"/>
      <c r="B34" s="171"/>
      <c r="C34" s="281" t="s">
        <v>14</v>
      </c>
      <c r="D34" s="289"/>
      <c r="E34" s="289"/>
      <c r="F34" s="289"/>
      <c r="G34" s="290"/>
      <c r="H34" s="291"/>
      <c r="I34" s="186"/>
      <c r="J34" s="192"/>
      <c r="K34" s="193">
        <f>SUM(K32:K33)</f>
        <v>0</v>
      </c>
      <c r="L34" s="172"/>
      <c r="M34" s="170"/>
    </row>
    <row r="35" spans="1:13" s="173" customFormat="1" ht="30" customHeight="1" thickBot="1">
      <c r="A35" s="170"/>
      <c r="B35" s="171"/>
      <c r="C35" s="276"/>
      <c r="D35" s="277">
        <v>5</v>
      </c>
      <c r="E35" s="278"/>
      <c r="F35" s="278"/>
      <c r="G35" s="278" t="s">
        <v>124</v>
      </c>
      <c r="H35" s="278"/>
      <c r="I35" s="278"/>
      <c r="J35" s="278"/>
      <c r="K35" s="279"/>
      <c r="L35" s="172"/>
      <c r="M35" s="170"/>
    </row>
    <row r="36" spans="1:13" s="173" customFormat="1" ht="30" customHeight="1">
      <c r="A36" s="170"/>
      <c r="B36" s="171"/>
      <c r="C36" s="205"/>
      <c r="D36" s="195">
        <v>5.0999999999999996</v>
      </c>
      <c r="E36" s="195"/>
      <c r="F36" s="195"/>
      <c r="G36" s="204" t="s">
        <v>120</v>
      </c>
      <c r="H36" s="195" t="s">
        <v>102</v>
      </c>
      <c r="I36" s="186">
        <v>85.05</v>
      </c>
      <c r="J36" s="187"/>
      <c r="K36" s="188"/>
      <c r="L36" s="172"/>
      <c r="M36" s="170"/>
    </row>
    <row r="37" spans="1:13" s="173" customFormat="1" ht="30" customHeight="1">
      <c r="A37" s="170"/>
      <c r="B37" s="171"/>
      <c r="C37" s="205"/>
      <c r="D37" s="195">
        <v>5.2</v>
      </c>
      <c r="E37" s="195"/>
      <c r="F37" s="195"/>
      <c r="G37" s="204" t="s">
        <v>121</v>
      </c>
      <c r="H37" s="195" t="s">
        <v>102</v>
      </c>
      <c r="I37" s="186">
        <v>34.32</v>
      </c>
      <c r="J37" s="187"/>
      <c r="K37" s="188"/>
      <c r="L37" s="172"/>
      <c r="M37" s="170"/>
    </row>
    <row r="38" spans="1:13" s="173" customFormat="1" ht="30" customHeight="1">
      <c r="A38" s="170"/>
      <c r="B38" s="171"/>
      <c r="C38" s="205"/>
      <c r="D38" s="195">
        <v>5.3</v>
      </c>
      <c r="E38" s="195"/>
      <c r="F38" s="195"/>
      <c r="G38" s="204" t="s">
        <v>122</v>
      </c>
      <c r="H38" s="195" t="s">
        <v>110</v>
      </c>
      <c r="I38" s="186">
        <v>119.5</v>
      </c>
      <c r="J38" s="187"/>
      <c r="K38" s="188"/>
      <c r="L38" s="172"/>
      <c r="M38" s="170"/>
    </row>
    <row r="39" spans="1:13" s="173" customFormat="1" ht="30" customHeight="1">
      <c r="A39" s="170"/>
      <c r="B39" s="171"/>
      <c r="C39" s="205"/>
      <c r="D39" s="195">
        <v>5.4</v>
      </c>
      <c r="E39" s="195"/>
      <c r="F39" s="195"/>
      <c r="G39" s="204" t="s">
        <v>123</v>
      </c>
      <c r="H39" s="195" t="s">
        <v>102</v>
      </c>
      <c r="I39" s="186">
        <v>110.08</v>
      </c>
      <c r="J39" s="187"/>
      <c r="K39" s="188"/>
      <c r="L39" s="172"/>
      <c r="M39" s="170"/>
    </row>
    <row r="40" spans="1:13" s="173" customFormat="1" ht="30" customHeight="1" thickBot="1">
      <c r="A40" s="170"/>
      <c r="B40" s="171"/>
      <c r="C40" s="281" t="s">
        <v>14</v>
      </c>
      <c r="D40" s="289"/>
      <c r="E40" s="289"/>
      <c r="F40" s="289"/>
      <c r="G40" s="292"/>
      <c r="H40" s="291"/>
      <c r="I40" s="186"/>
      <c r="J40" s="192"/>
      <c r="K40" s="193">
        <f>SUM(K36:K39)</f>
        <v>0</v>
      </c>
      <c r="L40" s="172"/>
      <c r="M40" s="170"/>
    </row>
    <row r="41" spans="1:13" s="173" customFormat="1" ht="30" customHeight="1" thickBot="1">
      <c r="A41" s="170"/>
      <c r="B41" s="171"/>
      <c r="C41" s="276"/>
      <c r="D41" s="277">
        <v>6</v>
      </c>
      <c r="E41" s="278"/>
      <c r="F41" s="278"/>
      <c r="G41" s="278" t="s">
        <v>124</v>
      </c>
      <c r="H41" s="278"/>
      <c r="I41" s="278"/>
      <c r="J41" s="278"/>
      <c r="K41" s="279"/>
      <c r="L41" s="172"/>
      <c r="M41" s="170"/>
    </row>
    <row r="42" spans="1:13" s="173" customFormat="1" ht="30" customHeight="1">
      <c r="A42" s="170"/>
      <c r="B42" s="171"/>
      <c r="C42" s="205"/>
      <c r="D42" s="195">
        <v>6.1</v>
      </c>
      <c r="E42" s="195"/>
      <c r="F42" s="195"/>
      <c r="G42" s="204" t="s">
        <v>125</v>
      </c>
      <c r="H42" s="195" t="s">
        <v>102</v>
      </c>
      <c r="I42" s="186">
        <v>164.98</v>
      </c>
      <c r="J42" s="187"/>
      <c r="K42" s="188"/>
      <c r="L42" s="172"/>
      <c r="M42" s="170"/>
    </row>
    <row r="43" spans="1:13" s="173" customFormat="1" ht="30" customHeight="1">
      <c r="A43" s="170"/>
      <c r="B43" s="171"/>
      <c r="C43" s="205"/>
      <c r="D43" s="195">
        <v>6.2</v>
      </c>
      <c r="E43" s="195"/>
      <c r="F43" s="195"/>
      <c r="G43" s="204" t="s">
        <v>126</v>
      </c>
      <c r="H43" s="195" t="s">
        <v>102</v>
      </c>
      <c r="I43" s="186">
        <v>250.01</v>
      </c>
      <c r="J43" s="187"/>
      <c r="K43" s="188"/>
      <c r="L43" s="172"/>
      <c r="M43" s="170"/>
    </row>
    <row r="44" spans="1:13" s="173" customFormat="1" ht="30" customHeight="1">
      <c r="A44" s="170"/>
      <c r="B44" s="171"/>
      <c r="C44" s="205"/>
      <c r="D44" s="195">
        <v>6.3</v>
      </c>
      <c r="E44" s="195"/>
      <c r="F44" s="195"/>
      <c r="G44" s="204" t="s">
        <v>127</v>
      </c>
      <c r="H44" s="195" t="s">
        <v>102</v>
      </c>
      <c r="I44" s="186">
        <v>338.25</v>
      </c>
      <c r="J44" s="187"/>
      <c r="K44" s="188"/>
      <c r="L44" s="172"/>
      <c r="M44" s="170"/>
    </row>
    <row r="45" spans="1:13" s="173" customFormat="1" ht="30" customHeight="1">
      <c r="A45" s="170"/>
      <c r="B45" s="171"/>
      <c r="C45" s="205"/>
      <c r="D45" s="195"/>
      <c r="E45" s="195"/>
      <c r="F45" s="195"/>
      <c r="G45" s="204"/>
      <c r="H45" s="195"/>
      <c r="I45" s="186"/>
      <c r="J45" s="187"/>
      <c r="K45" s="188">
        <f t="shared" ref="K45" si="0">ROUND(+I45*J45,0)</f>
        <v>0</v>
      </c>
      <c r="L45" s="172"/>
      <c r="M45" s="170"/>
    </row>
    <row r="46" spans="1:13" s="173" customFormat="1" ht="30" customHeight="1" thickBot="1">
      <c r="A46" s="170"/>
      <c r="B46" s="171"/>
      <c r="C46" s="281" t="s">
        <v>14</v>
      </c>
      <c r="D46" s="289"/>
      <c r="E46" s="289"/>
      <c r="F46" s="289"/>
      <c r="G46" s="292"/>
      <c r="H46" s="291"/>
      <c r="I46" s="186"/>
      <c r="J46" s="192"/>
      <c r="K46" s="193">
        <f>SUM(K42:K45)</f>
        <v>0</v>
      </c>
      <c r="L46" s="172"/>
      <c r="M46" s="170"/>
    </row>
    <row r="47" spans="1:13" s="173" customFormat="1" ht="30" customHeight="1" thickBot="1">
      <c r="A47" s="170"/>
      <c r="B47" s="171"/>
      <c r="C47" s="276"/>
      <c r="D47" s="277">
        <v>7</v>
      </c>
      <c r="E47" s="278"/>
      <c r="F47" s="278"/>
      <c r="G47" s="278" t="s">
        <v>124</v>
      </c>
      <c r="H47" s="278"/>
      <c r="I47" s="278"/>
      <c r="J47" s="278"/>
      <c r="K47" s="279"/>
      <c r="L47" s="172"/>
      <c r="M47" s="170"/>
    </row>
    <row r="48" spans="1:13" s="173" customFormat="1" ht="30" customHeight="1">
      <c r="A48" s="170"/>
      <c r="B48" s="171"/>
      <c r="C48" s="205"/>
      <c r="D48" s="195">
        <v>7.1</v>
      </c>
      <c r="E48" s="195"/>
      <c r="F48" s="195"/>
      <c r="G48" s="204" t="s">
        <v>128</v>
      </c>
      <c r="H48" s="195" t="s">
        <v>110</v>
      </c>
      <c r="I48" s="186">
        <v>21</v>
      </c>
      <c r="J48" s="187"/>
      <c r="K48" s="188"/>
      <c r="L48" s="172"/>
      <c r="M48" s="170"/>
    </row>
    <row r="49" spans="1:13" s="173" customFormat="1" ht="30" customHeight="1">
      <c r="A49" s="170"/>
      <c r="B49" s="171"/>
      <c r="C49" s="205"/>
      <c r="D49" s="195">
        <v>7.2</v>
      </c>
      <c r="E49" s="195"/>
      <c r="F49" s="195"/>
      <c r="G49" s="204" t="s">
        <v>129</v>
      </c>
      <c r="H49" s="195" t="s">
        <v>111</v>
      </c>
      <c r="I49" s="186">
        <v>1</v>
      </c>
      <c r="J49" s="187"/>
      <c r="K49" s="188"/>
      <c r="L49" s="172"/>
      <c r="M49" s="170"/>
    </row>
    <row r="50" spans="1:13" s="173" customFormat="1" ht="30" customHeight="1" thickBot="1">
      <c r="A50" s="170"/>
      <c r="B50" s="171"/>
      <c r="C50" s="281" t="s">
        <v>14</v>
      </c>
      <c r="D50" s="289"/>
      <c r="E50" s="289"/>
      <c r="F50" s="289"/>
      <c r="G50" s="292"/>
      <c r="H50" s="291"/>
      <c r="I50" s="186"/>
      <c r="J50" s="192"/>
      <c r="K50" s="193">
        <f>SUM(K48:K49)</f>
        <v>0</v>
      </c>
      <c r="L50" s="172"/>
      <c r="M50" s="170"/>
    </row>
    <row r="51" spans="1:13" s="173" customFormat="1" ht="30" customHeight="1" thickBot="1">
      <c r="A51" s="170"/>
      <c r="B51" s="171"/>
      <c r="C51" s="276"/>
      <c r="D51" s="277">
        <v>8</v>
      </c>
      <c r="E51" s="278"/>
      <c r="F51" s="278"/>
      <c r="G51" s="278" t="s">
        <v>130</v>
      </c>
      <c r="H51" s="278"/>
      <c r="I51" s="278"/>
      <c r="J51" s="278"/>
      <c r="K51" s="279"/>
      <c r="L51" s="172"/>
      <c r="M51" s="170"/>
    </row>
    <row r="52" spans="1:13" s="173" customFormat="1" ht="30" customHeight="1">
      <c r="A52" s="170"/>
      <c r="B52" s="171"/>
      <c r="C52" s="205"/>
      <c r="D52" s="195">
        <v>8.1</v>
      </c>
      <c r="E52" s="195"/>
      <c r="F52" s="195"/>
      <c r="G52" s="204" t="s">
        <v>131</v>
      </c>
      <c r="H52" s="195" t="s">
        <v>110</v>
      </c>
      <c r="I52" s="186">
        <v>40</v>
      </c>
      <c r="J52" s="187"/>
      <c r="K52" s="188"/>
      <c r="L52" s="172"/>
      <c r="M52" s="170"/>
    </row>
    <row r="53" spans="1:13" s="173" customFormat="1" ht="30" customHeight="1">
      <c r="A53" s="170"/>
      <c r="B53" s="171"/>
      <c r="C53" s="205"/>
      <c r="D53" s="195">
        <v>8.1999999999999993</v>
      </c>
      <c r="E53" s="195"/>
      <c r="F53" s="195"/>
      <c r="G53" s="204" t="s">
        <v>132</v>
      </c>
      <c r="H53" s="195" t="s">
        <v>111</v>
      </c>
      <c r="I53" s="186">
        <v>31</v>
      </c>
      <c r="J53" s="187"/>
      <c r="K53" s="188"/>
      <c r="L53" s="172"/>
      <c r="M53" s="170"/>
    </row>
    <row r="54" spans="1:13" s="173" customFormat="1" ht="30" customHeight="1">
      <c r="A54" s="170"/>
      <c r="B54" s="171"/>
      <c r="C54" s="205"/>
      <c r="D54" s="195">
        <v>8.3000000000000007</v>
      </c>
      <c r="E54" s="195"/>
      <c r="F54" s="195"/>
      <c r="G54" s="204" t="s">
        <v>133</v>
      </c>
      <c r="H54" s="195" t="s">
        <v>111</v>
      </c>
      <c r="I54" s="186">
        <v>8</v>
      </c>
      <c r="J54" s="187"/>
      <c r="K54" s="188"/>
      <c r="L54" s="172"/>
      <c r="M54" s="170"/>
    </row>
    <row r="55" spans="1:13" s="173" customFormat="1" ht="30" customHeight="1">
      <c r="A55" s="170"/>
      <c r="B55" s="171"/>
      <c r="C55" s="205"/>
      <c r="D55" s="195">
        <v>8.4</v>
      </c>
      <c r="E55" s="195"/>
      <c r="F55" s="195"/>
      <c r="G55" s="204" t="s">
        <v>134</v>
      </c>
      <c r="H55" s="195" t="s">
        <v>111</v>
      </c>
      <c r="I55" s="186">
        <v>21</v>
      </c>
      <c r="J55" s="187"/>
      <c r="K55" s="188"/>
      <c r="L55" s="172"/>
      <c r="M55" s="170"/>
    </row>
    <row r="56" spans="1:13" s="173" customFormat="1" ht="30" customHeight="1">
      <c r="A56" s="170"/>
      <c r="B56" s="171"/>
      <c r="C56" s="205"/>
      <c r="D56" s="195">
        <v>8.5</v>
      </c>
      <c r="E56" s="195"/>
      <c r="F56" s="195"/>
      <c r="G56" s="204" t="s">
        <v>135</v>
      </c>
      <c r="H56" s="195" t="s">
        <v>111</v>
      </c>
      <c r="I56" s="186">
        <v>17</v>
      </c>
      <c r="J56" s="187"/>
      <c r="K56" s="188"/>
      <c r="L56" s="172"/>
      <c r="M56" s="170"/>
    </row>
    <row r="57" spans="1:13" s="173" customFormat="1" ht="30" customHeight="1">
      <c r="A57" s="170"/>
      <c r="B57" s="171"/>
      <c r="C57" s="205"/>
      <c r="D57" s="195">
        <v>8.6</v>
      </c>
      <c r="E57" s="195"/>
      <c r="F57" s="195"/>
      <c r="G57" s="204" t="s">
        <v>136</v>
      </c>
      <c r="H57" s="195" t="s">
        <v>111</v>
      </c>
      <c r="I57" s="186">
        <v>12</v>
      </c>
      <c r="J57" s="187"/>
      <c r="K57" s="188"/>
      <c r="L57" s="172"/>
      <c r="M57" s="170"/>
    </row>
    <row r="58" spans="1:13" s="173" customFormat="1" ht="30" customHeight="1">
      <c r="A58" s="170"/>
      <c r="B58" s="171"/>
      <c r="C58" s="205"/>
      <c r="D58" s="195">
        <v>8.6999999999999993</v>
      </c>
      <c r="E58" s="195"/>
      <c r="F58" s="195"/>
      <c r="G58" s="204" t="s">
        <v>137</v>
      </c>
      <c r="H58" s="195" t="s">
        <v>111</v>
      </c>
      <c r="I58" s="186">
        <v>1</v>
      </c>
      <c r="J58" s="187"/>
      <c r="K58" s="188"/>
      <c r="L58" s="172"/>
      <c r="M58" s="170"/>
    </row>
    <row r="59" spans="1:13" s="173" customFormat="1" ht="30" customHeight="1">
      <c r="A59" s="170"/>
      <c r="B59" s="171"/>
      <c r="C59" s="205"/>
      <c r="D59" s="195">
        <v>8.8000000000000007</v>
      </c>
      <c r="E59" s="195"/>
      <c r="F59" s="195"/>
      <c r="G59" s="204" t="s">
        <v>138</v>
      </c>
      <c r="H59" s="195" t="s">
        <v>111</v>
      </c>
      <c r="I59" s="186">
        <v>8</v>
      </c>
      <c r="J59" s="187"/>
      <c r="K59" s="188"/>
      <c r="L59" s="172"/>
      <c r="M59" s="170"/>
    </row>
    <row r="60" spans="1:13" s="173" customFormat="1" ht="30" customHeight="1">
      <c r="A60" s="170"/>
      <c r="B60" s="171"/>
      <c r="C60" s="205"/>
      <c r="D60" s="195">
        <v>8.9</v>
      </c>
      <c r="E60" s="195"/>
      <c r="F60" s="195"/>
      <c r="G60" s="204" t="s">
        <v>139</v>
      </c>
      <c r="H60" s="195" t="s">
        <v>111</v>
      </c>
      <c r="I60" s="186">
        <v>19</v>
      </c>
      <c r="J60" s="187"/>
      <c r="K60" s="188"/>
      <c r="L60" s="172"/>
      <c r="M60" s="170"/>
    </row>
    <row r="61" spans="1:13" s="173" customFormat="1" ht="30" customHeight="1" thickBot="1">
      <c r="A61" s="170"/>
      <c r="B61" s="171"/>
      <c r="C61" s="281" t="s">
        <v>14</v>
      </c>
      <c r="D61" s="289"/>
      <c r="E61" s="289"/>
      <c r="F61" s="289"/>
      <c r="G61" s="292"/>
      <c r="H61" s="291"/>
      <c r="I61" s="186"/>
      <c r="J61" s="192"/>
      <c r="K61" s="193">
        <f>SUM(K52:K60)</f>
        <v>0</v>
      </c>
      <c r="L61" s="172"/>
      <c r="M61" s="170"/>
    </row>
    <row r="62" spans="1:13" s="297" customFormat="1" ht="30" customHeight="1" thickBot="1">
      <c r="A62" s="293"/>
      <c r="B62" s="294"/>
      <c r="C62" s="345" t="s">
        <v>15</v>
      </c>
      <c r="D62" s="346"/>
      <c r="E62" s="346"/>
      <c r="F62" s="346"/>
      <c r="G62" s="346"/>
      <c r="H62" s="346"/>
      <c r="I62" s="346"/>
      <c r="J62" s="347"/>
      <c r="K62" s="295">
        <f>+K18+K24+K30+K34+K40+K46+K50+K61</f>
        <v>0</v>
      </c>
      <c r="L62" s="296"/>
      <c r="M62" s="293"/>
    </row>
    <row r="63" spans="1:13" s="297" customFormat="1" ht="15.5" thickBot="1">
      <c r="A63" s="293"/>
      <c r="B63" s="294"/>
      <c r="C63" s="220"/>
      <c r="D63" s="271"/>
      <c r="E63" s="220"/>
      <c r="F63" s="220"/>
      <c r="G63" s="220"/>
      <c r="H63" s="220"/>
      <c r="I63" s="220"/>
      <c r="J63" s="220"/>
      <c r="K63" s="221"/>
      <c r="L63" s="296"/>
      <c r="M63" s="293"/>
    </row>
    <row r="64" spans="1:13" s="297" customFormat="1" ht="30" customHeight="1">
      <c r="A64" s="293"/>
      <c r="B64" s="294"/>
      <c r="C64" s="222"/>
      <c r="D64" s="223"/>
      <c r="E64" s="222"/>
      <c r="F64" s="222"/>
      <c r="G64" s="327"/>
      <c r="H64" s="328"/>
      <c r="I64" s="329"/>
      <c r="J64" s="224"/>
      <c r="K64" s="225"/>
      <c r="L64" s="296"/>
      <c r="M64" s="293"/>
    </row>
    <row r="65" spans="1:13" s="297" customFormat="1" ht="30" customHeight="1">
      <c r="A65" s="293"/>
      <c r="B65" s="294"/>
      <c r="C65" s="222"/>
      <c r="D65" s="223"/>
      <c r="E65" s="222"/>
      <c r="F65" s="222"/>
      <c r="G65" s="226" t="s">
        <v>140</v>
      </c>
      <c r="H65" s="227"/>
      <c r="I65" s="228"/>
      <c r="J65" s="229"/>
      <c r="K65" s="230"/>
      <c r="L65" s="296"/>
      <c r="M65" s="293"/>
    </row>
    <row r="66" spans="1:13" s="297" customFormat="1" ht="30" customHeight="1" thickBot="1">
      <c r="A66" s="293"/>
      <c r="B66" s="294"/>
      <c r="C66" s="222"/>
      <c r="D66" s="231"/>
      <c r="E66" s="231"/>
      <c r="F66" s="231"/>
      <c r="G66" s="235" t="s">
        <v>16</v>
      </c>
      <c r="H66" s="232"/>
      <c r="I66" s="233"/>
      <c r="J66" s="234"/>
      <c r="K66" s="236">
        <f>+K62+K65</f>
        <v>0</v>
      </c>
      <c r="L66" s="296"/>
      <c r="M66" s="293"/>
    </row>
    <row r="67" spans="1:13" s="297" customFormat="1" ht="30" customHeight="1" thickBot="1">
      <c r="A67" s="293"/>
      <c r="B67" s="294"/>
      <c r="C67" s="222"/>
      <c r="D67" s="223"/>
      <c r="E67" s="222"/>
      <c r="F67" s="222"/>
      <c r="G67" s="237" t="s">
        <v>17</v>
      </c>
      <c r="H67" s="238"/>
      <c r="I67" s="239"/>
      <c r="J67" s="240"/>
      <c r="K67" s="295">
        <f>+K66</f>
        <v>0</v>
      </c>
      <c r="L67" s="296"/>
      <c r="M67" s="293"/>
    </row>
    <row r="68" spans="1:13" s="3" customFormat="1" ht="15.5">
      <c r="A68" s="11"/>
      <c r="B68" s="12"/>
      <c r="C68" s="127"/>
      <c r="D68" s="127"/>
      <c r="E68" s="127"/>
      <c r="F68" s="127"/>
      <c r="G68" s="127"/>
      <c r="H68" s="127"/>
      <c r="I68" s="127"/>
      <c r="J68" s="127"/>
      <c r="K68" s="128"/>
      <c r="L68" s="13"/>
      <c r="M68" s="11"/>
    </row>
    <row r="69" spans="1:13" s="3" customFormat="1" ht="16" thickBot="1">
      <c r="A69" s="11"/>
      <c r="B69" s="12"/>
      <c r="C69" s="129"/>
      <c r="D69" s="130"/>
      <c r="E69" s="130"/>
      <c r="F69" s="130"/>
      <c r="G69" s="129"/>
      <c r="H69" s="129"/>
      <c r="I69" s="131"/>
      <c r="J69" s="132"/>
      <c r="K69" s="133"/>
      <c r="L69" s="13"/>
      <c r="M69" s="11"/>
    </row>
    <row r="70" spans="1:13" s="3" customFormat="1" ht="15.5">
      <c r="A70" s="11"/>
      <c r="B70" s="12"/>
      <c r="C70" s="134"/>
      <c r="D70" s="359"/>
      <c r="E70" s="359"/>
      <c r="F70" s="359"/>
      <c r="G70" s="359"/>
      <c r="H70" s="359"/>
      <c r="I70" s="359"/>
      <c r="J70" s="359"/>
      <c r="K70" s="360"/>
      <c r="L70" s="14"/>
      <c r="M70" s="11"/>
    </row>
    <row r="71" spans="1:13" s="3" customFormat="1" ht="46.5" customHeight="1">
      <c r="A71" s="11"/>
      <c r="B71" s="12"/>
      <c r="C71" s="352" t="s">
        <v>35</v>
      </c>
      <c r="D71" s="353"/>
      <c r="E71" s="353"/>
      <c r="F71" s="353"/>
      <c r="G71" s="353"/>
      <c r="H71" s="358" t="s">
        <v>7</v>
      </c>
      <c r="I71" s="358"/>
      <c r="J71" s="358"/>
      <c r="K71" s="135" t="s">
        <v>20</v>
      </c>
      <c r="L71" s="15"/>
      <c r="M71" s="11"/>
    </row>
    <row r="72" spans="1:13" s="3" customFormat="1" ht="32.25" customHeight="1">
      <c r="A72" s="11"/>
      <c r="B72" s="12"/>
      <c r="C72" s="352" t="s">
        <v>36</v>
      </c>
      <c r="D72" s="353"/>
      <c r="E72" s="353"/>
      <c r="F72" s="353"/>
      <c r="G72" s="353"/>
      <c r="H72" s="357" t="s">
        <v>22</v>
      </c>
      <c r="I72" s="357"/>
      <c r="J72" s="136" t="s">
        <v>23</v>
      </c>
      <c r="K72" s="298">
        <v>0.22</v>
      </c>
      <c r="L72" s="149"/>
      <c r="M72" s="11"/>
    </row>
    <row r="73" spans="1:13" s="3" customFormat="1" ht="30" customHeight="1">
      <c r="A73" s="11"/>
      <c r="B73" s="12"/>
      <c r="C73" s="352" t="s">
        <v>37</v>
      </c>
      <c r="D73" s="353"/>
      <c r="E73" s="353"/>
      <c r="F73" s="353"/>
      <c r="G73" s="353"/>
      <c r="H73" s="354" t="s">
        <v>25</v>
      </c>
      <c r="I73" s="355"/>
      <c r="J73" s="136" t="s">
        <v>26</v>
      </c>
      <c r="K73" s="298">
        <v>0.03</v>
      </c>
      <c r="L73" s="15"/>
      <c r="M73" s="11"/>
    </row>
    <row r="74" spans="1:13" s="4" customFormat="1" ht="58.5" customHeight="1">
      <c r="A74" s="11"/>
      <c r="B74" s="12"/>
      <c r="C74" s="143"/>
      <c r="D74" s="144"/>
      <c r="E74" s="144"/>
      <c r="F74" s="144"/>
      <c r="G74" s="145"/>
      <c r="H74" s="356" t="s">
        <v>27</v>
      </c>
      <c r="I74" s="357"/>
      <c r="J74" s="136" t="s">
        <v>28</v>
      </c>
      <c r="K74" s="298">
        <v>0.05</v>
      </c>
      <c r="L74" s="13"/>
      <c r="M74" s="11"/>
    </row>
    <row r="75" spans="1:13" ht="57.75" customHeight="1">
      <c r="A75" s="5"/>
      <c r="B75" s="9"/>
      <c r="C75" s="146"/>
      <c r="D75" s="147"/>
      <c r="E75" s="147"/>
      <c r="F75" s="147"/>
      <c r="G75" s="148"/>
      <c r="H75" s="357" t="s">
        <v>29</v>
      </c>
      <c r="I75" s="357"/>
      <c r="J75" s="136" t="s">
        <v>30</v>
      </c>
      <c r="K75" s="298">
        <f>+K72+K73+K74</f>
        <v>0.3</v>
      </c>
      <c r="L75" s="10"/>
      <c r="M75" s="5"/>
    </row>
    <row r="76" spans="1:13" ht="16" thickBot="1">
      <c r="A76" s="5"/>
      <c r="B76" s="9"/>
      <c r="C76" s="146"/>
      <c r="D76" s="151"/>
      <c r="E76" s="151"/>
      <c r="F76" s="147"/>
      <c r="G76" s="152"/>
      <c r="H76" s="350"/>
      <c r="I76" s="350"/>
      <c r="J76" s="350"/>
      <c r="K76" s="351"/>
      <c r="L76" s="10"/>
      <c r="M76" s="5"/>
    </row>
    <row r="77" spans="1:13" ht="47.25" customHeight="1">
      <c r="A77" s="5"/>
      <c r="B77" s="9"/>
      <c r="C77" s="150"/>
      <c r="D77" s="137"/>
      <c r="E77" s="137"/>
      <c r="F77" s="150"/>
      <c r="G77" s="137"/>
      <c r="H77" s="150"/>
      <c r="I77" s="150"/>
      <c r="J77" s="150"/>
      <c r="K77" s="150"/>
      <c r="L77" s="10"/>
      <c r="M77" s="5"/>
    </row>
    <row r="78" spans="1:13" ht="47.25" customHeight="1">
      <c r="A78" s="5"/>
      <c r="B78" s="9"/>
      <c r="C78" s="137"/>
      <c r="D78" s="137"/>
      <c r="E78" s="137"/>
      <c r="F78" s="137"/>
      <c r="G78" s="138" t="s">
        <v>38</v>
      </c>
      <c r="H78" s="137"/>
      <c r="I78" s="137"/>
      <c r="J78" s="137"/>
      <c r="K78" s="137"/>
      <c r="L78" s="10"/>
      <c r="M78" s="5"/>
    </row>
    <row r="79" spans="1:13" ht="16" thickBot="1">
      <c r="A79" s="5"/>
      <c r="B79" s="163"/>
      <c r="C79" s="164"/>
      <c r="D79" s="164"/>
      <c r="E79" s="165"/>
      <c r="F79" s="164"/>
      <c r="G79" s="166"/>
      <c r="H79" s="164"/>
      <c r="I79" s="164"/>
      <c r="J79" s="164"/>
      <c r="K79" s="164"/>
      <c r="L79" s="167"/>
      <c r="M79" s="5"/>
    </row>
    <row r="80" spans="1:13" ht="16" thickTop="1">
      <c r="A80" s="5"/>
      <c r="B80" s="5"/>
      <c r="C80" s="5"/>
      <c r="D80" s="5"/>
      <c r="E80" s="6"/>
      <c r="F80" s="5"/>
      <c r="G80" s="5"/>
      <c r="H80" s="5"/>
      <c r="I80" s="5"/>
      <c r="J80" s="5"/>
      <c r="K80" s="5"/>
      <c r="L80" s="5"/>
      <c r="M80" s="5"/>
    </row>
    <row r="82" spans="8:8">
      <c r="H82" s="20"/>
    </row>
  </sheetData>
  <mergeCells count="26">
    <mergeCell ref="C71:G71"/>
    <mergeCell ref="H71:J71"/>
    <mergeCell ref="C72:G72"/>
    <mergeCell ref="H72:I72"/>
    <mergeCell ref="C3:F3"/>
    <mergeCell ref="D70:K70"/>
    <mergeCell ref="C5:K5"/>
    <mergeCell ref="C6:K6"/>
    <mergeCell ref="C7:K8"/>
    <mergeCell ref="C9:K9"/>
    <mergeCell ref="C10:K10"/>
    <mergeCell ref="H76:K76"/>
    <mergeCell ref="C73:G73"/>
    <mergeCell ref="H73:I73"/>
    <mergeCell ref="H74:I74"/>
    <mergeCell ref="H75:I75"/>
    <mergeCell ref="I11:I12"/>
    <mergeCell ref="J11:J12"/>
    <mergeCell ref="K11:K12"/>
    <mergeCell ref="C62:J62"/>
    <mergeCell ref="G64:I64"/>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4" sqref="D14:K14"/>
    </sheetView>
  </sheetViews>
  <sheetFormatPr baseColWidth="10" defaultColWidth="11.453125" defaultRowHeight="13"/>
  <cols>
    <col min="1" max="2" width="3.453125" style="16" customWidth="1"/>
    <col min="3" max="3" width="12.453125" style="16" customWidth="1"/>
    <col min="4" max="4" width="18" style="16" customWidth="1"/>
    <col min="5" max="11" width="11.453125" style="16"/>
    <col min="12" max="12" width="17.453125" style="16" customWidth="1"/>
    <col min="13" max="14" width="11.453125" style="16"/>
    <col min="15" max="15" width="20" style="16" customWidth="1"/>
    <col min="16" max="17" width="3.453125" style="16" customWidth="1"/>
    <col min="18" max="16384" width="11.453125" style="16"/>
  </cols>
  <sheetData>
    <row r="1" spans="2:16" ht="13.5" thickBot="1"/>
    <row r="2" spans="2:16" ht="13.5" thickTop="1">
      <c r="B2" s="21"/>
      <c r="C2" s="22"/>
      <c r="D2" s="22"/>
      <c r="E2" s="22"/>
      <c r="F2" s="22"/>
      <c r="G2" s="22"/>
      <c r="H2" s="22"/>
      <c r="I2" s="22"/>
      <c r="J2" s="22"/>
      <c r="K2" s="22"/>
      <c r="L2" s="22"/>
      <c r="M2" s="22"/>
      <c r="N2" s="22"/>
      <c r="O2" s="22"/>
      <c r="P2" s="168"/>
    </row>
    <row r="3" spans="2:16" ht="36.75" customHeight="1">
      <c r="B3" s="23"/>
      <c r="C3" s="471" t="s">
        <v>39</v>
      </c>
      <c r="D3" s="472"/>
      <c r="E3" s="472"/>
      <c r="F3" s="472"/>
      <c r="P3" s="24"/>
    </row>
    <row r="4" spans="2:16">
      <c r="B4" s="23"/>
      <c r="C4" s="141"/>
      <c r="D4" s="169" t="s">
        <v>40</v>
      </c>
      <c r="E4" s="141"/>
      <c r="F4" s="142"/>
      <c r="P4" s="24"/>
    </row>
    <row r="5" spans="2:16">
      <c r="B5" s="23"/>
      <c r="C5" s="125"/>
      <c r="D5" s="126"/>
      <c r="E5" s="125"/>
      <c r="F5" s="126"/>
      <c r="P5" s="24"/>
    </row>
    <row r="6" spans="2:16" ht="48" customHeight="1">
      <c r="B6" s="23"/>
      <c r="C6" s="473" t="s">
        <v>41</v>
      </c>
      <c r="D6" s="473"/>
      <c r="E6" s="473"/>
      <c r="F6" s="473"/>
      <c r="G6" s="473"/>
      <c r="H6" s="473"/>
      <c r="I6" s="473"/>
      <c r="J6" s="473"/>
      <c r="K6" s="473"/>
      <c r="L6" s="473"/>
      <c r="M6" s="473"/>
      <c r="N6" s="473"/>
      <c r="O6" s="473"/>
      <c r="P6" s="25"/>
    </row>
    <row r="7" spans="2:16" ht="14.5" thickBot="1">
      <c r="B7" s="23"/>
      <c r="C7" s="50"/>
      <c r="D7" s="50"/>
      <c r="E7" s="50"/>
      <c r="F7" s="50"/>
      <c r="G7" s="50"/>
      <c r="H7" s="50"/>
      <c r="I7" s="50"/>
      <c r="J7" s="50"/>
      <c r="K7" s="50"/>
      <c r="L7" s="50"/>
      <c r="M7" s="50"/>
      <c r="N7" s="50"/>
      <c r="O7" s="50"/>
      <c r="P7" s="24"/>
    </row>
    <row r="8" spans="2:16" ht="14">
      <c r="B8" s="23"/>
      <c r="C8" s="430"/>
      <c r="D8" s="432"/>
      <c r="E8" s="433"/>
      <c r="F8" s="433"/>
      <c r="G8" s="433"/>
      <c r="H8" s="433"/>
      <c r="I8" s="433"/>
      <c r="J8" s="433"/>
      <c r="K8" s="434"/>
      <c r="L8" s="445"/>
      <c r="M8" s="446"/>
      <c r="N8" s="446"/>
      <c r="O8" s="447"/>
      <c r="P8" s="26"/>
    </row>
    <row r="9" spans="2:16" ht="14">
      <c r="B9" s="23"/>
      <c r="C9" s="431"/>
      <c r="D9" s="435" t="s">
        <v>42</v>
      </c>
      <c r="E9" s="436"/>
      <c r="F9" s="436"/>
      <c r="G9" s="436"/>
      <c r="H9" s="436"/>
      <c r="I9" s="436"/>
      <c r="J9" s="436"/>
      <c r="K9" s="437"/>
      <c r="L9" s="448"/>
      <c r="M9" s="449"/>
      <c r="N9" s="449"/>
      <c r="O9" s="450"/>
      <c r="P9" s="26"/>
    </row>
    <row r="10" spans="2:16" ht="14">
      <c r="B10" s="23"/>
      <c r="C10" s="431"/>
      <c r="D10" s="435"/>
      <c r="E10" s="436"/>
      <c r="F10" s="436"/>
      <c r="G10" s="436"/>
      <c r="H10" s="436"/>
      <c r="I10" s="436"/>
      <c r="J10" s="436"/>
      <c r="K10" s="437"/>
      <c r="L10" s="438" t="s">
        <v>43</v>
      </c>
      <c r="M10" s="451"/>
      <c r="N10" s="452"/>
      <c r="O10" s="453"/>
      <c r="P10" s="26"/>
    </row>
    <row r="11" spans="2:16" ht="14">
      <c r="B11" s="23"/>
      <c r="C11" s="431"/>
      <c r="D11" s="435" t="s">
        <v>44</v>
      </c>
      <c r="E11" s="436"/>
      <c r="F11" s="436"/>
      <c r="G11" s="436"/>
      <c r="H11" s="436"/>
      <c r="I11" s="436"/>
      <c r="J11" s="436"/>
      <c r="K11" s="437"/>
      <c r="L11" s="439"/>
      <c r="M11" s="454"/>
      <c r="N11" s="455"/>
      <c r="O11" s="456"/>
      <c r="P11" s="27"/>
    </row>
    <row r="12" spans="2:16" ht="12.75" customHeight="1">
      <c r="B12" s="23"/>
      <c r="C12" s="431"/>
      <c r="D12" s="474"/>
      <c r="E12" s="475"/>
      <c r="F12" s="475"/>
      <c r="G12" s="475"/>
      <c r="H12" s="475"/>
      <c r="I12" s="475"/>
      <c r="J12" s="475"/>
      <c r="K12" s="476"/>
      <c r="L12" s="438" t="s">
        <v>45</v>
      </c>
      <c r="M12" s="438">
        <v>1</v>
      </c>
      <c r="N12" s="438" t="s">
        <v>46</v>
      </c>
      <c r="O12" s="443">
        <v>1</v>
      </c>
      <c r="P12" s="26"/>
    </row>
    <row r="13" spans="2:16">
      <c r="B13" s="23"/>
      <c r="C13" s="431"/>
      <c r="D13" s="474"/>
      <c r="E13" s="475"/>
      <c r="F13" s="475"/>
      <c r="G13" s="475"/>
      <c r="H13" s="475"/>
      <c r="I13" s="475"/>
      <c r="J13" s="475"/>
      <c r="K13" s="476"/>
      <c r="L13" s="457"/>
      <c r="M13" s="457"/>
      <c r="N13" s="457"/>
      <c r="O13" s="444"/>
      <c r="P13" s="26"/>
    </row>
    <row r="14" spans="2:16" ht="14">
      <c r="B14" s="23"/>
      <c r="C14" s="431"/>
      <c r="D14" s="435" t="s">
        <v>47</v>
      </c>
      <c r="E14" s="436"/>
      <c r="F14" s="436"/>
      <c r="G14" s="436"/>
      <c r="H14" s="436"/>
      <c r="I14" s="436"/>
      <c r="J14" s="436"/>
      <c r="K14" s="437"/>
      <c r="L14" s="457"/>
      <c r="M14" s="457"/>
      <c r="N14" s="457"/>
      <c r="O14" s="444"/>
      <c r="P14" s="26"/>
    </row>
    <row r="15" spans="2:16" ht="14.5" thickBot="1">
      <c r="B15" s="23"/>
      <c r="C15" s="51"/>
      <c r="D15" s="52"/>
      <c r="E15" s="52"/>
      <c r="F15" s="52"/>
      <c r="G15" s="52"/>
      <c r="H15" s="52"/>
      <c r="I15" s="52"/>
      <c r="J15" s="52"/>
      <c r="K15" s="52"/>
      <c r="L15" s="52"/>
      <c r="M15" s="53"/>
      <c r="N15" s="53"/>
      <c r="O15" s="54"/>
      <c r="P15" s="28"/>
    </row>
    <row r="16" spans="2:16" ht="14">
      <c r="B16" s="23"/>
      <c r="C16" s="55"/>
      <c r="D16" s="157"/>
      <c r="E16" s="157"/>
      <c r="F16" s="157"/>
      <c r="G16" s="157"/>
      <c r="H16" s="157"/>
      <c r="I16" s="157"/>
      <c r="J16" s="157"/>
      <c r="K16" s="157"/>
      <c r="L16" s="56" t="s">
        <v>48</v>
      </c>
      <c r="M16" s="57" t="s">
        <v>49</v>
      </c>
      <c r="N16" s="57" t="s">
        <v>50</v>
      </c>
      <c r="O16" s="58" t="s">
        <v>51</v>
      </c>
      <c r="P16" s="27"/>
    </row>
    <row r="17" spans="2:16" ht="14">
      <c r="B17" s="23"/>
      <c r="C17" s="59"/>
      <c r="D17" s="155"/>
      <c r="E17" s="155"/>
      <c r="F17" s="155"/>
      <c r="G17" s="155"/>
      <c r="H17" s="155"/>
      <c r="I17" s="155"/>
      <c r="J17" s="155"/>
      <c r="K17" s="155"/>
      <c r="L17" s="60"/>
      <c r="M17" s="61"/>
      <c r="N17" s="61"/>
      <c r="O17" s="62"/>
      <c r="P17" s="29"/>
    </row>
    <row r="18" spans="2:16" ht="18" customHeight="1">
      <c r="B18" s="23"/>
      <c r="C18" s="378" t="s">
        <v>52</v>
      </c>
      <c r="D18" s="379"/>
      <c r="E18" s="379"/>
      <c r="F18" s="379"/>
      <c r="G18" s="155"/>
      <c r="H18" s="155"/>
      <c r="I18" s="155" t="s">
        <v>53</v>
      </c>
      <c r="J18" s="50"/>
      <c r="K18" s="155"/>
      <c r="L18" s="60"/>
      <c r="M18" s="50"/>
      <c r="N18" s="50"/>
      <c r="O18" s="63"/>
      <c r="P18" s="29"/>
    </row>
    <row r="19" spans="2:16" ht="14">
      <c r="B19" s="23"/>
      <c r="C19" s="64"/>
      <c r="D19" s="65"/>
      <c r="E19" s="65"/>
      <c r="F19" s="65"/>
      <c r="G19" s="65"/>
      <c r="H19" s="65"/>
      <c r="I19" s="65"/>
      <c r="J19" s="65"/>
      <c r="K19" s="65"/>
      <c r="L19" s="65"/>
      <c r="M19" s="65"/>
      <c r="N19" s="65"/>
      <c r="O19" s="66"/>
      <c r="P19" s="30"/>
    </row>
    <row r="20" spans="2:16" ht="14.5" thickBot="1">
      <c r="B20" s="23"/>
      <c r="C20" s="67"/>
      <c r="D20" s="68"/>
      <c r="E20" s="68"/>
      <c r="F20" s="68"/>
      <c r="G20" s="68"/>
      <c r="H20" s="68"/>
      <c r="I20" s="68"/>
      <c r="J20" s="68"/>
      <c r="K20" s="68"/>
      <c r="L20" s="68"/>
      <c r="M20" s="68"/>
      <c r="N20" s="68"/>
      <c r="O20" s="69"/>
      <c r="P20" s="24"/>
    </row>
    <row r="21" spans="2:16" ht="14.5" thickBot="1">
      <c r="B21" s="23"/>
      <c r="C21" s="70"/>
      <c r="D21" s="71"/>
      <c r="E21" s="71"/>
      <c r="F21" s="71"/>
      <c r="G21" s="71"/>
      <c r="H21" s="71"/>
      <c r="I21" s="50"/>
      <c r="J21" s="50"/>
      <c r="K21" s="71"/>
      <c r="L21" s="71"/>
      <c r="M21" s="71"/>
      <c r="N21" s="71"/>
      <c r="O21" s="72"/>
      <c r="P21" s="24"/>
    </row>
    <row r="22" spans="2:16" ht="14">
      <c r="B22" s="23"/>
      <c r="C22" s="460" t="s">
        <v>54</v>
      </c>
      <c r="D22" s="461"/>
      <c r="E22" s="461"/>
      <c r="F22" s="461"/>
      <c r="G22" s="461"/>
      <c r="H22" s="461"/>
      <c r="I22" s="461"/>
      <c r="J22" s="461"/>
      <c r="K22" s="461"/>
      <c r="L22" s="461"/>
      <c r="M22" s="461"/>
      <c r="N22" s="461"/>
      <c r="O22" s="462"/>
      <c r="P22" s="31"/>
    </row>
    <row r="23" spans="2:16" ht="14.5" thickBot="1">
      <c r="B23" s="23"/>
      <c r="C23" s="73"/>
      <c r="D23" s="50"/>
      <c r="E23" s="50"/>
      <c r="F23" s="50"/>
      <c r="G23" s="50"/>
      <c r="H23" s="50"/>
      <c r="I23" s="50"/>
      <c r="J23" s="50"/>
      <c r="K23" s="50"/>
      <c r="L23" s="50"/>
      <c r="M23" s="50"/>
      <c r="N23" s="50"/>
      <c r="O23" s="74"/>
      <c r="P23" s="24"/>
    </row>
    <row r="24" spans="2:16" ht="14">
      <c r="B24" s="23"/>
      <c r="C24" s="75" t="s">
        <v>55</v>
      </c>
      <c r="D24" s="440" t="s">
        <v>7</v>
      </c>
      <c r="E24" s="441"/>
      <c r="F24" s="441"/>
      <c r="G24" s="441"/>
      <c r="H24" s="441"/>
      <c r="I24" s="441"/>
      <c r="J24" s="441"/>
      <c r="K24" s="441"/>
      <c r="L24" s="442"/>
      <c r="M24" s="458" t="s">
        <v>56</v>
      </c>
      <c r="N24" s="459"/>
      <c r="O24" s="75" t="s">
        <v>9</v>
      </c>
      <c r="P24" s="32"/>
    </row>
    <row r="25" spans="2:16" ht="14.5" thickBot="1">
      <c r="B25" s="23"/>
      <c r="C25" s="76"/>
      <c r="D25" s="414"/>
      <c r="E25" s="415"/>
      <c r="F25" s="415"/>
      <c r="G25" s="415"/>
      <c r="H25" s="415"/>
      <c r="I25" s="415"/>
      <c r="J25" s="415"/>
      <c r="K25" s="415"/>
      <c r="L25" s="416"/>
      <c r="M25" s="414"/>
      <c r="N25" s="416"/>
      <c r="O25" s="77"/>
      <c r="P25" s="33"/>
    </row>
    <row r="26" spans="2:16">
      <c r="B26" s="23"/>
      <c r="C26" s="417" t="s">
        <v>57</v>
      </c>
      <c r="D26" s="418"/>
      <c r="E26" s="418"/>
      <c r="F26" s="418"/>
      <c r="G26" s="418"/>
      <c r="H26" s="418"/>
      <c r="I26" s="418"/>
      <c r="J26" s="418"/>
      <c r="K26" s="418"/>
      <c r="L26" s="418"/>
      <c r="M26" s="418"/>
      <c r="N26" s="418"/>
      <c r="O26" s="419"/>
      <c r="P26" s="34"/>
    </row>
    <row r="27" spans="2:16">
      <c r="B27" s="23"/>
      <c r="C27" s="420"/>
      <c r="D27" s="421"/>
      <c r="E27" s="421"/>
      <c r="F27" s="421"/>
      <c r="G27" s="421"/>
      <c r="H27" s="421"/>
      <c r="I27" s="421"/>
      <c r="J27" s="421"/>
      <c r="K27" s="421"/>
      <c r="L27" s="421"/>
      <c r="M27" s="421"/>
      <c r="N27" s="421"/>
      <c r="O27" s="422"/>
      <c r="P27" s="34"/>
    </row>
    <row r="28" spans="2:16" ht="13.5" thickBot="1">
      <c r="B28" s="23"/>
      <c r="C28" s="423"/>
      <c r="D28" s="424"/>
      <c r="E28" s="424"/>
      <c r="F28" s="424"/>
      <c r="G28" s="424"/>
      <c r="H28" s="424"/>
      <c r="I28" s="424"/>
      <c r="J28" s="424"/>
      <c r="K28" s="424"/>
      <c r="L28" s="424"/>
      <c r="M28" s="424"/>
      <c r="N28" s="424"/>
      <c r="O28" s="425"/>
      <c r="P28" s="34"/>
    </row>
    <row r="29" spans="2:16" ht="14">
      <c r="B29" s="23"/>
      <c r="C29" s="402" t="s">
        <v>7</v>
      </c>
      <c r="D29" s="469"/>
      <c r="E29" s="469"/>
      <c r="F29" s="469"/>
      <c r="G29" s="470"/>
      <c r="H29" s="408" t="s">
        <v>58</v>
      </c>
      <c r="I29" s="469"/>
      <c r="J29" s="412" t="s">
        <v>59</v>
      </c>
      <c r="K29" s="413"/>
      <c r="L29" s="78" t="s">
        <v>60</v>
      </c>
      <c r="M29" s="408" t="s">
        <v>61</v>
      </c>
      <c r="N29" s="409"/>
      <c r="O29" s="79" t="s">
        <v>62</v>
      </c>
      <c r="P29" s="35"/>
    </row>
    <row r="30" spans="2:16" ht="14">
      <c r="B30" s="23"/>
      <c r="C30" s="386"/>
      <c r="D30" s="387"/>
      <c r="E30" s="387"/>
      <c r="F30" s="387"/>
      <c r="G30" s="463"/>
      <c r="H30" s="464"/>
      <c r="I30" s="463"/>
      <c r="J30" s="464"/>
      <c r="K30" s="463"/>
      <c r="L30" s="80"/>
      <c r="M30" s="465"/>
      <c r="N30" s="466"/>
      <c r="O30" s="81"/>
      <c r="P30" s="36"/>
    </row>
    <row r="31" spans="2:16" ht="14">
      <c r="B31" s="23"/>
      <c r="C31" s="82"/>
      <c r="D31" s="83"/>
      <c r="E31" s="83"/>
      <c r="F31" s="83"/>
      <c r="G31" s="84"/>
      <c r="H31" s="85"/>
      <c r="I31" s="84"/>
      <c r="J31" s="85"/>
      <c r="K31" s="84"/>
      <c r="L31" s="80"/>
      <c r="M31" s="465"/>
      <c r="N31" s="466"/>
      <c r="O31" s="81"/>
      <c r="P31" s="36"/>
    </row>
    <row r="32" spans="2:16" ht="14.5" thickBot="1">
      <c r="B32" s="23"/>
      <c r="C32" s="398"/>
      <c r="D32" s="399"/>
      <c r="E32" s="399"/>
      <c r="F32" s="399"/>
      <c r="G32" s="426"/>
      <c r="H32" s="427"/>
      <c r="I32" s="426"/>
      <c r="J32" s="427"/>
      <c r="K32" s="426"/>
      <c r="L32" s="86"/>
      <c r="M32" s="428"/>
      <c r="N32" s="429"/>
      <c r="O32" s="81"/>
      <c r="P32" s="36"/>
    </row>
    <row r="33" spans="2:16" ht="14.5" thickBot="1">
      <c r="B33" s="23"/>
      <c r="C33" s="392" t="s">
        <v>63</v>
      </c>
      <c r="D33" s="393"/>
      <c r="E33" s="393"/>
      <c r="F33" s="393"/>
      <c r="G33" s="393"/>
      <c r="H33" s="393"/>
      <c r="I33" s="393"/>
      <c r="J33" s="393"/>
      <c r="K33" s="393"/>
      <c r="L33" s="393"/>
      <c r="M33" s="393"/>
      <c r="N33" s="394"/>
      <c r="O33" s="87"/>
      <c r="P33" s="37"/>
    </row>
    <row r="34" spans="2:16" ht="13.5" customHeight="1">
      <c r="B34" s="23"/>
      <c r="C34" s="417" t="s">
        <v>64</v>
      </c>
      <c r="D34" s="418"/>
      <c r="E34" s="418"/>
      <c r="F34" s="418"/>
      <c r="G34" s="418"/>
      <c r="H34" s="418"/>
      <c r="I34" s="418"/>
      <c r="J34" s="418"/>
      <c r="K34" s="418"/>
      <c r="L34" s="418"/>
      <c r="M34" s="418"/>
      <c r="N34" s="418"/>
      <c r="O34" s="419"/>
      <c r="P34" s="34"/>
    </row>
    <row r="35" spans="2:16">
      <c r="B35" s="23"/>
      <c r="C35" s="420"/>
      <c r="D35" s="421"/>
      <c r="E35" s="421"/>
      <c r="F35" s="421"/>
      <c r="G35" s="421"/>
      <c r="H35" s="421"/>
      <c r="I35" s="421"/>
      <c r="J35" s="421"/>
      <c r="K35" s="421"/>
      <c r="L35" s="421"/>
      <c r="M35" s="421"/>
      <c r="N35" s="421"/>
      <c r="O35" s="422"/>
      <c r="P35" s="34"/>
    </row>
    <row r="36" spans="2:16" ht="13.5" thickBot="1">
      <c r="B36" s="23"/>
      <c r="C36" s="423"/>
      <c r="D36" s="424"/>
      <c r="E36" s="424"/>
      <c r="F36" s="424"/>
      <c r="G36" s="424"/>
      <c r="H36" s="424"/>
      <c r="I36" s="424"/>
      <c r="J36" s="424"/>
      <c r="K36" s="424"/>
      <c r="L36" s="424"/>
      <c r="M36" s="424"/>
      <c r="N36" s="424"/>
      <c r="O36" s="425"/>
      <c r="P36" s="34"/>
    </row>
    <row r="37" spans="2:16" ht="14">
      <c r="B37" s="23"/>
      <c r="C37" s="402" t="s">
        <v>7</v>
      </c>
      <c r="D37" s="403"/>
      <c r="E37" s="403"/>
      <c r="F37" s="403"/>
      <c r="G37" s="403"/>
      <c r="H37" s="403"/>
      <c r="I37" s="403"/>
      <c r="J37" s="409"/>
      <c r="K37" s="156" t="s">
        <v>56</v>
      </c>
      <c r="L37" s="78" t="s">
        <v>9</v>
      </c>
      <c r="M37" s="408" t="s">
        <v>65</v>
      </c>
      <c r="N37" s="409"/>
      <c r="O37" s="79" t="s">
        <v>62</v>
      </c>
      <c r="P37" s="35"/>
    </row>
    <row r="38" spans="2:16" ht="14">
      <c r="B38" s="23"/>
      <c r="C38" s="386"/>
      <c r="D38" s="387"/>
      <c r="E38" s="387"/>
      <c r="F38" s="387"/>
      <c r="G38" s="387"/>
      <c r="H38" s="387"/>
      <c r="I38" s="387"/>
      <c r="J38" s="463"/>
      <c r="K38" s="160"/>
      <c r="L38" s="88"/>
      <c r="M38" s="467"/>
      <c r="N38" s="468"/>
      <c r="O38" s="81"/>
      <c r="P38" s="36"/>
    </row>
    <row r="39" spans="2:16" ht="14.5" thickBot="1">
      <c r="B39" s="23"/>
      <c r="C39" s="398"/>
      <c r="D39" s="399"/>
      <c r="E39" s="399"/>
      <c r="F39" s="399"/>
      <c r="G39" s="399"/>
      <c r="H39" s="399"/>
      <c r="I39" s="399"/>
      <c r="J39" s="426"/>
      <c r="K39" s="83"/>
      <c r="L39" s="89"/>
      <c r="M39" s="400"/>
      <c r="N39" s="401"/>
      <c r="O39" s="90"/>
      <c r="P39" s="36"/>
    </row>
    <row r="40" spans="2:16" ht="14.5" thickBot="1">
      <c r="B40" s="23"/>
      <c r="C40" s="392" t="s">
        <v>63</v>
      </c>
      <c r="D40" s="393"/>
      <c r="E40" s="393"/>
      <c r="F40" s="393"/>
      <c r="G40" s="393"/>
      <c r="H40" s="393"/>
      <c r="I40" s="393"/>
      <c r="J40" s="393"/>
      <c r="K40" s="393"/>
      <c r="L40" s="393"/>
      <c r="M40" s="393"/>
      <c r="N40" s="394"/>
      <c r="O40" s="91">
        <v>0</v>
      </c>
      <c r="P40" s="36"/>
    </row>
    <row r="41" spans="2:16">
      <c r="B41" s="23"/>
      <c r="C41" s="417" t="s">
        <v>66</v>
      </c>
      <c r="D41" s="418"/>
      <c r="E41" s="418"/>
      <c r="F41" s="418"/>
      <c r="G41" s="418"/>
      <c r="H41" s="418"/>
      <c r="I41" s="418"/>
      <c r="J41" s="418"/>
      <c r="K41" s="418"/>
      <c r="L41" s="418"/>
      <c r="M41" s="418"/>
      <c r="N41" s="418"/>
      <c r="O41" s="419"/>
      <c r="P41" s="34"/>
    </row>
    <row r="42" spans="2:16">
      <c r="B42" s="23"/>
      <c r="C42" s="420"/>
      <c r="D42" s="421"/>
      <c r="E42" s="421"/>
      <c r="F42" s="421"/>
      <c r="G42" s="421"/>
      <c r="H42" s="421"/>
      <c r="I42" s="421"/>
      <c r="J42" s="421"/>
      <c r="K42" s="421"/>
      <c r="L42" s="421"/>
      <c r="M42" s="421"/>
      <c r="N42" s="421"/>
      <c r="O42" s="422"/>
      <c r="P42" s="34"/>
    </row>
    <row r="43" spans="2:16" ht="13.5" thickBot="1">
      <c r="B43" s="23"/>
      <c r="C43" s="423"/>
      <c r="D43" s="424"/>
      <c r="E43" s="424"/>
      <c r="F43" s="424"/>
      <c r="G43" s="424"/>
      <c r="H43" s="424"/>
      <c r="I43" s="424"/>
      <c r="J43" s="424"/>
      <c r="K43" s="424"/>
      <c r="L43" s="424"/>
      <c r="M43" s="424"/>
      <c r="N43" s="424"/>
      <c r="O43" s="425"/>
      <c r="P43" s="34"/>
    </row>
    <row r="44" spans="2:16" ht="16">
      <c r="B44" s="23"/>
      <c r="C44" s="402" t="s">
        <v>67</v>
      </c>
      <c r="D44" s="403"/>
      <c r="E44" s="403"/>
      <c r="F44" s="403"/>
      <c r="G44" s="403"/>
      <c r="H44" s="403"/>
      <c r="I44" s="403"/>
      <c r="J44" s="78" t="s">
        <v>68</v>
      </c>
      <c r="K44" s="158" t="s">
        <v>69</v>
      </c>
      <c r="L44" s="92" t="s">
        <v>70</v>
      </c>
      <c r="M44" s="408" t="s">
        <v>71</v>
      </c>
      <c r="N44" s="409"/>
      <c r="O44" s="79" t="s">
        <v>62</v>
      </c>
      <c r="P44" s="35"/>
    </row>
    <row r="45" spans="2:16" ht="14">
      <c r="B45" s="23"/>
      <c r="C45" s="386"/>
      <c r="D45" s="387"/>
      <c r="E45" s="387"/>
      <c r="F45" s="387"/>
      <c r="G45" s="387"/>
      <c r="H45" s="387"/>
      <c r="I45" s="387"/>
      <c r="J45" s="93"/>
      <c r="K45" s="94"/>
      <c r="L45" s="93"/>
      <c r="M45" s="406"/>
      <c r="N45" s="407"/>
      <c r="O45" s="81"/>
      <c r="P45" s="36"/>
    </row>
    <row r="46" spans="2:16" ht="14.5" thickBot="1">
      <c r="B46" s="23"/>
      <c r="C46" s="398"/>
      <c r="D46" s="399"/>
      <c r="E46" s="399"/>
      <c r="F46" s="399"/>
      <c r="G46" s="399"/>
      <c r="H46" s="399"/>
      <c r="I46" s="399"/>
      <c r="J46" s="95"/>
      <c r="K46" s="96"/>
      <c r="L46" s="95"/>
      <c r="M46" s="400"/>
      <c r="N46" s="401"/>
      <c r="O46" s="97"/>
      <c r="P46" s="36"/>
    </row>
    <row r="47" spans="2:16" ht="14.5" thickBot="1">
      <c r="B47" s="23"/>
      <c r="C47" s="392" t="s">
        <v>63</v>
      </c>
      <c r="D47" s="393"/>
      <c r="E47" s="393"/>
      <c r="F47" s="393"/>
      <c r="G47" s="393"/>
      <c r="H47" s="393"/>
      <c r="I47" s="393"/>
      <c r="J47" s="393"/>
      <c r="K47" s="393"/>
      <c r="L47" s="393"/>
      <c r="M47" s="393"/>
      <c r="N47" s="394"/>
      <c r="O47" s="87"/>
      <c r="P47" s="37"/>
    </row>
    <row r="48" spans="2:16">
      <c r="B48" s="23"/>
      <c r="C48" s="417" t="s">
        <v>72</v>
      </c>
      <c r="D48" s="418"/>
      <c r="E48" s="418"/>
      <c r="F48" s="418"/>
      <c r="G48" s="418"/>
      <c r="H48" s="418"/>
      <c r="I48" s="418"/>
      <c r="J48" s="418"/>
      <c r="K48" s="418"/>
      <c r="L48" s="418"/>
      <c r="M48" s="418"/>
      <c r="N48" s="418"/>
      <c r="O48" s="419"/>
      <c r="P48" s="34"/>
    </row>
    <row r="49" spans="2:16">
      <c r="B49" s="23"/>
      <c r="C49" s="420"/>
      <c r="D49" s="421"/>
      <c r="E49" s="421"/>
      <c r="F49" s="421"/>
      <c r="G49" s="421"/>
      <c r="H49" s="421"/>
      <c r="I49" s="421"/>
      <c r="J49" s="421"/>
      <c r="K49" s="421"/>
      <c r="L49" s="421"/>
      <c r="M49" s="421"/>
      <c r="N49" s="421"/>
      <c r="O49" s="422"/>
      <c r="P49" s="34"/>
    </row>
    <row r="50" spans="2:16" ht="13.5" thickBot="1">
      <c r="B50" s="23"/>
      <c r="C50" s="423"/>
      <c r="D50" s="424"/>
      <c r="E50" s="424"/>
      <c r="F50" s="424"/>
      <c r="G50" s="424"/>
      <c r="H50" s="424"/>
      <c r="I50" s="424"/>
      <c r="J50" s="424"/>
      <c r="K50" s="424"/>
      <c r="L50" s="424"/>
      <c r="M50" s="424"/>
      <c r="N50" s="424"/>
      <c r="O50" s="425"/>
      <c r="P50" s="34"/>
    </row>
    <row r="51" spans="2:16" ht="28">
      <c r="B51" s="23"/>
      <c r="C51" s="402" t="s">
        <v>73</v>
      </c>
      <c r="D51" s="403"/>
      <c r="E51" s="403"/>
      <c r="F51" s="403"/>
      <c r="G51" s="403"/>
      <c r="H51" s="403"/>
      <c r="I51" s="403"/>
      <c r="J51" s="78" t="s">
        <v>74</v>
      </c>
      <c r="K51" s="98" t="s">
        <v>75</v>
      </c>
      <c r="L51" s="99" t="s">
        <v>76</v>
      </c>
      <c r="M51" s="404" t="s">
        <v>61</v>
      </c>
      <c r="N51" s="405"/>
      <c r="O51" s="100" t="s">
        <v>62</v>
      </c>
      <c r="P51" s="38"/>
    </row>
    <row r="52" spans="2:16" ht="14">
      <c r="B52" s="23"/>
      <c r="C52" s="101"/>
      <c r="D52" s="102"/>
      <c r="E52" s="102"/>
      <c r="F52" s="102"/>
      <c r="G52" s="102"/>
      <c r="H52" s="102"/>
      <c r="I52" s="102"/>
      <c r="J52" s="103"/>
      <c r="K52" s="104"/>
      <c r="L52" s="105"/>
      <c r="M52" s="410"/>
      <c r="N52" s="411"/>
      <c r="O52" s="106"/>
      <c r="P52" s="39"/>
    </row>
    <row r="53" spans="2:16" ht="14">
      <c r="B53" s="23"/>
      <c r="C53" s="101"/>
      <c r="D53" s="102"/>
      <c r="E53" s="102"/>
      <c r="F53" s="102"/>
      <c r="G53" s="102"/>
      <c r="H53" s="102"/>
      <c r="I53" s="102"/>
      <c r="J53" s="103"/>
      <c r="K53" s="104"/>
      <c r="L53" s="105"/>
      <c r="M53" s="410"/>
      <c r="N53" s="411"/>
      <c r="O53" s="106"/>
      <c r="P53" s="39"/>
    </row>
    <row r="54" spans="2:16" ht="14">
      <c r="B54" s="23"/>
      <c r="C54" s="101"/>
      <c r="D54" s="102"/>
      <c r="E54" s="102"/>
      <c r="F54" s="102"/>
      <c r="G54" s="102"/>
      <c r="H54" s="102"/>
      <c r="I54" s="102"/>
      <c r="J54" s="103"/>
      <c r="K54" s="104"/>
      <c r="L54" s="105"/>
      <c r="M54" s="406"/>
      <c r="N54" s="407"/>
      <c r="O54" s="106"/>
      <c r="P54" s="39"/>
    </row>
    <row r="55" spans="2:16" ht="14.5" thickBot="1">
      <c r="B55" s="23"/>
      <c r="C55" s="398"/>
      <c r="D55" s="399"/>
      <c r="E55" s="399"/>
      <c r="F55" s="399"/>
      <c r="G55" s="399"/>
      <c r="H55" s="399"/>
      <c r="I55" s="399"/>
      <c r="J55" s="95"/>
      <c r="K55" s="96"/>
      <c r="L55" s="95"/>
      <c r="M55" s="400"/>
      <c r="N55" s="401"/>
      <c r="O55" s="97"/>
      <c r="P55" s="36"/>
    </row>
    <row r="56" spans="2:16" ht="14.5" thickBot="1">
      <c r="B56" s="23"/>
      <c r="C56" s="392" t="s">
        <v>63</v>
      </c>
      <c r="D56" s="393"/>
      <c r="E56" s="393"/>
      <c r="F56" s="393"/>
      <c r="G56" s="393"/>
      <c r="H56" s="393"/>
      <c r="I56" s="393"/>
      <c r="J56" s="393"/>
      <c r="K56" s="393"/>
      <c r="L56" s="393"/>
      <c r="M56" s="393"/>
      <c r="N56" s="394"/>
      <c r="O56" s="91"/>
      <c r="P56" s="36"/>
    </row>
    <row r="57" spans="2:16" ht="14.5" thickBot="1">
      <c r="B57" s="23"/>
      <c r="C57" s="73"/>
      <c r="D57" s="50"/>
      <c r="E57" s="50"/>
      <c r="F57" s="50"/>
      <c r="G57" s="50"/>
      <c r="H57" s="50"/>
      <c r="I57" s="50"/>
      <c r="J57" s="50"/>
      <c r="K57" s="50"/>
      <c r="L57" s="50"/>
      <c r="M57" s="50"/>
      <c r="N57" s="50"/>
      <c r="O57" s="74"/>
      <c r="P57" s="24"/>
    </row>
    <row r="58" spans="2:16" ht="14.5" thickBot="1">
      <c r="B58" s="23"/>
      <c r="C58" s="395" t="s">
        <v>77</v>
      </c>
      <c r="D58" s="396"/>
      <c r="E58" s="396"/>
      <c r="F58" s="396"/>
      <c r="G58" s="396"/>
      <c r="H58" s="396"/>
      <c r="I58" s="396"/>
      <c r="J58" s="396"/>
      <c r="K58" s="396"/>
      <c r="L58" s="396"/>
      <c r="M58" s="396"/>
      <c r="N58" s="397"/>
      <c r="O58" s="107"/>
      <c r="P58" s="40"/>
    </row>
    <row r="59" spans="2:16">
      <c r="B59" s="23"/>
      <c r="C59" s="417" t="s">
        <v>78</v>
      </c>
      <c r="D59" s="418"/>
      <c r="E59" s="418"/>
      <c r="F59" s="418"/>
      <c r="G59" s="418"/>
      <c r="H59" s="418"/>
      <c r="I59" s="418"/>
      <c r="J59" s="418"/>
      <c r="K59" s="418"/>
      <c r="L59" s="418"/>
      <c r="M59" s="418"/>
      <c r="N59" s="418"/>
      <c r="O59" s="419"/>
      <c r="P59" s="34"/>
    </row>
    <row r="60" spans="2:16">
      <c r="B60" s="23"/>
      <c r="C60" s="420"/>
      <c r="D60" s="421"/>
      <c r="E60" s="421"/>
      <c r="F60" s="421"/>
      <c r="G60" s="421"/>
      <c r="H60" s="421"/>
      <c r="I60" s="421"/>
      <c r="J60" s="421"/>
      <c r="K60" s="421"/>
      <c r="L60" s="421"/>
      <c r="M60" s="421"/>
      <c r="N60" s="421"/>
      <c r="O60" s="422"/>
      <c r="P60" s="34"/>
    </row>
    <row r="61" spans="2:16" ht="13.5" thickBot="1">
      <c r="B61" s="23"/>
      <c r="C61" s="423"/>
      <c r="D61" s="424"/>
      <c r="E61" s="424"/>
      <c r="F61" s="424"/>
      <c r="G61" s="424"/>
      <c r="H61" s="424"/>
      <c r="I61" s="424"/>
      <c r="J61" s="424"/>
      <c r="K61" s="424"/>
      <c r="L61" s="424"/>
      <c r="M61" s="424"/>
      <c r="N61" s="424"/>
      <c r="O61" s="425"/>
      <c r="P61" s="34"/>
    </row>
    <row r="62" spans="2:16" ht="14">
      <c r="B62" s="23"/>
      <c r="C62" s="402" t="s">
        <v>79</v>
      </c>
      <c r="D62" s="403"/>
      <c r="E62" s="403"/>
      <c r="F62" s="403"/>
      <c r="G62" s="403"/>
      <c r="H62" s="403"/>
      <c r="I62" s="403"/>
      <c r="J62" s="158"/>
      <c r="K62" s="159"/>
      <c r="L62" s="99" t="s">
        <v>80</v>
      </c>
      <c r="M62" s="404" t="s">
        <v>81</v>
      </c>
      <c r="N62" s="405"/>
      <c r="O62" s="100"/>
      <c r="P62" s="38"/>
    </row>
    <row r="63" spans="2:16" ht="14">
      <c r="B63" s="23"/>
      <c r="C63" s="386" t="s">
        <v>82</v>
      </c>
      <c r="D63" s="387"/>
      <c r="E63" s="387"/>
      <c r="F63" s="387"/>
      <c r="G63" s="387"/>
      <c r="H63" s="387"/>
      <c r="I63" s="387"/>
      <c r="J63" s="108"/>
      <c r="K63" s="109"/>
      <c r="L63" s="110"/>
      <c r="M63" s="388"/>
      <c r="N63" s="389"/>
      <c r="O63" s="111"/>
      <c r="P63" s="41"/>
    </row>
    <row r="64" spans="2:16" ht="14">
      <c r="B64" s="23"/>
      <c r="C64" s="82" t="s">
        <v>83</v>
      </c>
      <c r="D64" s="83"/>
      <c r="E64" s="83"/>
      <c r="F64" s="83"/>
      <c r="G64" s="83"/>
      <c r="H64" s="83"/>
      <c r="I64" s="83"/>
      <c r="J64" s="108"/>
      <c r="K64" s="109"/>
      <c r="L64" s="110"/>
      <c r="M64" s="388"/>
      <c r="N64" s="389"/>
      <c r="O64" s="111"/>
      <c r="P64" s="41"/>
    </row>
    <row r="65" spans="2:16" ht="14.5" thickBot="1">
      <c r="B65" s="23"/>
      <c r="C65" s="67" t="s">
        <v>84</v>
      </c>
      <c r="D65" s="68"/>
      <c r="E65" s="68"/>
      <c r="F65" s="68"/>
      <c r="G65" s="68"/>
      <c r="H65" s="68"/>
      <c r="I65" s="68"/>
      <c r="J65" s="112"/>
      <c r="K65" s="113"/>
      <c r="L65" s="110"/>
      <c r="M65" s="390"/>
      <c r="N65" s="391"/>
      <c r="O65" s="111"/>
      <c r="P65" s="41"/>
    </row>
    <row r="66" spans="2:16" ht="14.5" thickBot="1">
      <c r="B66" s="23"/>
      <c r="C66" s="392" t="s">
        <v>63</v>
      </c>
      <c r="D66" s="393"/>
      <c r="E66" s="393"/>
      <c r="F66" s="393"/>
      <c r="G66" s="393"/>
      <c r="H66" s="393"/>
      <c r="I66" s="393"/>
      <c r="J66" s="393"/>
      <c r="K66" s="393"/>
      <c r="L66" s="393"/>
      <c r="M66" s="393"/>
      <c r="N66" s="394"/>
      <c r="O66" s="114"/>
      <c r="P66" s="42"/>
    </row>
    <row r="67" spans="2:16" ht="14.5" thickBot="1">
      <c r="B67" s="23"/>
      <c r="C67" s="73"/>
      <c r="D67" s="50"/>
      <c r="E67" s="50"/>
      <c r="F67" s="50"/>
      <c r="G67" s="50"/>
      <c r="H67" s="50"/>
      <c r="I67" s="50"/>
      <c r="J67" s="50"/>
      <c r="K67" s="50"/>
      <c r="L67" s="50"/>
      <c r="M67" s="50"/>
      <c r="N67" s="50"/>
      <c r="O67" s="74"/>
      <c r="P67" s="24"/>
    </row>
    <row r="68" spans="2:16" ht="14.5" thickBot="1">
      <c r="B68" s="23"/>
      <c r="C68" s="395" t="s">
        <v>85</v>
      </c>
      <c r="D68" s="396"/>
      <c r="E68" s="396"/>
      <c r="F68" s="396"/>
      <c r="G68" s="396"/>
      <c r="H68" s="396"/>
      <c r="I68" s="396"/>
      <c r="J68" s="396"/>
      <c r="K68" s="396"/>
      <c r="L68" s="396"/>
      <c r="M68" s="396"/>
      <c r="N68" s="397"/>
      <c r="O68" s="115"/>
      <c r="P68" s="42"/>
    </row>
    <row r="69" spans="2:16" ht="14">
      <c r="B69" s="23"/>
      <c r="C69" s="73"/>
      <c r="D69" s="50"/>
      <c r="E69" s="50"/>
      <c r="F69" s="50"/>
      <c r="G69" s="50"/>
      <c r="H69" s="50"/>
      <c r="I69" s="50"/>
      <c r="J69" s="50"/>
      <c r="K69" s="50"/>
      <c r="L69" s="50"/>
      <c r="M69" s="50"/>
      <c r="N69" s="50"/>
      <c r="O69" s="74"/>
      <c r="P69" s="24"/>
    </row>
    <row r="70" spans="2:16" ht="14">
      <c r="B70" s="23"/>
      <c r="C70" s="73"/>
      <c r="D70" s="50"/>
      <c r="E70" s="50"/>
      <c r="F70" s="50"/>
      <c r="G70" s="50"/>
      <c r="H70" s="116" t="s">
        <v>86</v>
      </c>
      <c r="I70" s="116"/>
      <c r="J70" s="116"/>
      <c r="K70" s="116"/>
      <c r="L70" s="50"/>
      <c r="M70" s="50"/>
      <c r="N70" s="50"/>
      <c r="O70" s="74"/>
      <c r="P70" s="24"/>
    </row>
    <row r="71" spans="2:16" ht="14">
      <c r="B71" s="23"/>
      <c r="C71" s="73"/>
      <c r="D71" s="50"/>
      <c r="E71" s="50"/>
      <c r="F71" s="50"/>
      <c r="G71" s="50"/>
      <c r="H71" s="116" t="s">
        <v>87</v>
      </c>
      <c r="I71" s="50"/>
      <c r="J71" s="50"/>
      <c r="K71" s="50"/>
      <c r="L71" s="50"/>
      <c r="M71" s="50"/>
      <c r="N71" s="50"/>
      <c r="O71" s="74"/>
      <c r="P71" s="43"/>
    </row>
    <row r="72" spans="2:16" ht="14">
      <c r="B72" s="23"/>
      <c r="C72" s="73"/>
      <c r="D72" s="50"/>
      <c r="E72" s="50"/>
      <c r="F72" s="50"/>
      <c r="G72" s="50"/>
      <c r="H72" s="116" t="s">
        <v>88</v>
      </c>
      <c r="I72" s="50"/>
      <c r="J72" s="50"/>
      <c r="K72" s="50"/>
      <c r="L72" s="50"/>
      <c r="M72" s="50"/>
      <c r="N72" s="50"/>
      <c r="O72" s="74"/>
      <c r="P72" s="43"/>
    </row>
    <row r="73" spans="2:16" ht="14">
      <c r="B73" s="23"/>
      <c r="C73" s="59"/>
      <c r="D73" s="117"/>
      <c r="E73" s="117"/>
      <c r="F73" s="117"/>
      <c r="G73" s="117"/>
      <c r="H73" s="116" t="s">
        <v>89</v>
      </c>
      <c r="I73" s="117"/>
      <c r="J73" s="117"/>
      <c r="K73" s="117"/>
      <c r="L73" s="117"/>
      <c r="M73" s="117"/>
      <c r="N73" s="117"/>
      <c r="O73" s="118"/>
      <c r="P73" s="44"/>
    </row>
    <row r="74" spans="2:16" ht="14">
      <c r="B74" s="23"/>
      <c r="C74" s="73"/>
      <c r="D74" s="50"/>
      <c r="E74" s="50"/>
      <c r="F74" s="50"/>
      <c r="G74" s="50"/>
      <c r="H74" s="50" t="s">
        <v>90</v>
      </c>
      <c r="I74" s="50"/>
      <c r="J74" s="50"/>
      <c r="K74" s="50"/>
      <c r="L74" s="50"/>
      <c r="M74" s="50"/>
      <c r="N74" s="50"/>
      <c r="O74" s="74"/>
      <c r="P74" s="24"/>
    </row>
    <row r="75" spans="2:16" ht="14">
      <c r="B75" s="23"/>
      <c r="C75" s="119" t="s">
        <v>91</v>
      </c>
      <c r="D75" s="120"/>
      <c r="E75" s="120"/>
      <c r="F75" s="120"/>
      <c r="G75" s="120"/>
      <c r="H75" s="120"/>
      <c r="I75" s="120"/>
      <c r="J75" s="120"/>
      <c r="K75" s="120"/>
      <c r="L75" s="120"/>
      <c r="M75" s="120"/>
      <c r="N75" s="120"/>
      <c r="O75" s="121"/>
      <c r="P75" s="24"/>
    </row>
    <row r="76" spans="2:16" ht="14">
      <c r="B76" s="23"/>
      <c r="C76" s="383"/>
      <c r="D76" s="384"/>
      <c r="E76" s="384"/>
      <c r="F76" s="384"/>
      <c r="G76" s="384"/>
      <c r="H76" s="384"/>
      <c r="I76" s="384"/>
      <c r="J76" s="384"/>
      <c r="K76" s="384"/>
      <c r="L76" s="384"/>
      <c r="M76" s="384"/>
      <c r="N76" s="384"/>
      <c r="O76" s="385"/>
      <c r="P76" s="44"/>
    </row>
    <row r="77" spans="2:16" ht="14">
      <c r="B77" s="23"/>
      <c r="C77" s="383"/>
      <c r="D77" s="384"/>
      <c r="E77" s="384"/>
      <c r="F77" s="384"/>
      <c r="G77" s="384"/>
      <c r="H77" s="384"/>
      <c r="I77" s="384"/>
      <c r="J77" s="384"/>
      <c r="K77" s="384"/>
      <c r="L77" s="384"/>
      <c r="M77" s="384"/>
      <c r="N77" s="384"/>
      <c r="O77" s="385"/>
      <c r="P77" s="44"/>
    </row>
    <row r="78" spans="2:16" ht="14">
      <c r="B78" s="23"/>
      <c r="C78" s="59"/>
      <c r="D78" s="117"/>
      <c r="E78" s="117"/>
      <c r="F78" s="117"/>
      <c r="G78" s="117"/>
      <c r="H78" s="117"/>
      <c r="I78" s="117"/>
      <c r="J78" s="117"/>
      <c r="K78" s="117"/>
      <c r="L78" s="117"/>
      <c r="M78" s="117"/>
      <c r="N78" s="117"/>
      <c r="O78" s="118"/>
      <c r="P78" s="44"/>
    </row>
    <row r="79" spans="2:16" ht="14">
      <c r="B79" s="23"/>
      <c r="C79" s="122" t="s">
        <v>92</v>
      </c>
      <c r="D79" s="117"/>
      <c r="E79" s="117"/>
      <c r="F79" s="117"/>
      <c r="G79" s="117"/>
      <c r="H79" s="117"/>
      <c r="I79" s="117"/>
      <c r="J79" s="117"/>
      <c r="K79" s="117"/>
      <c r="L79" s="117"/>
      <c r="M79" s="117"/>
      <c r="N79" s="117"/>
      <c r="O79" s="118"/>
      <c r="P79" s="44"/>
    </row>
    <row r="80" spans="2:16" ht="12.75" customHeight="1">
      <c r="B80" s="23"/>
      <c r="C80" s="380" t="s">
        <v>93</v>
      </c>
      <c r="D80" s="381"/>
      <c r="E80" s="381"/>
      <c r="F80" s="381"/>
      <c r="G80" s="381"/>
      <c r="H80" s="381"/>
      <c r="I80" s="381"/>
      <c r="J80" s="381"/>
      <c r="K80" s="381"/>
      <c r="L80" s="381"/>
      <c r="M80" s="381"/>
      <c r="N80" s="381"/>
      <c r="O80" s="382"/>
      <c r="P80" s="45"/>
    </row>
    <row r="81" spans="2:16" ht="28.5" customHeight="1">
      <c r="B81" s="23"/>
      <c r="C81" s="380"/>
      <c r="D81" s="381"/>
      <c r="E81" s="381"/>
      <c r="F81" s="381"/>
      <c r="G81" s="381"/>
      <c r="H81" s="381"/>
      <c r="I81" s="381"/>
      <c r="J81" s="381"/>
      <c r="K81" s="381"/>
      <c r="L81" s="381"/>
      <c r="M81" s="381"/>
      <c r="N81" s="381"/>
      <c r="O81" s="382"/>
      <c r="P81" s="45"/>
    </row>
    <row r="82" spans="2:16" ht="13.4" customHeight="1">
      <c r="B82" s="23"/>
      <c r="C82" s="380" t="s">
        <v>94</v>
      </c>
      <c r="D82" s="381"/>
      <c r="E82" s="381"/>
      <c r="F82" s="381"/>
      <c r="G82" s="381"/>
      <c r="H82" s="381"/>
      <c r="I82" s="381"/>
      <c r="J82" s="381"/>
      <c r="K82" s="381"/>
      <c r="L82" s="381"/>
      <c r="M82" s="381"/>
      <c r="N82" s="381"/>
      <c r="O82" s="382"/>
      <c r="P82" s="45"/>
    </row>
    <row r="83" spans="2:16" ht="45" customHeight="1">
      <c r="B83" s="23"/>
      <c r="C83" s="380"/>
      <c r="D83" s="381"/>
      <c r="E83" s="381"/>
      <c r="F83" s="381"/>
      <c r="G83" s="381"/>
      <c r="H83" s="381"/>
      <c r="I83" s="381"/>
      <c r="J83" s="381"/>
      <c r="K83" s="381"/>
      <c r="L83" s="381"/>
      <c r="M83" s="381"/>
      <c r="N83" s="381"/>
      <c r="O83" s="382"/>
      <c r="P83" s="45"/>
    </row>
    <row r="84" spans="2:16" ht="14">
      <c r="B84" s="23"/>
      <c r="C84" s="59"/>
      <c r="D84" s="117"/>
      <c r="E84" s="117"/>
      <c r="F84" s="117"/>
      <c r="G84" s="117"/>
      <c r="H84" s="117"/>
      <c r="I84" s="117"/>
      <c r="J84" s="117"/>
      <c r="K84" s="117"/>
      <c r="L84" s="117"/>
      <c r="M84" s="117"/>
      <c r="N84" s="117"/>
      <c r="O84" s="118"/>
      <c r="P84" s="44"/>
    </row>
    <row r="85" spans="2:16" ht="14">
      <c r="B85" s="23"/>
      <c r="C85" s="73"/>
      <c r="D85" s="50"/>
      <c r="E85" s="50"/>
      <c r="F85" s="50"/>
      <c r="G85" s="50"/>
      <c r="H85" s="116" t="s">
        <v>86</v>
      </c>
      <c r="I85" s="50"/>
      <c r="J85" s="50"/>
      <c r="K85" s="50"/>
      <c r="L85" s="50"/>
      <c r="M85" s="50"/>
      <c r="N85" s="50"/>
      <c r="O85" s="74"/>
      <c r="P85" s="24"/>
    </row>
    <row r="86" spans="2:16" ht="14">
      <c r="B86" s="23"/>
      <c r="C86" s="73"/>
      <c r="D86" s="50"/>
      <c r="E86" s="50"/>
      <c r="F86" s="50"/>
      <c r="G86" s="50"/>
      <c r="H86" s="50" t="s">
        <v>87</v>
      </c>
      <c r="I86" s="83"/>
      <c r="J86" s="83"/>
      <c r="K86" s="83"/>
      <c r="L86" s="50"/>
      <c r="M86" s="50"/>
      <c r="N86" s="50"/>
      <c r="O86" s="74"/>
      <c r="P86" s="24"/>
    </row>
    <row r="87" spans="2:16" ht="14">
      <c r="B87" s="23"/>
      <c r="C87" s="73"/>
      <c r="D87" s="50"/>
      <c r="E87" s="50"/>
      <c r="F87" s="50"/>
      <c r="G87" s="50"/>
      <c r="H87" s="50" t="s">
        <v>95</v>
      </c>
      <c r="I87" s="123"/>
      <c r="J87" s="123"/>
      <c r="K87" s="123"/>
      <c r="L87" s="50"/>
      <c r="M87" s="50"/>
      <c r="N87" s="50"/>
      <c r="O87" s="74"/>
      <c r="P87" s="24"/>
    </row>
    <row r="88" spans="2:16" ht="14">
      <c r="B88" s="23"/>
      <c r="C88" s="124"/>
      <c r="D88" s="117"/>
      <c r="E88" s="117"/>
      <c r="F88" s="117"/>
      <c r="G88" s="117"/>
      <c r="H88" s="50" t="s">
        <v>96</v>
      </c>
      <c r="I88" s="50"/>
      <c r="J88" s="50"/>
      <c r="K88" s="50"/>
      <c r="L88" s="117"/>
      <c r="M88" s="117"/>
      <c r="N88" s="117"/>
      <c r="O88" s="118"/>
      <c r="P88" s="44"/>
    </row>
    <row r="89" spans="2:16" ht="18.75" customHeight="1" thickBot="1">
      <c r="B89" s="23"/>
      <c r="C89" s="376"/>
      <c r="D89" s="377"/>
      <c r="E89" s="377"/>
      <c r="F89" s="96"/>
      <c r="G89" s="96"/>
      <c r="H89" s="96"/>
      <c r="I89" s="96"/>
      <c r="J89" s="96"/>
      <c r="K89" s="374"/>
      <c r="L89" s="374"/>
      <c r="M89" s="374"/>
      <c r="N89" s="374"/>
      <c r="O89" s="375"/>
      <c r="P89" s="46"/>
    </row>
    <row r="90" spans="2:16" ht="13.5" thickBot="1">
      <c r="B90" s="47"/>
      <c r="C90" s="48"/>
      <c r="D90" s="48"/>
      <c r="E90" s="48"/>
      <c r="F90" s="48"/>
      <c r="G90" s="48"/>
      <c r="H90" s="48"/>
      <c r="I90" s="48"/>
      <c r="J90" s="48"/>
      <c r="K90" s="48"/>
      <c r="L90" s="48"/>
      <c r="M90" s="48"/>
      <c r="N90" s="48"/>
      <c r="O90" s="48"/>
      <c r="P90" s="49"/>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Mauricio Alexander Jimenez Dueñas</cp:lastModifiedBy>
  <cp:revision/>
  <dcterms:created xsi:type="dcterms:W3CDTF">2006-06-27T16:47:25Z</dcterms:created>
  <dcterms:modified xsi:type="dcterms:W3CDTF">2026-09-22T17:07:54Z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