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iasanchez_sena_edu_co1/Documents/Escritorio/ANDRES/ADQUISICION DE BIENES 2026/PROCESO COMPRA EQUIPOS Y HERRAMIENTAS DE PLACA HUELLA/"/>
    </mc:Choice>
  </mc:AlternateContent>
  <xr:revisionPtr revIDLastSave="2" documentId="8_{6C0DC8FB-FA0F-4B42-9C43-AFB62C3C4F12}" xr6:coauthVersionLast="47" xr6:coauthVersionMax="47" xr10:uidLastSave="{60493121-C227-4835-BECA-94A52ECF7B7C}"/>
  <bookViews>
    <workbookView xWindow="-120" yWindow="-120" windowWidth="29040" windowHeight="15720" xr2:uid="{62AF27CB-09CF-44C6-BFFA-371EFED67282}"/>
  </bookViews>
  <sheets>
    <sheet name="ESTUDIO MERCADO POR UNIDAD" sheetId="2" r:id="rId1"/>
    <sheet name="CÓDIGOS UNSPSC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G9" i="2"/>
  <c r="G10" i="2"/>
  <c r="G11" i="2"/>
  <c r="G13" i="2"/>
  <c r="G14" i="2"/>
  <c r="G16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8" i="2"/>
  <c r="I8" i="2"/>
  <c r="I17" i="2"/>
  <c r="I10" i="2"/>
  <c r="I11" i="2"/>
  <c r="I12" i="2"/>
  <c r="I13" i="2"/>
  <c r="I14" i="2"/>
  <c r="I15" i="2"/>
  <c r="I16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9" i="2" l="1"/>
  <c r="H33" i="2"/>
  <c r="F33" i="2"/>
  <c r="I33" i="2" l="1"/>
</calcChain>
</file>

<file path=xl/sharedStrings.xml><?xml version="1.0" encoding="utf-8"?>
<sst xmlns="http://schemas.openxmlformats.org/spreadsheetml/2006/main" count="194" uniqueCount="107">
  <si>
    <t>ESTUDIO DE MERCADO</t>
  </si>
  <si>
    <t>PRECOTIZACION 1</t>
  </si>
  <si>
    <t>PRECOTIZACION 2</t>
  </si>
  <si>
    <t>ÍTEM</t>
  </si>
  <si>
    <t>DESCRIPCIÓN</t>
  </si>
  <si>
    <t>UNIDAD DE MEDIDA</t>
  </si>
  <si>
    <t>CANT</t>
  </si>
  <si>
    <t>VALOR TOTAL IVA INCLUIDO</t>
  </si>
  <si>
    <t>UNID.</t>
  </si>
  <si>
    <t>VALOR UNITARIO</t>
  </si>
  <si>
    <t>VALOR  UNITARIO</t>
  </si>
  <si>
    <t xml:space="preserve">PROMEDIO </t>
  </si>
  <si>
    <t>VALORES  PROMEDIOS</t>
  </si>
  <si>
    <t>Mezcladora de concreto de 1 bulto, motor a gasolina</t>
  </si>
  <si>
    <t>Vibrador de concreto a gasolina con guaya de 4 m</t>
  </si>
  <si>
    <t>EQUIPO PARA DENSIDADES PARA EL METODO DEL CONO DE ARENA</t>
  </si>
  <si>
    <t>Vibrocompactadora tipo rana 58 x 50 cm</t>
  </si>
  <si>
    <t>Serie 21 tamices en aceroinox 8" diam marcaPinzuar</t>
  </si>
  <si>
    <t>Disco diamantado segmentado de 14 pulgadas para concreto</t>
  </si>
  <si>
    <t>Nivel óptico automático 32X con maletín</t>
  </si>
  <si>
    <t>Mira telescópica de nivelación de 5 m</t>
  </si>
  <si>
    <t>Cazuela Casagrande manual</t>
  </si>
  <si>
    <t>Riel de pavimento (formaleta metálica) 15 x 20 cm x 3 m</t>
  </si>
  <si>
    <t>Cono de Abrams con varilla compactadora</t>
  </si>
  <si>
    <t>Molde cilíndrico metálico 6 x 12 pulgadas para testigos</t>
  </si>
  <si>
    <t>Carretilla buggy de 6 ft3 con rueda antipinchazo</t>
  </si>
  <si>
    <t>Pala de punta cuadrada con mango largo</t>
  </si>
  <si>
    <t>Palustre profesional de 8 pulgadas</t>
  </si>
  <si>
    <t>Llana de acabado para concreto</t>
  </si>
  <si>
    <t>Nivel de burbuja de aluminio de 24 pulgadas</t>
  </si>
  <si>
    <t>Flexómetro de 8 m</t>
  </si>
  <si>
    <t>Decámetro de fibra de vidrio de 50 m</t>
  </si>
  <si>
    <t>Cizalla corta-varilla de 24 pulgadas</t>
  </si>
  <si>
    <t>Casco de seguridad dieléctrico con ratchet</t>
  </si>
  <si>
    <t>Monogafa de seguridad lente claro</t>
  </si>
  <si>
    <t>Guante de vaqueta tipo ingeniero (par)</t>
  </si>
  <si>
    <t>OBJETO: 5_9101_416 - CONTRATAR LA COMPRA DE EQUIPOS Y HERRAMIENTAS MENORES PARA PROCESOS FORMATIVOS DE PLACA HUELLA PARA EL CENTRO DE LOS RECURSOS NATURALES RENOVABLES LA SALADA</t>
  </si>
  <si>
    <t>MC_ANT_CRNR_SEP_2026</t>
  </si>
  <si>
    <t>GRUPO B.  HERRAMIENTAS MENORES</t>
  </si>
  <si>
    <t>GRUPO C.  ELEMENTOS DE PROTECCIÓN PERSONAL PARA EL AMBIENTE DE FORMACIÓN</t>
  </si>
  <si>
    <t>GRUPO A.  EQUIPOS  (maquinaria, instrumentos de medición y equipos de ensayo)</t>
  </si>
  <si>
    <t>NOMBRE DEL ELEMENTO</t>
  </si>
  <si>
    <t>NOMBRE DEL SEGMENTO</t>
  </si>
  <si>
    <t>CÓDIGO SEGMENTO</t>
  </si>
  <si>
    <t>NOMBRE DE FAMILIA</t>
  </si>
  <si>
    <t>CÓDIGO FAMILIA</t>
  </si>
  <si>
    <t>NOMBRE CLASE</t>
  </si>
  <si>
    <t>CÓDIGO CLASE</t>
  </si>
  <si>
    <t>CÓDIGO DEL PRODUCTO</t>
  </si>
  <si>
    <t>NOMBRE DEL PRODUCTO</t>
  </si>
  <si>
    <t>Maquinaria y Accesorios para Construcción y Edificación</t>
  </si>
  <si>
    <t>Maquinaria y equipo pesado de construcción</t>
  </si>
  <si>
    <t>Mezcladoras o plantas de concreto</t>
  </si>
  <si>
    <t>Herramientas y Maquinaria General</t>
  </si>
  <si>
    <t>Vibradores de concreto</t>
  </si>
  <si>
    <t>Equipo para densidades para el método del cono de arena</t>
  </si>
  <si>
    <t>Instrumentos geofísicos y geotécnicos</t>
  </si>
  <si>
    <t>Equipo de pavimentación</t>
  </si>
  <si>
    <t>Equipo de apisonamiento</t>
  </si>
  <si>
    <t>Maquinaria y accesorios de construcción de edificios</t>
  </si>
  <si>
    <t>Herramientas de mano</t>
  </si>
  <si>
    <t>Herramientas de albañilería y concreto</t>
  </si>
  <si>
    <t>Instrumentos y Equipos de Laboratorio, Medición, Observación y Prueba</t>
  </si>
  <si>
    <t>Equipo de laboratorio, científico y de medición</t>
  </si>
  <si>
    <t>Equipo de prueba y análisis físico</t>
  </si>
  <si>
    <t>Aparato de cono de densidad de la arena</t>
  </si>
  <si>
    <t>Maquinaria, Herramientas, Equipo Industrial y Vehículos</t>
  </si>
  <si>
    <t>Conexiones de herramientas y accesorios</t>
  </si>
  <si>
    <t>Disco de corte</t>
  </si>
  <si>
    <t>Equipos y Suministros de Laboratorio, de Medición, de Observación y de Pruebas</t>
  </si>
  <si>
    <t>Instrumentos de medida, observación y ensayo</t>
  </si>
  <si>
    <t>Instrumentos de agrimensión</t>
  </si>
  <si>
    <t>Nivel óptico</t>
  </si>
  <si>
    <t>Varillas medidoras</t>
  </si>
  <si>
    <t>Probador del límite líquido del suelo</t>
  </si>
  <si>
    <t>Componentes y Suministros</t>
  </si>
  <si>
    <t>Componentes estructurales y formas</t>
  </si>
  <si>
    <t>Equipos y materiales para construcciones temporales y apoyo al mantenimiento</t>
  </si>
  <si>
    <t>Formaleta estructural</t>
  </si>
  <si>
    <t>Instrumentos de verificación de metales, metalurgia y materiales estructurales</t>
  </si>
  <si>
    <t>Instrumentos para probar concreto o cemento</t>
  </si>
  <si>
    <t>Carretilla buggy de 6 ft³ con rueda antipinchazo</t>
  </si>
  <si>
    <t>Maquinaria, Accesorios y Suministros para Manejo, Acondicionamiento y Almacenamiento de Materiales</t>
  </si>
  <si>
    <t>Maquinaria y equipo para manejo de materiales</t>
  </si>
  <si>
    <t>Camiones industriales</t>
  </si>
  <si>
    <t>Carretillas</t>
  </si>
  <si>
    <t>Herramientas manuales de jardinería, agricultura y forestación</t>
  </si>
  <si>
    <t>Palas</t>
  </si>
  <si>
    <t>Palustres</t>
  </si>
  <si>
    <t>Herramientas de medida y bocetaje</t>
  </si>
  <si>
    <t>Niveles</t>
  </si>
  <si>
    <t>Cintas métricas</t>
  </si>
  <si>
    <t>Herramientas de corte y engarzado y punzones</t>
  </si>
  <si>
    <t>Cortadores de pernos</t>
  </si>
  <si>
    <t>Equipos y Suministros de Defensa, Orden Público, Protección, Vigilancia y Seguridad</t>
  </si>
  <si>
    <t>Equipo de seguridad y protección personal</t>
  </si>
  <si>
    <t>Protección de la cabeza</t>
  </si>
  <si>
    <t>Cascos de seguridad</t>
  </si>
  <si>
    <t>Protección de los ojos</t>
  </si>
  <si>
    <t>Gafas de seguridad</t>
  </si>
  <si>
    <t>Protección de las manos</t>
  </si>
  <si>
    <t>Guantes de protección</t>
  </si>
  <si>
    <t>ITEM</t>
  </si>
  <si>
    <t>Serie 21 tamices en acero inoxidable 8" diámetro marca Pinzuar</t>
  </si>
  <si>
    <t>Instrumentos de laboratorio</t>
  </si>
  <si>
    <t>Tamices de laboratorio</t>
  </si>
  <si>
    <t>CÓDIGOS UNSPSC DEL BIEN O SERVICIO REQUERIDO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</si>
</sst>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#,##0;\(&quot;$&quot;#,##0\);\-"/>
  </numFmts>
  <fonts count="11" x14ac:knownFonts="1">
    <font>
      <sz val="11"/>
      <color theme="1"/>
      <name val="Aptos Narrow"/>
      <family val="2"/>
      <scheme val="minor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333333"/>
      <name val="Calibri"/>
      <family val="2"/>
    </font>
    <font>
      <b/>
      <sz val="9"/>
      <name val="Arial"/>
    </font>
    <font>
      <b/>
      <sz val="10"/>
      <color rgb="FF000000"/>
      <name val="Lucida Sans"/>
      <family val="2"/>
    </font>
    <font>
      <sz val="9"/>
      <name val="Arial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42" fontId="2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 indent="2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left" vertical="center" indent="2"/>
    </xf>
    <xf numFmtId="41" fontId="2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64" fontId="9" fillId="4" borderId="2" xfId="0" applyNumberFormat="1" applyFont="1" applyFill="1" applyBorder="1" applyAlignment="1">
      <alignment horizontal="right" vertical="center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4" borderId="2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left" vertical="center" wrapText="1" indent="2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1" fontId="5" fillId="5" borderId="1" xfId="0" applyNumberFormat="1" applyFont="1" applyFill="1" applyBorder="1" applyAlignment="1">
      <alignment horizontal="left" vertical="center" indent="2"/>
    </xf>
    <xf numFmtId="164" fontId="9" fillId="5" borderId="2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/>
    <xf numFmtId="0" fontId="4" fillId="3" borderId="1" xfId="0" applyFont="1" applyFill="1" applyBorder="1" applyAlignment="1">
      <alignment horizontal="center" vertical="center" wrapText="1"/>
    </xf>
    <xf numFmtId="42" fontId="2" fillId="2" borderId="1" xfId="0" applyNumberFormat="1" applyFont="1" applyFill="1" applyBorder="1" applyAlignment="1">
      <alignment horizontal="left" vertical="center" wrapText="1"/>
    </xf>
    <xf numFmtId="4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E00A-8D15-4E26-97AF-3B37F7BEBDF9}">
  <dimension ref="A1:I75"/>
  <sheetViews>
    <sheetView tabSelected="1" zoomScaleNormal="100" workbookViewId="0">
      <selection activeCell="F26" sqref="F26"/>
    </sheetView>
  </sheetViews>
  <sheetFormatPr baseColWidth="10" defaultColWidth="11.42578125" defaultRowHeight="11.25" x14ac:dyDescent="0.2"/>
  <cols>
    <col min="1" max="1" width="7.42578125" style="1" customWidth="1"/>
    <col min="2" max="2" width="36.85546875" style="1" customWidth="1"/>
    <col min="3" max="4" width="10.85546875" style="1" customWidth="1"/>
    <col min="5" max="5" width="14.42578125" style="1" customWidth="1"/>
    <col min="6" max="6" width="13.5703125" style="1" customWidth="1"/>
    <col min="7" max="7" width="15.5703125" style="3" customWidth="1"/>
    <col min="8" max="8" width="14.85546875" style="3" customWidth="1"/>
    <col min="9" max="9" width="20.5703125" style="1" customWidth="1"/>
    <col min="10" max="12" width="11.42578125" style="1"/>
    <col min="13" max="13" width="19.140625" style="1" customWidth="1"/>
    <col min="14" max="16384" width="11.42578125" style="1"/>
  </cols>
  <sheetData>
    <row r="1" spans="1:9" s="2" customFormat="1" ht="29.25" customHeight="1" x14ac:dyDescent="0.2">
      <c r="A1" s="40" t="s">
        <v>0</v>
      </c>
      <c r="B1" s="40"/>
      <c r="C1" s="40"/>
      <c r="D1" s="40"/>
      <c r="E1" s="40"/>
      <c r="F1" s="40"/>
      <c r="G1" s="40"/>
      <c r="H1" s="40"/>
      <c r="I1" s="40"/>
    </row>
    <row r="2" spans="1:9" s="2" customFormat="1" ht="15" customHeight="1" x14ac:dyDescent="0.2">
      <c r="A2" s="40" t="s">
        <v>37</v>
      </c>
      <c r="B2" s="40"/>
      <c r="C2" s="40"/>
      <c r="D2" s="40"/>
      <c r="E2" s="40"/>
      <c r="F2" s="40"/>
      <c r="G2" s="40"/>
      <c r="H2" s="40"/>
      <c r="I2" s="40"/>
    </row>
    <row r="3" spans="1:9" ht="12.75" x14ac:dyDescent="0.2">
      <c r="A3" s="4"/>
      <c r="B3" s="4"/>
      <c r="C3" s="4"/>
      <c r="D3" s="4"/>
      <c r="E3" s="4"/>
      <c r="F3" s="4"/>
      <c r="G3" s="5"/>
      <c r="H3" s="5"/>
      <c r="I3" s="4"/>
    </row>
    <row r="4" spans="1:9" ht="59.25" customHeight="1" x14ac:dyDescent="0.2">
      <c r="A4" s="38" t="s">
        <v>36</v>
      </c>
      <c r="B4" s="38"/>
      <c r="C4" s="38"/>
      <c r="D4" s="38"/>
      <c r="E4" s="39" t="s">
        <v>1</v>
      </c>
      <c r="F4" s="39"/>
      <c r="G4" s="39" t="s">
        <v>2</v>
      </c>
      <c r="H4" s="39"/>
      <c r="I4" s="6" t="s">
        <v>11</v>
      </c>
    </row>
    <row r="5" spans="1:9" x14ac:dyDescent="0.2">
      <c r="A5" s="37" t="s">
        <v>3</v>
      </c>
      <c r="B5" s="37" t="s">
        <v>4</v>
      </c>
      <c r="C5" s="37" t="s">
        <v>5</v>
      </c>
      <c r="D5" s="37" t="s">
        <v>6</v>
      </c>
      <c r="E5" s="37" t="s">
        <v>9</v>
      </c>
      <c r="F5" s="37" t="s">
        <v>7</v>
      </c>
      <c r="G5" s="37" t="s">
        <v>10</v>
      </c>
      <c r="H5" s="37" t="s">
        <v>7</v>
      </c>
      <c r="I5" s="37" t="s">
        <v>12</v>
      </c>
    </row>
    <row r="6" spans="1:9" x14ac:dyDescent="0.2">
      <c r="A6" s="37"/>
      <c r="B6" s="37"/>
      <c r="C6" s="37"/>
      <c r="D6" s="37"/>
      <c r="E6" s="37"/>
      <c r="F6" s="37"/>
      <c r="G6" s="37"/>
      <c r="H6" s="37"/>
      <c r="I6" s="37"/>
    </row>
    <row r="7" spans="1:9" ht="38.25" x14ac:dyDescent="0.2">
      <c r="A7" s="24"/>
      <c r="B7" s="25" t="s">
        <v>40</v>
      </c>
      <c r="C7" s="24"/>
      <c r="D7" s="24"/>
      <c r="E7" s="25"/>
      <c r="F7" s="25"/>
      <c r="G7" s="25"/>
      <c r="H7" s="25"/>
      <c r="I7" s="24"/>
    </row>
    <row r="8" spans="1:9" ht="24" x14ac:dyDescent="0.2">
      <c r="A8" s="7">
        <v>1</v>
      </c>
      <c r="B8" s="15" t="s">
        <v>13</v>
      </c>
      <c r="C8" s="8" t="s">
        <v>8</v>
      </c>
      <c r="D8" s="9">
        <v>1</v>
      </c>
      <c r="E8" s="18">
        <f>F8/1.19</f>
        <v>5822605.042016807</v>
      </c>
      <c r="F8" s="18">
        <v>6928900</v>
      </c>
      <c r="G8" s="18">
        <f>H8/1.19</f>
        <v>4973949.5798319327</v>
      </c>
      <c r="H8" s="18">
        <v>5919000</v>
      </c>
      <c r="I8" s="10">
        <f t="shared" ref="I8:I32" si="0">AVERAGE(F8,H8)</f>
        <v>6423950</v>
      </c>
    </row>
    <row r="9" spans="1:9" ht="24" x14ac:dyDescent="0.2">
      <c r="A9" s="7">
        <v>2</v>
      </c>
      <c r="B9" s="16" t="s">
        <v>14</v>
      </c>
      <c r="C9" s="8" t="s">
        <v>8</v>
      </c>
      <c r="D9" s="9">
        <v>1</v>
      </c>
      <c r="E9" s="18">
        <f t="shared" ref="E9:E32" si="1">F9/1.19</f>
        <v>2944453.781512605</v>
      </c>
      <c r="F9" s="19">
        <v>3503900</v>
      </c>
      <c r="G9" s="18">
        <f t="shared" ref="G9:G32" si="2">H9/1.19</f>
        <v>2259663.8655462186</v>
      </c>
      <c r="H9" s="19">
        <v>2689000</v>
      </c>
      <c r="I9" s="10">
        <f t="shared" si="0"/>
        <v>3096450</v>
      </c>
    </row>
    <row r="10" spans="1:9" ht="24" x14ac:dyDescent="0.2">
      <c r="A10" s="7">
        <v>3</v>
      </c>
      <c r="B10" s="15" t="s">
        <v>15</v>
      </c>
      <c r="C10" s="8" t="s">
        <v>8</v>
      </c>
      <c r="D10" s="9">
        <v>1</v>
      </c>
      <c r="E10" s="18">
        <f t="shared" si="1"/>
        <v>310924.36974789918</v>
      </c>
      <c r="F10" s="18">
        <v>370000</v>
      </c>
      <c r="G10" s="18">
        <f t="shared" si="2"/>
        <v>663865.54621848743</v>
      </c>
      <c r="H10" s="18">
        <v>790000</v>
      </c>
      <c r="I10" s="10">
        <f t="shared" si="0"/>
        <v>580000</v>
      </c>
    </row>
    <row r="11" spans="1:9" ht="42.75" customHeight="1" x14ac:dyDescent="0.2">
      <c r="A11" s="7">
        <v>4</v>
      </c>
      <c r="B11" s="16" t="s">
        <v>16</v>
      </c>
      <c r="C11" s="8" t="s">
        <v>8</v>
      </c>
      <c r="D11" s="9">
        <v>1</v>
      </c>
      <c r="E11" s="18">
        <f t="shared" si="1"/>
        <v>3646974.7899159663</v>
      </c>
      <c r="F11" s="19">
        <v>4339900</v>
      </c>
      <c r="G11" s="18">
        <f t="shared" si="2"/>
        <v>3150420.1680672271</v>
      </c>
      <c r="H11" s="19">
        <v>3749000</v>
      </c>
      <c r="I11" s="10">
        <f t="shared" si="0"/>
        <v>4044450</v>
      </c>
    </row>
    <row r="12" spans="1:9" ht="24" x14ac:dyDescent="0.2">
      <c r="A12" s="7">
        <v>5</v>
      </c>
      <c r="B12" s="15" t="s">
        <v>17</v>
      </c>
      <c r="C12" s="8" t="s">
        <v>8</v>
      </c>
      <c r="D12" s="9">
        <v>1</v>
      </c>
      <c r="E12" s="18">
        <f t="shared" si="1"/>
        <v>3252294.9579831935</v>
      </c>
      <c r="F12" s="18">
        <v>3870231</v>
      </c>
      <c r="G12" s="18">
        <f>H12/1.19</f>
        <v>2514957.9831932774</v>
      </c>
      <c r="H12" s="19">
        <v>2992800</v>
      </c>
      <c r="I12" s="10">
        <f t="shared" si="0"/>
        <v>3431515.5</v>
      </c>
    </row>
    <row r="13" spans="1:9" ht="24" x14ac:dyDescent="0.2">
      <c r="A13" s="7">
        <v>6</v>
      </c>
      <c r="B13" s="16" t="s">
        <v>18</v>
      </c>
      <c r="C13" s="8" t="s">
        <v>8</v>
      </c>
      <c r="D13" s="9">
        <v>1</v>
      </c>
      <c r="E13" s="18">
        <f t="shared" si="1"/>
        <v>190672.26890756303</v>
      </c>
      <c r="F13" s="19">
        <v>226900</v>
      </c>
      <c r="G13" s="18">
        <f t="shared" si="2"/>
        <v>184033.61344537817</v>
      </c>
      <c r="H13" s="19">
        <v>219000</v>
      </c>
      <c r="I13" s="10">
        <f t="shared" si="0"/>
        <v>222950</v>
      </c>
    </row>
    <row r="14" spans="1:9" ht="12.75" x14ac:dyDescent="0.2">
      <c r="A14" s="7">
        <v>7</v>
      </c>
      <c r="B14" s="15" t="s">
        <v>19</v>
      </c>
      <c r="C14" s="8" t="s">
        <v>8</v>
      </c>
      <c r="D14" s="9">
        <v>1</v>
      </c>
      <c r="E14" s="18">
        <f t="shared" si="1"/>
        <v>1302436.9747899161</v>
      </c>
      <c r="F14" s="18">
        <v>1549900</v>
      </c>
      <c r="G14" s="18">
        <f t="shared" si="2"/>
        <v>1125210.0840336136</v>
      </c>
      <c r="H14" s="18">
        <v>1339000</v>
      </c>
      <c r="I14" s="10">
        <f t="shared" si="0"/>
        <v>1444450</v>
      </c>
    </row>
    <row r="15" spans="1:9" ht="22.5" customHeight="1" x14ac:dyDescent="0.2">
      <c r="A15" s="7">
        <v>8</v>
      </c>
      <c r="B15" s="16" t="s">
        <v>20</v>
      </c>
      <c r="C15" s="8" t="s">
        <v>8</v>
      </c>
      <c r="D15" s="9">
        <v>1</v>
      </c>
      <c r="E15" s="18">
        <f t="shared" si="1"/>
        <v>368907.56302521011</v>
      </c>
      <c r="F15" s="19">
        <v>439000</v>
      </c>
      <c r="G15" s="18">
        <v>0</v>
      </c>
      <c r="H15" s="20">
        <v>0</v>
      </c>
      <c r="I15" s="10">
        <f t="shared" si="0"/>
        <v>219500</v>
      </c>
    </row>
    <row r="16" spans="1:9" ht="12.75" x14ac:dyDescent="0.2">
      <c r="A16" s="7">
        <v>9</v>
      </c>
      <c r="B16" s="17" t="s">
        <v>21</v>
      </c>
      <c r="C16" s="8" t="s">
        <v>8</v>
      </c>
      <c r="D16" s="9">
        <v>1</v>
      </c>
      <c r="E16" s="18">
        <f t="shared" si="1"/>
        <v>1493277.3109243698</v>
      </c>
      <c r="F16" s="18">
        <v>1777000</v>
      </c>
      <c r="G16" s="18">
        <f t="shared" si="2"/>
        <v>2475000</v>
      </c>
      <c r="H16" s="19">
        <v>2945250</v>
      </c>
      <c r="I16" s="10">
        <f t="shared" si="0"/>
        <v>2361125</v>
      </c>
    </row>
    <row r="17" spans="1:9" ht="24" x14ac:dyDescent="0.2">
      <c r="A17" s="7">
        <v>10</v>
      </c>
      <c r="B17" s="15" t="s">
        <v>22</v>
      </c>
      <c r="C17" s="8" t="s">
        <v>8</v>
      </c>
      <c r="D17" s="9">
        <v>1</v>
      </c>
      <c r="E17" s="18">
        <f t="shared" si="1"/>
        <v>452941.17647058825</v>
      </c>
      <c r="F17" s="18">
        <v>539000</v>
      </c>
      <c r="G17" s="18">
        <v>0</v>
      </c>
      <c r="H17" s="21">
        <v>0</v>
      </c>
      <c r="I17" s="10">
        <f t="shared" si="0"/>
        <v>269500</v>
      </c>
    </row>
    <row r="18" spans="1:9" ht="12.75" x14ac:dyDescent="0.2">
      <c r="A18" s="7">
        <v>11</v>
      </c>
      <c r="B18" s="16" t="s">
        <v>23</v>
      </c>
      <c r="C18" s="8" t="s">
        <v>8</v>
      </c>
      <c r="D18" s="9">
        <v>1</v>
      </c>
      <c r="E18" s="18">
        <f t="shared" si="1"/>
        <v>200840.3361344538</v>
      </c>
      <c r="F18" s="19">
        <v>239000</v>
      </c>
      <c r="G18" s="18">
        <f t="shared" si="2"/>
        <v>247899.15966386555</v>
      </c>
      <c r="H18" s="19">
        <v>295000</v>
      </c>
      <c r="I18" s="10">
        <f t="shared" si="0"/>
        <v>267000</v>
      </c>
    </row>
    <row r="19" spans="1:9" ht="24" x14ac:dyDescent="0.2">
      <c r="A19" s="7">
        <v>12</v>
      </c>
      <c r="B19" s="15" t="s">
        <v>24</v>
      </c>
      <c r="C19" s="8" t="s">
        <v>8</v>
      </c>
      <c r="D19" s="9">
        <v>1</v>
      </c>
      <c r="E19" s="18">
        <f t="shared" si="1"/>
        <v>175630.25210084036</v>
      </c>
      <c r="F19" s="18">
        <v>209000</v>
      </c>
      <c r="G19" s="18">
        <f t="shared" si="2"/>
        <v>563025.21008403366</v>
      </c>
      <c r="H19" s="18">
        <v>670000</v>
      </c>
      <c r="I19" s="10">
        <f t="shared" si="0"/>
        <v>439500</v>
      </c>
    </row>
    <row r="20" spans="1:9" ht="12.75" x14ac:dyDescent="0.2">
      <c r="A20" s="22"/>
      <c r="B20" s="23" t="s">
        <v>38</v>
      </c>
      <c r="C20" s="26" t="s">
        <v>8</v>
      </c>
      <c r="D20" s="27">
        <v>1</v>
      </c>
      <c r="E20" s="29">
        <f t="shared" si="1"/>
        <v>0</v>
      </c>
      <c r="F20" s="28">
        <v>0</v>
      </c>
      <c r="G20" s="29">
        <f t="shared" si="2"/>
        <v>0</v>
      </c>
      <c r="H20" s="28">
        <v>0</v>
      </c>
      <c r="I20" s="28">
        <f t="shared" si="0"/>
        <v>0</v>
      </c>
    </row>
    <row r="21" spans="1:9" ht="24" x14ac:dyDescent="0.2">
      <c r="A21" s="7">
        <v>13</v>
      </c>
      <c r="B21" s="16" t="s">
        <v>25</v>
      </c>
      <c r="C21" s="8" t="s">
        <v>8</v>
      </c>
      <c r="D21" s="9">
        <v>1</v>
      </c>
      <c r="E21" s="18">
        <f t="shared" si="1"/>
        <v>275546.21848739497</v>
      </c>
      <c r="F21" s="19">
        <v>327900</v>
      </c>
      <c r="G21" s="18">
        <f t="shared" si="2"/>
        <v>192436.97478991598</v>
      </c>
      <c r="H21" s="19">
        <v>229000</v>
      </c>
      <c r="I21" s="10">
        <f t="shared" si="0"/>
        <v>278450</v>
      </c>
    </row>
    <row r="22" spans="1:9" ht="12.75" x14ac:dyDescent="0.2">
      <c r="A22" s="7">
        <v>14</v>
      </c>
      <c r="B22" s="15" t="s">
        <v>26</v>
      </c>
      <c r="C22" s="8" t="s">
        <v>8</v>
      </c>
      <c r="D22" s="9">
        <v>1</v>
      </c>
      <c r="E22" s="18">
        <f t="shared" si="1"/>
        <v>60420.168067226892</v>
      </c>
      <c r="F22" s="18">
        <v>71900</v>
      </c>
      <c r="G22" s="18">
        <f t="shared" si="2"/>
        <v>40759.663865546223</v>
      </c>
      <c r="H22" s="18">
        <v>48504</v>
      </c>
      <c r="I22" s="10">
        <f t="shared" si="0"/>
        <v>60202</v>
      </c>
    </row>
    <row r="23" spans="1:9" ht="12.75" x14ac:dyDescent="0.2">
      <c r="A23" s="7">
        <v>15</v>
      </c>
      <c r="B23" s="16" t="s">
        <v>27</v>
      </c>
      <c r="C23" s="8" t="s">
        <v>8</v>
      </c>
      <c r="D23" s="9">
        <v>1</v>
      </c>
      <c r="E23" s="18">
        <f t="shared" si="1"/>
        <v>38571.428571428572</v>
      </c>
      <c r="F23" s="19">
        <v>45900</v>
      </c>
      <c r="G23" s="18">
        <f t="shared" si="2"/>
        <v>12434.453781512606</v>
      </c>
      <c r="H23" s="19">
        <v>14797</v>
      </c>
      <c r="I23" s="10">
        <f t="shared" si="0"/>
        <v>30348.5</v>
      </c>
    </row>
    <row r="24" spans="1:9" ht="12.75" x14ac:dyDescent="0.2">
      <c r="A24" s="7">
        <v>16</v>
      </c>
      <c r="B24" s="15" t="s">
        <v>28</v>
      </c>
      <c r="C24" s="8" t="s">
        <v>8</v>
      </c>
      <c r="D24" s="9">
        <v>1</v>
      </c>
      <c r="E24" s="18">
        <f t="shared" si="1"/>
        <v>33529.411764705881</v>
      </c>
      <c r="F24" s="18">
        <v>39900</v>
      </c>
      <c r="G24" s="18">
        <f t="shared" si="2"/>
        <v>55461.34453781513</v>
      </c>
      <c r="H24" s="18">
        <v>65999</v>
      </c>
      <c r="I24" s="10">
        <f t="shared" si="0"/>
        <v>52949.5</v>
      </c>
    </row>
    <row r="25" spans="1:9" ht="29.45" customHeight="1" x14ac:dyDescent="0.2">
      <c r="A25" s="7">
        <v>17</v>
      </c>
      <c r="B25" s="16" t="s">
        <v>29</v>
      </c>
      <c r="C25" s="8" t="s">
        <v>8</v>
      </c>
      <c r="D25" s="9">
        <v>1</v>
      </c>
      <c r="E25" s="18">
        <f t="shared" si="1"/>
        <v>45294.117647058825</v>
      </c>
      <c r="F25" s="19">
        <v>53900</v>
      </c>
      <c r="G25" s="18">
        <f t="shared" si="2"/>
        <v>36552.941176470587</v>
      </c>
      <c r="H25" s="19">
        <v>43498</v>
      </c>
      <c r="I25" s="10">
        <f t="shared" si="0"/>
        <v>48699</v>
      </c>
    </row>
    <row r="26" spans="1:9" ht="12.75" x14ac:dyDescent="0.2">
      <c r="A26" s="7">
        <v>18</v>
      </c>
      <c r="B26" s="15" t="s">
        <v>30</v>
      </c>
      <c r="C26" s="8" t="s">
        <v>8</v>
      </c>
      <c r="D26" s="9">
        <v>1</v>
      </c>
      <c r="E26" s="18">
        <f t="shared" si="1"/>
        <v>36890.756302521011</v>
      </c>
      <c r="F26" s="18">
        <v>43900</v>
      </c>
      <c r="G26" s="18">
        <f t="shared" si="2"/>
        <v>15629.411764705883</v>
      </c>
      <c r="H26" s="18">
        <v>18599</v>
      </c>
      <c r="I26" s="10">
        <f t="shared" si="0"/>
        <v>31249.5</v>
      </c>
    </row>
    <row r="27" spans="1:9" ht="12.75" x14ac:dyDescent="0.2">
      <c r="A27" s="7">
        <v>19</v>
      </c>
      <c r="B27" s="16" t="s">
        <v>31</v>
      </c>
      <c r="C27" s="8" t="s">
        <v>8</v>
      </c>
      <c r="D27" s="9">
        <v>1</v>
      </c>
      <c r="E27" s="18">
        <f t="shared" si="1"/>
        <v>62941.176470588238</v>
      </c>
      <c r="F27" s="19">
        <v>74900</v>
      </c>
      <c r="G27" s="18">
        <f t="shared" si="2"/>
        <v>47031.092436974795</v>
      </c>
      <c r="H27" s="19">
        <v>55967</v>
      </c>
      <c r="I27" s="10">
        <f t="shared" si="0"/>
        <v>65433.5</v>
      </c>
    </row>
    <row r="28" spans="1:9" ht="12.75" x14ac:dyDescent="0.2">
      <c r="A28" s="7">
        <v>20</v>
      </c>
      <c r="B28" s="15" t="s">
        <v>32</v>
      </c>
      <c r="C28" s="8" t="s">
        <v>8</v>
      </c>
      <c r="D28" s="9">
        <v>1</v>
      </c>
      <c r="E28" s="18">
        <f t="shared" si="1"/>
        <v>78067.226890756312</v>
      </c>
      <c r="F28" s="18">
        <v>92900</v>
      </c>
      <c r="G28" s="18">
        <f t="shared" si="2"/>
        <v>102602.52100840336</v>
      </c>
      <c r="H28" s="18">
        <v>122097</v>
      </c>
      <c r="I28" s="10">
        <f t="shared" si="0"/>
        <v>107498.5</v>
      </c>
    </row>
    <row r="29" spans="1:9" ht="25.5" x14ac:dyDescent="0.2">
      <c r="A29" s="22"/>
      <c r="B29" s="23" t="s">
        <v>39</v>
      </c>
      <c r="C29" s="26" t="s">
        <v>8</v>
      </c>
      <c r="D29" s="27">
        <v>1</v>
      </c>
      <c r="E29" s="29">
        <f t="shared" si="1"/>
        <v>0</v>
      </c>
      <c r="F29" s="28">
        <v>0</v>
      </c>
      <c r="G29" s="29">
        <f t="shared" si="2"/>
        <v>0</v>
      </c>
      <c r="H29" s="28">
        <v>0</v>
      </c>
      <c r="I29" s="28">
        <f t="shared" si="0"/>
        <v>0</v>
      </c>
    </row>
    <row r="30" spans="1:9" ht="12.75" x14ac:dyDescent="0.2">
      <c r="A30" s="7">
        <v>21</v>
      </c>
      <c r="B30" s="15" t="s">
        <v>33</v>
      </c>
      <c r="C30" s="8" t="s">
        <v>8</v>
      </c>
      <c r="D30" s="9">
        <v>1</v>
      </c>
      <c r="E30" s="18">
        <f t="shared" si="1"/>
        <v>23445.378151260506</v>
      </c>
      <c r="F30" s="18">
        <v>27900</v>
      </c>
      <c r="G30" s="18">
        <f t="shared" si="2"/>
        <v>22016.806722689078</v>
      </c>
      <c r="H30" s="18">
        <v>26200</v>
      </c>
      <c r="I30" s="10">
        <f t="shared" si="0"/>
        <v>27050</v>
      </c>
    </row>
    <row r="31" spans="1:9" ht="12.75" x14ac:dyDescent="0.2">
      <c r="A31" s="7">
        <v>22</v>
      </c>
      <c r="B31" s="16" t="s">
        <v>34</v>
      </c>
      <c r="C31" s="8" t="s">
        <v>8</v>
      </c>
      <c r="D31" s="9">
        <v>1</v>
      </c>
      <c r="E31" s="18">
        <f t="shared" si="1"/>
        <v>10840.336134453783</v>
      </c>
      <c r="F31" s="19">
        <v>12900</v>
      </c>
      <c r="G31" s="18">
        <f t="shared" si="2"/>
        <v>10080.672268907563</v>
      </c>
      <c r="H31" s="19">
        <v>11996</v>
      </c>
      <c r="I31" s="10">
        <f t="shared" si="0"/>
        <v>12448</v>
      </c>
    </row>
    <row r="32" spans="1:9" ht="12.75" x14ac:dyDescent="0.2">
      <c r="A32" s="7">
        <v>23</v>
      </c>
      <c r="B32" s="15" t="s">
        <v>35</v>
      </c>
      <c r="C32" s="8" t="s">
        <v>8</v>
      </c>
      <c r="D32" s="9">
        <v>1</v>
      </c>
      <c r="E32" s="18">
        <f t="shared" si="1"/>
        <v>16722.689075630253</v>
      </c>
      <c r="F32" s="18">
        <v>19900</v>
      </c>
      <c r="G32" s="18">
        <f t="shared" si="2"/>
        <v>9663.865546218487</v>
      </c>
      <c r="H32" s="18">
        <v>11500</v>
      </c>
      <c r="I32" s="10">
        <f t="shared" si="0"/>
        <v>15700</v>
      </c>
    </row>
    <row r="33" spans="3:9" ht="27.75" customHeight="1" x14ac:dyDescent="0.2">
      <c r="C33" s="13"/>
      <c r="D33" s="13"/>
      <c r="E33" s="14" t="s">
        <v>7</v>
      </c>
      <c r="F33" s="11">
        <f>SUM(F8:F32)</f>
        <v>24804631</v>
      </c>
      <c r="G33" s="12" t="s">
        <v>7</v>
      </c>
      <c r="H33" s="12">
        <f>SUM(H8:H32)</f>
        <v>22256207</v>
      </c>
      <c r="I33" s="11">
        <f>SUM(I8:I32)</f>
        <v>23530419</v>
      </c>
    </row>
    <row r="75" ht="15" customHeight="1" x14ac:dyDescent="0.2"/>
  </sheetData>
  <mergeCells count="14">
    <mergeCell ref="A4:D4"/>
    <mergeCell ref="E4:F4"/>
    <mergeCell ref="G4:H4"/>
    <mergeCell ref="A1:I1"/>
    <mergeCell ref="A2:I2"/>
    <mergeCell ref="G5:G6"/>
    <mergeCell ref="H5:H6"/>
    <mergeCell ref="I5:I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870E0-5CE8-4EEF-8B38-49D4BB918F88}">
  <dimension ref="A2:J26"/>
  <sheetViews>
    <sheetView topLeftCell="A20" zoomScale="70" zoomScaleNormal="70" workbookViewId="0">
      <selection activeCell="I4" sqref="I4"/>
    </sheetView>
  </sheetViews>
  <sheetFormatPr baseColWidth="10" defaultRowHeight="15" x14ac:dyDescent="0.25"/>
  <cols>
    <col min="2" max="2" width="17.140625" customWidth="1"/>
    <col min="3" max="3" width="18.5703125" customWidth="1"/>
    <col min="4" max="4" width="11.5703125" customWidth="1"/>
    <col min="5" max="5" width="22.5703125" customWidth="1"/>
    <col min="7" max="7" width="24.140625" customWidth="1"/>
    <col min="9" max="9" width="14.42578125" customWidth="1"/>
    <col min="10" max="10" width="19.42578125" customWidth="1"/>
  </cols>
  <sheetData>
    <row r="2" spans="1:10" s="36" customFormat="1" x14ac:dyDescent="0.25">
      <c r="B2" s="36" t="s">
        <v>106</v>
      </c>
    </row>
    <row r="3" spans="1:10" ht="30" x14ac:dyDescent="0.25">
      <c r="A3" s="34" t="s">
        <v>102</v>
      </c>
      <c r="B3" s="30" t="s">
        <v>41</v>
      </c>
      <c r="C3" s="30" t="s">
        <v>42</v>
      </c>
      <c r="D3" s="32" t="s">
        <v>43</v>
      </c>
      <c r="E3" s="30" t="s">
        <v>44</v>
      </c>
      <c r="F3" s="32" t="s">
        <v>45</v>
      </c>
      <c r="G3" s="30" t="s">
        <v>46</v>
      </c>
      <c r="H3" s="32" t="s">
        <v>47</v>
      </c>
      <c r="I3" s="32" t="s">
        <v>48</v>
      </c>
      <c r="J3" s="30" t="s">
        <v>49</v>
      </c>
    </row>
    <row r="4" spans="1:10" ht="60" x14ac:dyDescent="0.25">
      <c r="A4" s="35">
        <v>1</v>
      </c>
      <c r="B4" s="33" t="s">
        <v>13</v>
      </c>
      <c r="C4" s="33" t="s">
        <v>50</v>
      </c>
      <c r="D4" s="31">
        <v>22</v>
      </c>
      <c r="E4" s="33" t="s">
        <v>51</v>
      </c>
      <c r="F4" s="31">
        <v>2210</v>
      </c>
      <c r="G4" s="33" t="s">
        <v>59</v>
      </c>
      <c r="H4" s="31">
        <v>221019</v>
      </c>
      <c r="I4" s="31">
        <v>22101901</v>
      </c>
      <c r="J4" s="33" t="s">
        <v>52</v>
      </c>
    </row>
    <row r="5" spans="1:10" ht="60" x14ac:dyDescent="0.25">
      <c r="A5" s="35">
        <v>2</v>
      </c>
      <c r="B5" s="33" t="s">
        <v>14</v>
      </c>
      <c r="C5" s="33" t="s">
        <v>53</v>
      </c>
      <c r="D5" s="31">
        <v>27</v>
      </c>
      <c r="E5" s="33" t="s">
        <v>60</v>
      </c>
      <c r="F5" s="31">
        <v>2711</v>
      </c>
      <c r="G5" s="33" t="s">
        <v>61</v>
      </c>
      <c r="H5" s="31">
        <v>271122</v>
      </c>
      <c r="I5" s="31">
        <v>27112205</v>
      </c>
      <c r="J5" s="33" t="s">
        <v>54</v>
      </c>
    </row>
    <row r="6" spans="1:10" ht="90" x14ac:dyDescent="0.25">
      <c r="A6" s="35">
        <v>3</v>
      </c>
      <c r="B6" s="33" t="s">
        <v>55</v>
      </c>
      <c r="C6" s="33" t="s">
        <v>62</v>
      </c>
      <c r="D6" s="31">
        <v>41</v>
      </c>
      <c r="E6" s="33" t="s">
        <v>63</v>
      </c>
      <c r="F6" s="31">
        <v>4111</v>
      </c>
      <c r="G6" s="33" t="s">
        <v>64</v>
      </c>
      <c r="H6" s="31">
        <v>411138</v>
      </c>
      <c r="I6" s="31">
        <v>41113828</v>
      </c>
      <c r="J6" s="33" t="s">
        <v>65</v>
      </c>
    </row>
    <row r="7" spans="1:10" ht="60" x14ac:dyDescent="0.25">
      <c r="A7" s="35">
        <v>4</v>
      </c>
      <c r="B7" s="33" t="s">
        <v>16</v>
      </c>
      <c r="C7" s="33" t="s">
        <v>50</v>
      </c>
      <c r="D7" s="31">
        <v>22</v>
      </c>
      <c r="E7" s="33" t="s">
        <v>51</v>
      </c>
      <c r="F7" s="31">
        <v>2210</v>
      </c>
      <c r="G7" s="33" t="s">
        <v>57</v>
      </c>
      <c r="H7" s="31">
        <v>221016</v>
      </c>
      <c r="I7" s="31">
        <v>22101602</v>
      </c>
      <c r="J7" s="33" t="s">
        <v>58</v>
      </c>
    </row>
    <row r="8" spans="1:10" ht="90" x14ac:dyDescent="0.25">
      <c r="A8" s="35">
        <v>5</v>
      </c>
      <c r="B8" s="33" t="s">
        <v>103</v>
      </c>
      <c r="C8" s="33" t="s">
        <v>69</v>
      </c>
      <c r="D8" s="31">
        <v>41</v>
      </c>
      <c r="E8" s="33" t="s">
        <v>70</v>
      </c>
      <c r="F8" s="31">
        <v>4111</v>
      </c>
      <c r="G8" s="33" t="s">
        <v>104</v>
      </c>
      <c r="H8" s="31">
        <v>411115</v>
      </c>
      <c r="I8" s="31">
        <v>41111503</v>
      </c>
      <c r="J8" s="33" t="s">
        <v>105</v>
      </c>
    </row>
    <row r="9" spans="1:10" ht="75" x14ac:dyDescent="0.25">
      <c r="A9" s="35">
        <v>6</v>
      </c>
      <c r="B9" s="33" t="s">
        <v>18</v>
      </c>
      <c r="C9" s="33" t="s">
        <v>66</v>
      </c>
      <c r="D9" s="31">
        <v>27</v>
      </c>
      <c r="E9" s="33" t="s">
        <v>53</v>
      </c>
      <c r="F9" s="31">
        <v>2711</v>
      </c>
      <c r="G9" s="33" t="s">
        <v>67</v>
      </c>
      <c r="H9" s="31">
        <v>271128</v>
      </c>
      <c r="I9" s="31">
        <v>27112838</v>
      </c>
      <c r="J9" s="33" t="s">
        <v>68</v>
      </c>
    </row>
    <row r="10" spans="1:10" ht="90" x14ac:dyDescent="0.25">
      <c r="A10" s="35">
        <v>7</v>
      </c>
      <c r="B10" s="33" t="s">
        <v>19</v>
      </c>
      <c r="C10" s="33" t="s">
        <v>69</v>
      </c>
      <c r="D10" s="31">
        <v>41</v>
      </c>
      <c r="E10" s="33" t="s">
        <v>70</v>
      </c>
      <c r="F10" s="31">
        <v>4111</v>
      </c>
      <c r="G10" s="33" t="s">
        <v>71</v>
      </c>
      <c r="H10" s="31">
        <v>411142</v>
      </c>
      <c r="I10" s="31">
        <v>41114210</v>
      </c>
      <c r="J10" s="33" t="s">
        <v>72</v>
      </c>
    </row>
    <row r="11" spans="1:10" ht="90" x14ac:dyDescent="0.25">
      <c r="A11" s="35">
        <v>8</v>
      </c>
      <c r="B11" s="33" t="s">
        <v>20</v>
      </c>
      <c r="C11" s="33" t="s">
        <v>69</v>
      </c>
      <c r="D11" s="31">
        <v>41</v>
      </c>
      <c r="E11" s="33" t="s">
        <v>70</v>
      </c>
      <c r="F11" s="31">
        <v>4111</v>
      </c>
      <c r="G11" s="33" t="s">
        <v>71</v>
      </c>
      <c r="H11" s="31">
        <v>411142</v>
      </c>
      <c r="I11" s="31">
        <v>41114202</v>
      </c>
      <c r="J11" s="33" t="s">
        <v>73</v>
      </c>
    </row>
    <row r="12" spans="1:10" ht="90" x14ac:dyDescent="0.25">
      <c r="A12" s="35">
        <v>9</v>
      </c>
      <c r="B12" s="33" t="s">
        <v>21</v>
      </c>
      <c r="C12" s="33" t="s">
        <v>69</v>
      </c>
      <c r="D12" s="31">
        <v>41</v>
      </c>
      <c r="E12" s="33" t="s">
        <v>70</v>
      </c>
      <c r="F12" s="31">
        <v>4111</v>
      </c>
      <c r="G12" s="33" t="s">
        <v>56</v>
      </c>
      <c r="H12" s="31">
        <v>411138</v>
      </c>
      <c r="I12" s="31">
        <v>41113817</v>
      </c>
      <c r="J12" s="33" t="s">
        <v>74</v>
      </c>
    </row>
    <row r="13" spans="1:10" ht="60" x14ac:dyDescent="0.25">
      <c r="A13" s="35">
        <v>10</v>
      </c>
      <c r="B13" s="33" t="s">
        <v>22</v>
      </c>
      <c r="C13" s="33" t="s">
        <v>75</v>
      </c>
      <c r="D13" s="31">
        <v>30</v>
      </c>
      <c r="E13" s="33" t="s">
        <v>76</v>
      </c>
      <c r="F13" s="31">
        <v>3019</v>
      </c>
      <c r="G13" s="33" t="s">
        <v>77</v>
      </c>
      <c r="H13" s="31">
        <v>301918</v>
      </c>
      <c r="I13" s="31">
        <v>30191801</v>
      </c>
      <c r="J13" s="33" t="s">
        <v>78</v>
      </c>
    </row>
    <row r="14" spans="1:10" ht="90" x14ac:dyDescent="0.25">
      <c r="A14" s="35">
        <v>11</v>
      </c>
      <c r="B14" s="33" t="s">
        <v>23</v>
      </c>
      <c r="C14" s="33" t="s">
        <v>69</v>
      </c>
      <c r="D14" s="31">
        <v>41</v>
      </c>
      <c r="E14" s="33" t="s">
        <v>70</v>
      </c>
      <c r="F14" s="31">
        <v>4111</v>
      </c>
      <c r="G14" s="33" t="s">
        <v>79</v>
      </c>
      <c r="H14" s="31">
        <v>411146</v>
      </c>
      <c r="I14" s="31">
        <v>41114603</v>
      </c>
      <c r="J14" s="33" t="s">
        <v>80</v>
      </c>
    </row>
    <row r="15" spans="1:10" ht="90" x14ac:dyDescent="0.25">
      <c r="A15" s="35">
        <v>12</v>
      </c>
      <c r="B15" s="33" t="s">
        <v>24</v>
      </c>
      <c r="C15" s="33" t="s">
        <v>69</v>
      </c>
      <c r="D15" s="31">
        <v>41</v>
      </c>
      <c r="E15" s="33" t="s">
        <v>70</v>
      </c>
      <c r="F15" s="31">
        <v>4111</v>
      </c>
      <c r="G15" s="33" t="s">
        <v>79</v>
      </c>
      <c r="H15" s="31">
        <v>411146</v>
      </c>
      <c r="I15" s="31">
        <v>41114603</v>
      </c>
      <c r="J15" s="33" t="s">
        <v>80</v>
      </c>
    </row>
    <row r="16" spans="1:10" ht="105" x14ac:dyDescent="0.25">
      <c r="A16" s="35">
        <v>13</v>
      </c>
      <c r="B16" s="33" t="s">
        <v>81</v>
      </c>
      <c r="C16" s="33" t="s">
        <v>82</v>
      </c>
      <c r="D16" s="31">
        <v>24</v>
      </c>
      <c r="E16" s="33" t="s">
        <v>83</v>
      </c>
      <c r="F16" s="31">
        <v>2410</v>
      </c>
      <c r="G16" s="33" t="s">
        <v>84</v>
      </c>
      <c r="H16" s="31">
        <v>241015</v>
      </c>
      <c r="I16" s="31">
        <v>24101507</v>
      </c>
      <c r="J16" s="33" t="s">
        <v>85</v>
      </c>
    </row>
    <row r="17" spans="1:10" ht="60" x14ac:dyDescent="0.25">
      <c r="A17" s="35">
        <v>14</v>
      </c>
      <c r="B17" s="33" t="s">
        <v>26</v>
      </c>
      <c r="C17" s="33" t="s">
        <v>66</v>
      </c>
      <c r="D17" s="31">
        <v>27</v>
      </c>
      <c r="E17" s="33" t="s">
        <v>60</v>
      </c>
      <c r="F17" s="31">
        <v>2711</v>
      </c>
      <c r="G17" s="33" t="s">
        <v>86</v>
      </c>
      <c r="H17" s="31">
        <v>271120</v>
      </c>
      <c r="I17" s="31">
        <v>27112004</v>
      </c>
      <c r="J17" s="33" t="s">
        <v>87</v>
      </c>
    </row>
    <row r="18" spans="1:10" ht="60" x14ac:dyDescent="0.25">
      <c r="A18" s="35">
        <v>15</v>
      </c>
      <c r="B18" s="33" t="s">
        <v>27</v>
      </c>
      <c r="C18" s="33" t="s">
        <v>66</v>
      </c>
      <c r="D18" s="31">
        <v>27</v>
      </c>
      <c r="E18" s="33" t="s">
        <v>60</v>
      </c>
      <c r="F18" s="31">
        <v>2711</v>
      </c>
      <c r="G18" s="33" t="s">
        <v>61</v>
      </c>
      <c r="H18" s="31">
        <v>271122</v>
      </c>
      <c r="I18" s="31">
        <v>27112201</v>
      </c>
      <c r="J18" s="33" t="s">
        <v>88</v>
      </c>
    </row>
    <row r="19" spans="1:10" ht="60" x14ac:dyDescent="0.25">
      <c r="A19" s="35">
        <v>16</v>
      </c>
      <c r="B19" s="33" t="s">
        <v>28</v>
      </c>
      <c r="C19" s="33" t="s">
        <v>66</v>
      </c>
      <c r="D19" s="31">
        <v>27</v>
      </c>
      <c r="E19" s="33" t="s">
        <v>60</v>
      </c>
      <c r="F19" s="31">
        <v>2711</v>
      </c>
      <c r="G19" s="33" t="s">
        <v>61</v>
      </c>
      <c r="H19" s="31">
        <v>271122</v>
      </c>
      <c r="I19" s="31">
        <v>27112200</v>
      </c>
      <c r="J19" s="33" t="s">
        <v>61</v>
      </c>
    </row>
    <row r="20" spans="1:10" ht="60" x14ac:dyDescent="0.25">
      <c r="A20" s="35">
        <v>17</v>
      </c>
      <c r="B20" s="33" t="s">
        <v>29</v>
      </c>
      <c r="C20" s="33" t="s">
        <v>66</v>
      </c>
      <c r="D20" s="31">
        <v>27</v>
      </c>
      <c r="E20" s="33" t="s">
        <v>60</v>
      </c>
      <c r="F20" s="31">
        <v>2711</v>
      </c>
      <c r="G20" s="33" t="s">
        <v>89</v>
      </c>
      <c r="H20" s="31">
        <v>271118</v>
      </c>
      <c r="I20" s="31">
        <v>27111802</v>
      </c>
      <c r="J20" s="33" t="s">
        <v>90</v>
      </c>
    </row>
    <row r="21" spans="1:10" ht="60" x14ac:dyDescent="0.25">
      <c r="A21" s="35">
        <v>18</v>
      </c>
      <c r="B21" s="33" t="s">
        <v>30</v>
      </c>
      <c r="C21" s="33" t="s">
        <v>66</v>
      </c>
      <c r="D21" s="31">
        <v>27</v>
      </c>
      <c r="E21" s="33" t="s">
        <v>60</v>
      </c>
      <c r="F21" s="31">
        <v>2711</v>
      </c>
      <c r="G21" s="33" t="s">
        <v>89</v>
      </c>
      <c r="H21" s="31">
        <v>271118</v>
      </c>
      <c r="I21" s="31">
        <v>27111801</v>
      </c>
      <c r="J21" s="33" t="s">
        <v>91</v>
      </c>
    </row>
    <row r="22" spans="1:10" ht="60" x14ac:dyDescent="0.25">
      <c r="A22" s="35">
        <v>19</v>
      </c>
      <c r="B22" s="33" t="s">
        <v>31</v>
      </c>
      <c r="C22" s="33" t="s">
        <v>66</v>
      </c>
      <c r="D22" s="31">
        <v>27</v>
      </c>
      <c r="E22" s="33" t="s">
        <v>60</v>
      </c>
      <c r="F22" s="31">
        <v>2711</v>
      </c>
      <c r="G22" s="33" t="s">
        <v>89</v>
      </c>
      <c r="H22" s="31">
        <v>271118</v>
      </c>
      <c r="I22" s="31">
        <v>27111801</v>
      </c>
      <c r="J22" s="33" t="s">
        <v>91</v>
      </c>
    </row>
    <row r="23" spans="1:10" ht="60" x14ac:dyDescent="0.25">
      <c r="A23" s="35">
        <v>20</v>
      </c>
      <c r="B23" s="33" t="s">
        <v>32</v>
      </c>
      <c r="C23" s="33" t="s">
        <v>66</v>
      </c>
      <c r="D23" s="31">
        <v>27</v>
      </c>
      <c r="E23" s="33" t="s">
        <v>60</v>
      </c>
      <c r="F23" s="31">
        <v>2711</v>
      </c>
      <c r="G23" s="33" t="s">
        <v>92</v>
      </c>
      <c r="H23" s="31">
        <v>271115</v>
      </c>
      <c r="I23" s="31">
        <v>27111512</v>
      </c>
      <c r="J23" s="33" t="s">
        <v>93</v>
      </c>
    </row>
    <row r="24" spans="1:10" ht="105" x14ac:dyDescent="0.25">
      <c r="A24" s="35">
        <v>21</v>
      </c>
      <c r="B24" s="33" t="s">
        <v>33</v>
      </c>
      <c r="C24" s="33" t="s">
        <v>94</v>
      </c>
      <c r="D24" s="31">
        <v>46</v>
      </c>
      <c r="E24" s="33" t="s">
        <v>95</v>
      </c>
      <c r="F24" s="31">
        <v>4618</v>
      </c>
      <c r="G24" s="33" t="s">
        <v>96</v>
      </c>
      <c r="H24" s="31">
        <v>461817</v>
      </c>
      <c r="I24" s="31">
        <v>46181704</v>
      </c>
      <c r="J24" s="33" t="s">
        <v>97</v>
      </c>
    </row>
    <row r="25" spans="1:10" ht="105" x14ac:dyDescent="0.25">
      <c r="A25" s="35">
        <v>22</v>
      </c>
      <c r="B25" s="33" t="s">
        <v>34</v>
      </c>
      <c r="C25" s="33" t="s">
        <v>94</v>
      </c>
      <c r="D25" s="31">
        <v>46</v>
      </c>
      <c r="E25" s="33" t="s">
        <v>95</v>
      </c>
      <c r="F25" s="31">
        <v>4618</v>
      </c>
      <c r="G25" s="33" t="s">
        <v>98</v>
      </c>
      <c r="H25" s="31">
        <v>461818</v>
      </c>
      <c r="I25" s="31">
        <v>46181804</v>
      </c>
      <c r="J25" s="33" t="s">
        <v>99</v>
      </c>
    </row>
    <row r="26" spans="1:10" ht="105" x14ac:dyDescent="0.25">
      <c r="A26" s="35">
        <v>23</v>
      </c>
      <c r="B26" s="33" t="s">
        <v>35</v>
      </c>
      <c r="C26" s="33" t="s">
        <v>94</v>
      </c>
      <c r="D26" s="31">
        <v>46</v>
      </c>
      <c r="E26" s="33" t="s">
        <v>95</v>
      </c>
      <c r="F26" s="31">
        <v>4618</v>
      </c>
      <c r="G26" s="33" t="s">
        <v>100</v>
      </c>
      <c r="H26" s="31">
        <v>461815</v>
      </c>
      <c r="I26" s="31">
        <v>46181504</v>
      </c>
      <c r="J26" s="33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MERCADO POR UNIDAD</vt:lpstr>
      <vt:lpstr>CÓDIGOS UNSPSC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Deisy Alexandra Arroyave Ruiz</dc:creator>
  <cp:keywords/>
  <dc:description/>
  <cp:lastModifiedBy>Iver Andres Sanchez Silva</cp:lastModifiedBy>
  <cp:revision/>
  <dcterms:created xsi:type="dcterms:W3CDTF">2025-05-19T15:33:10Z</dcterms:created>
  <dcterms:modified xsi:type="dcterms:W3CDTF">2026-10-15T16:52:16Z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2025-05-19T15:39:47Z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b3ba0c0c-a4a6-4744-83cb-8021ced9e8cc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