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172.24.8.115\Procesos\Nurys\PROCESOS 2026\MTTO PREVENT  DOCUMENTO TIPO AGUAS RESIDUALES\ETAPA PRECONTRACTUAL\DOCUMENTOS PARA PUBLICAR\"/>
    </mc:Choice>
  </mc:AlternateContent>
  <xr:revisionPtr revIDLastSave="0" documentId="13_ncr:1_{52CA1C4E-539E-47FB-B544-79FFC32E6AE6}" xr6:coauthVersionLast="47" xr6:coauthVersionMax="47" xr10:uidLastSave="{00000000-0000-0000-0000-000000000000}"/>
  <bookViews>
    <workbookView xWindow="-120" yWindow="-120" windowWidth="20730" windowHeight="11040" tabRatio="906" xr2:uid="{00000000-000D-0000-FFFF-FFFF00000000}"/>
  </bookViews>
  <sheets>
    <sheet name="PROPUESTA ECONOMICA(Proponente)" sheetId="265"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ECONOMICA(Proponente)'!$I$11:$I$22</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PAGO'!$A$1:$Q$93</definedName>
    <definedName name="_xlnm.Print_Area" localSheetId="0">'PROPUESTA ECONOMICA(Proponente)'!$B$1:$L$80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ECONOMICA(Proponente)'!$K$30</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ECONOMICA(Proponente)'!$K$30</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ECONOMICA(Proponente)'!$K$31</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8" i="265" l="1"/>
  <c r="K137" i="265"/>
  <c r="K136" i="265"/>
  <c r="K128" i="265"/>
  <c r="K129" i="265"/>
  <c r="K130" i="265"/>
  <c r="K131" i="265"/>
  <c r="K99" i="265"/>
  <c r="K100" i="265"/>
  <c r="K101" i="265"/>
  <c r="K102" i="265"/>
  <c r="K103" i="265"/>
  <c r="K104" i="265"/>
  <c r="K62" i="265"/>
  <c r="K63" i="265"/>
  <c r="K64" i="265"/>
  <c r="K65" i="265"/>
  <c r="K39" i="265"/>
  <c r="K40" i="265"/>
  <c r="K41" i="265"/>
  <c r="K42" i="265"/>
  <c r="K43" i="265"/>
  <c r="K127" i="265"/>
  <c r="K85" i="265"/>
  <c r="K86" i="265"/>
  <c r="K87" i="265"/>
  <c r="K88" i="265"/>
  <c r="K15" i="265"/>
  <c r="K16" i="265"/>
  <c r="K17" i="265"/>
  <c r="K18" i="265"/>
  <c r="K19" i="265"/>
  <c r="K117" i="265"/>
  <c r="K116" i="265"/>
  <c r="K115" i="265"/>
  <c r="K114" i="265"/>
  <c r="K98" i="265"/>
  <c r="K55" i="265"/>
  <c r="K38" i="265"/>
  <c r="K44" i="265" s="1"/>
  <c r="K77" i="265"/>
  <c r="K61" i="265"/>
  <c r="K84" i="265"/>
  <c r="K89" i="265" s="1"/>
  <c r="K32" i="265"/>
  <c r="K20" i="265"/>
  <c r="K14" i="265"/>
  <c r="K105" i="265" l="1"/>
  <c r="K66" i="265"/>
  <c r="K67" i="265" s="1"/>
  <c r="K69" i="265" s="1"/>
  <c r="K70" i="265" s="1"/>
  <c r="K21" i="265"/>
  <c r="K22" i="265" s="1"/>
  <c r="K24" i="265" s="1"/>
  <c r="K118" i="265"/>
  <c r="K133" i="265"/>
  <c r="K134" i="265" s="1"/>
  <c r="K132" i="265"/>
  <c r="K119" i="265"/>
  <c r="K120" i="265" s="1"/>
  <c r="K106" i="265"/>
  <c r="K107" i="265" s="1"/>
  <c r="K90" i="265"/>
  <c r="K91" i="265" s="1"/>
  <c r="K25" i="265" l="1"/>
  <c r="K45" i="265"/>
  <c r="K47" i="265" s="1"/>
  <c r="K48" i="265" s="1"/>
</calcChain>
</file>

<file path=xl/sharedStrings.xml><?xml version="1.0" encoding="utf-8"?>
<sst xmlns="http://schemas.openxmlformats.org/spreadsheetml/2006/main" count="305" uniqueCount="137">
  <si>
    <t>Formulario 1 - Propuesta económica  - Documento tipo de mínima cuantía de obra pública de infraestructura social</t>
  </si>
  <si>
    <t>Versión: 1 de 21 de agosto de 2025</t>
  </si>
  <si>
    <t>FORMULARIO 1</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</si>
  <si>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</si>
  <si>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</si>
  <si>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</si>
  <si>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</si>
  <si>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</si>
  <si>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</si>
  <si>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</si>
  <si>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 xml:space="preserve">VALOR TOTAL                                </t>
  </si>
  <si>
    <t>GENERAL</t>
  </si>
  <si>
    <t>PARTICULAR</t>
  </si>
  <si>
    <t>Subtotal</t>
  </si>
  <si>
    <t>SUBTOTAL OBRAS (INCLUYE IVA)</t>
  </si>
  <si>
    <t>VALOR TOTAL</t>
  </si>
  <si>
    <r>
      <rPr>
        <b/>
        <sz val="11"/>
        <rFont val="Verdana"/>
        <family val="2"/>
      </rPr>
      <t xml:space="preserve">NOTA 1: </t>
    </r>
    <r>
      <rPr>
        <sz val="11"/>
        <rFont val="Verdana"/>
        <family val="2"/>
      </rPr>
      <t xml:space="preserve"> Se debe tener en cuenta que el PRECIO UNITARIO incluye el valor de AIU.</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</si>
  <si>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</si>
  <si>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</si>
  <si>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</si>
  <si>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</si>
  <si>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</si>
  <si>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</si>
  <si>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</si>
  <si>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</si>
  <si>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</si>
  <si>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</si>
  <si>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</si>
  <si>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</si>
  <si>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ECONÓMICA</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</si>
  <si>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</si>
  <si>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</si>
  <si>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</si>
  <si>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</si>
  <si>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</si>
  <si>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</si>
  <si>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</si>
  <si>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</si>
  <si>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</si>
  <si>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</si>
  <si>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</si>
  <si>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</si>
  <si>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</si>
  <si>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</si>
  <si>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</si>
  <si>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</si>
  <si>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</si>
  <si>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</si>
  <si>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</si>
  <si>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</si>
  <si>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</si>
  <si>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</si>
  <si>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</si>
  <si>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</si>
  <si>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</si>
  <si>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</si>
  <si>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</si>
  <si>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</si>
  <si>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</si>
  <si>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</si>
  <si>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</si>
  <si>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</si>
  <si>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</si>
  <si>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</si>
  <si>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</si>
  <si>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</si>
  <si>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</si>
  <si>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</si>
  <si>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</si>
  <si>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</si>
  <si>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</si>
  <si>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</si>
  <si>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</si>
  <si>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</si>
  <si>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</si>
  <si>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</si>
  <si>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</si>
  <si>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</si>
  <si>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</si>
  <si>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</si>
  <si>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</si>
  <si>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</si>
  <si>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</si>
  <si>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</si>
  <si>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</si>
  <si>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 xml:space="preserve">SUBTOTAL </t>
  </si>
  <si>
    <t xml:space="preserve">Subtotal </t>
  </si>
  <si>
    <t>VALOR UNITARIO
Incluido AIU e IVA sobre la Utilidad</t>
  </si>
  <si>
    <t>OTROS:</t>
  </si>
  <si>
    <t>Mantenimiento preventivo a las motobombas sumergibles para aguas negras de 2 caballos,  220 voltios del tanque de aireación, debe incluir repuestos, accesorios PVC de ser necesario y cable metálico o cadena para sistema de extracción de bombas.</t>
  </si>
  <si>
    <t>Mantenimiento preventivo de bomba centrifuga tipo mono bloque para solidos de 1 caballo 220 voltios (cambio de rodamientos, sello mecánico e impulsor abierto.)</t>
  </si>
  <si>
    <t>Realizar mantenimiento correctivo y cambio de arena sílice con granulometría de 0,45 a 0,55 mm y en una cantidad de 60Kg, grava de canto rodada en una granulometría de 12 a 20 mm cantidad 45 kg. Al filtro de agua clarificada se debe incluir empaquetadura.</t>
  </si>
  <si>
    <t>Mantenimiento de filtros, cambio de medio filtrante en piedra se debe retirar el material existente, reposición de lecho de filtración conformado por piedra china de diferente granulometría según muestra como lecho filtrante altura 1.20 metros (10 bultos aprox)</t>
  </si>
  <si>
    <t>Realizar mantenimiento correctivo a los difusores de burbujas fina de los tanques de homogenización y aireación debe incluir el suministro de elementos en mal estado y repuestos</t>
  </si>
  <si>
    <t>Evacuación de líquidos y lodos de los tanques de homogenización, aereación y trampa de grasas de forma manual o con camión vactor, realizar limpieza y lavado.</t>
  </si>
  <si>
    <t>Realizar mantenimiento al canal de cribado, manjoles de captación de aguas generadas en morgue, limpieza de cárcamos de piso y sistema de tuberías del área de morgue, aplicación de desengrasante limpiador de sifones y drenajes.</t>
  </si>
  <si>
    <t>UNID</t>
  </si>
  <si>
    <t>GLOBAL</t>
  </si>
  <si>
    <t>OBJETO: “ 152 - PRESTA EL SERVICIO DE MANTENIMIENTO CORECTIVO Y PREVENTIVO DE PLANTAS DE TRATAMIENTO DE AGUAS RESIDUALES PTAR Y SUMINISTROS DE INSUMOS QUIMICOS DE LA REGIONAL NORTE DEL INSTITUTO NACIONAL DE MEDICINA LEGAL Y CIENCIAS FORENSES”.
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</si>
  <si>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Realizar mantenimiento preventivo al sistema de potencia y control de equipos electromecánicos de PTAR debe incluir puesta en marcha del sistema automático de equipos, bombas a través del comando del PLC (esto debe incluir cualquier accesorio, cableado o PLC que esté mal estado para garantizar el buen funcionamiento y operación)</t>
  </si>
  <si>
    <t xml:space="preserve">Realizar mantenimiento de paredes, suministro y aplicación de pintura vinilo tipo 1 de color blanco a las paredes del recinto de PTAR </t>
  </si>
  <si>
    <t>Realizar mantenimiento y aplicación de contra óxido y pintura epóxica a tres manos a las tapas metálicas que componen el sistema de manjoles de la PTAR. (color rojo)</t>
  </si>
  <si>
    <t>Realizar mantenimiento y aplicación de contra óxido y pintura epóxica a las escaleras metálicas y tanques metálicos de sedimentación, aireación, trampas de grasas, clarificador y TK lodos de la PTAR en general (color azul maquina y negro</t>
  </si>
  <si>
    <t>Realizar mantenimiento correctivo y cambio de carbón activado granulado, con una granulometría mínimo 2,5 mm y en una cantidad de 80 Kg, grava de canto rodada en una granulometría de 12 a 20 mm cantidad 45 kg. Al filtro de agua clarificada se debe incluir empaquetadura de tapas de manjo</t>
  </si>
  <si>
    <t>Realizar mantenimiento correctivo y cambio de arena sílice con granulometría de 0,45 a 0,55 mm y en una cantidad de 60Kg, grava de canto rodada en una granulometría de 12 a 20 mm cantidad 45 kg. Al filtro de agua clarificada se debe incluir empaquetadura</t>
  </si>
  <si>
    <t>MANTENIMIENTOS SEDE BARRANQUILLA</t>
  </si>
  <si>
    <t>MANTENIMIENTOS SEDE CARTAGENA</t>
  </si>
  <si>
    <t>MANTENIMIENTOS SEDE SANTA MARTA</t>
  </si>
  <si>
    <t>Mantenimiento preventivo pozo de captación para aguas residuales y trampa de grasas del área morgue, evacuación de líquidos, limpieza y extracción de solidos se debe suministrar y ubicar material necesario para elevar nivel y evitar que las aguas lluvias penetren al sistema de tratamiento PTAR.</t>
  </si>
  <si>
    <t>Limpieza de manjol recolector de aguas generadas en morgue recolector de lodos y sólidos, se debe suministrar y ubicar material necesario para elevar nivel y evitar que las aguas lluvias penetren al sistema de tratamiento PTAR</t>
  </si>
  <si>
    <t>Realizar mantenimiento de bombas sumergibles que están ubicadas en el pozo de captación agua de morgue comprende tuberías y cheques.</t>
  </si>
  <si>
    <t>Mantenimiento correctivo de lecho filtrante del sedimentado externo de la PTAR (cambio de piedra, arena sílice no. 20-30 y limpieza de recinto del lecho) y puesta en marcha</t>
  </si>
  <si>
    <t>Realizar mantenimiento, con suministro y aplicación de contra oxido, pintura epóxica a los tanques metálicos que componen el sistema de PTAR Aeración, sedimentador, clarificador, lecho filtrante, filtros y bombas de color azul máquina.</t>
  </si>
  <si>
    <t>Suministro  y puesta en marcha  de Bomba Sumergible para Aguas Negras   Voltaje 220V - 2 Polos,13 Amperios. 2HP, 3450 RPM, Impulsor de vórtice, mínimo 500 LPM, pasos sólidos de máx. 1.25. Altura Óptima mínimo 8 metros, Diámetro de descarga 3 " Material del cuerpo Hierro gris. Material del impulsor Hierro Dúctil, sello mecánico carbón, cerámica y carburo al silicio, debe incluir mínimo 5 metros de cable. (debe incluir accesorios PVC presión para su ubicación  y correcto funcionamiento).</t>
  </si>
  <si>
    <t>Suministro y puesta en marca de Electrobomba Centrífuga 2 Hp 110/220 Voltios, 60 Hz, succión 1 1/2", descarga 1 1/2" pulgadas de diámetro, capacidad de succión mínimo 6 metros, caudal mínimo 250 litros por minutos, Presión mínima 40 psi, Nivel de protección IP4X4, (se debe incluir tubería, niples de hierro de 1 ½ “y manómetros para testigo de presión necesarios para su puesta en marcha y correcto funcionamiento</t>
  </si>
  <si>
    <t>Suministro y puesta en marcha de GABINETE ELÉCTRICO medidas aproximadas 50X50X20, Fabricadas en lámina Cold Rolled. Recubrimiento en pintura electrostática, o en lámina de inoxidable con tornillo a tierra, bisagra, puerta, cerradura o chapa con llave, apertura de protección IP66</t>
  </si>
  <si>
    <t xml:space="preserve">Desmonte y puesta en marcha  de sistema de potencia y control de bombas centrifugas (se debe suministrar elementos eléctricos de potencia y control y conductores eléctricos que sean necesarios para el buen funcionamiento y operación en automático de las mismas) </t>
  </si>
  <si>
    <t>Suministro y ubicación  de tapa metálica en lámina de alfajor de ¼” de espesor, con manija y marco metálico en ángulo de 1 ½” x 1 ½ “con acabados finos en pintura epóxica.</t>
  </si>
  <si>
    <t>SUMINISTRO SEDE BARRANQUILLA</t>
  </si>
  <si>
    <t>INSUMOS  SEDE BARRANQUILLA</t>
  </si>
  <si>
    <t>Suministro y puesta en marcha de Bombas sumergibles para aguas residuales o negras con descarga de 2" NPT y potencia 1 Hp,  voltaje 110 o 220, corriente mínimo 8.a, con protección térmica longitud mínima del cable para conexión 5 metros,   flujo mínimo 150 LPM , altura del flujo mínimo 7 metros, paso de solidos mínimo 1 pulgada, diámetro de descarga 1 ½ o 2 pulgadas, impulsor semi-abierto , cuerpo hierro gris o acero inoxidable , impulsor hierro gris ,sello mecánico carbón, cerámica y carburo al silicio.(debe suministrara asesorías PVC y materiales necesarios para su correcto funcionamiento)</t>
  </si>
  <si>
    <t>Suministro y puesta en marcha de interruptor flotador control de 110 - 220v 50/60hz</t>
  </si>
  <si>
    <t>Suministro y ubicación de válvulas cheques de bronce de 1 ½ de diámetro debe incluir accesorios PVC para su puesta en marcha</t>
  </si>
  <si>
    <t>Suministro de Tanques de 500 Litros fabricado en polietileno 100% con aditivo U.V. medidas aproximadas son 105 cm de largo, 105 cm de ancho y 103 cm de alto, con un diámetro de 105 cm. Incluye tapa (se debe ubicar en la parte inferir en la salida accesorios PVC y tapón para evitar derrames de líquidos, se deben entregar pintados de color rojo en la parte externa y marcados con riesgo biológico.</t>
  </si>
  <si>
    <t>SUMINISTRO DE ELEMENTOS CARTAGENA</t>
  </si>
  <si>
    <t xml:space="preserve">Suministro y puesta en marcha de tapa de 1 x1 metros en lámina de alfajor de ¼ con marco y contra marco en ángulo de 1 ½ pulgadas, se debe suministrar y ubicar material necesario para la ubicación  de los contra marcos, acabados, pintada con epóxica de color rojo  </t>
  </si>
  <si>
    <t xml:space="preserve">Suministro y puesta en marcha  de tapa de 80X80 centímetros en lámina de alfajor de ¼ con marco y contra marco en ángulo de 1 ½ pulgadas, se debe suministrar y ubicar material necesario para la ubicación de los contra marcos, acabados, pintada con epóxica de color rojo </t>
  </si>
  <si>
    <t>Suministro y puesta en marcha de tanque 250 litros fabricado en polietileno 100%, con aditivo U.V, para retro lavado, debe incluir tubería, tapa accesorios PVC y boya de control de agua para su ubicación  y funcionamiento, entrada (1/2"), salida (1") y rebose (1") en PVC, facilitando su puesta en marcha.</t>
  </si>
  <si>
    <t>Suministro de Tanques de 500 Litros fabricado en polietileno 100% con aditivo U.V. medidas aproximadas son 105 cm de largo, 105 cm de ancho y 103 cm de alto, con un diámetro de 105 cm. Incluye tapa (se debe ubicar en la parte inferir en la salida accesorios PVC y tapón para evitar derrames de líquidos, se deben entregar pintados de color rojo en la parte externa y marcados con riesgo bilógico.</t>
  </si>
  <si>
    <t>Suministro de estiba antiderrame, medidas mínimas Largo 65 ancho 65, altura 14 centímetros, capacidad de contención mínimo 40 litros, con capacidad de carga mínimo 500 kg, plataforma antiderrame para contención de líquidos peligrosos, Rejilla plástica removible para limpieza y mantenimiento, fabricado en HDPE (Polietileno de alta densidad)</t>
  </si>
  <si>
    <t>SUMINISTRO DE ELEMENTOS SANTA MARTA</t>
  </si>
  <si>
    <t>KILOS</t>
  </si>
  <si>
    <t>GALON</t>
  </si>
  <si>
    <t>GRAN TOTAL OBRA</t>
  </si>
  <si>
    <t>GRANT TOTAL SUMINISTRO E INSUMOS</t>
  </si>
  <si>
    <t>GRAN TOTAL OBRA, SUMINSITRO E INSUMOS</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</si>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</sst>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_-&quot;$&quot;* #,##0.00_-;\-&quot;$&quot;* #,##0.00_-;_-&quot;$&quot;* &quot;-&quot;??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u/>
      <sz val="11"/>
      <name val="Verdana"/>
      <family val="2"/>
    </font>
    <font>
      <b/>
      <sz val="11"/>
      <name val="Verdana"/>
      <family val="2"/>
    </font>
    <font>
      <b/>
      <sz val="11"/>
      <color theme="0"/>
      <name val="Verdana"/>
      <family val="2"/>
    </font>
    <font>
      <sz val="11"/>
      <color theme="0"/>
      <name val="Verdana"/>
      <family val="2"/>
    </font>
    <font>
      <b/>
      <vertAlign val="superscript"/>
      <sz val="11"/>
      <color theme="0"/>
      <name val="Verdana"/>
      <family val="2"/>
    </font>
    <font>
      <sz val="11"/>
      <name val="Verdana"/>
      <family val="2"/>
    </font>
    <font>
      <sz val="12"/>
      <name val="Verdana"/>
      <family val="2"/>
    </font>
    <font>
      <b/>
      <sz val="11"/>
      <name val="Verdana"/>
      <family val="2"/>
    </font>
    <font>
      <sz val="8"/>
      <name val="Verdana"/>
      <family val="2"/>
    </font>
    <font>
      <sz val="10"/>
      <name val="Verdana"/>
      <family val="2"/>
    </font>
    <font>
      <sz val="11"/>
      <color theme="1"/>
      <name val="Calibri"/>
      <family val="2"/>
      <charset val="1"/>
    </font>
    <font>
      <sz val="9"/>
      <name val="Arial"/>
      <family val="2"/>
    </font>
    <font>
      <sz val="9"/>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thin">
        <color rgb="FF7F7F7F"/>
      </left>
      <right/>
      <top style="thin">
        <color rgb="FF7F7F7F"/>
      </top>
      <bottom style="thin">
        <color rgb="FF7F7F7F"/>
      </bottom>
      <diagonal/>
    </border>
    <border>
      <left style="thin">
        <color rgb="FF7F7F7F"/>
      </left>
      <right/>
      <top/>
      <bottom style="thin">
        <color rgb="FF7F7F7F"/>
      </bottom>
      <diagonal/>
    </border>
    <border>
      <left style="medium">
        <color indexed="64"/>
      </left>
      <right style="thin">
        <color indexed="64"/>
      </right>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0" fillId="0" borderId="0" applyFont="0" applyFill="0" applyBorder="0" applyAlignment="0" applyProtection="0"/>
    <xf numFmtId="192" fontId="5" fillId="0" borderId="0">
      <protection locked="0"/>
    </xf>
    <xf numFmtId="193" fontId="30"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5" fontId="31" fillId="0" borderId="0">
      <protection locked="0"/>
    </xf>
    <xf numFmtId="196"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7" fontId="5" fillId="0" borderId="0" applyFont="0" applyFill="0" applyBorder="0" applyAlignment="0" applyProtection="0"/>
    <xf numFmtId="169" fontId="9" fillId="0" borderId="0" applyFont="0" applyFill="0" applyBorder="0" applyAlignment="0" applyProtection="0"/>
    <xf numFmtId="193" fontId="35"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38" fillId="0" borderId="0"/>
    <xf numFmtId="0" fontId="39" fillId="0" borderId="0" applyNumberFormat="0" applyFill="0" applyBorder="0" applyAlignment="0" applyProtection="0">
      <alignment vertical="top"/>
      <protection locked="0"/>
    </xf>
    <xf numFmtId="0" fontId="51"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cellStyleXfs>
  <cellXfs count="376">
    <xf numFmtId="0" fontId="0" fillId="0" borderId="0" xfId="0"/>
    <xf numFmtId="0" fontId="40" fillId="0" borderId="0" xfId="0" applyFont="1"/>
    <xf numFmtId="0" fontId="42" fillId="0" borderId="59" xfId="0" applyFont="1" applyBorder="1" applyAlignment="1">
      <alignment horizontal="center"/>
    </xf>
    <xf numFmtId="0" fontId="42" fillId="0" borderId="0" xfId="0" applyFont="1" applyAlignment="1">
      <alignment horizontal="center"/>
    </xf>
    <xf numFmtId="0" fontId="40" fillId="0" borderId="63" xfId="0" applyFont="1" applyBorder="1" applyAlignment="1">
      <alignment horizontal="center"/>
    </xf>
    <xf numFmtId="0" fontId="42" fillId="0" borderId="55" xfId="0" applyFont="1" applyBorder="1" applyAlignment="1">
      <alignment horizontal="center"/>
    </xf>
    <xf numFmtId="0" fontId="40" fillId="0" borderId="55" xfId="0" applyFont="1" applyBorder="1" applyAlignment="1">
      <alignment vertical="center"/>
    </xf>
    <xf numFmtId="0" fontId="40" fillId="0" borderId="74" xfId="0" applyFont="1" applyBorder="1" applyAlignment="1">
      <alignment vertical="center"/>
    </xf>
    <xf numFmtId="0" fontId="40" fillId="0" borderId="60" xfId="0" applyFont="1" applyBorder="1" applyAlignment="1">
      <alignment horizontal="center"/>
    </xf>
    <xf numFmtId="0" fontId="40" fillId="0" borderId="59"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3" xfId="0" applyFont="1" applyBorder="1" applyAlignment="1">
      <alignment horizontal="left"/>
    </xf>
    <xf numFmtId="0" fontId="40" fillId="0" borderId="56" xfId="0" applyFont="1" applyBorder="1" applyAlignment="1">
      <alignment horizontal="center"/>
    </xf>
    <xf numFmtId="0" fontId="40" fillId="0" borderId="72" xfId="0" applyFont="1" applyBorder="1" applyAlignment="1">
      <alignment horizontal="center"/>
    </xf>
    <xf numFmtId="0" fontId="40" fillId="0" borderId="27" xfId="0" applyFont="1" applyBorder="1"/>
    <xf numFmtId="0" fontId="40" fillId="0" borderId="31" xfId="0" applyFont="1" applyBorder="1"/>
    <xf numFmtId="0" fontId="40" fillId="0" borderId="70" xfId="0" applyFont="1" applyBorder="1"/>
    <xf numFmtId="0" fontId="40" fillId="0" borderId="60" xfId="0" applyFont="1" applyBorder="1"/>
    <xf numFmtId="0" fontId="40" fillId="0" borderId="59" xfId="0" applyFont="1" applyBorder="1"/>
    <xf numFmtId="0" fontId="40" fillId="0" borderId="58" xfId="0" applyFont="1" applyBorder="1"/>
    <xf numFmtId="0" fontId="40" fillId="0" borderId="11" xfId="0" applyFont="1" applyBorder="1"/>
    <xf numFmtId="0" fontId="40" fillId="0" borderId="12" xfId="0" applyFont="1" applyBorder="1"/>
    <xf numFmtId="0" fontId="43" fillId="24" borderId="71" xfId="0" applyFont="1" applyFill="1" applyBorder="1" applyAlignment="1">
      <alignment horizontal="center" vertical="center"/>
    </xf>
    <xf numFmtId="0" fontId="40" fillId="24" borderId="69" xfId="0" applyFont="1" applyFill="1" applyBorder="1" applyAlignment="1">
      <alignment horizontal="center" vertical="center"/>
    </xf>
    <xf numFmtId="4" fontId="40" fillId="24" borderId="69" xfId="0" applyNumberFormat="1" applyFont="1" applyFill="1" applyBorder="1" applyAlignment="1">
      <alignment horizontal="center" vertical="center"/>
    </xf>
    <xf numFmtId="0" fontId="43" fillId="24" borderId="46"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174" fontId="40" fillId="0" borderId="18" xfId="34" applyFont="1" applyBorder="1"/>
    <xf numFmtId="174" fontId="40" fillId="0" borderId="30" xfId="34" applyFont="1" applyBorder="1"/>
    <xf numFmtId="0" fontId="40" fillId="0" borderId="63" xfId="0" applyFont="1" applyBorder="1"/>
    <xf numFmtId="0" fontId="40" fillId="0" borderId="55" xfId="0" applyFont="1" applyBorder="1"/>
    <xf numFmtId="0" fontId="40" fillId="0" borderId="65" xfId="0" applyFont="1" applyBorder="1"/>
    <xf numFmtId="0" fontId="40" fillId="0" borderId="66" xfId="0" applyFont="1" applyBorder="1"/>
    <xf numFmtId="174" fontId="40" fillId="0" borderId="64" xfId="34" applyFont="1" applyBorder="1"/>
    <xf numFmtId="174" fontId="40" fillId="0" borderId="61"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4" fontId="40" fillId="0" borderId="42" xfId="34" applyFont="1" applyBorder="1"/>
    <xf numFmtId="174" fontId="40" fillId="0" borderId="61" xfId="34" applyFont="1" applyBorder="1"/>
    <xf numFmtId="0" fontId="43" fillId="24" borderId="29" xfId="0" applyFont="1" applyFill="1" applyBorder="1" applyAlignment="1">
      <alignment horizontal="center" wrapText="1"/>
    </xf>
    <xf numFmtId="0" fontId="43" fillId="24" borderId="16" xfId="0" applyFont="1" applyFill="1" applyBorder="1" applyAlignment="1">
      <alignment horizontal="center" wrapText="1"/>
    </xf>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4" xfId="0" applyFont="1" applyBorder="1"/>
    <xf numFmtId="0" fontId="40" fillId="0" borderId="14" xfId="0" applyFont="1" applyBorder="1"/>
    <xf numFmtId="174" fontId="40" fillId="0" borderId="40" xfId="34" applyFont="1" applyBorder="1"/>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4"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4" fontId="40" fillId="0" borderId="47" xfId="34" applyFont="1" applyBorder="1" applyAlignment="1">
      <alignment horizontal="center" wrapText="1"/>
    </xf>
    <xf numFmtId="166" fontId="40" fillId="24" borderId="61" xfId="0" applyNumberFormat="1" applyFont="1" applyFill="1" applyBorder="1"/>
    <xf numFmtId="0" fontId="42" fillId="24" borderId="35" xfId="0" applyFont="1" applyFill="1" applyBorder="1" applyAlignment="1">
      <alignment horizontal="center" wrapText="1"/>
    </xf>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61" xfId="0" applyNumberFormat="1" applyFont="1" applyBorder="1"/>
    <xf numFmtId="43" fontId="40" fillId="24" borderId="61" xfId="0" applyNumberFormat="1" applyFont="1" applyFill="1" applyBorder="1"/>
    <xf numFmtId="0" fontId="40" fillId="0" borderId="56" xfId="0" applyFont="1" applyBorder="1"/>
    <xf numFmtId="0" fontId="40" fillId="0" borderId="0" xfId="0" applyFont="1" applyAlignment="1">
      <alignment horizontal="center"/>
    </xf>
    <xf numFmtId="0" fontId="40" fillId="0" borderId="12" xfId="0" applyFont="1" applyBorder="1" applyAlignment="1">
      <alignment horizontal="center"/>
    </xf>
    <xf numFmtId="0" fontId="42" fillId="0" borderId="21" xfId="0" applyFont="1" applyBorder="1"/>
    <xf numFmtId="0" fontId="40" fillId="0" borderId="22" xfId="0" applyFont="1" applyBorder="1"/>
    <xf numFmtId="0" fontId="40" fillId="0" borderId="57" xfId="0" applyFont="1" applyBorder="1"/>
    <xf numFmtId="0" fontId="42"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38" xfId="0" applyFont="1" applyBorder="1"/>
    <xf numFmtId="0" fontId="40" fillId="0" borderId="81" xfId="0" applyFont="1" applyBorder="1"/>
    <xf numFmtId="0" fontId="40" fillId="0" borderId="39" xfId="0" applyFont="1" applyBorder="1"/>
    <xf numFmtId="0" fontId="40" fillId="0" borderId="36" xfId="0" applyFont="1" applyBorder="1"/>
    <xf numFmtId="0" fontId="40" fillId="0" borderId="37" xfId="0" applyFont="1" applyBorder="1" applyAlignment="1">
      <alignment horizontal="center" wrapText="1"/>
    </xf>
    <xf numFmtId="0" fontId="40" fillId="0" borderId="37" xfId="0" applyFont="1" applyBorder="1"/>
    <xf numFmtId="0" fontId="40" fillId="0" borderId="37" xfId="255" applyFont="1" applyBorder="1" applyAlignment="1">
      <alignment horizontal="center" vertical="center"/>
    </xf>
    <xf numFmtId="0" fontId="40" fillId="0" borderId="37" xfId="0" applyFont="1" applyBorder="1" applyAlignment="1">
      <alignment horizontal="center" vertical="center"/>
    </xf>
    <xf numFmtId="0" fontId="40" fillId="0" borderId="37" xfId="0" applyFont="1" applyBorder="1" applyAlignment="1">
      <alignment vertical="center"/>
    </xf>
    <xf numFmtId="1" fontId="40" fillId="0" borderId="37" xfId="0" applyNumberFormat="1" applyFont="1" applyBorder="1" applyAlignment="1">
      <alignment horizontal="center" vertical="center"/>
    </xf>
    <xf numFmtId="0" fontId="40"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4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40" fillId="0" borderId="37" xfId="34" applyFont="1" applyFill="1" applyBorder="1"/>
    <xf numFmtId="174" fontId="40" fillId="0" borderId="37" xfId="0" applyNumberFormat="1" applyFont="1" applyBorder="1"/>
    <xf numFmtId="0" fontId="42" fillId="0" borderId="37" xfId="0" applyFont="1" applyBorder="1" applyAlignment="1">
      <alignment horizontal="center" wrapText="1"/>
    </xf>
    <xf numFmtId="174" fontId="40" fillId="0" borderId="37" xfId="34" applyFont="1" applyFill="1" applyBorder="1" applyAlignment="1">
      <alignment horizontal="center" wrapText="1"/>
    </xf>
    <xf numFmtId="166" fontId="40" fillId="0" borderId="37" xfId="0" applyNumberFormat="1" applyFont="1" applyBorder="1"/>
    <xf numFmtId="43" fontId="40" fillId="0" borderId="37" xfId="34" applyNumberFormat="1" applyFont="1" applyFill="1" applyBorder="1"/>
    <xf numFmtId="43" fontId="40" fillId="0" borderId="37" xfId="0" applyNumberFormat="1" applyFont="1" applyBorder="1"/>
    <xf numFmtId="0" fontId="42" fillId="0" borderId="37" xfId="0" applyFont="1" applyBorder="1" applyAlignment="1">
      <alignment wrapText="1"/>
    </xf>
    <xf numFmtId="0" fontId="40" fillId="0" borderId="37" xfId="0" applyFont="1" applyBorder="1" applyAlignment="1">
      <alignment horizontal="right"/>
    </xf>
    <xf numFmtId="0" fontId="40" fillId="0" borderId="82" xfId="0" applyFont="1" applyBorder="1"/>
    <xf numFmtId="0" fontId="40" fillId="0" borderId="83" xfId="0" applyFont="1" applyBorder="1"/>
    <xf numFmtId="0" fontId="40" fillId="0" borderId="84" xfId="0" applyFont="1" applyBorder="1"/>
    <xf numFmtId="0" fontId="46" fillId="0" borderId="0" xfId="89" applyFont="1"/>
    <xf numFmtId="0" fontId="46" fillId="0" borderId="0" xfId="89" applyFont="1" applyAlignment="1">
      <alignment horizontal="center"/>
    </xf>
    <xf numFmtId="0" fontId="47" fillId="0" borderId="0" xfId="89" applyFont="1"/>
    <xf numFmtId="0" fontId="47" fillId="0" borderId="0" xfId="89" applyFont="1" applyAlignment="1">
      <alignment horizontal="center"/>
    </xf>
    <xf numFmtId="0" fontId="47" fillId="0" borderId="38" xfId="89" applyFont="1" applyBorder="1"/>
    <xf numFmtId="0" fontId="47" fillId="0" borderId="81" xfId="89" applyFont="1" applyBorder="1"/>
    <xf numFmtId="0" fontId="47" fillId="0" borderId="81" xfId="89" applyFont="1" applyBorder="1" applyAlignment="1">
      <alignment horizontal="center"/>
    </xf>
    <xf numFmtId="0" fontId="47" fillId="0" borderId="39" xfId="89" applyFont="1" applyBorder="1"/>
    <xf numFmtId="0" fontId="47" fillId="0" borderId="36" xfId="89" applyFont="1" applyBorder="1"/>
    <xf numFmtId="0" fontId="47" fillId="0" borderId="37" xfId="89" applyFont="1" applyBorder="1"/>
    <xf numFmtId="0" fontId="47" fillId="25" borderId="0" xfId="89" applyFont="1" applyFill="1"/>
    <xf numFmtId="0" fontId="47" fillId="25" borderId="85" xfId="89" applyFont="1" applyFill="1" applyBorder="1"/>
    <xf numFmtId="0" fontId="47" fillId="25" borderId="37" xfId="89" applyFont="1" applyFill="1" applyBorder="1"/>
    <xf numFmtId="0" fontId="46" fillId="25" borderId="0" xfId="89" applyFont="1" applyFill="1"/>
    <xf numFmtId="0" fontId="47" fillId="0" borderId="85" xfId="89" applyFont="1" applyBorder="1"/>
    <xf numFmtId="0" fontId="48" fillId="0" borderId="20" xfId="126" applyFont="1" applyBorder="1" applyAlignment="1">
      <alignment horizontal="center" vertical="center" wrapText="1"/>
    </xf>
    <xf numFmtId="0" fontId="48" fillId="0" borderId="62" xfId="126" applyFont="1" applyBorder="1" applyAlignment="1">
      <alignment horizontal="center" vertical="center" wrapText="1"/>
    </xf>
    <xf numFmtId="0" fontId="48" fillId="24" borderId="41" xfId="73" applyFont="1" applyFill="1" applyBorder="1" applyAlignment="1">
      <alignment vertical="center"/>
    </xf>
    <xf numFmtId="0" fontId="48" fillId="24" borderId="43" xfId="73" applyFont="1" applyFill="1" applyBorder="1" applyAlignment="1">
      <alignment vertical="center"/>
    </xf>
    <xf numFmtId="0" fontId="48" fillId="24" borderId="44" xfId="73" applyFont="1" applyFill="1" applyBorder="1" applyAlignment="1">
      <alignment vertical="center"/>
    </xf>
    <xf numFmtId="0" fontId="46" fillId="0" borderId="52" xfId="73" applyFont="1" applyBorder="1" applyAlignment="1">
      <alignment horizontal="center" vertical="center"/>
    </xf>
    <xf numFmtId="0" fontId="46" fillId="0" borderId="18" xfId="74" applyFont="1" applyBorder="1" applyAlignment="1">
      <alignment horizontal="center" vertical="center"/>
    </xf>
    <xf numFmtId="4" fontId="46" fillId="0" borderId="18" xfId="39" applyNumberFormat="1" applyFont="1" applyBorder="1" applyAlignment="1">
      <alignment vertical="center" wrapText="1"/>
    </xf>
    <xf numFmtId="168" fontId="46" fillId="0" borderId="47" xfId="62" applyNumberFormat="1" applyFont="1" applyBorder="1" applyAlignment="1">
      <alignment horizontal="right" vertical="center" wrapText="1"/>
    </xf>
    <xf numFmtId="0" fontId="46" fillId="0" borderId="13" xfId="73" applyFont="1" applyBorder="1" applyAlignment="1">
      <alignment horizontal="left" vertical="center"/>
    </xf>
    <xf numFmtId="168" fontId="46" fillId="0" borderId="24" xfId="62" applyNumberFormat="1" applyFont="1" applyBorder="1" applyAlignment="1">
      <alignment horizontal="right" vertical="center" wrapText="1"/>
    </xf>
    <xf numFmtId="0" fontId="46" fillId="0" borderId="14" xfId="89" applyFont="1" applyBorder="1"/>
    <xf numFmtId="0" fontId="46" fillId="0" borderId="14" xfId="89" applyFont="1" applyBorder="1" applyAlignment="1">
      <alignment horizontal="center"/>
    </xf>
    <xf numFmtId="168" fontId="46" fillId="0" borderId="35" xfId="62" applyNumberFormat="1" applyFont="1" applyBorder="1" applyAlignment="1">
      <alignment horizontal="right" vertical="center" wrapText="1"/>
    </xf>
    <xf numFmtId="2" fontId="46" fillId="0" borderId="14" xfId="73" applyNumberFormat="1" applyFont="1" applyBorder="1" applyAlignment="1">
      <alignment horizontal="center" vertical="center"/>
    </xf>
    <xf numFmtId="0" fontId="46" fillId="0" borderId="14" xfId="73" applyFont="1" applyBorder="1" applyAlignment="1">
      <alignment horizontal="center" vertical="center"/>
    </xf>
    <xf numFmtId="0" fontId="46" fillId="0" borderId="14" xfId="73" applyFont="1" applyBorder="1" applyAlignment="1">
      <alignment horizontal="left" vertical="center" wrapText="1"/>
    </xf>
    <xf numFmtId="0" fontId="47" fillId="0" borderId="0" xfId="90" applyFont="1"/>
    <xf numFmtId="0" fontId="47" fillId="0" borderId="36" xfId="90" applyFont="1" applyBorder="1"/>
    <xf numFmtId="187" fontId="48" fillId="24" borderId="44" xfId="73" applyNumberFormat="1" applyFont="1" applyFill="1" applyBorder="1" applyAlignment="1">
      <alignment vertical="center"/>
    </xf>
    <xf numFmtId="0" fontId="47" fillId="0" borderId="37" xfId="90" applyFont="1" applyBorder="1"/>
    <xf numFmtId="0" fontId="49" fillId="0" borderId="0" xfId="90" applyFont="1"/>
    <xf numFmtId="49" fontId="48" fillId="0" borderId="0" xfId="131" applyNumberFormat="1" applyFont="1" applyAlignment="1">
      <alignment horizontal="right" vertical="center"/>
    </xf>
    <xf numFmtId="186" fontId="48" fillId="0" borderId="0" xfId="131" applyNumberFormat="1" applyFont="1" applyAlignment="1">
      <alignment vertical="center"/>
    </xf>
    <xf numFmtId="0" fontId="46" fillId="0" borderId="0" xfId="128" applyFont="1"/>
    <xf numFmtId="0" fontId="46" fillId="0" borderId="0" xfId="128" applyFont="1" applyAlignment="1">
      <alignment horizontal="center"/>
    </xf>
    <xf numFmtId="0" fontId="46" fillId="0" borderId="0" xfId="126" applyFont="1" applyAlignment="1">
      <alignment horizontal="center" vertical="center"/>
    </xf>
    <xf numFmtId="9" fontId="46" fillId="0" borderId="22" xfId="129" applyNumberFormat="1" applyFont="1" applyBorder="1" applyAlignment="1">
      <alignment horizontal="center" vertical="center"/>
    </xf>
    <xf numFmtId="181" fontId="46" fillId="0" borderId="22" xfId="129" applyNumberFormat="1" applyFont="1" applyBorder="1" applyAlignment="1">
      <alignment vertical="center"/>
    </xf>
    <xf numFmtId="0" fontId="46" fillId="0" borderId="23" xfId="128" applyFont="1" applyBorder="1" applyAlignment="1">
      <alignment vertical="center"/>
    </xf>
    <xf numFmtId="0" fontId="48" fillId="0" borderId="21" xfId="128" applyFont="1" applyBorder="1" applyAlignment="1">
      <alignment horizontal="left" vertical="center"/>
    </xf>
    <xf numFmtId="181" fontId="48" fillId="0" borderId="30" xfId="129" applyNumberFormat="1" applyFont="1" applyBorder="1" applyAlignment="1">
      <alignment vertical="center"/>
    </xf>
    <xf numFmtId="0" fontId="48" fillId="0" borderId="27" xfId="128" applyFont="1" applyBorder="1" applyAlignment="1">
      <alignment horizontal="left" vertical="center"/>
    </xf>
    <xf numFmtId="9" fontId="46" fillId="0" borderId="31" xfId="129" applyNumberFormat="1" applyFont="1" applyBorder="1" applyAlignment="1">
      <alignment horizontal="center" vertical="center"/>
    </xf>
    <xf numFmtId="181" fontId="48" fillId="0" borderId="31" xfId="129" applyNumberFormat="1" applyFont="1" applyBorder="1" applyAlignment="1">
      <alignment vertical="center"/>
    </xf>
    <xf numFmtId="0" fontId="46" fillId="0" borderId="28" xfId="128" applyFont="1" applyBorder="1" applyAlignment="1">
      <alignment vertical="center"/>
    </xf>
    <xf numFmtId="2" fontId="46" fillId="0" borderId="0" xfId="128" applyNumberFormat="1" applyFont="1"/>
    <xf numFmtId="181" fontId="46" fillId="0" borderId="0" xfId="129" applyNumberFormat="1" applyFont="1"/>
    <xf numFmtId="39" fontId="48" fillId="0" borderId="0" xfId="129" applyNumberFormat="1" applyFont="1" applyAlignment="1">
      <alignment vertical="center"/>
    </xf>
    <xf numFmtId="0" fontId="48" fillId="0" borderId="34" xfId="79" applyFont="1" applyBorder="1" applyAlignment="1">
      <alignment vertical="center"/>
    </xf>
    <xf numFmtId="182" fontId="47" fillId="0" borderId="37" xfId="90" applyNumberFormat="1" applyFont="1" applyBorder="1"/>
    <xf numFmtId="186" fontId="48" fillId="26" borderId="47" xfId="60" applyNumberFormat="1" applyFont="1" applyFill="1" applyBorder="1" applyAlignment="1">
      <alignment horizontal="center" vertical="center"/>
    </xf>
    <xf numFmtId="184" fontId="47" fillId="0" borderId="37" xfId="90" applyNumberFormat="1" applyFont="1" applyBorder="1"/>
    <xf numFmtId="186" fontId="48" fillId="26" borderId="18" xfId="60" applyNumberFormat="1" applyFont="1" applyFill="1" applyBorder="1" applyAlignment="1">
      <alignment horizontal="center" vertical="center"/>
    </xf>
    <xf numFmtId="9" fontId="46" fillId="27" borderId="30" xfId="95" applyFont="1" applyFill="1" applyBorder="1" applyAlignment="1">
      <alignment horizontal="center" vertical="center"/>
    </xf>
    <xf numFmtId="0" fontId="46" fillId="0" borderId="63" xfId="0" applyFont="1" applyBorder="1" applyAlignment="1">
      <alignment vertical="center" wrapText="1"/>
    </xf>
    <xf numFmtId="0" fontId="50" fillId="0" borderId="0" xfId="90" applyFont="1"/>
    <xf numFmtId="0" fontId="46" fillId="0" borderId="55" xfId="0" applyFont="1" applyBorder="1" applyAlignment="1">
      <alignment vertical="center" wrapText="1"/>
    </xf>
    <xf numFmtId="0" fontId="46" fillId="0" borderId="65" xfId="0" applyFont="1" applyBorder="1" applyAlignment="1">
      <alignment vertical="center" wrapText="1"/>
    </xf>
    <xf numFmtId="0" fontId="46" fillId="0" borderId="11" xfId="0" applyFont="1" applyBorder="1" applyAlignment="1">
      <alignment vertical="center" wrapText="1"/>
    </xf>
    <xf numFmtId="0" fontId="46" fillId="0" borderId="0" xfId="0" applyFont="1" applyAlignment="1">
      <alignment vertical="center" wrapText="1"/>
    </xf>
    <xf numFmtId="0" fontId="46" fillId="0" borderId="45" xfId="0" applyFont="1" applyBorder="1" applyAlignment="1">
      <alignment vertical="center" wrapText="1"/>
    </xf>
    <xf numFmtId="0" fontId="46" fillId="0" borderId="13" xfId="0" applyFont="1" applyBorder="1" applyAlignment="1">
      <alignment vertical="center" wrapText="1"/>
    </xf>
    <xf numFmtId="0" fontId="46" fillId="0" borderId="14" xfId="0" applyFont="1" applyBorder="1" applyAlignment="1">
      <alignment vertical="center" wrapText="1"/>
    </xf>
    <xf numFmtId="0" fontId="46" fillId="0" borderId="24" xfId="0" applyFont="1" applyBorder="1" applyAlignment="1">
      <alignment vertical="center" wrapText="1"/>
    </xf>
    <xf numFmtId="0" fontId="47" fillId="0" borderId="82" xfId="90" applyFont="1" applyBorder="1"/>
    <xf numFmtId="0" fontId="47" fillId="0" borderId="83" xfId="89" applyFont="1" applyBorder="1"/>
    <xf numFmtId="0" fontId="47" fillId="0" borderId="83" xfId="89" applyFont="1" applyBorder="1" applyAlignment="1">
      <alignment horizontal="center"/>
    </xf>
    <xf numFmtId="185" fontId="47" fillId="0" borderId="83" xfId="34" applyNumberFormat="1" applyFont="1" applyBorder="1"/>
    <xf numFmtId="0" fontId="47" fillId="0" borderId="84" xfId="89" applyFont="1" applyBorder="1"/>
    <xf numFmtId="0" fontId="52" fillId="0" borderId="52" xfId="0" applyFont="1" applyBorder="1" applyAlignment="1">
      <alignment horizontal="center" vertical="center"/>
    </xf>
    <xf numFmtId="177" fontId="48" fillId="24" borderId="44" xfId="73" applyNumberFormat="1" applyFont="1" applyFill="1" applyBorder="1" applyAlignment="1">
      <alignment vertical="center"/>
    </xf>
    <xf numFmtId="4" fontId="40" fillId="0" borderId="29" xfId="39" applyNumberFormat="1" applyFont="1" applyBorder="1" applyAlignment="1">
      <alignment vertical="center" wrapText="1"/>
    </xf>
    <xf numFmtId="0" fontId="5" fillId="0" borderId="87" xfId="257" applyFont="1" applyBorder="1" applyAlignment="1">
      <alignment horizontal="left" vertical="center" wrapText="1"/>
    </xf>
    <xf numFmtId="0" fontId="5" fillId="0" borderId="86" xfId="257" applyFont="1" applyBorder="1" applyAlignment="1">
      <alignment horizontal="left" vertical="center" wrapText="1"/>
    </xf>
    <xf numFmtId="0" fontId="53" fillId="0" borderId="18" xfId="74" applyFont="1" applyBorder="1" applyAlignment="1">
      <alignment horizontal="left" vertical="center" wrapText="1"/>
    </xf>
    <xf numFmtId="0" fontId="40" fillId="0" borderId="13" xfId="73" applyFont="1" applyBorder="1" applyAlignment="1">
      <alignment horizontal="left" vertical="center"/>
    </xf>
    <xf numFmtId="0" fontId="46" fillId="0" borderId="32" xfId="73" applyFont="1" applyBorder="1" applyAlignment="1">
      <alignment horizontal="center" vertical="center"/>
    </xf>
    <xf numFmtId="4" fontId="46" fillId="0" borderId="25" xfId="39" applyNumberFormat="1" applyFont="1" applyBorder="1" applyAlignment="1">
      <alignment vertical="center" wrapText="1"/>
    </xf>
    <xf numFmtId="0" fontId="46" fillId="0" borderId="29" xfId="74" applyFont="1" applyBorder="1" applyAlignment="1">
      <alignment horizontal="center" vertical="center"/>
    </xf>
    <xf numFmtId="0" fontId="53" fillId="0" borderId="29" xfId="74" applyFont="1" applyBorder="1" applyAlignment="1">
      <alignment horizontal="left" vertical="center" wrapText="1"/>
    </xf>
    <xf numFmtId="0" fontId="46" fillId="0" borderId="88" xfId="73" applyFont="1" applyBorder="1" applyAlignment="1">
      <alignment horizontal="center" vertical="center"/>
    </xf>
    <xf numFmtId="0" fontId="46" fillId="0" borderId="20" xfId="135" applyFont="1" applyBorder="1" applyAlignment="1">
      <alignment horizontal="center" vertical="center"/>
    </xf>
    <xf numFmtId="0" fontId="53" fillId="0" borderId="20" xfId="74" applyFont="1" applyBorder="1" applyAlignment="1">
      <alignment horizontal="left" vertical="center" wrapText="1"/>
    </xf>
    <xf numFmtId="0" fontId="54" fillId="0" borderId="81" xfId="89" applyFont="1" applyBorder="1"/>
    <xf numFmtId="0" fontId="54" fillId="0" borderId="0" xfId="89" applyFont="1"/>
    <xf numFmtId="0" fontId="47" fillId="0" borderId="0" xfId="128" applyFont="1"/>
    <xf numFmtId="0" fontId="47" fillId="0" borderId="36" xfId="128" applyFont="1" applyBorder="1"/>
    <xf numFmtId="187" fontId="42" fillId="24" borderId="44" xfId="135" applyNumberFormat="1" applyFont="1" applyFill="1" applyBorder="1" applyAlignment="1">
      <alignment vertical="center"/>
    </xf>
    <xf numFmtId="0" fontId="47" fillId="0" borderId="37" xfId="128" applyFont="1" applyBorder="1"/>
    <xf numFmtId="0" fontId="49" fillId="0" borderId="0" xfId="128" applyFont="1"/>
    <xf numFmtId="0" fontId="5" fillId="0" borderId="29" xfId="74" applyFont="1" applyBorder="1" applyAlignment="1">
      <alignment horizontal="left" vertical="center" wrapText="1"/>
    </xf>
    <xf numFmtId="0" fontId="5" fillId="0" borderId="18" xfId="74" applyFont="1" applyBorder="1" applyAlignment="1">
      <alignment horizontal="left" vertical="center" wrapText="1"/>
    </xf>
    <xf numFmtId="0" fontId="40" fillId="0" borderId="52" xfId="73" applyFont="1" applyBorder="1" applyAlignment="1">
      <alignment horizontal="center" vertical="center"/>
    </xf>
    <xf numFmtId="0" fontId="50" fillId="0" borderId="18" xfId="74" applyFont="1" applyBorder="1" applyAlignment="1">
      <alignment horizontal="left" vertical="center" wrapText="1"/>
    </xf>
    <xf numFmtId="0" fontId="50" fillId="0" borderId="20" xfId="135" applyFont="1" applyBorder="1" applyAlignment="1">
      <alignment horizontal="left" vertical="center" wrapText="1"/>
    </xf>
    <xf numFmtId="0" fontId="50" fillId="0" borderId="29" xfId="74" applyFont="1" applyBorder="1" applyAlignment="1">
      <alignment horizontal="left" vertical="center" wrapText="1"/>
    </xf>
    <xf numFmtId="168" fontId="40" fillId="0" borderId="18" xfId="62" applyNumberFormat="1" applyFont="1" applyBorder="1" applyAlignment="1">
      <alignment horizontal="right" vertical="center" wrapText="1"/>
    </xf>
    <xf numFmtId="177" fontId="42" fillId="0" borderId="40" xfId="39" applyNumberFormat="1" applyFont="1" applyBorder="1" applyAlignment="1">
      <alignment horizontal="right" vertical="center"/>
    </xf>
    <xf numFmtId="168" fontId="40" fillId="0" borderId="29" xfId="62" applyNumberFormat="1" applyFont="1" applyBorder="1" applyAlignment="1">
      <alignment horizontal="right" vertical="center" wrapText="1"/>
    </xf>
    <xf numFmtId="4" fontId="40" fillId="0" borderId="18" xfId="39" applyNumberFormat="1" applyFont="1" applyBorder="1" applyAlignment="1">
      <alignment vertical="center" wrapText="1"/>
    </xf>
    <xf numFmtId="0" fontId="40" fillId="0" borderId="29" xfId="135" applyFont="1" applyBorder="1" applyAlignment="1">
      <alignment horizontal="center" vertical="center"/>
    </xf>
    <xf numFmtId="0" fontId="40" fillId="0" borderId="18" xfId="135" applyFont="1" applyBorder="1" applyAlignment="1">
      <alignment horizontal="center" vertical="center"/>
    </xf>
    <xf numFmtId="168" fontId="40" fillId="0" borderId="20" xfId="62" applyNumberFormat="1" applyFont="1" applyBorder="1" applyAlignment="1">
      <alignment horizontal="right" vertical="center" wrapText="1"/>
    </xf>
    <xf numFmtId="4" fontId="40" fillId="0" borderId="20" xfId="39" applyNumberFormat="1" applyFont="1" applyBorder="1" applyAlignment="1">
      <alignment vertical="center" wrapText="1"/>
    </xf>
    <xf numFmtId="0" fontId="40" fillId="0" borderId="20" xfId="135" applyFont="1" applyBorder="1" applyAlignment="1">
      <alignment horizontal="center" vertical="center"/>
    </xf>
    <xf numFmtId="0" fontId="54" fillId="0" borderId="83" xfId="89" applyFont="1" applyBorder="1"/>
    <xf numFmtId="0" fontId="54" fillId="0" borderId="83" xfId="89" applyFont="1" applyBorder="1" applyAlignment="1">
      <alignment horizontal="center"/>
    </xf>
    <xf numFmtId="185" fontId="54" fillId="0" borderId="83" xfId="34" applyNumberFormat="1" applyFont="1" applyBorder="1"/>
    <xf numFmtId="204" fontId="54" fillId="0" borderId="83" xfId="89" applyNumberFormat="1" applyFont="1" applyBorder="1"/>
    <xf numFmtId="0" fontId="46" fillId="0" borderId="0" xfId="89" applyFont="1" applyAlignment="1">
      <alignment horizontal="left"/>
    </xf>
    <xf numFmtId="0" fontId="46" fillId="26" borderId="33" xfId="130" applyFont="1" applyFill="1" applyBorder="1" applyAlignment="1">
      <alignment vertical="center" wrapText="1"/>
    </xf>
    <xf numFmtId="0" fontId="46"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8" fillId="24" borderId="14" xfId="73" applyFont="1" applyFill="1" applyBorder="1" applyAlignment="1">
      <alignment horizontal="left" vertical="center"/>
    </xf>
    <xf numFmtId="0" fontId="48" fillId="24" borderId="15" xfId="73" applyFont="1" applyFill="1" applyBorder="1" applyAlignment="1">
      <alignment horizontal="left" vertical="center"/>
    </xf>
    <xf numFmtId="0" fontId="43" fillId="24" borderId="41" xfId="73" applyFont="1" applyFill="1" applyBorder="1" applyAlignment="1">
      <alignment horizontal="right" vertical="center"/>
    </xf>
    <xf numFmtId="0" fontId="48" fillId="24" borderId="43" xfId="73" applyFont="1" applyFill="1" applyBorder="1" applyAlignment="1">
      <alignment horizontal="right" vertical="center"/>
    </xf>
    <xf numFmtId="0" fontId="48" fillId="24" borderId="53" xfId="73" applyFont="1" applyFill="1" applyBorder="1" applyAlignment="1">
      <alignment horizontal="right" vertical="center"/>
    </xf>
    <xf numFmtId="3" fontId="48" fillId="26" borderId="25" xfId="130" applyNumberFormat="1" applyFont="1" applyFill="1" applyBorder="1" applyAlignment="1">
      <alignment horizontal="center" vertical="center" wrapText="1"/>
    </xf>
    <xf numFmtId="3" fontId="48" fillId="26" borderId="18" xfId="130" applyNumberFormat="1" applyFont="1" applyFill="1" applyBorder="1" applyAlignment="1">
      <alignment horizontal="center" vertical="center"/>
    </xf>
    <xf numFmtId="0" fontId="46" fillId="0" borderId="16" xfId="79" applyFont="1" applyBorder="1" applyAlignment="1">
      <alignment horizontal="center" vertical="center"/>
    </xf>
    <xf numFmtId="0" fontId="46" fillId="0" borderId="26" xfId="79" applyFont="1" applyBorder="1" applyAlignment="1">
      <alignment horizontal="center" vertical="center"/>
    </xf>
    <xf numFmtId="0" fontId="42" fillId="0" borderId="14" xfId="130" applyFont="1" applyBorder="1" applyAlignment="1">
      <alignment horizontal="center"/>
    </xf>
    <xf numFmtId="0" fontId="48" fillId="0" borderId="14" xfId="130" applyFont="1" applyBorder="1" applyAlignment="1">
      <alignment horizontal="center"/>
    </xf>
    <xf numFmtId="0" fontId="48" fillId="25" borderId="29"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0" fontId="48" fillId="0" borderId="0" xfId="130" applyFont="1" applyAlignment="1">
      <alignment horizontal="center" vertical="top"/>
    </xf>
    <xf numFmtId="4" fontId="42" fillId="25" borderId="29" xfId="135" applyNumberFormat="1" applyFont="1" applyFill="1" applyBorder="1" applyAlignment="1">
      <alignment horizontal="center" vertical="center" wrapText="1"/>
    </xf>
    <xf numFmtId="4" fontId="42" fillId="25" borderId="20" xfId="135" applyNumberFormat="1" applyFont="1" applyFill="1" applyBorder="1" applyAlignment="1">
      <alignment horizontal="center" vertical="center" wrapText="1"/>
    </xf>
    <xf numFmtId="4" fontId="48" fillId="25" borderId="35" xfId="73" applyNumberFormat="1" applyFont="1" applyFill="1" applyBorder="1" applyAlignment="1">
      <alignment horizontal="center" vertical="center" wrapText="1"/>
    </xf>
    <xf numFmtId="4" fontId="48" fillId="25" borderId="42" xfId="73" applyNumberFormat="1" applyFont="1" applyFill="1" applyBorder="1" applyAlignment="1">
      <alignment horizontal="center" vertical="center" wrapText="1"/>
    </xf>
    <xf numFmtId="0" fontId="48" fillId="0" borderId="29" xfId="126" applyFont="1" applyBorder="1" applyAlignment="1">
      <alignment horizontal="center" vertical="center" wrapText="1"/>
    </xf>
    <xf numFmtId="0" fontId="48" fillId="0" borderId="46" xfId="126" applyFont="1" applyBorder="1" applyAlignment="1">
      <alignment horizontal="center" vertical="center" wrapText="1"/>
    </xf>
    <xf numFmtId="0" fontId="48" fillId="25" borderId="32" xfId="73" applyFont="1" applyFill="1" applyBorder="1" applyAlignment="1">
      <alignment horizontal="center" vertical="center" wrapText="1"/>
    </xf>
    <xf numFmtId="0" fontId="48" fillId="25" borderId="48" xfId="73" applyFont="1" applyFill="1" applyBorder="1" applyAlignment="1">
      <alignment horizontal="center" vertical="center" wrapText="1"/>
    </xf>
    <xf numFmtId="0" fontId="40" fillId="27" borderId="52" xfId="89" applyFont="1" applyFill="1" applyBorder="1" applyAlignment="1">
      <alignment horizontal="left" vertical="center" wrapText="1"/>
    </xf>
    <xf numFmtId="0" fontId="46" fillId="27" borderId="25" xfId="89" applyFont="1" applyFill="1" applyBorder="1" applyAlignment="1">
      <alignment horizontal="left" vertical="center" wrapText="1"/>
    </xf>
    <xf numFmtId="0" fontId="46" fillId="27" borderId="47" xfId="89" applyFont="1" applyFill="1" applyBorder="1" applyAlignment="1">
      <alignment horizontal="left" vertical="center" wrapText="1"/>
    </xf>
    <xf numFmtId="0" fontId="46" fillId="27" borderId="33" xfId="89" applyFont="1" applyFill="1" applyBorder="1" applyAlignment="1">
      <alignment horizontal="left" vertical="center" wrapText="1"/>
    </xf>
    <xf numFmtId="0" fontId="46" fillId="27" borderId="18" xfId="89" applyFont="1" applyFill="1" applyBorder="1" applyAlignment="1">
      <alignment horizontal="left" vertical="center" wrapText="1"/>
    </xf>
    <xf numFmtId="0" fontId="46" fillId="27" borderId="30" xfId="89" applyFont="1" applyFill="1" applyBorder="1" applyAlignment="1">
      <alignment horizontal="left" vertical="center" wrapText="1"/>
    </xf>
    <xf numFmtId="0" fontId="46" fillId="26" borderId="21" xfId="89" applyFont="1" applyFill="1" applyBorder="1" applyAlignment="1">
      <alignment horizontal="center" vertical="center" wrapText="1"/>
    </xf>
    <xf numFmtId="0" fontId="46" fillId="26" borderId="22" xfId="89" applyFont="1" applyFill="1" applyBorder="1" applyAlignment="1">
      <alignment horizontal="center" vertical="center" wrapText="1"/>
    </xf>
    <xf numFmtId="0" fontId="46" fillId="26" borderId="57" xfId="89" applyFont="1" applyFill="1" applyBorder="1" applyAlignment="1">
      <alignment horizontal="center" vertical="center" wrapText="1"/>
    </xf>
    <xf numFmtId="0" fontId="43" fillId="24" borderId="41" xfId="135" applyFont="1" applyFill="1" applyBorder="1" applyAlignment="1">
      <alignment horizontal="right" vertical="center"/>
    </xf>
    <xf numFmtId="0" fontId="42" fillId="24" borderId="43" xfId="135" applyFont="1" applyFill="1" applyBorder="1" applyAlignment="1">
      <alignment horizontal="right" vertical="center"/>
    </xf>
    <xf numFmtId="0" fontId="42" fillId="24" borderId="53" xfId="135" applyFont="1" applyFill="1" applyBorder="1" applyAlignment="1">
      <alignment horizontal="right" vertical="center"/>
    </xf>
    <xf numFmtId="0" fontId="46" fillId="25" borderId="20" xfId="130" applyFont="1" applyFill="1" applyBorder="1" applyAlignment="1">
      <alignment horizontal="center" vertical="center" wrapText="1"/>
    </xf>
    <xf numFmtId="0" fontId="46" fillId="25" borderId="42" xfId="130" applyFont="1" applyFill="1" applyBorder="1" applyAlignment="1">
      <alignment horizontal="center" vertical="center" wrapText="1"/>
    </xf>
    <xf numFmtId="0" fontId="48" fillId="26" borderId="18" xfId="130" applyFont="1" applyFill="1" applyBorder="1" applyAlignment="1">
      <alignment horizontal="center" vertical="center" wrapText="1"/>
    </xf>
    <xf numFmtId="0" fontId="48" fillId="26" borderId="18" xfId="130" applyFont="1" applyFill="1" applyBorder="1" applyAlignment="1">
      <alignment horizontal="center" vertical="center"/>
    </xf>
    <xf numFmtId="3" fontId="48" fillId="26" borderId="18" xfId="130" applyNumberFormat="1" applyFont="1" applyFill="1" applyBorder="1" applyAlignment="1">
      <alignment horizontal="center" vertical="center" wrapText="1"/>
    </xf>
    <xf numFmtId="0" fontId="40" fillId="0" borderId="0" xfId="0" applyFont="1" applyAlignment="1">
      <alignment horizontal="left"/>
    </xf>
    <xf numFmtId="0" fontId="40" fillId="27" borderId="18" xfId="0" applyFont="1" applyFill="1" applyBorder="1" applyAlignment="1">
      <alignment horizontal="center" vertical="center" wrapText="1"/>
    </xf>
    <xf numFmtId="0" fontId="40" fillId="0" borderId="77" xfId="255" applyFont="1" applyBorder="1" applyAlignment="1">
      <alignment horizontal="center" vertical="center"/>
    </xf>
    <xf numFmtId="0" fontId="40" fillId="0" borderId="49" xfId="255" applyFont="1" applyBorder="1" applyAlignment="1">
      <alignment horizontal="center" vertical="center"/>
    </xf>
    <xf numFmtId="0" fontId="42" fillId="0" borderId="75" xfId="0" applyFont="1" applyBorder="1" applyAlignment="1">
      <alignment horizontal="center"/>
    </xf>
    <xf numFmtId="0" fontId="42" fillId="0" borderId="0" xfId="0" applyFont="1" applyAlignment="1">
      <alignment horizontal="center"/>
    </xf>
    <xf numFmtId="0" fontId="42" fillId="0" borderId="45" xfId="0" applyFont="1" applyBorder="1" applyAlignment="1">
      <alignment horizontal="center"/>
    </xf>
    <xf numFmtId="0" fontId="42" fillId="0" borderId="75" xfId="0" applyFont="1" applyBorder="1" applyAlignment="1">
      <alignment horizontal="center" vertical="center" wrapText="1"/>
    </xf>
    <xf numFmtId="0" fontId="42" fillId="0" borderId="0" xfId="0" applyFont="1" applyAlignment="1">
      <alignment horizontal="center" vertical="center" wrapText="1"/>
    </xf>
    <xf numFmtId="0" fontId="42" fillId="0" borderId="45" xfId="0" applyFont="1" applyBorder="1" applyAlignment="1">
      <alignment horizontal="center" vertical="center" wrapText="1"/>
    </xf>
    <xf numFmtId="0" fontId="42" fillId="0" borderId="78" xfId="0" applyFont="1" applyBorder="1" applyAlignment="1">
      <alignment horizontal="center"/>
    </xf>
    <xf numFmtId="0" fontId="42" fillId="0" borderId="59" xfId="0" applyFont="1" applyBorder="1" applyAlignment="1">
      <alignment horizontal="center"/>
    </xf>
    <xf numFmtId="0" fontId="42" fillId="0" borderId="79" xfId="0" applyFont="1" applyBorder="1" applyAlignment="1">
      <alignment horizontal="center"/>
    </xf>
    <xf numFmtId="0" fontId="40" fillId="0" borderId="25" xfId="0" applyFont="1" applyBorder="1" applyAlignment="1">
      <alignment horizontal="center" vertical="center"/>
    </xf>
    <xf numFmtId="0" fontId="41" fillId="0" borderId="80" xfId="256" applyFont="1" applyBorder="1" applyAlignment="1" applyProtection="1">
      <alignment horizontal="center"/>
    </xf>
    <xf numFmtId="0" fontId="41" fillId="0" borderId="51" xfId="256" applyFont="1" applyBorder="1" applyAlignment="1" applyProtection="1">
      <alignment horizontal="center"/>
    </xf>
    <xf numFmtId="0" fontId="40" fillId="0" borderId="76" xfId="255" applyFont="1" applyBorder="1" applyAlignment="1">
      <alignment horizontal="center" vertical="center"/>
    </xf>
    <xf numFmtId="0" fontId="40" fillId="0" borderId="50" xfId="255" applyFont="1" applyBorder="1" applyAlignment="1">
      <alignment horizontal="center" vertical="center"/>
    </xf>
    <xf numFmtId="0" fontId="40" fillId="0" borderId="78" xfId="255" applyFont="1" applyBorder="1" applyAlignment="1">
      <alignment horizontal="center" vertical="center"/>
    </xf>
    <xf numFmtId="0" fontId="40" fillId="0" borderId="59" xfId="255" applyFont="1" applyBorder="1" applyAlignment="1">
      <alignment horizontal="center" vertical="center"/>
    </xf>
    <xf numFmtId="0" fontId="40" fillId="0" borderId="58" xfId="255" applyFont="1" applyBorder="1" applyAlignment="1">
      <alignment horizontal="center" vertical="center"/>
    </xf>
    <xf numFmtId="0" fontId="40" fillId="0" borderId="68" xfId="255" applyFont="1" applyBorder="1" applyAlignment="1">
      <alignment horizontal="center" vertical="center"/>
    </xf>
    <xf numFmtId="0" fontId="40" fillId="0" borderId="56" xfId="255" applyFont="1" applyBorder="1" applyAlignment="1">
      <alignment horizontal="center" vertical="center"/>
    </xf>
    <xf numFmtId="0" fontId="40" fillId="0" borderId="72" xfId="255" applyFont="1" applyBorder="1" applyAlignment="1">
      <alignment horizontal="center" vertical="center"/>
    </xf>
    <xf numFmtId="0" fontId="40" fillId="0" borderId="66" xfId="255" applyFont="1" applyBorder="1" applyAlignment="1">
      <alignment horizontal="center" vertical="center"/>
    </xf>
    <xf numFmtId="0" fontId="40" fillId="0" borderId="55" xfId="255" applyFont="1" applyBorder="1" applyAlignment="1">
      <alignment horizontal="center" vertical="center"/>
    </xf>
    <xf numFmtId="0" fontId="40" fillId="0" borderId="74" xfId="255" applyFont="1" applyBorder="1" applyAlignment="1">
      <alignment horizontal="center" vertical="center"/>
    </xf>
    <xf numFmtId="0" fontId="40" fillId="0" borderId="68" xfId="0" applyFont="1" applyBorder="1" applyAlignment="1">
      <alignment horizontal="center" vertical="center"/>
    </xf>
    <xf numFmtId="0" fontId="40" fillId="0" borderId="56" xfId="0" applyFont="1" applyBorder="1" applyAlignment="1">
      <alignment horizontal="center" vertical="center"/>
    </xf>
    <xf numFmtId="0" fontId="40" fillId="0" borderId="72" xfId="0" applyFont="1" applyBorder="1" applyAlignment="1">
      <alignment horizontal="center" vertical="center"/>
    </xf>
    <xf numFmtId="0" fontId="42" fillId="0" borderId="60" xfId="0" applyFont="1" applyBorder="1" applyAlignment="1" applyProtection="1">
      <alignment horizontal="center"/>
      <protection locked="0"/>
    </xf>
    <xf numFmtId="0" fontId="42" fillId="0" borderId="59" xfId="0" applyFont="1" applyBorder="1" applyAlignment="1" applyProtection="1">
      <alignment horizontal="center"/>
      <protection locked="0"/>
    </xf>
    <xf numFmtId="0" fontId="42" fillId="0" borderId="58"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0" fillId="24" borderId="27" xfId="0" applyFont="1" applyFill="1" applyBorder="1" applyAlignment="1">
      <alignment horizontal="center" vertical="center"/>
    </xf>
    <xf numFmtId="0" fontId="40" fillId="24" borderId="70" xfId="0" applyFont="1" applyFill="1" applyBorder="1" applyAlignment="1">
      <alignment horizontal="center" vertical="center"/>
    </xf>
    <xf numFmtId="0" fontId="43" fillId="24" borderId="34" xfId="0" applyFont="1" applyFill="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3" fillId="24" borderId="46" xfId="0" applyFont="1" applyFill="1" applyBorder="1" applyAlignment="1">
      <alignment horizontal="center"/>
    </xf>
    <xf numFmtId="0" fontId="43" fillId="24" borderId="68" xfId="0" applyFont="1" applyFill="1" applyBorder="1" applyAlignment="1">
      <alignment horizontal="center"/>
    </xf>
    <xf numFmtId="0" fontId="43" fillId="24" borderId="67"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2" fillId="0" borderId="60" xfId="0" applyFont="1" applyBorder="1" applyAlignment="1">
      <alignment horizontal="left" vertical="center"/>
    </xf>
    <xf numFmtId="0" fontId="42" fillId="0" borderId="59" xfId="0" applyFont="1" applyBorder="1" applyAlignment="1">
      <alignment horizontal="left" vertical="center"/>
    </xf>
    <xf numFmtId="0" fontId="42" fillId="0" borderId="58"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3" fillId="24" borderId="34" xfId="0" applyFont="1" applyFill="1" applyBorder="1" applyAlignment="1">
      <alignment horizontal="center" vertical="center" wrapText="1"/>
    </xf>
    <xf numFmtId="0" fontId="43" fillId="24" borderId="16" xfId="0" applyFont="1" applyFill="1" applyBorder="1" applyAlignment="1">
      <alignment horizontal="center" vertical="center" wrapText="1"/>
    </xf>
    <xf numFmtId="0" fontId="43" fillId="24" borderId="26" xfId="0" applyFont="1" applyFill="1" applyBorder="1" applyAlignment="1">
      <alignment horizontal="center" vertical="center" wrapText="1"/>
    </xf>
    <xf numFmtId="0" fontId="43" fillId="24" borderId="34" xfId="0" applyFont="1" applyFill="1" applyBorder="1" applyAlignment="1">
      <alignment horizontal="center" vertical="center"/>
    </xf>
    <xf numFmtId="0" fontId="43" fillId="24" borderId="26"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2" xfId="0" applyFont="1" applyBorder="1" applyAlignment="1">
      <alignment horizontal="center"/>
    </xf>
    <xf numFmtId="0" fontId="40" fillId="0" borderId="28" xfId="0" applyFont="1" applyBorder="1" applyAlignment="1">
      <alignment horizontal="center"/>
    </xf>
    <xf numFmtId="174" fontId="40" fillId="0" borderId="19" xfId="34" applyFont="1" applyBorder="1" applyAlignment="1">
      <alignment horizontal="center"/>
    </xf>
    <xf numFmtId="174" fontId="40" fillId="0" borderId="23" xfId="34" applyFont="1" applyBorder="1" applyAlignment="1">
      <alignment horizontal="center"/>
    </xf>
    <xf numFmtId="0" fontId="40" fillId="0" borderId="62" xfId="0" applyFont="1" applyBorder="1"/>
    <xf numFmtId="2" fontId="40" fillId="0" borderId="62" xfId="0" applyNumberFormat="1" applyFont="1" applyBorder="1" applyAlignment="1">
      <alignment horizontal="center"/>
    </xf>
    <xf numFmtId="2" fontId="40" fillId="0" borderId="28" xfId="0" applyNumberFormat="1" applyFont="1" applyBorder="1" applyAlignment="1">
      <alignment horizontal="center"/>
    </xf>
    <xf numFmtId="0" fontId="42" fillId="0" borderId="41" xfId="0" applyFont="1" applyBorder="1" applyAlignment="1">
      <alignment horizontal="right"/>
    </xf>
    <xf numFmtId="0" fontId="42" fillId="0" borderId="43" xfId="0" applyFont="1" applyBorder="1" applyAlignment="1">
      <alignment horizontal="right"/>
    </xf>
    <xf numFmtId="0" fontId="42" fillId="0" borderId="44" xfId="0" applyFont="1" applyBorder="1" applyAlignment="1">
      <alignment horizontal="right"/>
    </xf>
    <xf numFmtId="0" fontId="43" fillId="24" borderId="16" xfId="0" applyFont="1" applyFill="1" applyBorder="1" applyAlignment="1">
      <alignment horizontal="center"/>
    </xf>
    <xf numFmtId="0" fontId="43" fillId="24" borderId="41" xfId="0" applyFont="1" applyFill="1" applyBorder="1" applyAlignment="1">
      <alignment horizontal="right"/>
    </xf>
    <xf numFmtId="0" fontId="43" fillId="24" borderId="43" xfId="0" applyFont="1" applyFill="1" applyBorder="1" applyAlignment="1">
      <alignment horizontal="right"/>
    </xf>
    <xf numFmtId="0" fontId="43" fillId="24" borderId="44" xfId="0" applyFont="1" applyFill="1" applyBorder="1" applyAlignment="1">
      <alignment horizontal="right"/>
    </xf>
    <xf numFmtId="0" fontId="43" fillId="24" borderId="46"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vertical="center" wrapText="1"/>
    </xf>
    <xf numFmtId="0" fontId="42" fillId="0" borderId="0" xfId="0" applyFont="1" applyAlignment="1">
      <alignment vertical="center" wrapText="1"/>
    </xf>
    <xf numFmtId="0" fontId="42" fillId="0" borderId="12" xfId="0" applyFont="1" applyBorder="1" applyAlignment="1">
      <alignment vertical="center"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7"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2" xfId="34" applyNumberFormat="1" applyFont="1" applyBorder="1" applyAlignment="1">
      <alignment horizontal="center"/>
    </xf>
    <xf numFmtId="43" fontId="40" fillId="0" borderId="28" xfId="34" applyNumberFormat="1" applyFont="1" applyBorder="1" applyAlignment="1">
      <alignment horizont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DC3AA21B-0C62-4C24-BB08-A64D120653CC}"/>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AA87D71E-F730-447A-85CC-8F4F5296963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BB115EC-E949-4B38-B027-3B04CEEDAD8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0" xr:uid="{098BCC03-D487-4749-A69D-4BCADF521B06}"/>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BBA4A2D8-E5CE-4549-A475-788958D0829E}"/>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DDB2E739-2415-49E7-AC77-E10766446E1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39"/>
  <sheetViews>
    <sheetView showGridLines="0" tabSelected="1" topLeftCell="A73" zoomScale="70" zoomScaleNormal="70" zoomScaleSheetLayoutView="100" zoomScalePageLayoutView="55" workbookViewId="0">
      <selection activeCell="F114" sqref="F114"/>
    </sheetView>
  </sheetViews>
  <sheetFormatPr baseColWidth="10" defaultColWidth="11.42578125" defaultRowHeight="14.25"/>
  <cols>
    <col min="1" max="2" width="3.42578125" style="111" customWidth="1"/>
    <col min="3" max="3" width="5.140625" style="111" customWidth="1"/>
    <col min="4" max="4" width="15.28515625" style="111" customWidth="1"/>
    <col min="5" max="5" width="33.7109375" style="112" customWidth="1"/>
    <col min="6" max="6" width="17.5703125" style="111" customWidth="1"/>
    <col min="7" max="7" width="73.28515625" style="111" customWidth="1"/>
    <col min="8" max="8" width="8.7109375" style="111" customWidth="1"/>
    <col min="9" max="9" width="18.85546875" style="111" customWidth="1"/>
    <col min="10" max="10" width="23.85546875" style="111" customWidth="1"/>
    <col min="11" max="11" width="30" style="111" customWidth="1"/>
    <col min="12" max="12" width="3.28515625" style="111" customWidth="1"/>
    <col min="13" max="13" width="2.7109375" style="111" customWidth="1"/>
    <col min="14" max="16384" width="11.42578125" style="111"/>
  </cols>
  <sheetData>
    <row r="1" spans="1:13">
      <c r="B1" s="226" t="s">
        <v>0</v>
      </c>
      <c r="C1" s="226"/>
      <c r="D1" s="226"/>
      <c r="E1" s="226"/>
      <c r="F1" s="226"/>
      <c r="G1" s="226"/>
    </row>
    <row r="2" spans="1:13">
      <c r="B2" s="111" t="s">
        <v>1</v>
      </c>
    </row>
    <row r="3" spans="1:13" ht="15.75" thickBot="1">
      <c r="A3" s="113"/>
      <c r="B3" s="113"/>
      <c r="C3" s="113"/>
      <c r="D3" s="113"/>
      <c r="E3" s="114"/>
      <c r="F3" s="113"/>
      <c r="G3" s="113"/>
      <c r="H3" s="113"/>
      <c r="I3" s="113"/>
      <c r="J3" s="113"/>
      <c r="K3" s="113"/>
      <c r="L3" s="113"/>
      <c r="M3" s="113"/>
    </row>
    <row r="4" spans="1:13" ht="15.75" thickTop="1">
      <c r="A4" s="113"/>
      <c r="B4" s="115"/>
      <c r="C4" s="116"/>
      <c r="D4" s="116"/>
      <c r="E4" s="117"/>
      <c r="F4" s="116"/>
      <c r="G4" s="116"/>
      <c r="H4" s="116"/>
      <c r="I4" s="116"/>
      <c r="J4" s="116"/>
      <c r="K4" s="116"/>
      <c r="L4" s="118"/>
      <c r="M4" s="113"/>
    </row>
    <row r="5" spans="1:13" ht="15">
      <c r="A5" s="113"/>
      <c r="B5" s="119"/>
      <c r="C5" s="243" t="s">
        <v>2</v>
      </c>
      <c r="D5" s="243"/>
      <c r="E5" s="243"/>
      <c r="F5" s="243"/>
      <c r="G5" s="243"/>
      <c r="H5" s="243"/>
      <c r="I5" s="243"/>
      <c r="J5" s="243"/>
      <c r="K5" s="243"/>
      <c r="L5" s="120"/>
      <c r="M5" s="113"/>
    </row>
    <row r="6" spans="1:13" ht="15.75" thickBot="1">
      <c r="A6" s="113"/>
      <c r="B6" s="119"/>
      <c r="C6" s="239" t="s">
        <v>29</v>
      </c>
      <c r="D6" s="240"/>
      <c r="E6" s="240"/>
      <c r="F6" s="240"/>
      <c r="G6" s="240"/>
      <c r="H6" s="240"/>
      <c r="I6" s="240"/>
      <c r="J6" s="240"/>
      <c r="K6" s="240"/>
      <c r="L6" s="120"/>
      <c r="M6" s="113"/>
    </row>
    <row r="7" spans="1:13" s="124" customFormat="1" ht="15">
      <c r="A7" s="121"/>
      <c r="B7" s="122"/>
      <c r="C7" s="252" t="s">
        <v>98</v>
      </c>
      <c r="D7" s="253"/>
      <c r="E7" s="253"/>
      <c r="F7" s="253"/>
      <c r="G7" s="253"/>
      <c r="H7" s="253"/>
      <c r="I7" s="253"/>
      <c r="J7" s="253"/>
      <c r="K7" s="254"/>
      <c r="L7" s="123"/>
      <c r="M7" s="121"/>
    </row>
    <row r="8" spans="1:13" ht="87.75" customHeight="1">
      <c r="A8" s="113"/>
      <c r="B8" s="125"/>
      <c r="C8" s="255"/>
      <c r="D8" s="256"/>
      <c r="E8" s="256"/>
      <c r="F8" s="256"/>
      <c r="G8" s="256"/>
      <c r="H8" s="256"/>
      <c r="I8" s="256"/>
      <c r="J8" s="256"/>
      <c r="K8" s="257"/>
      <c r="L8" s="120"/>
      <c r="M8" s="113"/>
    </row>
    <row r="9" spans="1:13" ht="34.5" customHeight="1">
      <c r="A9" s="113"/>
      <c r="B9" s="125"/>
      <c r="C9" s="258" t="s">
        <v>3</v>
      </c>
      <c r="D9" s="259"/>
      <c r="E9" s="259"/>
      <c r="F9" s="259"/>
      <c r="G9" s="259"/>
      <c r="H9" s="259"/>
      <c r="I9" s="259"/>
      <c r="J9" s="259"/>
      <c r="K9" s="260"/>
      <c r="L9" s="120"/>
      <c r="M9" s="113"/>
    </row>
    <row r="10" spans="1:13" ht="30" customHeight="1" thickBot="1">
      <c r="A10" s="113"/>
      <c r="B10" s="119"/>
      <c r="C10" s="229" t="s">
        <v>105</v>
      </c>
      <c r="D10" s="230"/>
      <c r="E10" s="230"/>
      <c r="F10" s="230"/>
      <c r="G10" s="230"/>
      <c r="H10" s="230"/>
      <c r="I10" s="230"/>
      <c r="J10" s="230"/>
      <c r="K10" s="231"/>
      <c r="L10" s="120"/>
      <c r="M10" s="113"/>
    </row>
    <row r="11" spans="1:13" ht="30" customHeight="1">
      <c r="A11" s="113"/>
      <c r="B11" s="119"/>
      <c r="C11" s="250" t="s">
        <v>4</v>
      </c>
      <c r="D11" s="241" t="s">
        <v>5</v>
      </c>
      <c r="E11" s="248" t="s">
        <v>6</v>
      </c>
      <c r="F11" s="249"/>
      <c r="G11" s="241" t="s">
        <v>7</v>
      </c>
      <c r="H11" s="241" t="s">
        <v>8</v>
      </c>
      <c r="I11" s="241" t="s">
        <v>9</v>
      </c>
      <c r="J11" s="244" t="s">
        <v>87</v>
      </c>
      <c r="K11" s="246" t="s">
        <v>10</v>
      </c>
      <c r="L11" s="120"/>
      <c r="M11" s="113"/>
    </row>
    <row r="12" spans="1:13" ht="30" customHeight="1" thickBot="1">
      <c r="A12" s="113"/>
      <c r="B12" s="119"/>
      <c r="C12" s="251"/>
      <c r="D12" s="242"/>
      <c r="E12" s="126" t="s">
        <v>11</v>
      </c>
      <c r="F12" s="127" t="s">
        <v>12</v>
      </c>
      <c r="G12" s="242"/>
      <c r="H12" s="242"/>
      <c r="I12" s="242"/>
      <c r="J12" s="245"/>
      <c r="K12" s="247"/>
      <c r="L12" s="120"/>
      <c r="M12" s="113"/>
    </row>
    <row r="13" spans="1:13" ht="30" customHeight="1" thickBot="1">
      <c r="A13" s="113"/>
      <c r="B13" s="119"/>
      <c r="C13" s="128"/>
      <c r="D13" s="129"/>
      <c r="E13" s="129"/>
      <c r="F13" s="129"/>
      <c r="G13" s="129"/>
      <c r="H13" s="129"/>
      <c r="I13" s="129"/>
      <c r="J13" s="129"/>
      <c r="K13" s="130"/>
      <c r="L13" s="120"/>
      <c r="M13" s="113"/>
    </row>
    <row r="14" spans="1:13" ht="51.75" thickBot="1">
      <c r="A14" s="113"/>
      <c r="B14" s="119"/>
      <c r="C14" s="131">
        <v>1</v>
      </c>
      <c r="D14" s="132">
        <v>1</v>
      </c>
      <c r="E14" s="189"/>
      <c r="F14" s="189"/>
      <c r="G14" s="189" t="s">
        <v>89</v>
      </c>
      <c r="H14" s="186" t="s">
        <v>96</v>
      </c>
      <c r="I14" s="188">
        <v>1</v>
      </c>
      <c r="J14" s="213">
        <v>0</v>
      </c>
      <c r="K14" s="134">
        <f>+ROUND((J14*I14),0)</f>
        <v>0</v>
      </c>
      <c r="L14" s="120"/>
      <c r="M14" s="113"/>
    </row>
    <row r="15" spans="1:13" ht="33.75" customHeight="1" thickBot="1">
      <c r="A15" s="113"/>
      <c r="B15" s="119"/>
      <c r="C15" s="131">
        <v>2</v>
      </c>
      <c r="D15" s="132">
        <v>2</v>
      </c>
      <c r="E15" s="189"/>
      <c r="F15" s="189"/>
      <c r="G15" s="189" t="s">
        <v>90</v>
      </c>
      <c r="H15" s="186" t="s">
        <v>96</v>
      </c>
      <c r="I15" s="188">
        <v>1</v>
      </c>
      <c r="J15" s="213">
        <v>0</v>
      </c>
      <c r="K15" s="134">
        <f t="shared" ref="K15:K19" si="0">+ROUND((J15*I15),0)</f>
        <v>0</v>
      </c>
      <c r="L15" s="120"/>
      <c r="M15" s="113"/>
    </row>
    <row r="16" spans="1:13" ht="51.75" thickBot="1">
      <c r="A16" s="113"/>
      <c r="B16" s="119"/>
      <c r="C16" s="131">
        <v>3</v>
      </c>
      <c r="D16" s="132">
        <v>3</v>
      </c>
      <c r="E16" s="189"/>
      <c r="F16" s="189"/>
      <c r="G16" s="189" t="s">
        <v>91</v>
      </c>
      <c r="H16" s="186" t="s">
        <v>96</v>
      </c>
      <c r="I16" s="188">
        <v>1</v>
      </c>
      <c r="J16" s="213">
        <v>0</v>
      </c>
      <c r="K16" s="134">
        <f t="shared" si="0"/>
        <v>0</v>
      </c>
      <c r="L16" s="120"/>
      <c r="M16" s="113"/>
    </row>
    <row r="17" spans="1:13" ht="51.75" thickBot="1">
      <c r="A17" s="113"/>
      <c r="B17" s="119"/>
      <c r="C17" s="131">
        <v>4</v>
      </c>
      <c r="D17" s="132">
        <v>4</v>
      </c>
      <c r="E17" s="189"/>
      <c r="F17" s="189"/>
      <c r="G17" s="189" t="s">
        <v>92</v>
      </c>
      <c r="H17" s="186" t="s">
        <v>96</v>
      </c>
      <c r="I17" s="188">
        <v>1</v>
      </c>
      <c r="J17" s="213">
        <v>0</v>
      </c>
      <c r="K17" s="134">
        <f t="shared" si="0"/>
        <v>0</v>
      </c>
      <c r="L17" s="120"/>
      <c r="M17" s="113"/>
    </row>
    <row r="18" spans="1:13" ht="39" thickBot="1">
      <c r="A18" s="113"/>
      <c r="B18" s="119"/>
      <c r="C18" s="131">
        <v>5</v>
      </c>
      <c r="D18" s="132">
        <v>5</v>
      </c>
      <c r="E18" s="189"/>
      <c r="F18" s="189"/>
      <c r="G18" s="189" t="s">
        <v>93</v>
      </c>
      <c r="H18" s="186" t="s">
        <v>96</v>
      </c>
      <c r="I18" s="188">
        <v>10</v>
      </c>
      <c r="J18" s="213">
        <v>0</v>
      </c>
      <c r="K18" s="134">
        <f t="shared" si="0"/>
        <v>0</v>
      </c>
      <c r="L18" s="120"/>
      <c r="M18" s="113"/>
    </row>
    <row r="19" spans="1:13" ht="26.25" thickBot="1">
      <c r="A19" s="113"/>
      <c r="B19" s="119"/>
      <c r="C19" s="131">
        <v>6</v>
      </c>
      <c r="D19" s="132">
        <v>6</v>
      </c>
      <c r="E19" s="189"/>
      <c r="F19" s="189"/>
      <c r="G19" s="189" t="s">
        <v>94</v>
      </c>
      <c r="H19" s="186" t="s">
        <v>97</v>
      </c>
      <c r="I19" s="188">
        <v>1</v>
      </c>
      <c r="J19" s="213">
        <v>0</v>
      </c>
      <c r="K19" s="134">
        <f t="shared" si="0"/>
        <v>0</v>
      </c>
      <c r="L19" s="120"/>
      <c r="M19" s="113"/>
    </row>
    <row r="20" spans="1:13" ht="38.25">
      <c r="A20" s="113"/>
      <c r="B20" s="119"/>
      <c r="C20" s="131">
        <v>7</v>
      </c>
      <c r="D20" s="132">
        <v>7</v>
      </c>
      <c r="E20" s="190"/>
      <c r="F20" s="190"/>
      <c r="G20" s="190" t="s">
        <v>95</v>
      </c>
      <c r="H20" s="186" t="s">
        <v>97</v>
      </c>
      <c r="I20" s="188">
        <v>2</v>
      </c>
      <c r="J20" s="213">
        <v>0</v>
      </c>
      <c r="K20" s="134">
        <f>+ROUND((J20*I20),0)</f>
        <v>0</v>
      </c>
      <c r="L20" s="120"/>
      <c r="M20" s="113"/>
    </row>
    <row r="21" spans="1:13" ht="30" customHeight="1" thickBot="1">
      <c r="A21" s="113"/>
      <c r="B21" s="119"/>
      <c r="C21" s="135" t="s">
        <v>13</v>
      </c>
      <c r="D21" s="140"/>
      <c r="E21" s="140"/>
      <c r="F21" s="140"/>
      <c r="G21" s="142"/>
      <c r="H21" s="141"/>
      <c r="I21" s="133"/>
      <c r="J21" s="136"/>
      <c r="K21" s="214">
        <f>SUM(K14:K20)</f>
        <v>0</v>
      </c>
      <c r="L21" s="120"/>
      <c r="M21" s="113"/>
    </row>
    <row r="22" spans="1:13" s="147" customFormat="1" ht="30" customHeight="1" thickBot="1">
      <c r="A22" s="143"/>
      <c r="B22" s="144"/>
      <c r="C22" s="232" t="s">
        <v>85</v>
      </c>
      <c r="D22" s="233"/>
      <c r="E22" s="233"/>
      <c r="F22" s="233"/>
      <c r="G22" s="233"/>
      <c r="H22" s="233"/>
      <c r="I22" s="233"/>
      <c r="J22" s="234"/>
      <c r="K22" s="145">
        <f>+K21</f>
        <v>0</v>
      </c>
      <c r="L22" s="146"/>
      <c r="M22" s="143"/>
    </row>
    <row r="23" spans="1:13" s="147" customFormat="1" ht="15">
      <c r="A23" s="143"/>
      <c r="B23" s="144"/>
      <c r="C23" s="148"/>
      <c r="D23" s="148"/>
      <c r="E23" s="148"/>
      <c r="F23" s="148"/>
      <c r="G23" s="148"/>
      <c r="H23" s="148"/>
      <c r="I23" s="148"/>
      <c r="J23" s="148"/>
      <c r="K23" s="149"/>
      <c r="L23" s="146"/>
      <c r="M23" s="143"/>
    </row>
    <row r="24" spans="1:13" s="147" customFormat="1" ht="30" customHeight="1" thickBot="1">
      <c r="A24" s="143"/>
      <c r="B24" s="144"/>
      <c r="C24" s="150"/>
      <c r="D24" s="152"/>
      <c r="E24" s="152"/>
      <c r="F24" s="152"/>
      <c r="G24" s="156" t="s">
        <v>14</v>
      </c>
      <c r="H24" s="153"/>
      <c r="I24" s="154"/>
      <c r="J24" s="155"/>
      <c r="K24" s="157">
        <f>+K22</f>
        <v>0</v>
      </c>
      <c r="L24" s="146"/>
      <c r="M24" s="143"/>
    </row>
    <row r="25" spans="1:13" s="147" customFormat="1" ht="30" customHeight="1" thickBot="1">
      <c r="A25" s="143"/>
      <c r="B25" s="144"/>
      <c r="C25" s="150"/>
      <c r="D25" s="151"/>
      <c r="E25" s="150"/>
      <c r="F25" s="150"/>
      <c r="G25" s="158" t="s">
        <v>15</v>
      </c>
      <c r="H25" s="159"/>
      <c r="I25" s="160"/>
      <c r="J25" s="161"/>
      <c r="K25" s="145">
        <f>+K24</f>
        <v>0</v>
      </c>
      <c r="L25" s="146"/>
      <c r="M25" s="143"/>
    </row>
    <row r="26" spans="1:13" s="147" customFormat="1" ht="15.75" thickBot="1">
      <c r="A26" s="143"/>
      <c r="B26" s="144"/>
      <c r="C26" s="150"/>
      <c r="D26" s="151"/>
      <c r="E26" s="151"/>
      <c r="F26" s="151"/>
      <c r="G26" s="150"/>
      <c r="H26" s="150"/>
      <c r="I26" s="162"/>
      <c r="J26" s="163"/>
      <c r="K26" s="164"/>
      <c r="L26" s="146"/>
      <c r="M26" s="143"/>
    </row>
    <row r="27" spans="1:13" s="147" customFormat="1" ht="15">
      <c r="A27" s="143"/>
      <c r="B27" s="144"/>
      <c r="C27" s="165"/>
      <c r="D27" s="237"/>
      <c r="E27" s="237"/>
      <c r="F27" s="237"/>
      <c r="G27" s="237"/>
      <c r="H27" s="237"/>
      <c r="I27" s="237"/>
      <c r="J27" s="237"/>
      <c r="K27" s="238"/>
      <c r="L27" s="166"/>
      <c r="M27" s="143"/>
    </row>
    <row r="28" spans="1:13" s="147" customFormat="1" ht="46.5" customHeight="1">
      <c r="A28" s="143"/>
      <c r="B28" s="144"/>
      <c r="C28" s="227" t="s">
        <v>16</v>
      </c>
      <c r="D28" s="228"/>
      <c r="E28" s="228"/>
      <c r="F28" s="228"/>
      <c r="G28" s="228"/>
      <c r="H28" s="235" t="s">
        <v>17</v>
      </c>
      <c r="I28" s="235"/>
      <c r="J28" s="235"/>
      <c r="K28" s="167" t="s">
        <v>18</v>
      </c>
      <c r="L28" s="168"/>
      <c r="M28" s="143"/>
    </row>
    <row r="29" spans="1:13" s="147" customFormat="1" ht="32.25" customHeight="1">
      <c r="A29" s="143"/>
      <c r="B29" s="144"/>
      <c r="C29" s="227" t="s">
        <v>19</v>
      </c>
      <c r="D29" s="228"/>
      <c r="E29" s="228"/>
      <c r="F29" s="228"/>
      <c r="G29" s="228"/>
      <c r="H29" s="236" t="s">
        <v>20</v>
      </c>
      <c r="I29" s="236"/>
      <c r="J29" s="169" t="s">
        <v>21</v>
      </c>
      <c r="K29" s="170">
        <v>0.06</v>
      </c>
      <c r="L29" s="168"/>
      <c r="M29" s="143"/>
    </row>
    <row r="30" spans="1:13" s="147" customFormat="1" ht="30" customHeight="1">
      <c r="A30" s="143"/>
      <c r="B30" s="144"/>
      <c r="C30" s="227" t="s">
        <v>22</v>
      </c>
      <c r="D30" s="228"/>
      <c r="E30" s="228"/>
      <c r="F30" s="228"/>
      <c r="G30" s="228"/>
      <c r="H30" s="266" t="s">
        <v>23</v>
      </c>
      <c r="I30" s="267"/>
      <c r="J30" s="169" t="s">
        <v>24</v>
      </c>
      <c r="K30" s="170">
        <v>0.06</v>
      </c>
      <c r="L30" s="168"/>
      <c r="M30" s="143"/>
    </row>
    <row r="31" spans="1:13" s="172" customFormat="1" ht="58.5" customHeight="1">
      <c r="A31" s="143"/>
      <c r="B31" s="144"/>
      <c r="C31" s="171"/>
      <c r="E31" s="173"/>
      <c r="F31" s="173"/>
      <c r="G31" s="174"/>
      <c r="H31" s="268" t="s">
        <v>25</v>
      </c>
      <c r="I31" s="236"/>
      <c r="J31" s="169" t="s">
        <v>26</v>
      </c>
      <c r="K31" s="170">
        <v>0.08</v>
      </c>
      <c r="L31" s="146"/>
      <c r="M31" s="143"/>
    </row>
    <row r="32" spans="1:13" ht="57" customHeight="1">
      <c r="A32" s="113"/>
      <c r="B32" s="119"/>
      <c r="C32" s="175"/>
      <c r="D32" s="176"/>
      <c r="E32" s="176"/>
      <c r="F32" s="176"/>
      <c r="G32" s="177"/>
      <c r="H32" s="236" t="s">
        <v>27</v>
      </c>
      <c r="I32" s="236"/>
      <c r="J32" s="169" t="s">
        <v>28</v>
      </c>
      <c r="K32" s="170">
        <f>SUM(K29:K31)</f>
        <v>0.2</v>
      </c>
      <c r="L32" s="120"/>
      <c r="M32" s="113"/>
    </row>
    <row r="33" spans="1:13" ht="15.75" thickBot="1">
      <c r="A33" s="113"/>
      <c r="B33" s="119"/>
      <c r="C33" s="178"/>
      <c r="D33" s="179"/>
      <c r="E33" s="179"/>
      <c r="F33" s="179"/>
      <c r="G33" s="180"/>
      <c r="H33" s="264"/>
      <c r="I33" s="264"/>
      <c r="J33" s="264"/>
      <c r="K33" s="265"/>
      <c r="L33" s="120"/>
      <c r="M33" s="113"/>
    </row>
    <row r="34" spans="1:13" ht="30" customHeight="1" thickBot="1">
      <c r="A34" s="113"/>
      <c r="B34" s="119"/>
      <c r="C34" s="229" t="s">
        <v>106</v>
      </c>
      <c r="D34" s="230"/>
      <c r="E34" s="230"/>
      <c r="F34" s="230"/>
      <c r="G34" s="230"/>
      <c r="H34" s="230"/>
      <c r="I34" s="230"/>
      <c r="J34" s="230"/>
      <c r="K34" s="231"/>
      <c r="L34" s="120"/>
      <c r="M34" s="113"/>
    </row>
    <row r="35" spans="1:13" ht="30" customHeight="1">
      <c r="A35" s="113"/>
      <c r="B35" s="119"/>
      <c r="C35" s="250" t="s">
        <v>4</v>
      </c>
      <c r="D35" s="241" t="s">
        <v>5</v>
      </c>
      <c r="E35" s="248" t="s">
        <v>6</v>
      </c>
      <c r="F35" s="249"/>
      <c r="G35" s="241" t="s">
        <v>7</v>
      </c>
      <c r="H35" s="241" t="s">
        <v>8</v>
      </c>
      <c r="I35" s="241" t="s">
        <v>9</v>
      </c>
      <c r="J35" s="244" t="s">
        <v>87</v>
      </c>
      <c r="K35" s="246" t="s">
        <v>10</v>
      </c>
      <c r="L35" s="120"/>
      <c r="M35" s="113"/>
    </row>
    <row r="36" spans="1:13" ht="30" customHeight="1" thickBot="1">
      <c r="A36" s="113"/>
      <c r="B36" s="119"/>
      <c r="C36" s="251"/>
      <c r="D36" s="242"/>
      <c r="E36" s="126" t="s">
        <v>11</v>
      </c>
      <c r="F36" s="127" t="s">
        <v>12</v>
      </c>
      <c r="G36" s="242"/>
      <c r="H36" s="242"/>
      <c r="I36" s="242"/>
      <c r="J36" s="245"/>
      <c r="K36" s="247"/>
      <c r="L36" s="120"/>
      <c r="M36" s="113"/>
    </row>
    <row r="37" spans="1:13" ht="30" customHeight="1" thickBot="1">
      <c r="A37" s="113"/>
      <c r="B37" s="119"/>
      <c r="C37" s="128"/>
      <c r="D37" s="129"/>
      <c r="E37" s="129"/>
      <c r="F37" s="129"/>
      <c r="G37" s="129"/>
      <c r="H37" s="129"/>
      <c r="I37" s="129"/>
      <c r="J37" s="129"/>
      <c r="K37" s="130"/>
      <c r="L37" s="120"/>
      <c r="M37" s="113"/>
    </row>
    <row r="38" spans="1:13" ht="64.5" thickBot="1">
      <c r="A38" s="113"/>
      <c r="B38" s="119"/>
      <c r="C38" s="131">
        <v>1</v>
      </c>
      <c r="D38" s="132">
        <v>1</v>
      </c>
      <c r="E38" s="189"/>
      <c r="F38" s="189"/>
      <c r="G38" s="189" t="s">
        <v>99</v>
      </c>
      <c r="H38" s="186" t="s">
        <v>97</v>
      </c>
      <c r="I38" s="188">
        <v>1</v>
      </c>
      <c r="J38" s="213">
        <v>0</v>
      </c>
      <c r="K38" s="134">
        <f>+ROUND((J38*I38),0)</f>
        <v>0</v>
      </c>
      <c r="L38" s="120"/>
      <c r="M38" s="113"/>
    </row>
    <row r="39" spans="1:13" ht="36" customHeight="1" thickBot="1">
      <c r="A39" s="113"/>
      <c r="B39" s="119"/>
      <c r="C39" s="131">
        <v>2</v>
      </c>
      <c r="D39" s="132">
        <v>2</v>
      </c>
      <c r="E39" s="189"/>
      <c r="F39" s="189"/>
      <c r="G39" s="189" t="s">
        <v>100</v>
      </c>
      <c r="H39" s="186" t="s">
        <v>97</v>
      </c>
      <c r="I39" s="188">
        <v>1</v>
      </c>
      <c r="J39" s="213">
        <v>0</v>
      </c>
      <c r="K39" s="134">
        <f t="shared" ref="K39:K43" si="1">+ROUND((J39*I39),0)</f>
        <v>0</v>
      </c>
      <c r="L39" s="120"/>
      <c r="M39" s="113"/>
    </row>
    <row r="40" spans="1:13" ht="37.5" customHeight="1" thickBot="1">
      <c r="A40" s="113"/>
      <c r="B40" s="119"/>
      <c r="C40" s="131">
        <v>3</v>
      </c>
      <c r="D40" s="132">
        <v>3</v>
      </c>
      <c r="E40" s="189"/>
      <c r="F40" s="189"/>
      <c r="G40" s="189" t="s">
        <v>101</v>
      </c>
      <c r="H40" s="186" t="s">
        <v>45</v>
      </c>
      <c r="I40" s="188">
        <v>4</v>
      </c>
      <c r="J40" s="213">
        <v>0</v>
      </c>
      <c r="K40" s="134">
        <f t="shared" si="1"/>
        <v>0</v>
      </c>
      <c r="L40" s="120"/>
      <c r="M40" s="113"/>
    </row>
    <row r="41" spans="1:13" ht="39" thickBot="1">
      <c r="A41" s="113"/>
      <c r="B41" s="119"/>
      <c r="C41" s="131">
        <v>4</v>
      </c>
      <c r="D41" s="132">
        <v>4</v>
      </c>
      <c r="E41" s="189"/>
      <c r="F41" s="189"/>
      <c r="G41" s="189" t="s">
        <v>102</v>
      </c>
      <c r="H41" s="186" t="s">
        <v>97</v>
      </c>
      <c r="I41" s="188">
        <v>1</v>
      </c>
      <c r="J41" s="213">
        <v>0</v>
      </c>
      <c r="K41" s="134">
        <f t="shared" si="1"/>
        <v>0</v>
      </c>
      <c r="L41" s="120"/>
      <c r="M41" s="113"/>
    </row>
    <row r="42" spans="1:13" ht="51.75" thickBot="1">
      <c r="A42" s="113"/>
      <c r="B42" s="119"/>
      <c r="C42" s="131">
        <v>5</v>
      </c>
      <c r="D42" s="132">
        <v>5</v>
      </c>
      <c r="E42" s="189"/>
      <c r="F42" s="189"/>
      <c r="G42" s="189" t="s">
        <v>103</v>
      </c>
      <c r="H42" s="186" t="s">
        <v>45</v>
      </c>
      <c r="I42" s="188">
        <v>1</v>
      </c>
      <c r="J42" s="213">
        <v>0</v>
      </c>
      <c r="K42" s="134">
        <f t="shared" si="1"/>
        <v>0</v>
      </c>
      <c r="L42" s="120"/>
      <c r="M42" s="113"/>
    </row>
    <row r="43" spans="1:13" ht="51">
      <c r="A43" s="113"/>
      <c r="B43" s="119"/>
      <c r="C43" s="131">
        <v>6</v>
      </c>
      <c r="D43" s="132">
        <v>6</v>
      </c>
      <c r="E43" s="189"/>
      <c r="F43" s="189"/>
      <c r="G43" s="189" t="s">
        <v>104</v>
      </c>
      <c r="H43" s="186" t="s">
        <v>45</v>
      </c>
      <c r="I43" s="188">
        <v>1</v>
      </c>
      <c r="J43" s="213">
        <v>0</v>
      </c>
      <c r="K43" s="134">
        <f t="shared" si="1"/>
        <v>0</v>
      </c>
      <c r="L43" s="120"/>
      <c r="M43" s="113"/>
    </row>
    <row r="44" spans="1:13" ht="30" customHeight="1" thickBot="1">
      <c r="A44" s="113"/>
      <c r="B44" s="119"/>
      <c r="C44" s="135" t="s">
        <v>13</v>
      </c>
      <c r="D44" s="140"/>
      <c r="E44" s="140"/>
      <c r="F44" s="140"/>
      <c r="G44" s="142"/>
      <c r="H44" s="141"/>
      <c r="I44" s="133"/>
      <c r="J44" s="136"/>
      <c r="K44" s="214">
        <f>SUM(K37:K43)</f>
        <v>0</v>
      </c>
      <c r="L44" s="120"/>
      <c r="M44" s="113"/>
    </row>
    <row r="45" spans="1:13" s="147" customFormat="1" ht="30" customHeight="1" thickBot="1">
      <c r="A45" s="143"/>
      <c r="B45" s="144"/>
      <c r="C45" s="232" t="s">
        <v>85</v>
      </c>
      <c r="D45" s="233"/>
      <c r="E45" s="233"/>
      <c r="F45" s="233"/>
      <c r="G45" s="233"/>
      <c r="H45" s="233"/>
      <c r="I45" s="233"/>
      <c r="J45" s="234"/>
      <c r="K45" s="145">
        <f>+K44</f>
        <v>0</v>
      </c>
      <c r="L45" s="146"/>
      <c r="M45" s="143"/>
    </row>
    <row r="46" spans="1:13" s="147" customFormat="1" ht="15">
      <c r="A46" s="143"/>
      <c r="B46" s="144"/>
      <c r="C46" s="148"/>
      <c r="D46" s="148"/>
      <c r="E46" s="148"/>
      <c r="F46" s="148"/>
      <c r="G46" s="148"/>
      <c r="H46" s="148"/>
      <c r="I46" s="148"/>
      <c r="J46" s="148"/>
      <c r="K46" s="149"/>
      <c r="L46" s="146"/>
      <c r="M46" s="143"/>
    </row>
    <row r="47" spans="1:13" s="147" customFormat="1" ht="30" customHeight="1" thickBot="1">
      <c r="A47" s="143"/>
      <c r="B47" s="144"/>
      <c r="C47" s="150"/>
      <c r="D47" s="152"/>
      <c r="E47" s="152"/>
      <c r="F47" s="152"/>
      <c r="G47" s="156" t="s">
        <v>14</v>
      </c>
      <c r="H47" s="153"/>
      <c r="I47" s="154"/>
      <c r="J47" s="155"/>
      <c r="K47" s="157">
        <f>+K45</f>
        <v>0</v>
      </c>
      <c r="L47" s="146"/>
      <c r="M47" s="143"/>
    </row>
    <row r="48" spans="1:13" s="147" customFormat="1" ht="30" customHeight="1" thickBot="1">
      <c r="A48" s="143"/>
      <c r="B48" s="144"/>
      <c r="C48" s="150"/>
      <c r="D48" s="151"/>
      <c r="E48" s="150"/>
      <c r="F48" s="150"/>
      <c r="G48" s="158" t="s">
        <v>15</v>
      </c>
      <c r="H48" s="159"/>
      <c r="I48" s="160"/>
      <c r="J48" s="161"/>
      <c r="K48" s="145">
        <f>+K47</f>
        <v>0</v>
      </c>
      <c r="L48" s="146"/>
      <c r="M48" s="143"/>
    </row>
    <row r="49" spans="1:13" s="147" customFormat="1" ht="15.75" thickBot="1">
      <c r="A49" s="143"/>
      <c r="B49" s="144"/>
      <c r="C49" s="150"/>
      <c r="D49" s="151"/>
      <c r="E49" s="151"/>
      <c r="F49" s="151"/>
      <c r="G49" s="150"/>
      <c r="H49" s="150"/>
      <c r="I49" s="162"/>
      <c r="J49" s="163"/>
      <c r="K49" s="164"/>
      <c r="L49" s="146"/>
      <c r="M49" s="143"/>
    </row>
    <row r="50" spans="1:13" s="147" customFormat="1" ht="15">
      <c r="A50" s="143"/>
      <c r="B50" s="144"/>
      <c r="C50" s="165"/>
      <c r="D50" s="237"/>
      <c r="E50" s="237"/>
      <c r="F50" s="237"/>
      <c r="G50" s="237"/>
      <c r="H50" s="237"/>
      <c r="I50" s="237"/>
      <c r="J50" s="237"/>
      <c r="K50" s="238"/>
      <c r="L50" s="166"/>
      <c r="M50" s="143"/>
    </row>
    <row r="51" spans="1:13" s="147" customFormat="1" ht="46.5" customHeight="1">
      <c r="A51" s="143"/>
      <c r="B51" s="144"/>
      <c r="C51" s="227" t="s">
        <v>16</v>
      </c>
      <c r="D51" s="228"/>
      <c r="E51" s="228"/>
      <c r="F51" s="228"/>
      <c r="G51" s="228"/>
      <c r="H51" s="235" t="s">
        <v>17</v>
      </c>
      <c r="I51" s="235"/>
      <c r="J51" s="235"/>
      <c r="K51" s="167" t="s">
        <v>18</v>
      </c>
      <c r="L51" s="168"/>
      <c r="M51" s="143"/>
    </row>
    <row r="52" spans="1:13" s="147" customFormat="1" ht="32.25" customHeight="1">
      <c r="A52" s="143"/>
      <c r="B52" s="144"/>
      <c r="C52" s="227" t="s">
        <v>19</v>
      </c>
      <c r="D52" s="228"/>
      <c r="E52" s="228"/>
      <c r="F52" s="228"/>
      <c r="G52" s="228"/>
      <c r="H52" s="236" t="s">
        <v>20</v>
      </c>
      <c r="I52" s="236"/>
      <c r="J52" s="169" t="s">
        <v>21</v>
      </c>
      <c r="K52" s="170">
        <v>0.06</v>
      </c>
      <c r="L52" s="168"/>
      <c r="M52" s="143"/>
    </row>
    <row r="53" spans="1:13" s="147" customFormat="1" ht="30" customHeight="1">
      <c r="A53" s="143"/>
      <c r="B53" s="144"/>
      <c r="C53" s="227" t="s">
        <v>22</v>
      </c>
      <c r="D53" s="228"/>
      <c r="E53" s="228"/>
      <c r="F53" s="228"/>
      <c r="G53" s="228"/>
      <c r="H53" s="266" t="s">
        <v>23</v>
      </c>
      <c r="I53" s="267"/>
      <c r="J53" s="169" t="s">
        <v>24</v>
      </c>
      <c r="K53" s="170">
        <v>0.06</v>
      </c>
      <c r="L53" s="168"/>
      <c r="M53" s="143"/>
    </row>
    <row r="54" spans="1:13" s="172" customFormat="1" ht="58.5" customHeight="1">
      <c r="A54" s="143"/>
      <c r="B54" s="144"/>
      <c r="C54" s="171"/>
      <c r="E54" s="173"/>
      <c r="F54" s="173"/>
      <c r="G54" s="174"/>
      <c r="H54" s="268" t="s">
        <v>25</v>
      </c>
      <c r="I54" s="236"/>
      <c r="J54" s="169" t="s">
        <v>26</v>
      </c>
      <c r="K54" s="170">
        <v>0.08</v>
      </c>
      <c r="L54" s="146"/>
      <c r="M54" s="143"/>
    </row>
    <row r="55" spans="1:13" ht="57" customHeight="1">
      <c r="A55" s="113"/>
      <c r="B55" s="119"/>
      <c r="C55" s="175"/>
      <c r="D55" s="176"/>
      <c r="E55" s="176"/>
      <c r="F55" s="176"/>
      <c r="G55" s="177"/>
      <c r="H55" s="236" t="s">
        <v>27</v>
      </c>
      <c r="I55" s="236"/>
      <c r="J55" s="169" t="s">
        <v>28</v>
      </c>
      <c r="K55" s="170">
        <f>SUM(K52:K54)</f>
        <v>0.2</v>
      </c>
      <c r="L55" s="120"/>
      <c r="M55" s="113"/>
    </row>
    <row r="56" spans="1:13" ht="6.75" customHeight="1" thickBot="1">
      <c r="A56" s="113"/>
      <c r="B56" s="181"/>
      <c r="C56" s="182"/>
      <c r="D56" s="182"/>
      <c r="E56" s="183"/>
      <c r="F56" s="182"/>
      <c r="G56" s="184"/>
      <c r="H56" s="182"/>
      <c r="I56" s="182"/>
      <c r="J56" s="182"/>
      <c r="K56" s="182"/>
      <c r="L56" s="185"/>
      <c r="M56" s="113"/>
    </row>
    <row r="57" spans="1:13" ht="37.5" customHeight="1" thickTop="1" thickBot="1">
      <c r="A57" s="113"/>
      <c r="B57" s="119"/>
      <c r="C57" s="229" t="s">
        <v>107</v>
      </c>
      <c r="D57" s="230"/>
      <c r="E57" s="230"/>
      <c r="F57" s="230"/>
      <c r="G57" s="230"/>
      <c r="H57" s="230"/>
      <c r="I57" s="230"/>
      <c r="J57" s="230"/>
      <c r="K57" s="231"/>
      <c r="L57" s="120"/>
      <c r="M57" s="113"/>
    </row>
    <row r="58" spans="1:13" ht="30" customHeight="1">
      <c r="A58" s="113"/>
      <c r="B58" s="119"/>
      <c r="C58" s="250" t="s">
        <v>4</v>
      </c>
      <c r="D58" s="241" t="s">
        <v>5</v>
      </c>
      <c r="E58" s="248" t="s">
        <v>6</v>
      </c>
      <c r="F58" s="249"/>
      <c r="G58" s="241" t="s">
        <v>7</v>
      </c>
      <c r="H58" s="241" t="s">
        <v>8</v>
      </c>
      <c r="I58" s="241" t="s">
        <v>9</v>
      </c>
      <c r="J58" s="244" t="s">
        <v>87</v>
      </c>
      <c r="K58" s="246" t="s">
        <v>10</v>
      </c>
      <c r="L58" s="120"/>
      <c r="M58" s="113"/>
    </row>
    <row r="59" spans="1:13" ht="30" customHeight="1" thickBot="1">
      <c r="A59" s="113"/>
      <c r="B59" s="119"/>
      <c r="C59" s="251"/>
      <c r="D59" s="242"/>
      <c r="E59" s="126" t="s">
        <v>11</v>
      </c>
      <c r="F59" s="127" t="s">
        <v>12</v>
      </c>
      <c r="G59" s="242"/>
      <c r="H59" s="242"/>
      <c r="I59" s="242"/>
      <c r="J59" s="245"/>
      <c r="K59" s="247"/>
      <c r="L59" s="120"/>
      <c r="M59" s="113"/>
    </row>
    <row r="60" spans="1:13" ht="30" customHeight="1" thickBot="1">
      <c r="A60" s="113"/>
      <c r="B60" s="119"/>
      <c r="C60" s="128"/>
      <c r="D60" s="129"/>
      <c r="E60" s="129"/>
      <c r="F60" s="129"/>
      <c r="G60" s="129"/>
      <c r="H60" s="129"/>
      <c r="I60" s="129"/>
      <c r="J60" s="129"/>
      <c r="K60" s="130"/>
      <c r="L60" s="120"/>
      <c r="M60" s="113"/>
    </row>
    <row r="61" spans="1:13" ht="51.75" thickBot="1">
      <c r="A61" s="113"/>
      <c r="B61" s="119"/>
      <c r="C61" s="131">
        <v>1</v>
      </c>
      <c r="D61" s="132">
        <v>1</v>
      </c>
      <c r="E61" s="189"/>
      <c r="F61" s="189"/>
      <c r="G61" s="189" t="s">
        <v>108</v>
      </c>
      <c r="H61" s="186" t="s">
        <v>136</v>
      </c>
      <c r="I61" s="188">
        <v>1</v>
      </c>
      <c r="J61" s="213">
        <v>0</v>
      </c>
      <c r="K61" s="134">
        <f>+ROUND((J61*I61),0)</f>
        <v>0</v>
      </c>
      <c r="L61" s="120"/>
      <c r="M61" s="113"/>
    </row>
    <row r="62" spans="1:13" ht="39" thickBot="1">
      <c r="A62" s="113"/>
      <c r="B62" s="119"/>
      <c r="C62" s="131">
        <v>2</v>
      </c>
      <c r="D62" s="132">
        <v>2</v>
      </c>
      <c r="E62" s="189"/>
      <c r="F62" s="189"/>
      <c r="G62" s="189" t="s">
        <v>109</v>
      </c>
      <c r="H62" s="186" t="s">
        <v>136</v>
      </c>
      <c r="I62" s="188">
        <v>1</v>
      </c>
      <c r="J62" s="213">
        <v>0</v>
      </c>
      <c r="K62" s="134">
        <f t="shared" ref="K62:K65" si="2">+ROUND((J62*I62),0)</f>
        <v>0</v>
      </c>
      <c r="L62" s="120"/>
      <c r="M62" s="113"/>
    </row>
    <row r="63" spans="1:13" ht="26.25" thickBot="1">
      <c r="A63" s="113"/>
      <c r="B63" s="119"/>
      <c r="C63" s="131">
        <v>3</v>
      </c>
      <c r="D63" s="132">
        <v>3</v>
      </c>
      <c r="E63" s="189"/>
      <c r="F63" s="189"/>
      <c r="G63" s="189" t="s">
        <v>110</v>
      </c>
      <c r="H63" s="186" t="s">
        <v>96</v>
      </c>
      <c r="I63" s="188">
        <v>2</v>
      </c>
      <c r="J63" s="213">
        <v>0</v>
      </c>
      <c r="K63" s="134">
        <f t="shared" si="2"/>
        <v>0</v>
      </c>
      <c r="L63" s="120"/>
      <c r="M63" s="113"/>
    </row>
    <row r="64" spans="1:13" ht="39" thickBot="1">
      <c r="A64" s="113"/>
      <c r="B64" s="119"/>
      <c r="C64" s="131">
        <v>4</v>
      </c>
      <c r="D64" s="132">
        <v>4</v>
      </c>
      <c r="E64" s="189"/>
      <c r="F64" s="189"/>
      <c r="G64" s="189" t="s">
        <v>111</v>
      </c>
      <c r="H64" s="186" t="s">
        <v>136</v>
      </c>
      <c r="I64" s="188">
        <v>1</v>
      </c>
      <c r="J64" s="213">
        <v>0</v>
      </c>
      <c r="K64" s="134">
        <f t="shared" si="2"/>
        <v>0</v>
      </c>
      <c r="L64" s="120"/>
      <c r="M64" s="113"/>
    </row>
    <row r="65" spans="1:13" ht="42" customHeight="1">
      <c r="A65" s="113"/>
      <c r="B65" s="119"/>
      <c r="C65" s="131">
        <v>5</v>
      </c>
      <c r="D65" s="132">
        <v>5</v>
      </c>
      <c r="E65" s="189"/>
      <c r="F65" s="189"/>
      <c r="G65" s="189" t="s">
        <v>112</v>
      </c>
      <c r="H65" s="186" t="s">
        <v>97</v>
      </c>
      <c r="I65" s="188">
        <v>1</v>
      </c>
      <c r="J65" s="213">
        <v>0</v>
      </c>
      <c r="K65" s="134">
        <f t="shared" si="2"/>
        <v>0</v>
      </c>
      <c r="L65" s="120"/>
      <c r="M65" s="113"/>
    </row>
    <row r="66" spans="1:13" ht="30" customHeight="1" thickBot="1">
      <c r="A66" s="113"/>
      <c r="B66" s="119"/>
      <c r="C66" s="135" t="s">
        <v>13</v>
      </c>
      <c r="D66" s="140"/>
      <c r="E66" s="140"/>
      <c r="F66" s="140"/>
      <c r="G66" s="142"/>
      <c r="H66" s="141"/>
      <c r="I66" s="133"/>
      <c r="J66" s="136"/>
      <c r="K66" s="214">
        <f>SUM(K59:K65)</f>
        <v>0</v>
      </c>
      <c r="L66" s="120"/>
      <c r="M66" s="113"/>
    </row>
    <row r="67" spans="1:13" s="147" customFormat="1" ht="30" customHeight="1" thickBot="1">
      <c r="A67" s="143"/>
      <c r="B67" s="144"/>
      <c r="C67" s="232" t="s">
        <v>85</v>
      </c>
      <c r="D67" s="233"/>
      <c r="E67" s="233"/>
      <c r="F67" s="233"/>
      <c r="G67" s="233"/>
      <c r="H67" s="233"/>
      <c r="I67" s="233"/>
      <c r="J67" s="234"/>
      <c r="K67" s="145">
        <f>+K66</f>
        <v>0</v>
      </c>
      <c r="L67" s="146"/>
      <c r="M67" s="143"/>
    </row>
    <row r="68" spans="1:13" s="147" customFormat="1" ht="15">
      <c r="A68" s="143"/>
      <c r="B68" s="144"/>
      <c r="C68" s="148"/>
      <c r="D68" s="148"/>
      <c r="E68" s="148"/>
      <c r="F68" s="148"/>
      <c r="G68" s="148"/>
      <c r="H68" s="148"/>
      <c r="I68" s="148"/>
      <c r="J68" s="148"/>
      <c r="K68" s="149"/>
      <c r="L68" s="146"/>
      <c r="M68" s="143"/>
    </row>
    <row r="69" spans="1:13" s="147" customFormat="1" ht="30" customHeight="1" thickBot="1">
      <c r="A69" s="143"/>
      <c r="B69" s="144"/>
      <c r="C69" s="150"/>
      <c r="D69" s="152"/>
      <c r="E69" s="152"/>
      <c r="F69" s="152"/>
      <c r="G69" s="156" t="s">
        <v>14</v>
      </c>
      <c r="H69" s="153"/>
      <c r="I69" s="154"/>
      <c r="J69" s="155"/>
      <c r="K69" s="157">
        <f>+K67</f>
        <v>0</v>
      </c>
      <c r="L69" s="146"/>
      <c r="M69" s="143"/>
    </row>
    <row r="70" spans="1:13" s="147" customFormat="1" ht="30" customHeight="1" thickBot="1">
      <c r="A70" s="143"/>
      <c r="B70" s="144"/>
      <c r="C70" s="150"/>
      <c r="D70" s="151"/>
      <c r="E70" s="150"/>
      <c r="F70" s="150"/>
      <c r="G70" s="158" t="s">
        <v>15</v>
      </c>
      <c r="H70" s="159"/>
      <c r="I70" s="160"/>
      <c r="J70" s="161"/>
      <c r="K70" s="145">
        <f>+K69</f>
        <v>0</v>
      </c>
      <c r="L70" s="146"/>
      <c r="M70" s="143"/>
    </row>
    <row r="71" spans="1:13" s="147" customFormat="1" ht="15.75" thickBot="1">
      <c r="A71" s="143"/>
      <c r="B71" s="144"/>
      <c r="C71" s="150"/>
      <c r="D71" s="151"/>
      <c r="E71" s="151"/>
      <c r="F71" s="151"/>
      <c r="G71" s="150"/>
      <c r="H71" s="150"/>
      <c r="I71" s="162"/>
      <c r="J71" s="163"/>
      <c r="K71" s="164"/>
      <c r="L71" s="146"/>
      <c r="M71" s="143"/>
    </row>
    <row r="72" spans="1:13" s="147" customFormat="1" ht="15">
      <c r="A72" s="143"/>
      <c r="B72" s="144"/>
      <c r="C72" s="165"/>
      <c r="D72" s="237"/>
      <c r="E72" s="237"/>
      <c r="F72" s="237"/>
      <c r="G72" s="237"/>
      <c r="H72" s="237"/>
      <c r="I72" s="237"/>
      <c r="J72" s="237"/>
      <c r="K72" s="238"/>
      <c r="L72" s="166"/>
      <c r="M72" s="143"/>
    </row>
    <row r="73" spans="1:13" s="147" customFormat="1" ht="46.5" customHeight="1">
      <c r="A73" s="143"/>
      <c r="B73" s="144"/>
      <c r="C73" s="227" t="s">
        <v>16</v>
      </c>
      <c r="D73" s="228"/>
      <c r="E73" s="228"/>
      <c r="F73" s="228"/>
      <c r="G73" s="228"/>
      <c r="H73" s="235" t="s">
        <v>17</v>
      </c>
      <c r="I73" s="235"/>
      <c r="J73" s="235"/>
      <c r="K73" s="167" t="s">
        <v>18</v>
      </c>
      <c r="L73" s="168"/>
      <c r="M73" s="143"/>
    </row>
    <row r="74" spans="1:13" s="147" customFormat="1" ht="32.25" customHeight="1">
      <c r="A74" s="143"/>
      <c r="B74" s="144"/>
      <c r="C74" s="227" t="s">
        <v>19</v>
      </c>
      <c r="D74" s="228"/>
      <c r="E74" s="228"/>
      <c r="F74" s="228"/>
      <c r="G74" s="228"/>
      <c r="H74" s="236" t="s">
        <v>20</v>
      </c>
      <c r="I74" s="236"/>
      <c r="J74" s="169" t="s">
        <v>21</v>
      </c>
      <c r="K74" s="170">
        <v>0.06</v>
      </c>
      <c r="L74" s="168"/>
      <c r="M74" s="143"/>
    </row>
    <row r="75" spans="1:13" s="147" customFormat="1" ht="30" customHeight="1">
      <c r="A75" s="143"/>
      <c r="B75" s="144"/>
      <c r="C75" s="227" t="s">
        <v>22</v>
      </c>
      <c r="D75" s="228"/>
      <c r="E75" s="228"/>
      <c r="F75" s="228"/>
      <c r="G75" s="228"/>
      <c r="H75" s="266" t="s">
        <v>23</v>
      </c>
      <c r="I75" s="267"/>
      <c r="J75" s="169" t="s">
        <v>24</v>
      </c>
      <c r="K75" s="170">
        <v>0.06</v>
      </c>
      <c r="L75" s="168"/>
      <c r="M75" s="143"/>
    </row>
    <row r="76" spans="1:13" s="172" customFormat="1" ht="58.5" customHeight="1">
      <c r="A76" s="143"/>
      <c r="B76" s="144"/>
      <c r="C76" s="171"/>
      <c r="E76" s="173"/>
      <c r="F76" s="173"/>
      <c r="G76" s="174"/>
      <c r="H76" s="268" t="s">
        <v>25</v>
      </c>
      <c r="I76" s="236"/>
      <c r="J76" s="169" t="s">
        <v>26</v>
      </c>
      <c r="K76" s="170">
        <v>0.08</v>
      </c>
      <c r="L76" s="146"/>
      <c r="M76" s="143"/>
    </row>
    <row r="77" spans="1:13" ht="57" customHeight="1">
      <c r="A77" s="113"/>
      <c r="B77" s="119"/>
      <c r="C77" s="175"/>
      <c r="D77" s="176"/>
      <c r="E77" s="176"/>
      <c r="F77" s="176"/>
      <c r="G77" s="177"/>
      <c r="H77" s="236" t="s">
        <v>27</v>
      </c>
      <c r="I77" s="236"/>
      <c r="J77" s="169" t="s">
        <v>28</v>
      </c>
      <c r="K77" s="170">
        <f>SUM(K74:K76)</f>
        <v>0.2</v>
      </c>
      <c r="L77" s="120"/>
      <c r="M77" s="113"/>
    </row>
    <row r="78" spans="1:13" ht="15.75" thickBot="1">
      <c r="A78" s="113"/>
      <c r="B78" s="119"/>
      <c r="C78" s="178"/>
      <c r="D78" s="179"/>
      <c r="E78" s="179"/>
      <c r="F78" s="179"/>
      <c r="G78" s="180"/>
      <c r="H78" s="264"/>
      <c r="I78" s="264"/>
      <c r="J78" s="264"/>
      <c r="K78" s="265"/>
      <c r="L78" s="120"/>
      <c r="M78" s="113"/>
    </row>
    <row r="79" spans="1:13" ht="15.75" thickBot="1">
      <c r="A79" s="113"/>
      <c r="E79" s="111"/>
    </row>
    <row r="80" spans="1:13" ht="15.75" thickTop="1">
      <c r="A80" s="113"/>
      <c r="B80" s="115"/>
      <c r="C80" s="200" t="s">
        <v>88</v>
      </c>
      <c r="D80" s="116"/>
      <c r="E80" s="117"/>
      <c r="F80" s="116"/>
      <c r="G80" s="116"/>
      <c r="H80" s="116"/>
      <c r="I80" s="116"/>
      <c r="J80" s="116"/>
      <c r="K80" s="116"/>
      <c r="L80" s="118"/>
      <c r="M80" s="113"/>
    </row>
    <row r="81" spans="1:13" ht="15.75" thickBot="1">
      <c r="A81" s="113"/>
      <c r="B81" s="119"/>
      <c r="C81" s="201"/>
      <c r="D81" s="113"/>
      <c r="E81" s="114"/>
      <c r="F81" s="113"/>
      <c r="G81" s="113"/>
      <c r="H81" s="113"/>
      <c r="I81" s="113"/>
      <c r="J81" s="113"/>
      <c r="K81" s="113"/>
      <c r="L81" s="120"/>
      <c r="M81" s="113"/>
    </row>
    <row r="82" spans="1:13" ht="30" customHeight="1">
      <c r="A82" s="113"/>
      <c r="B82" s="119"/>
      <c r="C82" s="250" t="s">
        <v>4</v>
      </c>
      <c r="D82" s="241" t="s">
        <v>5</v>
      </c>
      <c r="E82" s="248" t="s">
        <v>6</v>
      </c>
      <c r="F82" s="249"/>
      <c r="G82" s="241" t="s">
        <v>7</v>
      </c>
      <c r="H82" s="241" t="s">
        <v>8</v>
      </c>
      <c r="I82" s="241" t="s">
        <v>9</v>
      </c>
      <c r="J82" s="244" t="s">
        <v>87</v>
      </c>
      <c r="K82" s="246" t="s">
        <v>10</v>
      </c>
      <c r="L82" s="120"/>
      <c r="M82" s="113"/>
    </row>
    <row r="83" spans="1:13" ht="30" customHeight="1" thickBot="1">
      <c r="A83" s="113"/>
      <c r="B83" s="119"/>
      <c r="C83" s="251"/>
      <c r="D83" s="242"/>
      <c r="E83" s="126" t="s">
        <v>11</v>
      </c>
      <c r="F83" s="127" t="s">
        <v>12</v>
      </c>
      <c r="G83" s="242"/>
      <c r="H83" s="242"/>
      <c r="I83" s="242"/>
      <c r="J83" s="245"/>
      <c r="K83" s="247"/>
      <c r="L83" s="120"/>
      <c r="M83" s="113"/>
    </row>
    <row r="84" spans="1:13" ht="81.75" customHeight="1" thickBot="1">
      <c r="A84" s="113"/>
      <c r="B84" s="119"/>
      <c r="C84" s="193">
        <v>8</v>
      </c>
      <c r="D84" s="195">
        <v>8</v>
      </c>
      <c r="E84" s="196"/>
      <c r="F84" s="195"/>
      <c r="G84" s="207" t="s">
        <v>113</v>
      </c>
      <c r="H84" s="217" t="s">
        <v>8</v>
      </c>
      <c r="I84" s="188">
        <v>1</v>
      </c>
      <c r="J84" s="215">
        <v>0</v>
      </c>
      <c r="K84" s="139">
        <f>+ROUND((J84*I84),0)</f>
        <v>0</v>
      </c>
      <c r="L84" s="120"/>
      <c r="M84" s="113"/>
    </row>
    <row r="85" spans="1:13" ht="76.5" customHeight="1" thickBot="1">
      <c r="A85" s="113"/>
      <c r="B85" s="119"/>
      <c r="C85" s="131">
        <v>9</v>
      </c>
      <c r="D85" s="132">
        <v>9</v>
      </c>
      <c r="E85" s="191"/>
      <c r="F85" s="132"/>
      <c r="G85" s="208" t="s">
        <v>114</v>
      </c>
      <c r="H85" s="218" t="s">
        <v>8</v>
      </c>
      <c r="I85" s="216">
        <v>2</v>
      </c>
      <c r="J85" s="213">
        <v>0</v>
      </c>
      <c r="K85" s="139">
        <f t="shared" ref="K85:K88" si="3">+ROUND((J85*I85),0)</f>
        <v>0</v>
      </c>
      <c r="L85" s="120"/>
      <c r="M85" s="113"/>
    </row>
    <row r="86" spans="1:13" ht="63.75" customHeight="1" thickBot="1">
      <c r="A86" s="113"/>
      <c r="B86" s="119"/>
      <c r="C86" s="131">
        <v>10</v>
      </c>
      <c r="D86" s="132">
        <v>10</v>
      </c>
      <c r="E86" s="191"/>
      <c r="F86" s="132"/>
      <c r="G86" s="208" t="s">
        <v>115</v>
      </c>
      <c r="H86" s="218" t="s">
        <v>8</v>
      </c>
      <c r="I86" s="216">
        <v>1</v>
      </c>
      <c r="J86" s="213">
        <v>0</v>
      </c>
      <c r="K86" s="139">
        <f t="shared" si="3"/>
        <v>0</v>
      </c>
      <c r="L86" s="120"/>
      <c r="M86" s="113"/>
    </row>
    <row r="87" spans="1:13" ht="50.25" customHeight="1" thickBot="1">
      <c r="A87" s="113"/>
      <c r="B87" s="119"/>
      <c r="C87" s="131">
        <v>11</v>
      </c>
      <c r="D87" s="132">
        <v>11</v>
      </c>
      <c r="E87" s="191"/>
      <c r="F87" s="132"/>
      <c r="G87" s="208" t="s">
        <v>116</v>
      </c>
      <c r="H87" s="218" t="s">
        <v>8</v>
      </c>
      <c r="I87" s="216">
        <v>1</v>
      </c>
      <c r="J87" s="213">
        <v>0</v>
      </c>
      <c r="K87" s="139">
        <f t="shared" si="3"/>
        <v>0</v>
      </c>
      <c r="L87" s="120"/>
      <c r="M87" s="113"/>
    </row>
    <row r="88" spans="1:13" ht="39.75" customHeight="1">
      <c r="A88" s="113"/>
      <c r="B88" s="119"/>
      <c r="C88" s="131">
        <v>12</v>
      </c>
      <c r="D88" s="132">
        <v>12</v>
      </c>
      <c r="E88" s="191"/>
      <c r="F88" s="132"/>
      <c r="G88" s="208" t="s">
        <v>117</v>
      </c>
      <c r="H88" s="218" t="s">
        <v>8</v>
      </c>
      <c r="I88" s="216">
        <v>1</v>
      </c>
      <c r="J88" s="213">
        <v>0</v>
      </c>
      <c r="K88" s="139">
        <f t="shared" si="3"/>
        <v>0</v>
      </c>
      <c r="L88" s="120"/>
      <c r="M88" s="113"/>
    </row>
    <row r="89" spans="1:13" ht="30" customHeight="1" thickBot="1">
      <c r="A89" s="113"/>
      <c r="B89" s="119"/>
      <c r="C89" s="192" t="s">
        <v>86</v>
      </c>
      <c r="D89" s="137"/>
      <c r="E89" s="138"/>
      <c r="F89" s="137" t="s">
        <v>118</v>
      </c>
      <c r="G89" s="137"/>
      <c r="H89" s="137"/>
      <c r="I89" s="194"/>
      <c r="J89" s="137"/>
      <c r="K89" s="214">
        <f>SUM(K82:K88)</f>
        <v>0</v>
      </c>
      <c r="L89" s="120"/>
      <c r="M89" s="113"/>
    </row>
    <row r="90" spans="1:13" ht="30" customHeight="1" thickBot="1">
      <c r="A90" s="113"/>
      <c r="B90" s="119"/>
      <c r="C90" s="232" t="s">
        <v>86</v>
      </c>
      <c r="D90" s="233"/>
      <c r="E90" s="233"/>
      <c r="F90" s="233"/>
      <c r="G90" s="233"/>
      <c r="H90" s="233"/>
      <c r="I90" s="233"/>
      <c r="J90" s="234"/>
      <c r="K90" s="187">
        <f>+SUM(K84:K88)</f>
        <v>0</v>
      </c>
      <c r="L90" s="120"/>
      <c r="M90" s="113"/>
    </row>
    <row r="91" spans="1:13" s="206" customFormat="1" ht="30" customHeight="1" thickBot="1">
      <c r="A91" s="202"/>
      <c r="B91" s="203"/>
      <c r="C91" s="261" t="s">
        <v>15</v>
      </c>
      <c r="D91" s="262"/>
      <c r="E91" s="262"/>
      <c r="F91" s="262"/>
      <c r="G91" s="262"/>
      <c r="H91" s="262"/>
      <c r="I91" s="262"/>
      <c r="J91" s="263"/>
      <c r="K91" s="145">
        <f>+K90</f>
        <v>0</v>
      </c>
      <c r="L91" s="205"/>
      <c r="M91" s="202"/>
    </row>
    <row r="92" spans="1:13" ht="15.75" thickBot="1">
      <c r="A92" s="113"/>
      <c r="B92" s="181"/>
      <c r="C92" s="182"/>
      <c r="D92" s="182"/>
      <c r="E92" s="183"/>
      <c r="F92" s="182"/>
      <c r="G92" s="184"/>
      <c r="H92" s="182"/>
      <c r="I92" s="182"/>
      <c r="J92" s="182"/>
      <c r="K92" s="182"/>
      <c r="L92" s="185"/>
      <c r="M92" s="113"/>
    </row>
    <row r="93" spans="1:13" ht="15.75" thickTop="1" thickBot="1"/>
    <row r="94" spans="1:13" ht="15.75" thickTop="1">
      <c r="A94" s="113"/>
      <c r="B94" s="115"/>
      <c r="C94" s="200" t="s">
        <v>88</v>
      </c>
      <c r="D94" s="116"/>
      <c r="E94" s="117"/>
      <c r="F94" s="116"/>
      <c r="G94" s="116"/>
      <c r="H94" s="116"/>
      <c r="I94" s="116"/>
      <c r="J94" s="116"/>
      <c r="K94" s="116"/>
      <c r="L94" s="118"/>
      <c r="M94" s="113"/>
    </row>
    <row r="95" spans="1:13" ht="15.75" thickBot="1">
      <c r="A95" s="113"/>
      <c r="B95" s="119"/>
      <c r="C95" s="201"/>
      <c r="D95" s="113"/>
      <c r="E95" s="114"/>
      <c r="F95" s="113"/>
      <c r="G95" s="113"/>
      <c r="H95" s="113"/>
      <c r="I95" s="113"/>
      <c r="J95" s="113"/>
      <c r="K95" s="113"/>
      <c r="L95" s="120"/>
      <c r="M95" s="113"/>
    </row>
    <row r="96" spans="1:13" ht="30" customHeight="1">
      <c r="A96" s="113"/>
      <c r="B96" s="119"/>
      <c r="C96" s="250" t="s">
        <v>4</v>
      </c>
      <c r="D96" s="241" t="s">
        <v>5</v>
      </c>
      <c r="E96" s="248" t="s">
        <v>6</v>
      </c>
      <c r="F96" s="249"/>
      <c r="G96" s="241" t="s">
        <v>7</v>
      </c>
      <c r="H96" s="241" t="s">
        <v>8</v>
      </c>
      <c r="I96" s="241" t="s">
        <v>9</v>
      </c>
      <c r="J96" s="244" t="s">
        <v>87</v>
      </c>
      <c r="K96" s="246" t="s">
        <v>10</v>
      </c>
      <c r="L96" s="120"/>
      <c r="M96" s="113"/>
    </row>
    <row r="97" spans="1:13" ht="30" customHeight="1" thickBot="1">
      <c r="A97" s="113"/>
      <c r="B97" s="119"/>
      <c r="C97" s="251"/>
      <c r="D97" s="242"/>
      <c r="E97" s="126" t="s">
        <v>11</v>
      </c>
      <c r="F97" s="127" t="s">
        <v>12</v>
      </c>
      <c r="G97" s="242"/>
      <c r="H97" s="242"/>
      <c r="I97" s="242"/>
      <c r="J97" s="245"/>
      <c r="K97" s="247"/>
      <c r="L97" s="120"/>
      <c r="M97" s="113"/>
    </row>
    <row r="98" spans="1:13" ht="51.75" customHeight="1" thickBot="1">
      <c r="A98" s="113"/>
      <c r="B98" s="119"/>
      <c r="C98" s="193">
        <v>13</v>
      </c>
      <c r="D98" s="195">
        <v>13</v>
      </c>
      <c r="E98" s="196"/>
      <c r="F98" s="195"/>
      <c r="G98" s="207" t="s">
        <v>117</v>
      </c>
      <c r="H98" s="217" t="s">
        <v>131</v>
      </c>
      <c r="I98" s="188">
        <v>5</v>
      </c>
      <c r="J98" s="215">
        <v>0</v>
      </c>
      <c r="K98" s="139">
        <f>+ROUND((J98*I98),0)</f>
        <v>0</v>
      </c>
      <c r="L98" s="120"/>
      <c r="M98" s="113"/>
    </row>
    <row r="99" spans="1:13" ht="37.5" customHeight="1" thickBot="1">
      <c r="A99" s="113"/>
      <c r="B99" s="119"/>
      <c r="C99" s="131">
        <v>14</v>
      </c>
      <c r="D99" s="132">
        <v>14</v>
      </c>
      <c r="E99" s="191"/>
      <c r="F99" s="132"/>
      <c r="G99" s="210" t="s">
        <v>117</v>
      </c>
      <c r="H99" s="218" t="s">
        <v>131</v>
      </c>
      <c r="I99" s="216">
        <v>5</v>
      </c>
      <c r="J99" s="213">
        <v>0</v>
      </c>
      <c r="K99" s="139">
        <f t="shared" ref="K99:K104" si="4">+ROUND((J99*I99),0)</f>
        <v>0</v>
      </c>
      <c r="L99" s="120"/>
      <c r="M99" s="113"/>
    </row>
    <row r="100" spans="1:13" ht="47.25" customHeight="1" thickBot="1">
      <c r="A100" s="113"/>
      <c r="B100" s="119"/>
      <c r="C100" s="131">
        <v>15</v>
      </c>
      <c r="D100" s="132">
        <v>15</v>
      </c>
      <c r="E100" s="191"/>
      <c r="F100" s="132"/>
      <c r="G100" s="210" t="s">
        <v>117</v>
      </c>
      <c r="H100" s="218" t="s">
        <v>132</v>
      </c>
      <c r="I100" s="216">
        <v>5</v>
      </c>
      <c r="J100" s="213">
        <v>0</v>
      </c>
      <c r="K100" s="139">
        <f t="shared" si="4"/>
        <v>0</v>
      </c>
      <c r="L100" s="120"/>
      <c r="M100" s="113"/>
    </row>
    <row r="101" spans="1:13" ht="42.75" customHeight="1" thickBot="1">
      <c r="A101" s="113"/>
      <c r="B101" s="119"/>
      <c r="C101" s="209">
        <v>16</v>
      </c>
      <c r="D101" s="132">
        <v>16</v>
      </c>
      <c r="E101" s="191"/>
      <c r="F101" s="132"/>
      <c r="G101" s="210" t="s">
        <v>117</v>
      </c>
      <c r="H101" s="218" t="s">
        <v>131</v>
      </c>
      <c r="I101" s="216">
        <v>10</v>
      </c>
      <c r="J101" s="213">
        <v>0</v>
      </c>
      <c r="K101" s="139">
        <f t="shared" si="4"/>
        <v>0</v>
      </c>
      <c r="L101" s="120"/>
      <c r="M101" s="113"/>
    </row>
    <row r="102" spans="1:13" ht="42" customHeight="1" thickBot="1">
      <c r="A102" s="113"/>
      <c r="B102" s="119"/>
      <c r="C102" s="131">
        <v>17</v>
      </c>
      <c r="D102" s="132">
        <v>17</v>
      </c>
      <c r="E102" s="191"/>
      <c r="F102" s="132"/>
      <c r="G102" s="210" t="s">
        <v>117</v>
      </c>
      <c r="H102" s="218" t="s">
        <v>132</v>
      </c>
      <c r="I102" s="216">
        <v>10</v>
      </c>
      <c r="J102" s="213">
        <v>0</v>
      </c>
      <c r="K102" s="139">
        <f t="shared" si="4"/>
        <v>0</v>
      </c>
      <c r="L102" s="120"/>
      <c r="M102" s="113"/>
    </row>
    <row r="103" spans="1:13" ht="39" thickBot="1">
      <c r="A103" s="113"/>
      <c r="B103" s="119"/>
      <c r="C103" s="131">
        <v>18</v>
      </c>
      <c r="D103" s="132">
        <v>18</v>
      </c>
      <c r="E103" s="191"/>
      <c r="F103" s="132"/>
      <c r="G103" s="210" t="s">
        <v>117</v>
      </c>
      <c r="H103" s="218" t="s">
        <v>131</v>
      </c>
      <c r="I103" s="216">
        <v>5</v>
      </c>
      <c r="J103" s="213">
        <v>0</v>
      </c>
      <c r="K103" s="139">
        <f t="shared" si="4"/>
        <v>0</v>
      </c>
      <c r="L103" s="120"/>
      <c r="M103" s="113"/>
    </row>
    <row r="104" spans="1:13" s="113" customFormat="1" ht="39" thickBot="1">
      <c r="B104" s="119"/>
      <c r="C104" s="197">
        <v>19</v>
      </c>
      <c r="D104" s="198">
        <v>19</v>
      </c>
      <c r="E104" s="199"/>
      <c r="F104" s="198"/>
      <c r="G104" s="211" t="s">
        <v>117</v>
      </c>
      <c r="H104" s="221" t="s">
        <v>132</v>
      </c>
      <c r="I104" s="220">
        <v>20</v>
      </c>
      <c r="J104" s="219">
        <v>0</v>
      </c>
      <c r="K104" s="139">
        <f t="shared" si="4"/>
        <v>0</v>
      </c>
      <c r="L104" s="120"/>
    </row>
    <row r="105" spans="1:13" ht="30" customHeight="1" thickBot="1">
      <c r="A105" s="113"/>
      <c r="B105" s="119"/>
      <c r="C105" s="192" t="s">
        <v>86</v>
      </c>
      <c r="D105" s="137"/>
      <c r="E105" s="138"/>
      <c r="F105" s="137" t="s">
        <v>119</v>
      </c>
      <c r="G105" s="137"/>
      <c r="H105" s="137"/>
      <c r="I105" s="194"/>
      <c r="J105" s="137"/>
      <c r="K105" s="187">
        <f>+SUM(K98:K104)</f>
        <v>0</v>
      </c>
      <c r="L105" s="120"/>
      <c r="M105" s="113"/>
    </row>
    <row r="106" spans="1:13" ht="30" customHeight="1" thickBot="1">
      <c r="A106" s="113"/>
      <c r="B106" s="119"/>
      <c r="C106" s="232" t="s">
        <v>86</v>
      </c>
      <c r="D106" s="233"/>
      <c r="E106" s="233"/>
      <c r="F106" s="233"/>
      <c r="G106" s="233"/>
      <c r="H106" s="233"/>
      <c r="I106" s="233"/>
      <c r="J106" s="234"/>
      <c r="K106" s="187">
        <f>+SUM(K98:K104)</f>
        <v>0</v>
      </c>
      <c r="L106" s="120"/>
      <c r="M106" s="113"/>
    </row>
    <row r="107" spans="1:13" s="206" customFormat="1" ht="30" customHeight="1" thickBot="1">
      <c r="A107" s="202"/>
      <c r="B107" s="203"/>
      <c r="C107" s="261" t="s">
        <v>15</v>
      </c>
      <c r="D107" s="262"/>
      <c r="E107" s="262"/>
      <c r="F107" s="262"/>
      <c r="G107" s="262"/>
      <c r="H107" s="262"/>
      <c r="I107" s="262"/>
      <c r="J107" s="263"/>
      <c r="K107" s="145">
        <f>+K106</f>
        <v>0</v>
      </c>
      <c r="L107" s="205"/>
      <c r="M107" s="202"/>
    </row>
    <row r="108" spans="1:13" ht="15.75" thickBot="1">
      <c r="A108" s="113"/>
      <c r="B108" s="181"/>
      <c r="C108" s="182"/>
      <c r="D108" s="182"/>
      <c r="E108" s="183"/>
      <c r="F108" s="182"/>
      <c r="G108" s="184"/>
      <c r="H108" s="182"/>
      <c r="I108" s="182"/>
      <c r="J108" s="182"/>
      <c r="K108" s="182"/>
      <c r="L108" s="185"/>
      <c r="M108" s="113"/>
    </row>
    <row r="109" spans="1:13" ht="15.75" thickTop="1" thickBot="1"/>
    <row r="110" spans="1:13" ht="15.75" thickTop="1">
      <c r="A110" s="113"/>
      <c r="B110" s="115"/>
      <c r="C110" s="200" t="s">
        <v>88</v>
      </c>
      <c r="D110" s="116"/>
      <c r="E110" s="117"/>
      <c r="F110" s="116"/>
      <c r="G110" s="116"/>
      <c r="H110" s="116"/>
      <c r="I110" s="116"/>
      <c r="J110" s="116"/>
      <c r="K110" s="116"/>
      <c r="L110" s="118"/>
      <c r="M110" s="113"/>
    </row>
    <row r="111" spans="1:13" ht="15.75" thickBot="1">
      <c r="A111" s="113"/>
      <c r="B111" s="119"/>
      <c r="C111" s="201"/>
      <c r="D111" s="113"/>
      <c r="E111" s="114"/>
      <c r="F111" s="113"/>
      <c r="G111" s="113"/>
      <c r="H111" s="113"/>
      <c r="I111" s="113"/>
      <c r="J111" s="113"/>
      <c r="K111" s="113"/>
      <c r="L111" s="120"/>
      <c r="M111" s="113"/>
    </row>
    <row r="112" spans="1:13" ht="30" customHeight="1">
      <c r="A112" s="113"/>
      <c r="B112" s="119"/>
      <c r="C112" s="250" t="s">
        <v>4</v>
      </c>
      <c r="D112" s="241" t="s">
        <v>5</v>
      </c>
      <c r="E112" s="248" t="s">
        <v>6</v>
      </c>
      <c r="F112" s="249"/>
      <c r="G112" s="241" t="s">
        <v>7</v>
      </c>
      <c r="H112" s="241" t="s">
        <v>8</v>
      </c>
      <c r="I112" s="241" t="s">
        <v>9</v>
      </c>
      <c r="J112" s="244" t="s">
        <v>87</v>
      </c>
      <c r="K112" s="246" t="s">
        <v>10</v>
      </c>
      <c r="L112" s="120"/>
      <c r="M112" s="113"/>
    </row>
    <row r="113" spans="1:13" ht="30" customHeight="1" thickBot="1">
      <c r="A113" s="113"/>
      <c r="B113" s="119"/>
      <c r="C113" s="251"/>
      <c r="D113" s="242"/>
      <c r="E113" s="126" t="s">
        <v>11</v>
      </c>
      <c r="F113" s="127" t="s">
        <v>12</v>
      </c>
      <c r="G113" s="242"/>
      <c r="H113" s="242"/>
      <c r="I113" s="242"/>
      <c r="J113" s="245"/>
      <c r="K113" s="247"/>
      <c r="L113" s="120"/>
      <c r="M113" s="113"/>
    </row>
    <row r="114" spans="1:13" ht="101.25" customHeight="1">
      <c r="A114" s="113"/>
      <c r="B114" s="119"/>
      <c r="C114" s="193">
        <v>7</v>
      </c>
      <c r="D114" s="195">
        <v>7</v>
      </c>
      <c r="E114" s="196"/>
      <c r="F114" s="195"/>
      <c r="G114" s="212" t="s">
        <v>120</v>
      </c>
      <c r="H114" s="217" t="s">
        <v>45</v>
      </c>
      <c r="I114" s="188">
        <v>2</v>
      </c>
      <c r="J114" s="215">
        <v>0</v>
      </c>
      <c r="K114" s="139">
        <f>+ROUND((J114*I114),0)</f>
        <v>0</v>
      </c>
      <c r="L114" s="120"/>
      <c r="M114" s="113"/>
    </row>
    <row r="115" spans="1:13" ht="40.5" customHeight="1">
      <c r="A115" s="113"/>
      <c r="B115" s="119"/>
      <c r="C115" s="131">
        <v>8</v>
      </c>
      <c r="D115" s="132">
        <v>8</v>
      </c>
      <c r="E115" s="191"/>
      <c r="F115" s="132"/>
      <c r="G115" s="208" t="s">
        <v>121</v>
      </c>
      <c r="H115" s="218" t="s">
        <v>45</v>
      </c>
      <c r="I115" s="216">
        <v>4</v>
      </c>
      <c r="J115" s="213">
        <v>0</v>
      </c>
      <c r="K115" s="134">
        <f>+ROUND((J115*I115),0)</f>
        <v>0</v>
      </c>
      <c r="L115" s="120"/>
      <c r="M115" s="113"/>
    </row>
    <row r="116" spans="1:13" ht="30" customHeight="1">
      <c r="A116" s="113"/>
      <c r="B116" s="119"/>
      <c r="C116" s="131">
        <v>9</v>
      </c>
      <c r="D116" s="132">
        <v>9</v>
      </c>
      <c r="E116" s="191"/>
      <c r="F116" s="132"/>
      <c r="G116" s="208" t="s">
        <v>122</v>
      </c>
      <c r="H116" s="218" t="s">
        <v>45</v>
      </c>
      <c r="I116" s="216">
        <v>2</v>
      </c>
      <c r="J116" s="213">
        <v>0</v>
      </c>
      <c r="K116" s="134">
        <f>+ROUND((J116*I116),0)</f>
        <v>0</v>
      </c>
      <c r="L116" s="120"/>
      <c r="M116" s="113"/>
    </row>
    <row r="117" spans="1:13" ht="63.75" customHeight="1" thickBot="1">
      <c r="A117" s="113"/>
      <c r="B117" s="119"/>
      <c r="C117" s="131">
        <v>10</v>
      </c>
      <c r="D117" s="132">
        <v>10</v>
      </c>
      <c r="E117" s="191"/>
      <c r="F117" s="132"/>
      <c r="G117" s="208" t="s">
        <v>123</v>
      </c>
      <c r="H117" s="218" t="s">
        <v>45</v>
      </c>
      <c r="I117" s="216">
        <v>3</v>
      </c>
      <c r="J117" s="213">
        <v>0</v>
      </c>
      <c r="K117" s="134">
        <f>+ROUND((J117*I117),0)</f>
        <v>0</v>
      </c>
      <c r="L117" s="120"/>
      <c r="M117" s="113"/>
    </row>
    <row r="118" spans="1:13" ht="30" customHeight="1" thickBot="1">
      <c r="A118" s="113"/>
      <c r="B118" s="119"/>
      <c r="C118" s="192" t="s">
        <v>86</v>
      </c>
      <c r="D118" s="137"/>
      <c r="E118" s="138"/>
      <c r="F118" s="137" t="s">
        <v>124</v>
      </c>
      <c r="G118" s="137"/>
      <c r="H118" s="137"/>
      <c r="I118" s="194"/>
      <c r="J118" s="137"/>
      <c r="K118" s="187">
        <f>+SUM(K111:K117)</f>
        <v>0</v>
      </c>
      <c r="L118" s="120"/>
      <c r="M118" s="113"/>
    </row>
    <row r="119" spans="1:13" ht="30" customHeight="1" thickBot="1">
      <c r="A119" s="113"/>
      <c r="B119" s="119"/>
      <c r="C119" s="232" t="s">
        <v>86</v>
      </c>
      <c r="D119" s="233"/>
      <c r="E119" s="233"/>
      <c r="F119" s="233"/>
      <c r="G119" s="233"/>
      <c r="H119" s="233"/>
      <c r="I119" s="233"/>
      <c r="J119" s="234"/>
      <c r="K119" s="187">
        <f>+SUM(K114:K117)</f>
        <v>0</v>
      </c>
      <c r="L119" s="120"/>
      <c r="M119" s="113"/>
    </row>
    <row r="120" spans="1:13" s="206" customFormat="1" ht="30" customHeight="1" thickBot="1">
      <c r="A120" s="202"/>
      <c r="B120" s="203"/>
      <c r="C120" s="261" t="s">
        <v>15</v>
      </c>
      <c r="D120" s="262"/>
      <c r="E120" s="262"/>
      <c r="F120" s="262"/>
      <c r="G120" s="262"/>
      <c r="H120" s="262"/>
      <c r="I120" s="262"/>
      <c r="J120" s="263"/>
      <c r="K120" s="204">
        <f>+K59+K119</f>
        <v>0</v>
      </c>
      <c r="L120" s="205"/>
      <c r="M120" s="202"/>
    </row>
    <row r="121" spans="1:13" ht="15.75" thickBot="1">
      <c r="A121" s="113"/>
      <c r="B121" s="181"/>
      <c r="C121" s="182"/>
      <c r="D121" s="182"/>
      <c r="E121" s="183"/>
      <c r="F121" s="182"/>
      <c r="G121" s="184"/>
      <c r="H121" s="182"/>
      <c r="I121" s="182"/>
      <c r="J121" s="182"/>
      <c r="K121" s="182"/>
      <c r="L121" s="185"/>
      <c r="M121" s="113"/>
    </row>
    <row r="122" spans="1:13" ht="15.75" thickTop="1" thickBot="1"/>
    <row r="123" spans="1:13" ht="15.75" thickTop="1">
      <c r="A123" s="113"/>
      <c r="B123" s="115"/>
      <c r="C123" s="200" t="s">
        <v>88</v>
      </c>
      <c r="D123" s="116"/>
      <c r="E123" s="117"/>
      <c r="F123" s="116"/>
      <c r="G123" s="116"/>
      <c r="H123" s="116"/>
      <c r="I123" s="116"/>
      <c r="J123" s="116"/>
      <c r="K123" s="116"/>
      <c r="L123" s="118"/>
      <c r="M123" s="113"/>
    </row>
    <row r="124" spans="1:13" ht="15.75" thickBot="1">
      <c r="A124" s="113"/>
      <c r="B124" s="119"/>
      <c r="C124" s="201"/>
      <c r="D124" s="113"/>
      <c r="E124" s="114"/>
      <c r="F124" s="113"/>
      <c r="G124" s="113"/>
      <c r="H124" s="113"/>
      <c r="I124" s="113"/>
      <c r="J124" s="113"/>
      <c r="K124" s="113"/>
      <c r="L124" s="120"/>
      <c r="M124" s="113"/>
    </row>
    <row r="125" spans="1:13" ht="30" customHeight="1">
      <c r="A125" s="113"/>
      <c r="B125" s="119"/>
      <c r="C125" s="250" t="s">
        <v>4</v>
      </c>
      <c r="D125" s="241" t="s">
        <v>5</v>
      </c>
      <c r="E125" s="248" t="s">
        <v>6</v>
      </c>
      <c r="F125" s="249"/>
      <c r="G125" s="241" t="s">
        <v>7</v>
      </c>
      <c r="H125" s="241" t="s">
        <v>8</v>
      </c>
      <c r="I125" s="241" t="s">
        <v>9</v>
      </c>
      <c r="J125" s="244" t="s">
        <v>87</v>
      </c>
      <c r="K125" s="246" t="s">
        <v>10</v>
      </c>
      <c r="L125" s="120"/>
      <c r="M125" s="113"/>
    </row>
    <row r="126" spans="1:13" ht="30" customHeight="1" thickBot="1">
      <c r="A126" s="113"/>
      <c r="B126" s="119"/>
      <c r="C126" s="251"/>
      <c r="D126" s="242"/>
      <c r="E126" s="126" t="s">
        <v>11</v>
      </c>
      <c r="F126" s="127" t="s">
        <v>12</v>
      </c>
      <c r="G126" s="242"/>
      <c r="H126" s="242"/>
      <c r="I126" s="242"/>
      <c r="J126" s="245"/>
      <c r="K126" s="247"/>
      <c r="L126" s="120"/>
      <c r="M126" s="113"/>
    </row>
    <row r="127" spans="1:13" ht="101.25" customHeight="1" thickBot="1">
      <c r="A127" s="113"/>
      <c r="B127" s="119"/>
      <c r="C127" s="193">
        <v>6</v>
      </c>
      <c r="D127" s="195">
        <v>6</v>
      </c>
      <c r="E127" s="196"/>
      <c r="F127" s="195"/>
      <c r="G127" s="212" t="s">
        <v>125</v>
      </c>
      <c r="H127" s="217" t="s">
        <v>96</v>
      </c>
      <c r="I127" s="188">
        <v>1</v>
      </c>
      <c r="J127" s="215">
        <v>0</v>
      </c>
      <c r="K127" s="139">
        <f>+ROUND((J127*I127),0)</f>
        <v>0</v>
      </c>
      <c r="L127" s="120"/>
      <c r="M127" s="113"/>
    </row>
    <row r="128" spans="1:13" ht="51" customHeight="1" thickBot="1">
      <c r="A128" s="113"/>
      <c r="B128" s="119"/>
      <c r="C128" s="131">
        <v>7</v>
      </c>
      <c r="D128" s="132">
        <v>7</v>
      </c>
      <c r="E128" s="191"/>
      <c r="F128" s="132"/>
      <c r="G128" s="208" t="s">
        <v>126</v>
      </c>
      <c r="H128" s="218" t="s">
        <v>96</v>
      </c>
      <c r="I128" s="216">
        <v>1</v>
      </c>
      <c r="J128" s="213">
        <v>0</v>
      </c>
      <c r="K128" s="139">
        <f t="shared" ref="K128:K131" si="5">+ROUND((J128*I128),0)</f>
        <v>0</v>
      </c>
      <c r="L128" s="120"/>
      <c r="M128" s="113"/>
    </row>
    <row r="129" spans="1:13" ht="51.75" customHeight="1" thickBot="1">
      <c r="A129" s="113"/>
      <c r="B129" s="119"/>
      <c r="C129" s="131">
        <v>8</v>
      </c>
      <c r="D129" s="132">
        <v>8</v>
      </c>
      <c r="E129" s="191"/>
      <c r="F129" s="132"/>
      <c r="G129" s="208" t="s">
        <v>127</v>
      </c>
      <c r="H129" s="218" t="s">
        <v>96</v>
      </c>
      <c r="I129" s="216">
        <v>1</v>
      </c>
      <c r="J129" s="213">
        <v>0</v>
      </c>
      <c r="K129" s="139">
        <f t="shared" si="5"/>
        <v>0</v>
      </c>
      <c r="L129" s="120"/>
      <c r="M129" s="113"/>
    </row>
    <row r="130" spans="1:13" ht="74.25" customHeight="1" thickBot="1">
      <c r="A130" s="113"/>
      <c r="B130" s="119"/>
      <c r="C130" s="131">
        <v>9</v>
      </c>
      <c r="D130" s="132">
        <v>9</v>
      </c>
      <c r="E130" s="191"/>
      <c r="F130" s="132"/>
      <c r="G130" s="208" t="s">
        <v>128</v>
      </c>
      <c r="H130" s="218" t="s">
        <v>96</v>
      </c>
      <c r="I130" s="216">
        <v>5</v>
      </c>
      <c r="J130" s="213">
        <v>0</v>
      </c>
      <c r="K130" s="139">
        <f t="shared" si="5"/>
        <v>0</v>
      </c>
      <c r="L130" s="120"/>
      <c r="M130" s="113"/>
    </row>
    <row r="131" spans="1:13" ht="63.75" customHeight="1" thickBot="1">
      <c r="A131" s="113"/>
      <c r="B131" s="119"/>
      <c r="C131" s="131">
        <v>10</v>
      </c>
      <c r="D131" s="132">
        <v>10</v>
      </c>
      <c r="E131" s="191"/>
      <c r="F131" s="132"/>
      <c r="G131" s="208" t="s">
        <v>129</v>
      </c>
      <c r="H131" s="218" t="s">
        <v>96</v>
      </c>
      <c r="I131" s="216">
        <v>5</v>
      </c>
      <c r="J131" s="213">
        <v>0</v>
      </c>
      <c r="K131" s="139">
        <f t="shared" si="5"/>
        <v>0</v>
      </c>
      <c r="L131" s="120"/>
      <c r="M131" s="113"/>
    </row>
    <row r="132" spans="1:13" ht="30" customHeight="1" thickBot="1">
      <c r="A132" s="113"/>
      <c r="B132" s="119"/>
      <c r="C132" s="192" t="s">
        <v>86</v>
      </c>
      <c r="D132" s="137"/>
      <c r="E132" s="138"/>
      <c r="F132" s="137" t="s">
        <v>130</v>
      </c>
      <c r="G132" s="137"/>
      <c r="H132" s="137"/>
      <c r="I132" s="194"/>
      <c r="J132" s="137"/>
      <c r="K132" s="187">
        <f>+SUM(K124:K131)</f>
        <v>0</v>
      </c>
      <c r="L132" s="120"/>
      <c r="M132" s="113"/>
    </row>
    <row r="133" spans="1:13" ht="30" customHeight="1" thickBot="1">
      <c r="A133" s="113"/>
      <c r="B133" s="119"/>
      <c r="C133" s="232" t="s">
        <v>86</v>
      </c>
      <c r="D133" s="233"/>
      <c r="E133" s="233"/>
      <c r="F133" s="233"/>
      <c r="G133" s="233"/>
      <c r="H133" s="233"/>
      <c r="I133" s="233"/>
      <c r="J133" s="234"/>
      <c r="K133" s="187">
        <f>+SUM(K127:K131)</f>
        <v>0</v>
      </c>
      <c r="L133" s="120"/>
      <c r="M133" s="113"/>
    </row>
    <row r="134" spans="1:13" s="206" customFormat="1" ht="30" customHeight="1" thickBot="1">
      <c r="A134" s="202"/>
      <c r="B134" s="203"/>
      <c r="C134" s="261" t="s">
        <v>15</v>
      </c>
      <c r="D134" s="262"/>
      <c r="E134" s="262"/>
      <c r="F134" s="262"/>
      <c r="G134" s="262"/>
      <c r="H134" s="262"/>
      <c r="I134" s="262"/>
      <c r="J134" s="263"/>
      <c r="K134" s="204">
        <f>+K72+K133</f>
        <v>0</v>
      </c>
      <c r="L134" s="205"/>
      <c r="M134" s="202"/>
    </row>
    <row r="135" spans="1:13" ht="15.75" thickBot="1">
      <c r="A135" s="113"/>
      <c r="B135" s="181"/>
      <c r="C135" s="182"/>
      <c r="D135" s="182"/>
      <c r="E135" s="183"/>
      <c r="F135" s="182"/>
      <c r="G135" s="184"/>
      <c r="H135" s="182"/>
      <c r="I135" s="182"/>
      <c r="J135" s="182"/>
      <c r="K135" s="182"/>
      <c r="L135" s="185"/>
      <c r="M135" s="113"/>
    </row>
    <row r="136" spans="1:13" ht="30" customHeight="1" thickTop="1" thickBot="1">
      <c r="A136" s="113"/>
      <c r="B136" s="119"/>
      <c r="C136" s="232" t="s">
        <v>133</v>
      </c>
      <c r="D136" s="233"/>
      <c r="E136" s="233"/>
      <c r="F136" s="233"/>
      <c r="G136" s="233"/>
      <c r="H136" s="233"/>
      <c r="I136" s="233"/>
      <c r="J136" s="234"/>
      <c r="K136" s="204">
        <f>K24+K44+K69</f>
        <v>0</v>
      </c>
      <c r="L136" s="120"/>
      <c r="M136" s="113"/>
    </row>
    <row r="137" spans="1:13" s="206" customFormat="1" ht="30" customHeight="1" thickBot="1">
      <c r="A137" s="202"/>
      <c r="B137" s="203"/>
      <c r="C137" s="261" t="s">
        <v>134</v>
      </c>
      <c r="D137" s="262"/>
      <c r="E137" s="262"/>
      <c r="F137" s="262"/>
      <c r="G137" s="262"/>
      <c r="H137" s="262"/>
      <c r="I137" s="262"/>
      <c r="J137" s="263"/>
      <c r="K137" s="204">
        <f>K91+K107+K134+K120</f>
        <v>0</v>
      </c>
      <c r="L137" s="205"/>
      <c r="M137" s="202"/>
    </row>
    <row r="138" spans="1:13" ht="16.5" thickTop="1" thickBot="1">
      <c r="A138" s="113"/>
      <c r="B138" s="181"/>
      <c r="C138" s="222" t="s">
        <v>135</v>
      </c>
      <c r="D138" s="222"/>
      <c r="E138" s="223"/>
      <c r="F138" s="222"/>
      <c r="G138" s="224"/>
      <c r="H138" s="222"/>
      <c r="I138" s="222"/>
      <c r="J138" s="222"/>
      <c r="K138" s="225">
        <f>K136+K137</f>
        <v>0</v>
      </c>
      <c r="L138" s="185"/>
      <c r="M138" s="113"/>
    </row>
    <row r="139" spans="1:13" ht="15.75" thickTop="1" thickBot="1"/>
  </sheetData>
  <mergeCells count="106">
    <mergeCell ref="C137:J137"/>
    <mergeCell ref="I125:I126"/>
    <mergeCell ref="J125:J126"/>
    <mergeCell ref="K125:K126"/>
    <mergeCell ref="C133:J133"/>
    <mergeCell ref="C134:J134"/>
    <mergeCell ref="C136:J136"/>
    <mergeCell ref="C125:C126"/>
    <mergeCell ref="D125:D126"/>
    <mergeCell ref="E125:F125"/>
    <mergeCell ref="G125:G126"/>
    <mergeCell ref="H125:H126"/>
    <mergeCell ref="C119:J119"/>
    <mergeCell ref="C120:J120"/>
    <mergeCell ref="J96:J97"/>
    <mergeCell ref="K96:K97"/>
    <mergeCell ref="C106:J106"/>
    <mergeCell ref="C107:J107"/>
    <mergeCell ref="C112:C113"/>
    <mergeCell ref="D112:D113"/>
    <mergeCell ref="E112:F112"/>
    <mergeCell ref="G112:G113"/>
    <mergeCell ref="H112:H113"/>
    <mergeCell ref="I112:I113"/>
    <mergeCell ref="J112:J113"/>
    <mergeCell ref="K112:K113"/>
    <mergeCell ref="C53:G53"/>
    <mergeCell ref="H53:I53"/>
    <mergeCell ref="H54:I54"/>
    <mergeCell ref="H55:I55"/>
    <mergeCell ref="C96:C97"/>
    <mergeCell ref="D96:D97"/>
    <mergeCell ref="E96:F96"/>
    <mergeCell ref="G96:G97"/>
    <mergeCell ref="H96:H97"/>
    <mergeCell ref="I96:I97"/>
    <mergeCell ref="H77:I77"/>
    <mergeCell ref="H78:K78"/>
    <mergeCell ref="C74:G74"/>
    <mergeCell ref="H74:I74"/>
    <mergeCell ref="C75:G75"/>
    <mergeCell ref="H75:I75"/>
    <mergeCell ref="H76:I76"/>
    <mergeCell ref="J58:J59"/>
    <mergeCell ref="K58:K59"/>
    <mergeCell ref="C67:J67"/>
    <mergeCell ref="D72:K72"/>
    <mergeCell ref="C73:G73"/>
    <mergeCell ref="H73:J73"/>
    <mergeCell ref="D58:D59"/>
    <mergeCell ref="D50:K50"/>
    <mergeCell ref="C51:G51"/>
    <mergeCell ref="H51:J51"/>
    <mergeCell ref="C52:G52"/>
    <mergeCell ref="H52:I52"/>
    <mergeCell ref="C34:K34"/>
    <mergeCell ref="C35:C36"/>
    <mergeCell ref="D35:D36"/>
    <mergeCell ref="E35:F35"/>
    <mergeCell ref="G35:G36"/>
    <mergeCell ref="H35:H36"/>
    <mergeCell ref="I35:I36"/>
    <mergeCell ref="J35:J36"/>
    <mergeCell ref="K35:K36"/>
    <mergeCell ref="E58:F58"/>
    <mergeCell ref="G58:G59"/>
    <mergeCell ref="H58:H59"/>
    <mergeCell ref="I58:I59"/>
    <mergeCell ref="C7:K8"/>
    <mergeCell ref="C9:K9"/>
    <mergeCell ref="C91:J91"/>
    <mergeCell ref="I82:I83"/>
    <mergeCell ref="J82:J83"/>
    <mergeCell ref="K82:K83"/>
    <mergeCell ref="C90:J90"/>
    <mergeCell ref="C82:C83"/>
    <mergeCell ref="D82:D83"/>
    <mergeCell ref="E82:F82"/>
    <mergeCell ref="G82:G83"/>
    <mergeCell ref="H82:H83"/>
    <mergeCell ref="H33:K33"/>
    <mergeCell ref="C30:G30"/>
    <mergeCell ref="C57:K57"/>
    <mergeCell ref="C58:C59"/>
    <mergeCell ref="H32:I32"/>
    <mergeCell ref="H30:I30"/>
    <mergeCell ref="H31:I31"/>
    <mergeCell ref="C45:J45"/>
    <mergeCell ref="B1:G1"/>
    <mergeCell ref="C29:G29"/>
    <mergeCell ref="C10:K10"/>
    <mergeCell ref="C22:J22"/>
    <mergeCell ref="C28:G28"/>
    <mergeCell ref="H28:J28"/>
    <mergeCell ref="H29:I29"/>
    <mergeCell ref="D27:K27"/>
    <mergeCell ref="C6:K6"/>
    <mergeCell ref="I11:I12"/>
    <mergeCell ref="C5:K5"/>
    <mergeCell ref="J11:J12"/>
    <mergeCell ref="K11:K12"/>
    <mergeCell ref="H11:H12"/>
    <mergeCell ref="E11:F11"/>
    <mergeCell ref="C11:C12"/>
    <mergeCell ref="D11:D12"/>
    <mergeCell ref="G11:G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2"/>
  <sheetViews>
    <sheetView showGridLines="0" view="pageBreakPreview" topLeftCell="A37" zoomScale="80" zoomScaleNormal="80" zoomScaleSheetLayoutView="80" workbookViewId="0">
      <selection activeCell="D23" sqref="D23:L23"/>
    </sheetView>
  </sheetViews>
  <sheetFormatPr baseColWidth="10" defaultColWidth="11.42578125" defaultRowHeight="14.25"/>
  <cols>
    <col min="1" max="2" width="3.42578125" style="1" customWidth="1"/>
    <col min="3" max="3" width="12.5703125" style="1" customWidth="1"/>
    <col min="4" max="4" width="18" style="1" customWidth="1"/>
    <col min="5" max="10" width="11.42578125" style="1"/>
    <col min="11" max="11" width="19.85546875" style="1" customWidth="1"/>
    <col min="12" max="12" width="17.5703125" style="1" customWidth="1"/>
    <col min="13" max="14" width="11.42578125" style="1"/>
    <col min="15" max="15" width="20" style="1" customWidth="1"/>
    <col min="16" max="17" width="3.42578125" style="1" customWidth="1"/>
    <col min="18" max="16384" width="11.42578125" style="1"/>
  </cols>
  <sheetData>
    <row r="1" spans="2:16">
      <c r="B1" s="269" t="s">
        <v>0</v>
      </c>
      <c r="C1" s="269"/>
      <c r="D1" s="269"/>
      <c r="E1" s="269"/>
      <c r="F1" s="269"/>
      <c r="G1" s="269"/>
      <c r="H1" s="269"/>
      <c r="I1" s="269"/>
      <c r="J1" s="269"/>
      <c r="K1" s="269"/>
    </row>
    <row r="2" spans="2:16">
      <c r="B2" s="1" t="s">
        <v>1</v>
      </c>
    </row>
    <row r="4" spans="2:16">
      <c r="B4" s="83"/>
      <c r="C4" s="84"/>
      <c r="D4" s="84"/>
      <c r="E4" s="84"/>
      <c r="F4" s="84"/>
      <c r="G4" s="84"/>
      <c r="H4" s="84"/>
      <c r="I4" s="84"/>
      <c r="J4" s="84"/>
      <c r="K4" s="84"/>
      <c r="L4" s="84"/>
      <c r="M4" s="84"/>
      <c r="N4" s="84"/>
      <c r="O4" s="84"/>
      <c r="P4" s="85"/>
    </row>
    <row r="5" spans="2:16" ht="48" customHeight="1">
      <c r="B5" s="86"/>
      <c r="C5" s="270" t="s">
        <v>30</v>
      </c>
      <c r="D5" s="270"/>
      <c r="E5" s="270"/>
      <c r="F5" s="270"/>
      <c r="G5" s="270"/>
      <c r="H5" s="270"/>
      <c r="I5" s="270"/>
      <c r="J5" s="270"/>
      <c r="K5" s="270"/>
      <c r="L5" s="270"/>
      <c r="M5" s="270"/>
      <c r="N5" s="270"/>
      <c r="O5" s="270"/>
      <c r="P5" s="87"/>
    </row>
    <row r="6" spans="2:16">
      <c r="B6" s="86"/>
      <c r="P6" s="88"/>
    </row>
    <row r="7" spans="2:16">
      <c r="B7" s="86"/>
      <c r="C7" s="283"/>
      <c r="D7" s="279"/>
      <c r="E7" s="280"/>
      <c r="F7" s="280"/>
      <c r="G7" s="280"/>
      <c r="H7" s="280"/>
      <c r="I7" s="280"/>
      <c r="J7" s="280"/>
      <c r="K7" s="281"/>
      <c r="L7" s="287"/>
      <c r="M7" s="288"/>
      <c r="N7" s="288"/>
      <c r="O7" s="289"/>
      <c r="P7" s="89"/>
    </row>
    <row r="8" spans="2:16">
      <c r="B8" s="86"/>
      <c r="C8" s="284"/>
      <c r="D8" s="273" t="s">
        <v>31</v>
      </c>
      <c r="E8" s="274"/>
      <c r="F8" s="274"/>
      <c r="G8" s="274"/>
      <c r="H8" s="274"/>
      <c r="I8" s="274"/>
      <c r="J8" s="274"/>
      <c r="K8" s="275"/>
      <c r="L8" s="290"/>
      <c r="M8" s="291"/>
      <c r="N8" s="291"/>
      <c r="O8" s="292"/>
      <c r="P8" s="89"/>
    </row>
    <row r="9" spans="2:16">
      <c r="B9" s="86"/>
      <c r="C9" s="284"/>
      <c r="D9" s="273"/>
      <c r="E9" s="274"/>
      <c r="F9" s="274"/>
      <c r="G9" s="274"/>
      <c r="H9" s="274"/>
      <c r="I9" s="274"/>
      <c r="J9" s="274"/>
      <c r="K9" s="275"/>
      <c r="L9" s="271" t="s">
        <v>32</v>
      </c>
      <c r="M9" s="293"/>
      <c r="N9" s="294"/>
      <c r="O9" s="295"/>
      <c r="P9" s="89"/>
    </row>
    <row r="10" spans="2:16">
      <c r="B10" s="86"/>
      <c r="C10" s="284"/>
      <c r="D10" s="273" t="s">
        <v>33</v>
      </c>
      <c r="E10" s="274"/>
      <c r="F10" s="274"/>
      <c r="G10" s="274"/>
      <c r="H10" s="274"/>
      <c r="I10" s="274"/>
      <c r="J10" s="274"/>
      <c r="K10" s="275"/>
      <c r="L10" s="282"/>
      <c r="M10" s="296"/>
      <c r="N10" s="297"/>
      <c r="O10" s="298"/>
      <c r="P10" s="90"/>
    </row>
    <row r="11" spans="2:16" ht="12.75" customHeight="1">
      <c r="B11" s="86"/>
      <c r="C11" s="284"/>
      <c r="D11" s="276"/>
      <c r="E11" s="277"/>
      <c r="F11" s="277"/>
      <c r="G11" s="277"/>
      <c r="H11" s="277"/>
      <c r="I11" s="277"/>
      <c r="J11" s="277"/>
      <c r="K11" s="278"/>
      <c r="L11" s="271" t="s">
        <v>34</v>
      </c>
      <c r="M11" s="271">
        <v>1</v>
      </c>
      <c r="N11" s="271" t="s">
        <v>35</v>
      </c>
      <c r="O11" s="285">
        <v>1</v>
      </c>
      <c r="P11" s="89"/>
    </row>
    <row r="12" spans="2:16">
      <c r="B12" s="86"/>
      <c r="C12" s="284"/>
      <c r="D12" s="276"/>
      <c r="E12" s="277"/>
      <c r="F12" s="277"/>
      <c r="G12" s="277"/>
      <c r="H12" s="277"/>
      <c r="I12" s="277"/>
      <c r="J12" s="277"/>
      <c r="K12" s="278"/>
      <c r="L12" s="272"/>
      <c r="M12" s="272"/>
      <c r="N12" s="272"/>
      <c r="O12" s="286"/>
      <c r="P12" s="89"/>
    </row>
    <row r="13" spans="2:16">
      <c r="B13" s="86"/>
      <c r="C13" s="284"/>
      <c r="D13" s="273" t="s">
        <v>36</v>
      </c>
      <c r="E13" s="274"/>
      <c r="F13" s="274"/>
      <c r="G13" s="274"/>
      <c r="H13" s="274"/>
      <c r="I13" s="274"/>
      <c r="J13" s="274"/>
      <c r="K13" s="275"/>
      <c r="L13" s="272"/>
      <c r="M13" s="272"/>
      <c r="N13" s="272"/>
      <c r="O13" s="286"/>
      <c r="P13" s="89"/>
    </row>
    <row r="14" spans="2:16">
      <c r="B14" s="86"/>
      <c r="C14" s="4"/>
      <c r="D14" s="5"/>
      <c r="E14" s="5"/>
      <c r="F14" s="5"/>
      <c r="G14" s="5"/>
      <c r="H14" s="5"/>
      <c r="I14" s="5"/>
      <c r="J14" s="5"/>
      <c r="K14" s="5"/>
      <c r="L14" s="5"/>
      <c r="M14" s="6"/>
      <c r="N14" s="6"/>
      <c r="O14" s="7"/>
      <c r="P14" s="91"/>
    </row>
    <row r="15" spans="2:16">
      <c r="B15" s="86"/>
      <c r="C15" s="8"/>
      <c r="D15" s="2"/>
      <c r="E15" s="2"/>
      <c r="F15" s="2"/>
      <c r="G15" s="2"/>
      <c r="H15" s="2"/>
      <c r="I15" s="2"/>
      <c r="J15" s="2"/>
      <c r="K15" s="2"/>
      <c r="L15" s="9" t="s">
        <v>37</v>
      </c>
      <c r="M15" s="10" t="s">
        <v>38</v>
      </c>
      <c r="N15" s="10" t="s">
        <v>39</v>
      </c>
      <c r="O15" s="11" t="s">
        <v>40</v>
      </c>
      <c r="P15" s="90"/>
    </row>
    <row r="16" spans="2:16">
      <c r="B16" s="86"/>
      <c r="C16" s="12"/>
      <c r="D16" s="3"/>
      <c r="E16" s="3"/>
      <c r="F16" s="3"/>
      <c r="G16" s="3"/>
      <c r="H16" s="3"/>
      <c r="I16" s="3"/>
      <c r="J16" s="3"/>
      <c r="K16" s="3"/>
      <c r="L16" s="13"/>
      <c r="M16" s="14"/>
      <c r="N16" s="14"/>
      <c r="O16" s="15"/>
      <c r="P16" s="92"/>
    </row>
    <row r="17" spans="2:16" ht="18" customHeight="1">
      <c r="B17" s="86"/>
      <c r="C17" s="361" t="s">
        <v>41</v>
      </c>
      <c r="D17" s="362"/>
      <c r="E17" s="362"/>
      <c r="F17" s="362"/>
      <c r="G17" s="3"/>
      <c r="H17" s="3"/>
      <c r="I17" s="3" t="s">
        <v>42</v>
      </c>
      <c r="K17" s="3"/>
      <c r="L17" s="13"/>
      <c r="O17" s="16"/>
      <c r="P17" s="92"/>
    </row>
    <row r="18" spans="2:16">
      <c r="B18" s="86"/>
      <c r="C18" s="17"/>
      <c r="D18" s="18"/>
      <c r="E18" s="18"/>
      <c r="F18" s="18"/>
      <c r="G18" s="18"/>
      <c r="H18" s="18"/>
      <c r="I18" s="18"/>
      <c r="J18" s="18"/>
      <c r="K18" s="18"/>
      <c r="L18" s="18"/>
      <c r="M18" s="18"/>
      <c r="N18" s="18"/>
      <c r="O18" s="19"/>
      <c r="P18" s="93"/>
    </row>
    <row r="19" spans="2:16">
      <c r="B19" s="86"/>
      <c r="C19" s="20"/>
      <c r="D19" s="21"/>
      <c r="E19" s="21"/>
      <c r="F19" s="21"/>
      <c r="G19" s="21"/>
      <c r="H19" s="21"/>
      <c r="I19" s="21"/>
      <c r="J19" s="21"/>
      <c r="K19" s="21"/>
      <c r="L19" s="21"/>
      <c r="M19" s="21"/>
      <c r="N19" s="21"/>
      <c r="O19" s="22"/>
      <c r="P19" s="88"/>
    </row>
    <row r="20" spans="2:16">
      <c r="B20" s="86"/>
      <c r="C20" s="23"/>
      <c r="D20" s="24"/>
      <c r="E20" s="24"/>
      <c r="F20" s="24"/>
      <c r="G20" s="24"/>
      <c r="H20" s="24"/>
      <c r="K20" s="24"/>
      <c r="L20" s="24"/>
      <c r="M20" s="24"/>
      <c r="N20" s="24"/>
      <c r="O20" s="25"/>
      <c r="P20" s="88"/>
    </row>
    <row r="21" spans="2:16">
      <c r="B21" s="86"/>
      <c r="C21" s="299" t="s">
        <v>43</v>
      </c>
      <c r="D21" s="300"/>
      <c r="E21" s="300"/>
      <c r="F21" s="300"/>
      <c r="G21" s="300"/>
      <c r="H21" s="300"/>
      <c r="I21" s="300"/>
      <c r="J21" s="300"/>
      <c r="K21" s="300"/>
      <c r="L21" s="300"/>
      <c r="M21" s="300"/>
      <c r="N21" s="300"/>
      <c r="O21" s="301"/>
      <c r="P21" s="94"/>
    </row>
    <row r="22" spans="2:16">
      <c r="B22" s="86"/>
      <c r="C22" s="26"/>
      <c r="O22" s="27"/>
      <c r="P22" s="88"/>
    </row>
    <row r="23" spans="2:16">
      <c r="B23" s="86"/>
      <c r="C23" s="28" t="s">
        <v>44</v>
      </c>
      <c r="D23" s="327" t="s">
        <v>7</v>
      </c>
      <c r="E23" s="328"/>
      <c r="F23" s="328"/>
      <c r="G23" s="328"/>
      <c r="H23" s="328"/>
      <c r="I23" s="328"/>
      <c r="J23" s="328"/>
      <c r="K23" s="328"/>
      <c r="L23" s="329"/>
      <c r="M23" s="330" t="s">
        <v>45</v>
      </c>
      <c r="N23" s="331"/>
      <c r="O23" s="28" t="s">
        <v>9</v>
      </c>
      <c r="P23" s="95"/>
    </row>
    <row r="24" spans="2:16">
      <c r="B24" s="86"/>
      <c r="C24" s="29"/>
      <c r="D24" s="308"/>
      <c r="E24" s="317"/>
      <c r="F24" s="317"/>
      <c r="G24" s="317"/>
      <c r="H24" s="317"/>
      <c r="I24" s="317"/>
      <c r="J24" s="317"/>
      <c r="K24" s="317"/>
      <c r="L24" s="309"/>
      <c r="M24" s="308"/>
      <c r="N24" s="309"/>
      <c r="O24" s="30"/>
      <c r="P24" s="96"/>
    </row>
    <row r="25" spans="2:16">
      <c r="B25" s="86"/>
      <c r="C25" s="318" t="s">
        <v>46</v>
      </c>
      <c r="D25" s="319"/>
      <c r="E25" s="319"/>
      <c r="F25" s="319"/>
      <c r="G25" s="319"/>
      <c r="H25" s="319"/>
      <c r="I25" s="319"/>
      <c r="J25" s="319"/>
      <c r="K25" s="319"/>
      <c r="L25" s="319"/>
      <c r="M25" s="319"/>
      <c r="N25" s="319"/>
      <c r="O25" s="320"/>
      <c r="P25" s="97"/>
    </row>
    <row r="26" spans="2:16">
      <c r="B26" s="86"/>
      <c r="C26" s="321"/>
      <c r="D26" s="322"/>
      <c r="E26" s="322"/>
      <c r="F26" s="322"/>
      <c r="G26" s="322"/>
      <c r="H26" s="322"/>
      <c r="I26" s="322"/>
      <c r="J26" s="322"/>
      <c r="K26" s="322"/>
      <c r="L26" s="322"/>
      <c r="M26" s="322"/>
      <c r="N26" s="322"/>
      <c r="O26" s="323"/>
      <c r="P26" s="97"/>
    </row>
    <row r="27" spans="2:16">
      <c r="B27" s="86"/>
      <c r="C27" s="324"/>
      <c r="D27" s="325"/>
      <c r="E27" s="325"/>
      <c r="F27" s="325"/>
      <c r="G27" s="325"/>
      <c r="H27" s="325"/>
      <c r="I27" s="325"/>
      <c r="J27" s="325"/>
      <c r="K27" s="325"/>
      <c r="L27" s="325"/>
      <c r="M27" s="325"/>
      <c r="N27" s="325"/>
      <c r="O27" s="326"/>
      <c r="P27" s="97"/>
    </row>
    <row r="28" spans="2:16">
      <c r="B28" s="86"/>
      <c r="C28" s="310" t="s">
        <v>7</v>
      </c>
      <c r="D28" s="311"/>
      <c r="E28" s="311"/>
      <c r="F28" s="311"/>
      <c r="G28" s="312"/>
      <c r="H28" s="313" t="s">
        <v>47</v>
      </c>
      <c r="I28" s="311"/>
      <c r="J28" s="314" t="s">
        <v>48</v>
      </c>
      <c r="K28" s="315"/>
      <c r="L28" s="32" t="s">
        <v>49</v>
      </c>
      <c r="M28" s="313" t="s">
        <v>50</v>
      </c>
      <c r="N28" s="316"/>
      <c r="O28" s="33" t="s">
        <v>51</v>
      </c>
      <c r="P28" s="98"/>
    </row>
    <row r="29" spans="2:16">
      <c r="B29" s="86"/>
      <c r="C29" s="302"/>
      <c r="D29" s="303"/>
      <c r="E29" s="303"/>
      <c r="F29" s="303"/>
      <c r="G29" s="304"/>
      <c r="H29" s="305"/>
      <c r="I29" s="304"/>
      <c r="J29" s="305"/>
      <c r="K29" s="304"/>
      <c r="L29" s="34"/>
      <c r="M29" s="306"/>
      <c r="N29" s="307"/>
      <c r="O29" s="35"/>
      <c r="P29" s="99"/>
    </row>
    <row r="30" spans="2:16">
      <c r="B30" s="86"/>
      <c r="C30" s="36"/>
      <c r="D30" s="37"/>
      <c r="E30" s="37"/>
      <c r="F30" s="37"/>
      <c r="G30" s="38"/>
      <c r="H30" s="39"/>
      <c r="I30" s="38"/>
      <c r="J30" s="39"/>
      <c r="K30" s="38"/>
      <c r="L30" s="34"/>
      <c r="M30" s="306"/>
      <c r="N30" s="307"/>
      <c r="O30" s="35"/>
      <c r="P30" s="99"/>
    </row>
    <row r="31" spans="2:16">
      <c r="B31" s="86"/>
      <c r="C31" s="332"/>
      <c r="D31" s="333"/>
      <c r="E31" s="333"/>
      <c r="F31" s="333"/>
      <c r="G31" s="334"/>
      <c r="H31" s="339"/>
      <c r="I31" s="334"/>
      <c r="J31" s="339"/>
      <c r="K31" s="334"/>
      <c r="L31" s="40"/>
      <c r="M31" s="340"/>
      <c r="N31" s="341"/>
      <c r="O31" s="35"/>
      <c r="P31" s="99"/>
    </row>
    <row r="32" spans="2:16">
      <c r="B32" s="86"/>
      <c r="C32" s="342" t="s">
        <v>52</v>
      </c>
      <c r="D32" s="343"/>
      <c r="E32" s="343"/>
      <c r="F32" s="343"/>
      <c r="G32" s="343"/>
      <c r="H32" s="343"/>
      <c r="I32" s="343"/>
      <c r="J32" s="343"/>
      <c r="K32" s="343"/>
      <c r="L32" s="343"/>
      <c r="M32" s="343"/>
      <c r="N32" s="344"/>
      <c r="O32" s="41"/>
      <c r="P32" s="100"/>
    </row>
    <row r="33" spans="2:16" ht="13.5" customHeight="1">
      <c r="B33" s="86"/>
      <c r="C33" s="318" t="s">
        <v>53</v>
      </c>
      <c r="D33" s="319"/>
      <c r="E33" s="319"/>
      <c r="F33" s="319"/>
      <c r="G33" s="319"/>
      <c r="H33" s="319"/>
      <c r="I33" s="319"/>
      <c r="J33" s="319"/>
      <c r="K33" s="319"/>
      <c r="L33" s="319"/>
      <c r="M33" s="319"/>
      <c r="N33" s="319"/>
      <c r="O33" s="320"/>
      <c r="P33" s="97"/>
    </row>
    <row r="34" spans="2:16">
      <c r="B34" s="86"/>
      <c r="C34" s="321"/>
      <c r="D34" s="322"/>
      <c r="E34" s="322"/>
      <c r="F34" s="322"/>
      <c r="G34" s="322"/>
      <c r="H34" s="322"/>
      <c r="I34" s="322"/>
      <c r="J34" s="322"/>
      <c r="K34" s="322"/>
      <c r="L34" s="322"/>
      <c r="M34" s="322"/>
      <c r="N34" s="322"/>
      <c r="O34" s="323"/>
      <c r="P34" s="97"/>
    </row>
    <row r="35" spans="2:16">
      <c r="B35" s="86"/>
      <c r="C35" s="324"/>
      <c r="D35" s="325"/>
      <c r="E35" s="325"/>
      <c r="F35" s="325"/>
      <c r="G35" s="325"/>
      <c r="H35" s="325"/>
      <c r="I35" s="325"/>
      <c r="J35" s="325"/>
      <c r="K35" s="325"/>
      <c r="L35" s="325"/>
      <c r="M35" s="325"/>
      <c r="N35" s="325"/>
      <c r="O35" s="326"/>
      <c r="P35" s="97"/>
    </row>
    <row r="36" spans="2:16">
      <c r="B36" s="86"/>
      <c r="C36" s="310" t="s">
        <v>7</v>
      </c>
      <c r="D36" s="345"/>
      <c r="E36" s="345"/>
      <c r="F36" s="345"/>
      <c r="G36" s="345"/>
      <c r="H36" s="345"/>
      <c r="I36" s="345"/>
      <c r="J36" s="316"/>
      <c r="K36" s="31" t="s">
        <v>45</v>
      </c>
      <c r="L36" s="32" t="s">
        <v>9</v>
      </c>
      <c r="M36" s="313" t="s">
        <v>54</v>
      </c>
      <c r="N36" s="316"/>
      <c r="O36" s="33" t="s">
        <v>51</v>
      </c>
      <c r="P36" s="98"/>
    </row>
    <row r="37" spans="2:16">
      <c r="B37" s="86"/>
      <c r="C37" s="302"/>
      <c r="D37" s="303"/>
      <c r="E37" s="303"/>
      <c r="F37" s="303"/>
      <c r="G37" s="303"/>
      <c r="H37" s="303"/>
      <c r="I37" s="303"/>
      <c r="J37" s="304"/>
      <c r="K37" s="43"/>
      <c r="L37" s="44"/>
      <c r="M37" s="337"/>
      <c r="N37" s="338"/>
      <c r="O37" s="35"/>
      <c r="P37" s="99"/>
    </row>
    <row r="38" spans="2:16">
      <c r="B38" s="86"/>
      <c r="C38" s="332"/>
      <c r="D38" s="333"/>
      <c r="E38" s="333"/>
      <c r="F38" s="333"/>
      <c r="G38" s="333"/>
      <c r="H38" s="333"/>
      <c r="I38" s="333"/>
      <c r="J38" s="334"/>
      <c r="K38" s="37"/>
      <c r="L38" s="45"/>
      <c r="M38" s="335"/>
      <c r="N38" s="336"/>
      <c r="O38" s="46"/>
      <c r="P38" s="99"/>
    </row>
    <row r="39" spans="2:16">
      <c r="B39" s="86"/>
      <c r="C39" s="342" t="s">
        <v>52</v>
      </c>
      <c r="D39" s="343"/>
      <c r="E39" s="343"/>
      <c r="F39" s="343"/>
      <c r="G39" s="343"/>
      <c r="H39" s="343"/>
      <c r="I39" s="343"/>
      <c r="J39" s="343"/>
      <c r="K39" s="343"/>
      <c r="L39" s="343"/>
      <c r="M39" s="343"/>
      <c r="N39" s="344"/>
      <c r="O39" s="47">
        <v>0</v>
      </c>
      <c r="P39" s="99"/>
    </row>
    <row r="40" spans="2:16">
      <c r="B40" s="86"/>
      <c r="C40" s="318" t="s">
        <v>55</v>
      </c>
      <c r="D40" s="319"/>
      <c r="E40" s="319"/>
      <c r="F40" s="319"/>
      <c r="G40" s="319"/>
      <c r="H40" s="319"/>
      <c r="I40" s="319"/>
      <c r="J40" s="319"/>
      <c r="K40" s="319"/>
      <c r="L40" s="319"/>
      <c r="M40" s="319"/>
      <c r="N40" s="319"/>
      <c r="O40" s="320"/>
      <c r="P40" s="97"/>
    </row>
    <row r="41" spans="2:16">
      <c r="B41" s="86"/>
      <c r="C41" s="321"/>
      <c r="D41" s="322"/>
      <c r="E41" s="322"/>
      <c r="F41" s="322"/>
      <c r="G41" s="322"/>
      <c r="H41" s="322"/>
      <c r="I41" s="322"/>
      <c r="J41" s="322"/>
      <c r="K41" s="322"/>
      <c r="L41" s="322"/>
      <c r="M41" s="322"/>
      <c r="N41" s="322"/>
      <c r="O41" s="323"/>
      <c r="P41" s="97"/>
    </row>
    <row r="42" spans="2:16">
      <c r="B42" s="86"/>
      <c r="C42" s="324"/>
      <c r="D42" s="325"/>
      <c r="E42" s="325"/>
      <c r="F42" s="325"/>
      <c r="G42" s="325"/>
      <c r="H42" s="325"/>
      <c r="I42" s="325"/>
      <c r="J42" s="325"/>
      <c r="K42" s="325"/>
      <c r="L42" s="325"/>
      <c r="M42" s="325"/>
      <c r="N42" s="325"/>
      <c r="O42" s="326"/>
      <c r="P42" s="97"/>
    </row>
    <row r="43" spans="2:16" ht="28.5">
      <c r="B43" s="86"/>
      <c r="C43" s="310" t="s">
        <v>56</v>
      </c>
      <c r="D43" s="345"/>
      <c r="E43" s="345"/>
      <c r="F43" s="345"/>
      <c r="G43" s="345"/>
      <c r="H43" s="345"/>
      <c r="I43" s="345"/>
      <c r="J43" s="48" t="s">
        <v>57</v>
      </c>
      <c r="K43" s="49" t="s">
        <v>58</v>
      </c>
      <c r="L43" s="50" t="s">
        <v>59</v>
      </c>
      <c r="M43" s="313" t="s">
        <v>60</v>
      </c>
      <c r="N43" s="316"/>
      <c r="O43" s="33" t="s">
        <v>51</v>
      </c>
      <c r="P43" s="98"/>
    </row>
    <row r="44" spans="2:16">
      <c r="B44" s="86"/>
      <c r="C44" s="302"/>
      <c r="D44" s="303"/>
      <c r="E44" s="303"/>
      <c r="F44" s="303"/>
      <c r="G44" s="303"/>
      <c r="H44" s="303"/>
      <c r="I44" s="303"/>
      <c r="J44" s="51"/>
      <c r="K44" s="52"/>
      <c r="L44" s="51"/>
      <c r="M44" s="351"/>
      <c r="N44" s="352"/>
      <c r="O44" s="35"/>
      <c r="P44" s="99"/>
    </row>
    <row r="45" spans="2:16">
      <c r="B45" s="86"/>
      <c r="C45" s="332"/>
      <c r="D45" s="333"/>
      <c r="E45" s="333"/>
      <c r="F45" s="333"/>
      <c r="G45" s="333"/>
      <c r="H45" s="333"/>
      <c r="I45" s="333"/>
      <c r="J45" s="53"/>
      <c r="K45" s="54"/>
      <c r="L45" s="53"/>
      <c r="M45" s="335"/>
      <c r="N45" s="336"/>
      <c r="O45" s="55"/>
      <c r="P45" s="99"/>
    </row>
    <row r="46" spans="2:16">
      <c r="B46" s="86"/>
      <c r="C46" s="342" t="s">
        <v>52</v>
      </c>
      <c r="D46" s="343"/>
      <c r="E46" s="343"/>
      <c r="F46" s="343"/>
      <c r="G46" s="343"/>
      <c r="H46" s="343"/>
      <c r="I46" s="343"/>
      <c r="J46" s="343"/>
      <c r="K46" s="343"/>
      <c r="L46" s="343"/>
      <c r="M46" s="343"/>
      <c r="N46" s="344"/>
      <c r="O46" s="41"/>
      <c r="P46" s="100"/>
    </row>
    <row r="47" spans="2:16">
      <c r="B47" s="86"/>
      <c r="C47" s="318" t="s">
        <v>61</v>
      </c>
      <c r="D47" s="319"/>
      <c r="E47" s="319"/>
      <c r="F47" s="319"/>
      <c r="G47" s="319"/>
      <c r="H47" s="319"/>
      <c r="I47" s="319"/>
      <c r="J47" s="319"/>
      <c r="K47" s="319"/>
      <c r="L47" s="319"/>
      <c r="M47" s="319"/>
      <c r="N47" s="319"/>
      <c r="O47" s="320"/>
      <c r="P47" s="97"/>
    </row>
    <row r="48" spans="2:16">
      <c r="B48" s="86"/>
      <c r="C48" s="321"/>
      <c r="D48" s="322"/>
      <c r="E48" s="322"/>
      <c r="F48" s="322"/>
      <c r="G48" s="322"/>
      <c r="H48" s="322"/>
      <c r="I48" s="322"/>
      <c r="J48" s="322"/>
      <c r="K48" s="322"/>
      <c r="L48" s="322"/>
      <c r="M48" s="322"/>
      <c r="N48" s="322"/>
      <c r="O48" s="323"/>
      <c r="P48" s="97"/>
    </row>
    <row r="49" spans="2:16">
      <c r="B49" s="86"/>
      <c r="C49" s="324"/>
      <c r="D49" s="325"/>
      <c r="E49" s="325"/>
      <c r="F49" s="325"/>
      <c r="G49" s="325"/>
      <c r="H49" s="325"/>
      <c r="I49" s="325"/>
      <c r="J49" s="325"/>
      <c r="K49" s="325"/>
      <c r="L49" s="325"/>
      <c r="M49" s="325"/>
      <c r="N49" s="325"/>
      <c r="O49" s="326"/>
      <c r="P49" s="97"/>
    </row>
    <row r="50" spans="2:16" ht="28.5">
      <c r="B50" s="86"/>
      <c r="C50" s="310" t="s">
        <v>62</v>
      </c>
      <c r="D50" s="345"/>
      <c r="E50" s="345"/>
      <c r="F50" s="345"/>
      <c r="G50" s="345"/>
      <c r="H50" s="345"/>
      <c r="I50" s="345"/>
      <c r="J50" s="32" t="s">
        <v>63</v>
      </c>
      <c r="K50" s="49" t="s">
        <v>64</v>
      </c>
      <c r="L50" s="48" t="s">
        <v>65</v>
      </c>
      <c r="M50" s="349" t="s">
        <v>50</v>
      </c>
      <c r="N50" s="350"/>
      <c r="O50" s="57" t="s">
        <v>51</v>
      </c>
      <c r="P50" s="101"/>
    </row>
    <row r="51" spans="2:16">
      <c r="B51" s="86"/>
      <c r="C51" s="58"/>
      <c r="D51" s="59"/>
      <c r="E51" s="59"/>
      <c r="F51" s="59"/>
      <c r="G51" s="59"/>
      <c r="H51" s="59"/>
      <c r="I51" s="59"/>
      <c r="J51" s="60"/>
      <c r="K51" s="61"/>
      <c r="L51" s="62"/>
      <c r="M51" s="353"/>
      <c r="N51" s="354"/>
      <c r="O51" s="63"/>
      <c r="P51" s="102"/>
    </row>
    <row r="52" spans="2:16">
      <c r="B52" s="86"/>
      <c r="C52" s="58"/>
      <c r="D52" s="59"/>
      <c r="E52" s="59"/>
      <c r="F52" s="59"/>
      <c r="G52" s="59"/>
      <c r="H52" s="59"/>
      <c r="I52" s="59"/>
      <c r="J52" s="60"/>
      <c r="K52" s="61"/>
      <c r="L52" s="62"/>
      <c r="M52" s="353"/>
      <c r="N52" s="354"/>
      <c r="O52" s="63"/>
      <c r="P52" s="102"/>
    </row>
    <row r="53" spans="2:16">
      <c r="B53" s="86"/>
      <c r="C53" s="58"/>
      <c r="D53" s="59"/>
      <c r="E53" s="59"/>
      <c r="F53" s="59"/>
      <c r="G53" s="59"/>
      <c r="H53" s="59"/>
      <c r="I53" s="59"/>
      <c r="J53" s="60"/>
      <c r="K53" s="61"/>
      <c r="L53" s="62"/>
      <c r="M53" s="351"/>
      <c r="N53" s="352"/>
      <c r="O53" s="63"/>
      <c r="P53" s="102"/>
    </row>
    <row r="54" spans="2:16">
      <c r="B54" s="86"/>
      <c r="C54" s="332"/>
      <c r="D54" s="333"/>
      <c r="E54" s="333"/>
      <c r="F54" s="333"/>
      <c r="G54" s="333"/>
      <c r="H54" s="333"/>
      <c r="I54" s="333"/>
      <c r="J54" s="53"/>
      <c r="K54" s="54"/>
      <c r="L54" s="53"/>
      <c r="M54" s="335"/>
      <c r="N54" s="336"/>
      <c r="O54" s="55"/>
      <c r="P54" s="99"/>
    </row>
    <row r="55" spans="2:16">
      <c r="B55" s="86"/>
      <c r="C55" s="342" t="s">
        <v>52</v>
      </c>
      <c r="D55" s="343"/>
      <c r="E55" s="343"/>
      <c r="F55" s="343"/>
      <c r="G55" s="343"/>
      <c r="H55" s="343"/>
      <c r="I55" s="343"/>
      <c r="J55" s="343"/>
      <c r="K55" s="343"/>
      <c r="L55" s="343"/>
      <c r="M55" s="343"/>
      <c r="N55" s="344"/>
      <c r="O55" s="47"/>
      <c r="P55" s="99"/>
    </row>
    <row r="56" spans="2:16">
      <c r="B56" s="86"/>
      <c r="C56" s="26"/>
      <c r="O56" s="27"/>
      <c r="P56" s="88"/>
    </row>
    <row r="57" spans="2:16">
      <c r="B57" s="86"/>
      <c r="C57" s="346" t="s">
        <v>66</v>
      </c>
      <c r="D57" s="347"/>
      <c r="E57" s="347"/>
      <c r="F57" s="347"/>
      <c r="G57" s="347"/>
      <c r="H57" s="347"/>
      <c r="I57" s="347"/>
      <c r="J57" s="347"/>
      <c r="K57" s="347"/>
      <c r="L57" s="347"/>
      <c r="M57" s="347"/>
      <c r="N57" s="348"/>
      <c r="O57" s="64"/>
      <c r="P57" s="103"/>
    </row>
    <row r="58" spans="2:16">
      <c r="B58" s="86"/>
      <c r="C58" s="318" t="s">
        <v>67</v>
      </c>
      <c r="D58" s="319"/>
      <c r="E58" s="319"/>
      <c r="F58" s="319"/>
      <c r="G58" s="319"/>
      <c r="H58" s="319"/>
      <c r="I58" s="319"/>
      <c r="J58" s="319"/>
      <c r="K58" s="319"/>
      <c r="L58" s="319"/>
      <c r="M58" s="319"/>
      <c r="N58" s="319"/>
      <c r="O58" s="320"/>
      <c r="P58" s="97"/>
    </row>
    <row r="59" spans="2:16">
      <c r="B59" s="86"/>
      <c r="C59" s="321"/>
      <c r="D59" s="322"/>
      <c r="E59" s="322"/>
      <c r="F59" s="322"/>
      <c r="G59" s="322"/>
      <c r="H59" s="322"/>
      <c r="I59" s="322"/>
      <c r="J59" s="322"/>
      <c r="K59" s="322"/>
      <c r="L59" s="322"/>
      <c r="M59" s="322"/>
      <c r="N59" s="322"/>
      <c r="O59" s="323"/>
      <c r="P59" s="97"/>
    </row>
    <row r="60" spans="2:16">
      <c r="B60" s="86"/>
      <c r="C60" s="324"/>
      <c r="D60" s="325"/>
      <c r="E60" s="325"/>
      <c r="F60" s="325"/>
      <c r="G60" s="325"/>
      <c r="H60" s="325"/>
      <c r="I60" s="325"/>
      <c r="J60" s="325"/>
      <c r="K60" s="325"/>
      <c r="L60" s="325"/>
      <c r="M60" s="325"/>
      <c r="N60" s="325"/>
      <c r="O60" s="326"/>
      <c r="P60" s="97"/>
    </row>
    <row r="61" spans="2:16">
      <c r="B61" s="86"/>
      <c r="C61" s="310" t="s">
        <v>68</v>
      </c>
      <c r="D61" s="345"/>
      <c r="E61" s="345"/>
      <c r="F61" s="345"/>
      <c r="G61" s="345"/>
      <c r="H61" s="345"/>
      <c r="I61" s="345"/>
      <c r="J61" s="42"/>
      <c r="K61" s="56"/>
      <c r="L61" s="48" t="s">
        <v>69</v>
      </c>
      <c r="M61" s="349" t="s">
        <v>70</v>
      </c>
      <c r="N61" s="350"/>
      <c r="O61" s="65"/>
      <c r="P61" s="101"/>
    </row>
    <row r="62" spans="2:16">
      <c r="B62" s="86"/>
      <c r="C62" s="302" t="s">
        <v>71</v>
      </c>
      <c r="D62" s="303"/>
      <c r="E62" s="303"/>
      <c r="F62" s="303"/>
      <c r="G62" s="303"/>
      <c r="H62" s="303"/>
      <c r="I62" s="303"/>
      <c r="J62" s="66"/>
      <c r="K62" s="67"/>
      <c r="L62" s="68"/>
      <c r="M62" s="369"/>
      <c r="N62" s="370"/>
      <c r="O62" s="69"/>
      <c r="P62" s="104"/>
    </row>
    <row r="63" spans="2:16">
      <c r="B63" s="86"/>
      <c r="C63" s="36" t="s">
        <v>72</v>
      </c>
      <c r="D63" s="37"/>
      <c r="E63" s="37"/>
      <c r="F63" s="37"/>
      <c r="G63" s="37"/>
      <c r="H63" s="37"/>
      <c r="I63" s="37"/>
      <c r="J63" s="66"/>
      <c r="K63" s="67"/>
      <c r="L63" s="68"/>
      <c r="M63" s="369"/>
      <c r="N63" s="370"/>
      <c r="O63" s="69"/>
      <c r="P63" s="104"/>
    </row>
    <row r="64" spans="2:16">
      <c r="B64" s="86"/>
      <c r="C64" s="20" t="s">
        <v>73</v>
      </c>
      <c r="D64" s="21"/>
      <c r="E64" s="21"/>
      <c r="F64" s="21"/>
      <c r="G64" s="21"/>
      <c r="H64" s="21"/>
      <c r="I64" s="21"/>
      <c r="J64" s="70"/>
      <c r="K64" s="71"/>
      <c r="L64" s="68"/>
      <c r="M64" s="371"/>
      <c r="N64" s="372"/>
      <c r="O64" s="69"/>
      <c r="P64" s="104"/>
    </row>
    <row r="65" spans="2:16">
      <c r="B65" s="86"/>
      <c r="C65" s="342" t="s">
        <v>52</v>
      </c>
      <c r="D65" s="343"/>
      <c r="E65" s="343"/>
      <c r="F65" s="343"/>
      <c r="G65" s="343"/>
      <c r="H65" s="343"/>
      <c r="I65" s="343"/>
      <c r="J65" s="343"/>
      <c r="K65" s="343"/>
      <c r="L65" s="343"/>
      <c r="M65" s="343"/>
      <c r="N65" s="344"/>
      <c r="O65" s="72"/>
      <c r="P65" s="105"/>
    </row>
    <row r="66" spans="2:16">
      <c r="B66" s="86"/>
      <c r="C66" s="26"/>
      <c r="O66" s="27"/>
      <c r="P66" s="88"/>
    </row>
    <row r="67" spans="2:16">
      <c r="B67" s="86"/>
      <c r="C67" s="346" t="s">
        <v>74</v>
      </c>
      <c r="D67" s="347"/>
      <c r="E67" s="347"/>
      <c r="F67" s="347"/>
      <c r="G67" s="347"/>
      <c r="H67" s="347"/>
      <c r="I67" s="347"/>
      <c r="J67" s="347"/>
      <c r="K67" s="347"/>
      <c r="L67" s="347"/>
      <c r="M67" s="347"/>
      <c r="N67" s="348"/>
      <c r="O67" s="73"/>
      <c r="P67" s="105"/>
    </row>
    <row r="68" spans="2:16">
      <c r="B68" s="86"/>
      <c r="C68" s="23"/>
      <c r="D68" s="24"/>
      <c r="E68" s="24"/>
      <c r="F68" s="24"/>
      <c r="G68" s="24"/>
      <c r="H68" s="24"/>
      <c r="I68" s="24"/>
      <c r="J68" s="24"/>
      <c r="K68" s="24"/>
      <c r="L68" s="24"/>
      <c r="M68" s="24"/>
      <c r="N68" s="24"/>
      <c r="O68" s="25"/>
      <c r="P68" s="88"/>
    </row>
    <row r="69" spans="2:16">
      <c r="B69" s="86"/>
      <c r="C69" s="26"/>
      <c r="O69" s="27"/>
      <c r="P69" s="88"/>
    </row>
    <row r="70" spans="2:16">
      <c r="B70" s="86"/>
      <c r="C70" s="26"/>
      <c r="O70" s="27"/>
      <c r="P70" s="88"/>
    </row>
    <row r="71" spans="2:16">
      <c r="B71" s="86"/>
      <c r="C71" s="26"/>
      <c r="H71" s="74" t="s">
        <v>75</v>
      </c>
      <c r="I71" s="74"/>
      <c r="J71" s="74"/>
      <c r="K71" s="74"/>
      <c r="O71" s="27"/>
      <c r="P71" s="88"/>
    </row>
    <row r="72" spans="2:16">
      <c r="B72" s="86"/>
      <c r="C72" s="26"/>
      <c r="H72" s="74" t="s">
        <v>76</v>
      </c>
      <c r="O72" s="27"/>
      <c r="P72" s="88"/>
    </row>
    <row r="73" spans="2:16">
      <c r="B73" s="86"/>
      <c r="C73" s="26"/>
      <c r="H73" s="74" t="s">
        <v>77</v>
      </c>
      <c r="O73" s="27"/>
      <c r="P73" s="88"/>
    </row>
    <row r="74" spans="2:16">
      <c r="B74" s="86"/>
      <c r="C74" s="12"/>
      <c r="D74" s="75"/>
      <c r="E74" s="75"/>
      <c r="F74" s="75"/>
      <c r="G74" s="75"/>
      <c r="H74" s="74" t="s">
        <v>78</v>
      </c>
      <c r="I74" s="75"/>
      <c r="J74" s="75"/>
      <c r="K74" s="75"/>
      <c r="L74" s="75"/>
      <c r="M74" s="75"/>
      <c r="N74" s="75"/>
      <c r="O74" s="76"/>
      <c r="P74" s="93"/>
    </row>
    <row r="75" spans="2:16">
      <c r="B75" s="86"/>
      <c r="C75" s="26"/>
      <c r="H75" s="1" t="s">
        <v>79</v>
      </c>
      <c r="O75" s="27"/>
      <c r="P75" s="88"/>
    </row>
    <row r="76" spans="2:16">
      <c r="B76" s="86"/>
      <c r="C76" s="77" t="s">
        <v>80</v>
      </c>
      <c r="D76" s="78"/>
      <c r="E76" s="78"/>
      <c r="F76" s="78"/>
      <c r="G76" s="78"/>
      <c r="H76" s="78"/>
      <c r="I76" s="78"/>
      <c r="J76" s="78"/>
      <c r="K76" s="78"/>
      <c r="L76" s="78"/>
      <c r="M76" s="78"/>
      <c r="N76" s="78"/>
      <c r="O76" s="79"/>
      <c r="P76" s="88"/>
    </row>
    <row r="77" spans="2:16">
      <c r="B77" s="86"/>
      <c r="C77" s="366"/>
      <c r="D77" s="367"/>
      <c r="E77" s="367"/>
      <c r="F77" s="367"/>
      <c r="G77" s="367"/>
      <c r="H77" s="367"/>
      <c r="I77" s="367"/>
      <c r="J77" s="367"/>
      <c r="K77" s="367"/>
      <c r="L77" s="367"/>
      <c r="M77" s="367"/>
      <c r="N77" s="367"/>
      <c r="O77" s="368"/>
      <c r="P77" s="93"/>
    </row>
    <row r="78" spans="2:16">
      <c r="B78" s="86"/>
      <c r="C78" s="366"/>
      <c r="D78" s="367"/>
      <c r="E78" s="367"/>
      <c r="F78" s="367"/>
      <c r="G78" s="367"/>
      <c r="H78" s="367"/>
      <c r="I78" s="367"/>
      <c r="J78" s="367"/>
      <c r="K78" s="367"/>
      <c r="L78" s="367"/>
      <c r="M78" s="367"/>
      <c r="N78" s="367"/>
      <c r="O78" s="368"/>
      <c r="P78" s="93"/>
    </row>
    <row r="79" spans="2:16">
      <c r="B79" s="86"/>
      <c r="C79" s="12"/>
      <c r="D79" s="75"/>
      <c r="E79" s="75"/>
      <c r="F79" s="75"/>
      <c r="G79" s="75"/>
      <c r="H79" s="75"/>
      <c r="I79" s="75"/>
      <c r="J79" s="75"/>
      <c r="K79" s="75"/>
      <c r="L79" s="75"/>
      <c r="M79" s="75"/>
      <c r="N79" s="75"/>
      <c r="O79" s="76"/>
      <c r="P79" s="93"/>
    </row>
    <row r="80" spans="2:16">
      <c r="B80" s="86"/>
      <c r="C80" s="80" t="s">
        <v>81</v>
      </c>
      <c r="D80" s="75"/>
      <c r="E80" s="75"/>
      <c r="F80" s="75"/>
      <c r="G80" s="75"/>
      <c r="H80" s="75"/>
      <c r="I80" s="75"/>
      <c r="J80" s="75"/>
      <c r="K80" s="75"/>
      <c r="L80" s="75"/>
      <c r="M80" s="75"/>
      <c r="N80" s="75"/>
      <c r="O80" s="76"/>
      <c r="P80" s="93"/>
    </row>
    <row r="81" spans="2:16" ht="12.75" customHeight="1">
      <c r="B81" s="86"/>
      <c r="C81" s="363" t="s">
        <v>82</v>
      </c>
      <c r="D81" s="364"/>
      <c r="E81" s="364"/>
      <c r="F81" s="364"/>
      <c r="G81" s="364"/>
      <c r="H81" s="364"/>
      <c r="I81" s="364"/>
      <c r="J81" s="364"/>
      <c r="K81" s="364"/>
      <c r="L81" s="364"/>
      <c r="M81" s="364"/>
      <c r="N81" s="364"/>
      <c r="O81" s="365"/>
      <c r="P81" s="106"/>
    </row>
    <row r="82" spans="2:16" ht="28.5" customHeight="1">
      <c r="B82" s="86"/>
      <c r="C82" s="363"/>
      <c r="D82" s="364"/>
      <c r="E82" s="364"/>
      <c r="F82" s="364"/>
      <c r="G82" s="364"/>
      <c r="H82" s="364"/>
      <c r="I82" s="364"/>
      <c r="J82" s="364"/>
      <c r="K82" s="364"/>
      <c r="L82" s="364"/>
      <c r="M82" s="364"/>
      <c r="N82" s="364"/>
      <c r="O82" s="365"/>
      <c r="P82" s="106"/>
    </row>
    <row r="83" spans="2:16" ht="12.95" customHeight="1">
      <c r="B83" s="86"/>
      <c r="C83" s="373" t="s">
        <v>83</v>
      </c>
      <c r="D83" s="374"/>
      <c r="E83" s="374"/>
      <c r="F83" s="374"/>
      <c r="G83" s="374"/>
      <c r="H83" s="374"/>
      <c r="I83" s="374"/>
      <c r="J83" s="374"/>
      <c r="K83" s="374"/>
      <c r="L83" s="374"/>
      <c r="M83" s="374"/>
      <c r="N83" s="374"/>
      <c r="O83" s="375"/>
      <c r="P83" s="106"/>
    </row>
    <row r="84" spans="2:16" ht="32.25" customHeight="1">
      <c r="B84" s="86"/>
      <c r="C84" s="373"/>
      <c r="D84" s="374"/>
      <c r="E84" s="374"/>
      <c r="F84" s="374"/>
      <c r="G84" s="374"/>
      <c r="H84" s="374"/>
      <c r="I84" s="374"/>
      <c r="J84" s="374"/>
      <c r="K84" s="374"/>
      <c r="L84" s="374"/>
      <c r="M84" s="374"/>
      <c r="N84" s="374"/>
      <c r="O84" s="375"/>
      <c r="P84" s="106"/>
    </row>
    <row r="85" spans="2:16">
      <c r="B85" s="86"/>
      <c r="C85" s="12"/>
      <c r="D85" s="75"/>
      <c r="E85" s="75"/>
      <c r="F85" s="75"/>
      <c r="G85" s="75"/>
      <c r="H85" s="75"/>
      <c r="I85" s="75"/>
      <c r="J85" s="75"/>
      <c r="K85" s="75"/>
      <c r="L85" s="75"/>
      <c r="M85" s="75"/>
      <c r="N85" s="75"/>
      <c r="O85" s="76"/>
      <c r="P85" s="93"/>
    </row>
    <row r="86" spans="2:16">
      <c r="B86" s="86"/>
      <c r="C86" s="26"/>
      <c r="H86" s="74" t="s">
        <v>75</v>
      </c>
      <c r="O86" s="27"/>
      <c r="P86" s="88"/>
    </row>
    <row r="87" spans="2:16">
      <c r="B87" s="86"/>
      <c r="C87" s="26"/>
      <c r="H87" s="1" t="s">
        <v>76</v>
      </c>
      <c r="I87" s="37"/>
      <c r="J87" s="37"/>
      <c r="K87" s="37"/>
      <c r="O87" s="27"/>
      <c r="P87" s="88"/>
    </row>
    <row r="88" spans="2:16">
      <c r="B88" s="86"/>
      <c r="C88" s="26"/>
      <c r="H88" s="1" t="s">
        <v>84</v>
      </c>
      <c r="I88" s="81"/>
      <c r="J88" s="81"/>
      <c r="K88" s="81"/>
      <c r="O88" s="27"/>
      <c r="P88" s="88"/>
    </row>
    <row r="89" spans="2:16">
      <c r="B89" s="86"/>
      <c r="C89" s="82"/>
      <c r="D89" s="75"/>
      <c r="E89" s="75"/>
      <c r="F89" s="75"/>
      <c r="G89" s="75"/>
      <c r="H89" s="1" t="s">
        <v>78</v>
      </c>
      <c r="L89" s="75"/>
      <c r="M89" s="75"/>
      <c r="N89" s="75"/>
      <c r="O89" s="76"/>
      <c r="P89" s="93"/>
    </row>
    <row r="90" spans="2:16" ht="17.25" customHeight="1">
      <c r="B90" s="86"/>
      <c r="C90" s="82"/>
      <c r="D90" s="81"/>
      <c r="E90" s="81"/>
      <c r="K90" s="355"/>
      <c r="L90" s="355"/>
      <c r="M90" s="355"/>
      <c r="N90" s="355"/>
      <c r="O90" s="356"/>
      <c r="P90" s="107"/>
    </row>
    <row r="91" spans="2:16" ht="18.75" customHeight="1">
      <c r="B91" s="86"/>
      <c r="C91" s="359"/>
      <c r="D91" s="360"/>
      <c r="E91" s="360"/>
      <c r="F91" s="54"/>
      <c r="G91" s="54"/>
      <c r="H91" s="54"/>
      <c r="I91" s="54"/>
      <c r="J91" s="54"/>
      <c r="K91" s="357"/>
      <c r="L91" s="357"/>
      <c r="M91" s="357"/>
      <c r="N91" s="357"/>
      <c r="O91" s="358"/>
      <c r="P91" s="107"/>
    </row>
    <row r="92" spans="2:16">
      <c r="B92" s="108"/>
      <c r="C92" s="109"/>
      <c r="D92" s="109"/>
      <c r="E92" s="109"/>
      <c r="F92" s="109"/>
      <c r="G92" s="109"/>
      <c r="H92" s="109"/>
      <c r="I92" s="109"/>
      <c r="J92" s="109"/>
      <c r="K92" s="109"/>
      <c r="L92" s="109"/>
      <c r="M92" s="109"/>
      <c r="N92" s="109"/>
      <c r="O92" s="109"/>
      <c r="P92" s="110"/>
    </row>
  </sheetData>
  <mergeCells count="78">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58:O60"/>
    <mergeCell ref="C40:O42"/>
    <mergeCell ref="C47:O49"/>
    <mergeCell ref="M30:N30"/>
    <mergeCell ref="C38:J38"/>
    <mergeCell ref="M38:N38"/>
    <mergeCell ref="C37:J37"/>
    <mergeCell ref="M37:N37"/>
    <mergeCell ref="C31:G31"/>
    <mergeCell ref="H31:I31"/>
    <mergeCell ref="J31:K31"/>
    <mergeCell ref="M31:N31"/>
    <mergeCell ref="C32:N32"/>
    <mergeCell ref="C36:J36"/>
    <mergeCell ref="C39:N39"/>
    <mergeCell ref="M36:N36"/>
    <mergeCell ref="C33:O35"/>
    <mergeCell ref="C21:O21"/>
    <mergeCell ref="C29:G29"/>
    <mergeCell ref="H29:I29"/>
    <mergeCell ref="J29:K29"/>
    <mergeCell ref="M29:N29"/>
    <mergeCell ref="M24:N24"/>
    <mergeCell ref="C28:G28"/>
    <mergeCell ref="H28:I28"/>
    <mergeCell ref="J28:K28"/>
    <mergeCell ref="M28:N28"/>
    <mergeCell ref="D24:L24"/>
    <mergeCell ref="C25:O27"/>
    <mergeCell ref="D23:L23"/>
    <mergeCell ref="M23:N23"/>
    <mergeCell ref="B1:K1"/>
    <mergeCell ref="C5:O5"/>
    <mergeCell ref="M11:M13"/>
    <mergeCell ref="N11:N13"/>
    <mergeCell ref="D13:K13"/>
    <mergeCell ref="D11:K12"/>
    <mergeCell ref="D7:K7"/>
    <mergeCell ref="D8:K8"/>
    <mergeCell ref="D9:K9"/>
    <mergeCell ref="L9:L10"/>
    <mergeCell ref="C7:C13"/>
    <mergeCell ref="O11:O13"/>
    <mergeCell ref="L7:O8"/>
    <mergeCell ref="M9:O10"/>
    <mergeCell ref="D10:K10"/>
    <mergeCell ref="L11:L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ECONOMICA(Proponente)</vt:lpstr>
      <vt:lpstr>INDICAR CÓDIGO DEL ITEM DE PAGO</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Nurys Esther Castro Gutierrez</cp:lastModifiedBy>
  <cp:revision/>
  <dcterms:created xsi:type="dcterms:W3CDTF">2006-06-27T16:47:25Z</dcterms:created>
  <dcterms:modified xsi:type="dcterms:W3CDTF">2026-10-15T14:33:15Z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