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Luis Carlos\Downloads\"/>
    </mc:Choice>
  </mc:AlternateContent>
  <xr:revisionPtr revIDLastSave="0" documentId="13_ncr:1_{BFE85A6F-D517-4FF1-8EC4-CDB122B142DF}" xr6:coauthVersionLast="47" xr6:coauthVersionMax="47" xr10:uidLastSave="{00000000-0000-0000-0000-000000000000}"/>
  <bookViews>
    <workbookView xWindow="-108" yWindow="-108" windowWidth="23256" windowHeight="12456" xr2:uid="{00000000-000D-0000-FFFF-FFFF00000000}"/>
  </bookViews>
  <sheets>
    <sheet name="Material" sheetId="1" r:id="rId1"/>
    <sheet name="Observaciones y Ajustes" sheetId="3" state="hidden"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5" i="1" l="1"/>
  <c r="H65" i="1"/>
  <c r="H64" i="1"/>
  <c r="H63" i="1"/>
  <c r="H62" i="1"/>
  <c r="H61" i="1"/>
  <c r="H60" i="1"/>
  <c r="H59" i="1"/>
  <c r="H58" i="1"/>
  <c r="H57" i="1"/>
  <c r="H56" i="1"/>
  <c r="H55" i="1"/>
  <c r="H54" i="1"/>
  <c r="H52" i="1"/>
  <c r="H51" i="1"/>
  <c r="H50" i="1"/>
  <c r="H49" i="1"/>
  <c r="H48" i="1"/>
  <c r="H44" i="1"/>
  <c r="H43" i="1"/>
  <c r="H8" i="1"/>
  <c r="H7"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G58" i="1"/>
  <c r="G54" i="1"/>
  <c r="G53" i="1"/>
  <c r="H53" i="1"/>
  <c r="H12" i="1"/>
  <c r="H13" i="1"/>
  <c r="H14" i="1"/>
  <c r="H20" i="1"/>
  <c r="H21" i="1"/>
  <c r="H22" i="1"/>
  <c r="H28" i="1"/>
  <c r="H29" i="1"/>
  <c r="H30" i="1"/>
  <c r="H36" i="1"/>
  <c r="H37" i="1"/>
  <c r="H38" i="1"/>
  <c r="H45" i="1"/>
  <c r="H46" i="1"/>
  <c r="G65" i="1"/>
  <c r="G64" i="1"/>
  <c r="G63" i="1"/>
  <c r="G62" i="1"/>
  <c r="G61" i="1"/>
  <c r="G60" i="1"/>
  <c r="G59" i="1"/>
  <c r="G57" i="1"/>
  <c r="G56" i="1"/>
  <c r="G55" i="1"/>
  <c r="G52" i="1"/>
  <c r="G51" i="1"/>
  <c r="G50" i="1"/>
  <c r="G49" i="1"/>
  <c r="G48" i="1"/>
  <c r="G47" i="1"/>
  <c r="H47" i="1" s="1"/>
  <c r="G8" i="1"/>
  <c r="J8" i="1" s="1"/>
  <c r="G9" i="1"/>
  <c r="H9" i="1" s="1"/>
  <c r="G10" i="1"/>
  <c r="H10" i="1" s="1"/>
  <c r="G11" i="1"/>
  <c r="H11" i="1" s="1"/>
  <c r="G12" i="1"/>
  <c r="G13" i="1"/>
  <c r="G14" i="1"/>
  <c r="G15" i="1"/>
  <c r="H15" i="1" s="1"/>
  <c r="G16" i="1"/>
  <c r="H16" i="1" s="1"/>
  <c r="G17" i="1"/>
  <c r="H17" i="1" s="1"/>
  <c r="G18" i="1"/>
  <c r="H18" i="1" s="1"/>
  <c r="G19" i="1"/>
  <c r="H19" i="1" s="1"/>
  <c r="G20" i="1"/>
  <c r="G21" i="1"/>
  <c r="G22" i="1"/>
  <c r="G23" i="1"/>
  <c r="H23" i="1" s="1"/>
  <c r="G24" i="1"/>
  <c r="H24" i="1" s="1"/>
  <c r="G25" i="1"/>
  <c r="H25" i="1" s="1"/>
  <c r="G26" i="1"/>
  <c r="H26" i="1" s="1"/>
  <c r="G27" i="1"/>
  <c r="H27" i="1" s="1"/>
  <c r="G28" i="1"/>
  <c r="G29" i="1"/>
  <c r="G30" i="1"/>
  <c r="G31" i="1"/>
  <c r="H31" i="1" s="1"/>
  <c r="G32" i="1"/>
  <c r="H32" i="1" s="1"/>
  <c r="G33" i="1"/>
  <c r="H33" i="1" s="1"/>
  <c r="G34" i="1"/>
  <c r="H34" i="1" s="1"/>
  <c r="G35" i="1"/>
  <c r="H35" i="1" s="1"/>
  <c r="G36" i="1"/>
  <c r="G37" i="1"/>
  <c r="G38" i="1"/>
  <c r="G39" i="1"/>
  <c r="H39" i="1" s="1"/>
  <c r="G40" i="1"/>
  <c r="H40" i="1" s="1"/>
  <c r="G41" i="1"/>
  <c r="H41" i="1" s="1"/>
  <c r="G42" i="1"/>
  <c r="H42" i="1" s="1"/>
  <c r="G43" i="1"/>
  <c r="G44" i="1"/>
  <c r="G45" i="1"/>
  <c r="G46" i="1"/>
  <c r="G7" i="1"/>
  <c r="J7" i="1" l="1"/>
  <c r="J66" i="1" s="1"/>
</calcChain>
</file>

<file path=xl/sharedStrings.xml><?xml version="1.0" encoding="utf-8"?>
<sst xmlns="http://schemas.openxmlformats.org/spreadsheetml/2006/main" count="394" uniqueCount="203">
  <si>
    <t>ESCUELA TECNOLÓGICA
INSTITUTO TÉCNICO CENTRAL</t>
  </si>
  <si>
    <t>Ítem</t>
  </si>
  <si>
    <t>QUIMICOMPANY
Cantidad cotizada
(propia del proveedor)</t>
  </si>
  <si>
    <t>NORQUIMICOS
Cantidad cotizada
(propia del proveedor)</t>
  </si>
  <si>
    <t>100 ml</t>
  </si>
  <si>
    <t>250 ml</t>
  </si>
  <si>
    <t>Embudo de decantación/separación, vidrio borosilicato 3.3, llave PTFE</t>
  </si>
  <si>
    <t>Embudo analítico / vástago corto, vidrio borosilicato 3.3</t>
  </si>
  <si>
    <t>unidad</t>
  </si>
  <si>
    <t>Cápsula de porcelana, semiesférica, resistente a ácidos</t>
  </si>
  <si>
    <t>Crisol con tapa, porcelana de alta temperatura, resistente a choque térmico y ácidos. 100 ml</t>
  </si>
  <si>
    <t>6 unidades</t>
  </si>
  <si>
    <t>LABORATORIOS CIENCIAS BASICAS
2026
OBSERVACIONES Y AJUSTES</t>
  </si>
  <si>
    <t>Área: TALLERES Y LABORATORIOS
Laboratorios: Química, Física, Biología
Laboratoristas: Gilderzon Garzon / Sergio Román</t>
  </si>
  <si>
    <t>#</t>
  </si>
  <si>
    <t>Hoja</t>
  </si>
  <si>
    <t>Proveedor</t>
  </si>
  <si>
    <t>Observación</t>
  </si>
  <si>
    <t>Valor original</t>
  </si>
  <si>
    <t>Ajuste aplicado / Recomendación</t>
  </si>
  <si>
    <t>Reactivos</t>
  </si>
  <si>
    <t>Tiras/papel indicador de pH 0-14</t>
  </si>
  <si>
    <t>AVILA INSTRUMENTAL</t>
  </si>
  <si>
    <t>Se verificó línea por línea contra el PDF de Avila: su columna 'cantidad' (30) SÍ actúa como multiplicador real (30 × $75.000 = $2.250.000), consistente con el mismo patrón que usan TODOS sus demás reactivos cotizados en litros/kilogramos/galones/unidades (siempre precio por unidad base, multiplicado por la cantidad). No es un error de digitación — es su forma consistente de cotizar esta categoría de ítems, aunque el precio por tira sea alto frente a los demás proveedores.</t>
  </si>
  <si>
    <t>Cantidad=30 × $75.000 = $2.250.000</t>
  </si>
  <si>
    <t>SIN AJUSTE (se restauró tal como estaba: cantidad=30, coincide exactamente con el total oficial de Avila). Se recomienda igual verificar con Avila si $75.000/tira es realmente su precio, dado que es 20-100 veces más caro que los demás proveedores.</t>
  </si>
  <si>
    <t>Varios reactivos cotizados por Avila en litros/kilos/galones</t>
  </si>
  <si>
    <t>Se encontraron 8 reactivos donde Avila entrega MENOS cantidad de la solicitada: Hidróxido de sodio (pide 2kg, entrega 1kg), Hidróxido de potasio (pide 2kg, entrega 1kg), Vaselina industrial (pide 2kg, entrega 1kg), Alcohol etílico absoluto (pide 4L, entrega 1L), Glicerina (pide 2L, entrega 1L), Hipoclorito de sodio (pide 4L, entrega 1L), Lauril éter sulfato de sodio -SLES- (pide 2L, entrega 1L), Aceite de coco refinado (pide 2L, entrega 1L). Y 2 reactivos donde entrega MÁS de lo pedido: Yodo metálico (pide 200g, entrega 400g) y Negro de Eriocromo T (pide 500g, entrega 2.500g).</t>
  </si>
  <si>
    <t>Ver detalle arriba, cada ítem con su cantidad propia verificada contra el PDF</t>
  </si>
  <si>
    <t>SIN AJUSTE AUTOMÁTICO (se dejó la cantidad real que Avila cotizó en cada caso, ya verificada contra su PDF, para que el total de Avila siga coincidiendo con su cotización oficial). Se recomienda que el Instituto pida a Avila cotizar de nuevo estos 10 ítems con la cantidad exacta solicitada antes de adjudicar, especialmente los 8 donde entrega menos de lo necesario.</t>
  </si>
  <si>
    <t>Material de Laboratorio</t>
  </si>
  <si>
    <t>Pipeta volumétrica (aforada) 10 ml</t>
  </si>
  <si>
    <t>QUIMICOMPANY</t>
  </si>
  <si>
    <t>Precio cotizado: $230.600/unidad. Rompe el patrón de precios de la misma línea de producto del mismo proveedor (1 ml=$24.952, 5 ml=$27.216, 10 ml debería rondar ~$28.000-30.000 siguiendo la tendencia). Es 8 veces más caro que el salto esperado, y muy por encima de los demás proveedores para el mismo ítem (Avila $32.300, QualityQuim $24.571, Auros $21.300, Norquimicos $21.500). Todo indica un error de digitación (un cero de más / decimal corrido).</t>
  </si>
  <si>
    <t>$230.600 (total de línea $6.918.000 para 30 u)</t>
  </si>
  <si>
    <t>AJUSTADO: se corrigió a $23.060/unidad (quitando el cero de más), consistente con el patrón de precios de Quimicompany y con los demás proveedores. El TOTAL calculado de Quimicompany en Material ya NO coincide con su total oficial ($87.195.472) — la diferencia (~$6.226.200) es exactamente este ajuste. Se recomienda confirmar el precio real con Quimicompany antes de adjudicar este ítem.</t>
  </si>
  <si>
    <t>Asa bacteriológica curva / recta</t>
  </si>
  <si>
    <t>Avila cotiza estas asas por PAQUETE de 12 unidades a $40.000/paquete, mientras que Norquimicos y Quimicompany cotizan por UNIDAD individual (~$4.800-$5.492/unidad). Comparar $40.000 contra ~$5.000 directamente habría sido engañoso (pareciendo 8 veces más caro cuando en realidad es más barato por unidad).</t>
  </si>
  <si>
    <t>$40.000 por paquete de 12u</t>
  </si>
  <si>
    <t>AJUSTADO: se convirtió el precio de Avila a valor por unidad individual ($40.000 ÷ 12 = $3.333/u) para que la comparación con los demás proveedores sea justa. Ya reflejado en la tabla de Material, fila correspondiente marcada con la nota 'convertido de $40.000/paquete x12u'.</t>
  </si>
  <si>
    <t>Vaso precipitado forma baja 2000 ml</t>
  </si>
  <si>
    <t>AUROS QUIMICOS</t>
  </si>
  <si>
    <t>La solicitud pide 6 unidades, pero el documento de Auros muestra explícitamente cantidad=30 al mismo precio unitario ($54.600). Puede ser que Auros ofrezca ese volumen igual, o un error de digitación en su cotización (copiando la cantidad de otras filas, que sí piden 30).</t>
  </si>
  <si>
    <t>Cantidad cotizada = 30 (solicitud pide 6)</t>
  </si>
  <si>
    <t>AJUSTADO: se mantiene el precio unitario de Auros ($54.600) sin cambios, pero se multiplica por la cantidad SOLICITADA (6) en vez de la cantidad que ellos cotizaron (30). Nuevo aporte al total: $327.600 (antes $1.638.000). El TOTAL calculado de Auros ya no incluye ese exceso de 24 unidades no solicitadas.</t>
  </si>
  <si>
    <t>Pipeteador para pipetas hasta 25 ml</t>
  </si>
  <si>
    <t>Avila / Auros / QualityQuim</t>
  </si>
  <si>
    <t>La solicitud original tenía DOS ítems casi idénticos: 'Pipeteador de cremallera... hasta 25 ml' (ítem solicitado #49) y 'Pipeteador volumétrico (propipeta de cremallera)... hasta 25 ml' (ítem solicitado #53), con descripciones prácticamente iguales — muy probablemente una duplicación involuntaria al armar el pliego de solicitud, ya que no hay ninguna diferencia técnica real entre ambas descripciones.</t>
  </si>
  <si>
    <t>2 líneas de solicitud casi duplicadas (#49 y #53)</t>
  </si>
  <si>
    <t>QUITADO: se eliminó la fila duplicada (ítem #53) del comparativo, dejando solo una fila para este producto. Se recomienda que el Instituto confirme en futuras solicitudes que no se repita esta descripción por error.</t>
  </si>
  <si>
    <t>Tiocianato de cobalto, solución acuosa al 5%</t>
  </si>
  <si>
    <t>ABC LABORATORIOS</t>
  </si>
  <si>
    <t>Se solicitó como solución líquida (100 ml). ABC solo ofrece la forma SÓLIDA (5 g, $420.000) — son presentaciones físicamente distintas.</t>
  </si>
  <si>
    <t>5 g sólido, $420.000</t>
  </si>
  <si>
    <t>Se deja la presentación de ABC tal como la cotizaron (5 g sólido), sin forzar una conversión a la presentación líquida solicitada. Se recomienda verificar con el laboratorio si esta presentación sólida es utilizable, o pedir a ABC una cotización de la solución líquida.</t>
  </si>
  <si>
    <t>ÍTEMS RETIRADOS DEL COMPARATIVO — SOLO UN PROVEEDOR COTIZÓ</t>
  </si>
  <si>
    <t>Los siguientes ítems se quitaron de las hojas 'Material de Laboratorio' y 'Reactivos' porque solo un proveedor los cotizó (no hay nada que comparar). Aquí se dejan documentados con su precio, cantidad y proveedor, para que no se pierda la información. Estos valores SÍ siguen incluidos en el 'Total oficial de la cotización del proveedor' de cada hoja, pero YA NO en el TOTAL calculado (cantidad × precio) de las hojas comparativas — por eso ese TOTAL ahora es menor que el oficial, en la parte que corresponde a estos ítems de único oferente.</t>
  </si>
  <si>
    <t>Especificación</t>
  </si>
  <si>
    <t>Precio unitario</t>
  </si>
  <si>
    <t>Presentación</t>
  </si>
  <si>
    <t>125 ml</t>
  </si>
  <si>
    <t>—</t>
  </si>
  <si>
    <t>50 mm</t>
  </si>
  <si>
    <t>Pipeteador volumétrico (propipeta de cremallera), hasta 50 ml, válvulas de tres vías (solo Auros)</t>
  </si>
  <si>
    <t>Caja de Petri plástica desechable, con certificado de esterilidad (solo Norquimicos)</t>
  </si>
  <si>
    <t>100x15 mm (90x15mm), pqt x10</t>
  </si>
  <si>
    <t>NORQUIMICOS</t>
  </si>
  <si>
    <t>Tubo Thiele, vidrio borosilicato 3.3, para determinación de punto de fusión (solo Avila)</t>
  </si>
  <si>
    <t>~20 ml, con brazo lateral</t>
  </si>
  <si>
    <t>Dinamómetro (medidor de fuerza de resorte)</t>
  </si>
  <si>
    <t>Crisol en sílica con tapa, resistente a alta temperatura (hasta 1000°C)</t>
  </si>
  <si>
    <t>Flexómetro (cinta métrica), cuerpo ABS</t>
  </si>
  <si>
    <t>5 m</t>
  </si>
  <si>
    <t>Regla metálica rígida</t>
  </si>
  <si>
    <t>1 m (100cm)</t>
  </si>
  <si>
    <t>Embudo de filtración en vidrio, vástago corto</t>
  </si>
  <si>
    <t>40 mm</t>
  </si>
  <si>
    <t>QUALITYQUIM</t>
  </si>
  <si>
    <t>Tubo de ensayo, vidrio borosilicato 3.3 (tamaño distinto a los demás proveedores)</t>
  </si>
  <si>
    <t>16x100 mm (10 ml)</t>
  </si>
  <si>
    <t>Voltámetro de Hoffmann, para electrólisis del agua, con electrodos</t>
  </si>
  <si>
    <t>107 ml (tamaño distinto a los demás proveedores)</t>
  </si>
  <si>
    <t>Pinza con nuez, extensión 4 dedos (distinta a la nuez simple con gancho)</t>
  </si>
  <si>
    <t>Cloruro de zinc (ZnCl2), grado analítico (p.a.) - presentación adicional de ABC</t>
  </si>
  <si>
    <t>≥98%</t>
  </si>
  <si>
    <t>50 g</t>
  </si>
  <si>
    <t>Zinc metálico (Zn), láminas, pureza mínima 99.5%</t>
  </si>
  <si>
    <t>≥99.5%</t>
  </si>
  <si>
    <t>100 g</t>
  </si>
  <si>
    <t>Cobre metálico (Cu), láminas, pureza mínima 99.5%</t>
  </si>
  <si>
    <t>Almidón soluble, grado analítico (p.a.)</t>
  </si>
  <si>
    <t>500 g, LOBA</t>
  </si>
  <si>
    <t>Acetona, grado analítico (p.a.)</t>
  </si>
  <si>
    <t>1 L, LOBA</t>
  </si>
  <si>
    <t>Glutaraldehído, solución 25-2% p/v, grado técnico/desinfectante</t>
  </si>
  <si>
    <t>3 galones</t>
  </si>
  <si>
    <t>1 galón</t>
  </si>
  <si>
    <t>Alcohol isopropílico (2-propanol), grado técnico</t>
  </si>
  <si>
    <t>4 L</t>
  </si>
  <si>
    <t>Amarillo de metilo, solución 0.05% en etanol, indicador de pH</t>
  </si>
  <si>
    <t>Tiocianato de cobalto, solución acuosa al 5%, grado reactivo</t>
  </si>
  <si>
    <t>5 g (sólido)</t>
  </si>
  <si>
    <t>Kit para análisis de suelo (pH, N, P, K)</t>
  </si>
  <si>
    <t>1 unidad</t>
  </si>
  <si>
    <t>Kit para determinación de cloro libre y total (método DPD)</t>
  </si>
  <si>
    <t>Kit para determinación de hierro total (1,10-fenantrolina)</t>
  </si>
  <si>
    <t>Kit para determinación de cloruros (titulación AgNO3)</t>
  </si>
  <si>
    <t>Solución limpiadora ácida para electrodo de pH (HCl 0.1 mol/L)</t>
  </si>
  <si>
    <t>Éter de petróleo (mezcla de alcanos C5-C7), grado analítico (p.a.)</t>
  </si>
  <si>
    <t>1 litro</t>
  </si>
  <si>
    <t>Glicerina (glicerol), grado USP/reactivo</t>
  </si>
  <si>
    <t>2 litros</t>
  </si>
  <si>
    <t>Nitrato de potasio (KNO3), grado analítico (p.a.)</t>
  </si>
  <si>
    <t>250 gramos</t>
  </si>
  <si>
    <t>250 g</t>
  </si>
  <si>
    <t>Hipoclorito de sodio (NaOCl), solución al 5% p/v, grado técnico</t>
  </si>
  <si>
    <t>4 litros</t>
  </si>
  <si>
    <t>Benzoato de sodio, grado analítico (p.a.)</t>
  </si>
  <si>
    <t>500 gramos</t>
  </si>
  <si>
    <t>500 g</t>
  </si>
  <si>
    <t>Carbopol 940 (poliacrilato reticulado), grado cosmético/farmacéutico</t>
  </si>
  <si>
    <t>Lauril éter sulfato de sodio (SLES), grado técnico cosmético</t>
  </si>
  <si>
    <t>Aceite de coco refinado (RBD) o de palma refinado, grado técnico</t>
  </si>
  <si>
    <t>Cloruro de benzalconio (BAC), grado técnico desinfectante</t>
  </si>
  <si>
    <t>Alcohol cetílico (1-hexadecanol), grado cosmético/farmacéutico</t>
  </si>
  <si>
    <t>Cloruro de potasio (KCl), solución 3M</t>
  </si>
  <si>
    <t>3M, 250 ml</t>
  </si>
  <si>
    <t>250 ml, PANREAC</t>
  </si>
  <si>
    <t>Nota general: los ajustes marcados en verde ya están aplicados en las hojas 'Material de Laboratorio' y 'Reactivos', y por eso el TOTAL calculado en esas hojas puede diferir del 'Total oficial en la cotización del proveedor' que se muestra como referencia — esa diferencia es intencional y corresponde exactamente a los ajustes documentados aquí. Los ítems en amarillo son observaciones sin ajuste automático, pendientes de verificación manual con el proveedor.</t>
  </si>
  <si>
    <t>ANEXO OFERTA ECONÓMICA ITC-SIE-007-2026</t>
  </si>
  <si>
    <t>Vaso precipitado, vidrio borosilicato 3.3, forma baja, graduación en esmalte. Clase A. Norma ISO 3819 / DIN 12331. 50 ml</t>
  </si>
  <si>
    <t>Vaso precipitado, vidrio borosilicato 3.3, forma baja, graduación en esmalte. Clase A. Norma ISO 3819 / DIN 12331. 100 ml</t>
  </si>
  <si>
    <t>Vaso precipitado, vidrio borosilicato 3.3, forma baja, graduación en esmalte. Clase A. Norma ISO 3819 / DIN 12331. 400 ml</t>
  </si>
  <si>
    <t>Vaso precipitado, vidrio borosilicato 3.3, forma baja, graduación en esmalte. Clase A. Norma ISO 3819 / DIN 12331. 600 ml</t>
  </si>
  <si>
    <t>Vaso precipitado, vidrio borosilicato 3.3, forma baja, graduación en esmalte. Clase A. Norma ISO 3819 / DIN 12331. 1000 ml</t>
  </si>
  <si>
    <t>Vaso precipitado, vidrio borosilicato 3.3, forma baja, graduación en esmalte. Clase A. Norma ISO 3819 / DIN 12331. 2000 ml</t>
  </si>
  <si>
    <t>Probeta graduada, vidrio borosilicato 3.3, diseño cilíndrico, graduación en esmalte. Clase A. Norma ISO 4788 / DIN 12681. 10 ml</t>
  </si>
  <si>
    <t>Probeta graduada, vidrio borosilicato 3.3, diseño cilíndrico, graduación en esmalte. Clase A. Norma ISO 4788 / DIN 12681. 25 ml</t>
  </si>
  <si>
    <t>Probeta graduada, vidrio borosilicato 3.3, diseño cilíndrico, graduación en esmalte. Clase A. Norma ISO 4788 / DIN 12681. 50 ml</t>
  </si>
  <si>
    <t>Probeta graduada, vidrio borosilicato 3.3, diseño cilíndrico, graduación en esmalte. Clase A. Norma ISO 4788 / DIN 12681. 100 ml</t>
  </si>
  <si>
    <t>Probeta graduada, vidrio borosilicato 3.3, diseño cilíndrico, graduación en esmalte. Clase A. Norma ISO 4788 / DIN 12681. 250 ml</t>
  </si>
  <si>
    <t>Probeta graduada, vidrio borosilicato 3.3, diseño cilíndrico, graduación en esmalte. Clase A. Norma ISO 4788 / DIN 12681. 500 ml</t>
  </si>
  <si>
    <t>Matraz Erlenmeyer, vidrio borosilicato 3.3, cuello estrecho, graduación en esmalte. Clase A. Norma DIN ISO 1773. 100 ml</t>
  </si>
  <si>
    <t>Matraz Erlenmeyer, vidrio borosilicato 3.3, cuello estrecho, graduación en esmalte. Clase A. Norma DIN ISO 1773. 250 ml</t>
  </si>
  <si>
    <t>Matraz Erlenmeyer, vidrio borosilicato 3.3, cuello estrecho, graduación en esmalte. Clase A. Norma DIN ISO 1773. 500 ml</t>
  </si>
  <si>
    <t>Matraz Erlenmeyer, vidrio borosilicato 3.3, cuello estrecho, graduación en esmalte. Clase A. Norma DIN ISO 1773. 1000 ml</t>
  </si>
  <si>
    <t>Embudo de decantación tipo pera, vidrio borosilicato 3.3, llave PTFE, tapón esmerilado normalizado. Norma ISO. 250 ml</t>
  </si>
  <si>
    <t>Embudo de decantación tipo pera, vidrio borosilicato 3.3, llave PTFE, tapón esmerilado normalizado. Norma ISO. 500 ml</t>
  </si>
  <si>
    <t>Balón aforado, vidrio borosilicato 3.3, cuello graduado, tapón esmerilado. Clase A. Norma ISO 1042 / DIN 12664. 100 ml</t>
  </si>
  <si>
    <t>Balón aforado, vidrio borosilicato 3.3, cuello graduado, tapón esmerilado. Clase A. Norma ISO 1042 / DIN 12664. 250 ml</t>
  </si>
  <si>
    <t>Balón aforado, vidrio borosilicato 3.3, cuello graduado, tapón esmerilado. Clase A. Norma ISO 1042 / DIN 12664. 500 ml</t>
  </si>
  <si>
    <t>Balón aforado, vidrio borosilicato 3.3, cuello graduado, tapón esmerilado. Clase A. Norma ISO 1042 / DIN 12664. 1000 ml</t>
  </si>
  <si>
    <t>Bureta, vidrio borosilicato 3.3, llave de paso en PTFE, graduación en esmalte. Clase A. Norma ISO 385 / DIN 12700. 25 ml</t>
  </si>
  <si>
    <t>Bureta, vidrio borosilicato 3.3, llave de paso en PTFE, graduación en esmalte. Clase A. Norma ISO 385 / DIN 12700. 50 ml</t>
  </si>
  <si>
    <t xml:space="preserve">Embudo de vidrio en diámetros: 75 mm </t>
  </si>
  <si>
    <t>Embudo de vidrio en diámetros: 75 mm</t>
  </si>
  <si>
    <t>Varilla de agitación en vidrio 30 cm boro 3.3</t>
  </si>
  <si>
    <t>Adaptador de destilación en ángulo, vidrio borosilicato 3.3, juntas esmeriladas normalizadas NS 24/29</t>
  </si>
  <si>
    <t>Refrigerante de bolas (condensador), vidrio borosilicato 3.3, camisa de agua, juntas esmeriladas NS 24/29. Longitud 300 mm</t>
  </si>
  <si>
    <t>Refrigerante de serpentín (condensador), vidrio borosilicato 3.3, camisa de agua, juntas esmeriladas NS 24/29. Longitud 300 mm</t>
  </si>
  <si>
    <t>Termómetro de vidrio, líquido en vidrio, rango -10 a 360°C, graduación 1°C, longitud aprox. 30 cm</t>
  </si>
  <si>
    <t>Tubo de ensayo, vidrio borosilicato 3.3, apta flama directa (15 ml)</t>
  </si>
  <si>
    <t>Tubo de ensayo, vidrio borosilicato 3.3 (7 ml)</t>
  </si>
  <si>
    <t>Pipeta graduada Clase A. Norma ISO 835 / DIN 12700. 1 ml</t>
  </si>
  <si>
    <t>Pipeta graduada Clase A. Norma ISO 835 / DIN 12700. 5ml</t>
  </si>
  <si>
    <t>Pipeta graduada Clase A. Norma ISO 835 / DIN 12700. 10 ml</t>
  </si>
  <si>
    <t>Pipeteador de cremallera (propipeta), para pipetas hasta 25 ml, válvulas de tres vías en goma o silicona</t>
  </si>
  <si>
    <t>Pipeta volumétrica (aforada), vidrio borosilicato 3.3, un aforo, Clase A. Norma ISO 648 / DIN 12690. 1 ml</t>
  </si>
  <si>
    <t>Pipeta volumétrica (aforada), vidrio borosilicato 3.3, un aforo, Clase A. Norma ISO 648 / DIN 12690. 5 ml</t>
  </si>
  <si>
    <t>Pipeta volumétrica (aforada), vidrio borosilicato 3.3, un aforo, Clase A. Norma ISO 648 / DIN 12690. 10 ml</t>
  </si>
  <si>
    <t>Cápsula de porcelana, forma semiesférica, vidriada interiormente, resistente a ácidos. 100 ml</t>
  </si>
  <si>
    <t>Estuche de disección, 9 a 14 piezas, acero inoxidable quirúrgico AISI 420 o AISI 304, resistente a corrosión, apto</t>
  </si>
  <si>
    <t>Picnómetro, vidrio borosilicato 3.3, tapón esmerilado con capilar, Clase A. Norma ISO 3507. 5 ml</t>
  </si>
  <si>
    <t>Picnómetro, vidrio borosilicato 3.3, tapón esmerilado con capilar, Clase A. Norma ISO 3507. 10 ml</t>
  </si>
  <si>
    <t>Picnómetro, vidrio borosilicato 3.3, tapón esmerilado con capilar, Clase A. Norma ISO 3507. 25 ml</t>
  </si>
  <si>
    <t>Picnómetro, vidrio borosilicato 3.3, tapón esmerilado con capilar, Clase A. Norma ISO 3507. 50 ml</t>
  </si>
  <si>
    <t>Termohigrómetro digital, rango temperatura -10 a 60°C, humedad 10–99% HR, pantalla LCD, con registro de máximos y mínimos</t>
  </si>
  <si>
    <t>Barómetro digital, rango 300–1100 hPa, resolución 0.1 hPa, pantalla LCD, para medición de presión atmosférica en laboratorio</t>
  </si>
  <si>
    <t>Láminas portaobjetos, vidrio, 76×26 mm, bordes esmerilados, grosor 1–1.2 mm. Caja x 50 unidades</t>
  </si>
  <si>
    <t>Láminas cubreobjetos, vidrio, 22×22 mm, grosor 0.13–0.17 mm (Nº 1). Caja x 50 unidades</t>
  </si>
  <si>
    <t>Placa de Petri, vidrio borosilicato 3.3, diámetro 100 mm, altura 15 mm, con tapa</t>
  </si>
  <si>
    <t>Pipetas Pasteur desechables, polietileno, longitud aprox. 150 mm, capacidad 3 ml. Caja x 500 unidades</t>
  </si>
  <si>
    <t>Alcoholímetro manual (areómetro Gay-Lussac), vidrio, escala 0–100° GL, con termómetro incorporado. Conforme a norma NTC o equivalente</t>
  </si>
  <si>
    <t>Micrómetro digital, rango 0–25 mm, resolución 0.01 mm, cuerpo de acero inoxidable, con trinquete de fricción y estuche</t>
  </si>
  <si>
    <t>Nuez con gancho (nuez simple), hierro galvanizado o acero, compatible con varillas de 10–12 mm, para soporte universal</t>
  </si>
  <si>
    <t>Asa bacteriológica curva (aro de siembra), acero inoxidable AISI 304, diámetro del aro 3 mm, mango de aluminio o plástico resistente a calor</t>
  </si>
  <si>
    <t>Asa bacteriológica recta (aguja de siembra), acero inoxidable AISI 304, punta recta, mango de aluminio o plástico resistente a calor</t>
  </si>
  <si>
    <t>Pinza doble para bureta, hierro con recubrimiento epóxido o acero inoxidable, compatible con varilla de soporte universal, sujeta dos buretas simultáneamente</t>
  </si>
  <si>
    <t>Calibrador pie de rey (vernier), rango 0–150 mm, resolución 0.05 mm, cuerpo de acero inoxidable, lectura analógica, con estuche</t>
  </si>
  <si>
    <t>CANT</t>
  </si>
  <si>
    <t>DESCRIPCIÓN</t>
  </si>
  <si>
    <t>ELEMENTO</t>
  </si>
  <si>
    <t>Valor unitario antes de IVA</t>
  </si>
  <si>
    <t>IVA UNITARIO</t>
  </si>
  <si>
    <t>Valor unidad IVA INCLUIDO</t>
  </si>
  <si>
    <t xml:space="preserve">Valor IVA Incluido X CANT </t>
  </si>
  <si>
    <t>TOTAL</t>
  </si>
  <si>
    <t>DILIGENCIE SOLAMENTE EL VALOR CORRESPONDIENTE A LA COLUMNA VALOR UNITARIO ANTES DE IVA SEÑALADO EN AZUL</t>
  </si>
  <si>
    <t>NO ALTERE EL CONTENIDO DEL PRESENTE DOCUMENTO LO ANTERIO CONSTITUYE CAUSAL DE RECHAZO</t>
  </si>
  <si>
    <t>INCLUYA FIRMA Y DEMÁS DATOS DE LA EMPRESA Y SU REPRESENTANTE LEGAL</t>
  </si>
  <si>
    <t>NOMBRE REPRESENTANTE LEGAL</t>
  </si>
  <si>
    <t>FIRMA</t>
  </si>
  <si>
    <t>NOMBRE 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</si>
</sst>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5" x14ac:knownFonts="1">
    <font>
      <sz val="11"/>
      <color theme="1"/>
      <name val="Calibri"/>
      <family val="2"/>
      <scheme val="minor"/>
    </font>
    <font>
      <b/>
      <sz val="11"/>
      <color rgb="FF1F6FB2"/>
      <name val="Arial"/>
    </font>
    <font>
      <b/>
      <sz val="12"/>
      <color rgb="FF2D7F4A"/>
      <name val="Arial"/>
    </font>
    <font>
      <sz val="9"/>
      <name val="Arial"/>
    </font>
    <font>
      <b/>
      <sz val="10"/>
      <color rgb="FFFFFFFF"/>
      <name val="Arial"/>
    </font>
    <font>
      <b/>
      <sz val="9"/>
      <color rgb="FF1B5E36"/>
      <name val="Arial"/>
    </font>
    <font>
      <sz val="9"/>
      <color rgb="FF8A5A00"/>
      <name val="Arial"/>
    </font>
    <font>
      <b/>
      <sz val="12"/>
      <color rgb="FFFFFFFF"/>
      <name val="Arial"/>
    </font>
    <font>
      <i/>
      <sz val="9"/>
      <color rgb="FF595959"/>
      <name val="Arial"/>
    </font>
    <font>
      <b/>
      <sz val="10"/>
      <color rgb="FFFFFFFF"/>
      <name val="Arial"/>
      <family val="2"/>
    </font>
    <font>
      <sz val="9"/>
      <name val="Arial"/>
      <family val="2"/>
    </font>
    <font>
      <b/>
      <sz val="11"/>
      <color theme="1"/>
      <name val="Calibri"/>
      <family val="2"/>
      <scheme val="minor"/>
    </font>
    <font>
      <sz val="12"/>
      <color theme="1"/>
      <name val="Calibri"/>
      <family val="2"/>
      <scheme val="minor"/>
    </font>
    <font>
      <sz val="10"/>
      <color rgb="FF000000"/>
      <name val="Arial"/>
      <family val="2"/>
    </font>
    <font>
      <b/>
      <sz val="11"/>
      <color theme="0" tint="-0.499984740745262"/>
      <name val="Calibri"/>
      <family val="2"/>
      <scheme val="minor"/>
    </font>
  </fonts>
  <fills count="8">
    <fill>
      <patternFill patternType="none"/>
    </fill>
    <fill>
      <patternFill patternType="gray125"/>
    </fill>
    <fill>
      <patternFill patternType="solid">
        <fgColor rgb="FF2D7F4A"/>
      </patternFill>
    </fill>
    <fill>
      <patternFill patternType="solid">
        <fgColor rgb="FFD9EAD3"/>
      </patternFill>
    </fill>
    <fill>
      <patternFill patternType="solid">
        <fgColor rgb="FFFFF2CC"/>
      </patternFill>
    </fill>
    <fill>
      <patternFill patternType="solid">
        <fgColor theme="0"/>
        <bgColor indexed="64"/>
      </patternFill>
    </fill>
    <fill>
      <patternFill patternType="solid">
        <fgColor rgb="FFFFFFFF"/>
        <bgColor indexed="64"/>
      </patternFill>
    </fill>
    <fill>
      <patternFill patternType="solid">
        <fgColor theme="4" tint="0.79998168889431442"/>
        <bgColor indexed="64"/>
      </patternFill>
    </fill>
  </fills>
  <borders count="14">
    <border>
      <left/>
      <right/>
      <top/>
      <bottom/>
      <diagonal/>
    </border>
    <border>
      <left style="medium">
        <color rgb="FF2D7F4A"/>
      </left>
      <right style="medium">
        <color rgb="FF2D7F4A"/>
      </right>
      <top style="medium">
        <color rgb="FF2D7F4A"/>
      </top>
      <bottom style="medium">
        <color rgb="FF2D7F4A"/>
      </bottom>
      <diagonal/>
    </border>
    <border>
      <left style="thin">
        <color rgb="FFD9D9D9"/>
      </left>
      <right style="thin">
        <color rgb="FFD9D9D9"/>
      </right>
      <top style="thin">
        <color rgb="FFD9D9D9"/>
      </top>
      <bottom style="thin">
        <color rgb="FFD9D9D9"/>
      </bottom>
      <diagonal/>
    </border>
    <border>
      <left style="medium">
        <color rgb="FF2D7F4A"/>
      </left>
      <right/>
      <top style="medium">
        <color rgb="FF2D7F4A"/>
      </top>
      <bottom/>
      <diagonal/>
    </border>
    <border>
      <left/>
      <right/>
      <top style="medium">
        <color rgb="FF2D7F4A"/>
      </top>
      <bottom/>
      <diagonal/>
    </border>
    <border>
      <left/>
      <right style="medium">
        <color rgb="FF2D7F4A"/>
      </right>
      <top style="medium">
        <color rgb="FF2D7F4A"/>
      </top>
      <bottom/>
      <diagonal/>
    </border>
    <border>
      <left style="medium">
        <color rgb="FF2D7F4A"/>
      </left>
      <right/>
      <top/>
      <bottom/>
      <diagonal/>
    </border>
    <border>
      <left/>
      <right style="medium">
        <color rgb="FF2D7F4A"/>
      </right>
      <top/>
      <bottom/>
      <diagonal/>
    </border>
    <border>
      <left style="medium">
        <color rgb="FF2D7F4A"/>
      </left>
      <right/>
      <top/>
      <bottom style="medium">
        <color rgb="FF2D7F4A"/>
      </bottom>
      <diagonal/>
    </border>
    <border>
      <left/>
      <right/>
      <top/>
      <bottom style="medium">
        <color rgb="FF2D7F4A"/>
      </bottom>
      <diagonal/>
    </border>
    <border>
      <left/>
      <right style="medium">
        <color rgb="FF2D7F4A"/>
      </right>
      <top/>
      <bottom style="medium">
        <color rgb="FF2D7F4A"/>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65">
    <xf numFmtId="0" fontId="0" fillId="0" borderId="0" xfId="0"/>
    <xf numFmtId="0" fontId="4" fillId="2" borderId="2" xfId="0" applyFont="1" applyFill="1" applyBorder="1" applyAlignment="1">
      <alignment horizontal="center" vertical="center" wrapText="1"/>
    </xf>
    <xf numFmtId="0" fontId="3" fillId="0" borderId="2" xfId="0" applyFont="1" applyBorder="1" applyAlignment="1">
      <alignment horizontal="center" vertical="center"/>
    </xf>
    <xf numFmtId="0" fontId="0" fillId="2" borderId="2" xfId="0" applyFill="1" applyBorder="1"/>
    <xf numFmtId="0" fontId="3" fillId="0" borderId="2" xfId="0" applyFont="1" applyBorder="1" applyAlignment="1">
      <alignment horizontal="center" vertical="top"/>
    </xf>
    <xf numFmtId="0" fontId="3" fillId="0" borderId="2" xfId="0" applyFont="1" applyBorder="1" applyAlignment="1">
      <alignment vertical="top" wrapText="1"/>
    </xf>
    <xf numFmtId="0" fontId="6" fillId="4" borderId="2" xfId="0" applyFont="1" applyFill="1" applyBorder="1" applyAlignment="1">
      <alignment vertical="top" wrapText="1"/>
    </xf>
    <xf numFmtId="0" fontId="5" fillId="3" borderId="2" xfId="0" applyFont="1" applyFill="1" applyBorder="1" applyAlignment="1">
      <alignment vertical="top" wrapText="1"/>
    </xf>
    <xf numFmtId="0" fontId="7" fillId="2" borderId="2" xfId="0" applyFont="1" applyFill="1" applyBorder="1"/>
    <xf numFmtId="0" fontId="3" fillId="0" borderId="2" xfId="0" applyFont="1" applyBorder="1" applyAlignment="1">
      <alignment vertical="center" wrapText="1"/>
    </xf>
    <xf numFmtId="164" fontId="3" fillId="0" borderId="2" xfId="0" applyNumberFormat="1" applyFont="1" applyBorder="1" applyAlignment="1">
      <alignment horizontal="center" vertical="center"/>
    </xf>
    <xf numFmtId="0" fontId="3" fillId="0" borderId="2" xfId="0" applyFont="1" applyBorder="1" applyAlignment="1">
      <alignment horizontal="center" vertical="center" wrapText="1"/>
    </xf>
    <xf numFmtId="0" fontId="0" fillId="5" borderId="0" xfId="0" applyFill="1"/>
    <xf numFmtId="0" fontId="1" fillId="0" borderId="1" xfId="0" applyFont="1" applyBorder="1" applyAlignment="1">
      <alignment horizontal="center" vertical="center" wrapText="1"/>
    </xf>
    <xf numFmtId="0" fontId="0" fillId="0" borderId="1" xfId="0" applyBorder="1"/>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8" fillId="0" borderId="0" xfId="0" applyFont="1" applyAlignment="1">
      <alignment vertical="top" wrapText="1"/>
    </xf>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2" borderId="11"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0" fillId="0" borderId="11" xfId="0" applyBorder="1" applyAlignment="1">
      <alignment horizontal="center"/>
    </xf>
    <xf numFmtId="0" fontId="13" fillId="6" borderId="11" xfId="0" applyFont="1" applyFill="1" applyBorder="1" applyAlignment="1">
      <alignment horizontal="center" vertical="center" wrapText="1"/>
    </xf>
    <xf numFmtId="0" fontId="13" fillId="0" borderId="11" xfId="0" applyFont="1" applyBorder="1" applyAlignment="1">
      <alignment horizontal="center" vertical="center" wrapText="1"/>
    </xf>
    <xf numFmtId="164" fontId="3" fillId="0" borderId="11" xfId="0" applyNumberFormat="1" applyFont="1" applyBorder="1" applyAlignment="1">
      <alignment horizontal="center" vertical="center"/>
    </xf>
    <xf numFmtId="0" fontId="3" fillId="0" borderId="11" xfId="0" applyFont="1" applyBorder="1" applyAlignment="1">
      <alignment horizontal="center"/>
    </xf>
    <xf numFmtId="0" fontId="3" fillId="0" borderId="11" xfId="0" applyFont="1" applyBorder="1" applyAlignment="1">
      <alignment horizontal="center" vertical="center"/>
    </xf>
    <xf numFmtId="164" fontId="10" fillId="0" borderId="11" xfId="0" applyNumberFormat="1" applyFont="1" applyBorder="1" applyAlignment="1">
      <alignment horizontal="center"/>
    </xf>
    <xf numFmtId="0" fontId="3" fillId="5" borderId="11" xfId="0" applyFont="1" applyFill="1" applyBorder="1" applyAlignment="1">
      <alignment horizontal="center"/>
    </xf>
    <xf numFmtId="164" fontId="10" fillId="5" borderId="11" xfId="0" applyNumberFormat="1" applyFont="1" applyFill="1" applyBorder="1" applyAlignment="1">
      <alignment horizontal="center"/>
    </xf>
    <xf numFmtId="0" fontId="0" fillId="5" borderId="11" xfId="0" applyFill="1" applyBorder="1" applyAlignment="1">
      <alignment horizontal="center"/>
    </xf>
    <xf numFmtId="0" fontId="0" fillId="0" borderId="11" xfId="0" applyBorder="1"/>
    <xf numFmtId="0" fontId="11" fillId="0" borderId="11" xfId="0" applyFont="1" applyBorder="1" applyAlignment="1">
      <alignment horizontal="center"/>
    </xf>
    <xf numFmtId="0" fontId="13" fillId="6" borderId="12" xfId="0" applyFont="1" applyFill="1" applyBorder="1" applyAlignment="1">
      <alignment horizontal="center" vertical="center" wrapText="1"/>
    </xf>
    <xf numFmtId="0" fontId="0" fillId="0" borderId="0" xfId="0" applyBorder="1"/>
    <xf numFmtId="0" fontId="0" fillId="0" borderId="11" xfId="0" applyFont="1" applyBorder="1"/>
    <xf numFmtId="1" fontId="0" fillId="0" borderId="13" xfId="0" applyNumberFormat="1" applyBorder="1" applyAlignment="1">
      <alignment horizontal="center"/>
    </xf>
    <xf numFmtId="1" fontId="0" fillId="0" borderId="11" xfId="0" applyNumberFormat="1" applyBorder="1" applyAlignment="1"/>
    <xf numFmtId="0" fontId="0" fillId="0" borderId="0" xfId="0" applyBorder="1" applyAlignment="1">
      <alignment horizontal="center"/>
    </xf>
    <xf numFmtId="1" fontId="0" fillId="0" borderId="0" xfId="0" applyNumberFormat="1" applyBorder="1" applyAlignment="1">
      <alignment horizontal="center"/>
    </xf>
    <xf numFmtId="0" fontId="13" fillId="0" borderId="13" xfId="0" applyFont="1" applyBorder="1" applyAlignment="1">
      <alignment horizontal="center" vertical="center" wrapText="1"/>
    </xf>
    <xf numFmtId="0" fontId="3" fillId="0" borderId="13" xfId="0" applyFont="1" applyBorder="1" applyAlignment="1">
      <alignment horizontal="center"/>
    </xf>
    <xf numFmtId="164" fontId="10" fillId="0" borderId="13" xfId="0" applyNumberFormat="1" applyFont="1" applyBorder="1" applyAlignment="1">
      <alignment horizontal="center"/>
    </xf>
    <xf numFmtId="164" fontId="3" fillId="5" borderId="11" xfId="0" applyNumberFormat="1" applyFont="1" applyFill="1" applyBorder="1" applyAlignment="1">
      <alignment horizontal="center" vertical="center"/>
    </xf>
    <xf numFmtId="164" fontId="3" fillId="7" borderId="11" xfId="0" applyNumberFormat="1" applyFont="1" applyFill="1" applyBorder="1" applyAlignment="1">
      <alignment horizontal="center" vertical="center"/>
    </xf>
    <xf numFmtId="0" fontId="12" fillId="7" borderId="11" xfId="0" applyFont="1" applyFill="1" applyBorder="1" applyAlignment="1">
      <alignment vertical="center" wrapText="1"/>
    </xf>
    <xf numFmtId="0" fontId="12" fillId="7" borderId="13" xfId="0" applyFont="1" applyFill="1" applyBorder="1" applyAlignment="1">
      <alignment vertical="center" wrapText="1"/>
    </xf>
    <xf numFmtId="0" fontId="12" fillId="7" borderId="13" xfId="0" applyFont="1" applyFill="1" applyBorder="1" applyAlignment="1">
      <alignment horizontal="center" vertical="center" wrapText="1"/>
    </xf>
    <xf numFmtId="0" fontId="0" fillId="0" borderId="0" xfId="0" applyFont="1" applyBorder="1" applyAlignment="1">
      <alignment horizontal="center"/>
    </xf>
    <xf numFmtId="0" fontId="0" fillId="0" borderId="0" xfId="0" applyFont="1" applyBorder="1"/>
    <xf numFmtId="164" fontId="0" fillId="0" borderId="0" xfId="0" applyNumberFormat="1" applyFont="1" applyBorder="1" applyAlignment="1">
      <alignment horizontal="center"/>
    </xf>
    <xf numFmtId="164" fontId="11" fillId="0" borderId="0" xfId="0" applyNumberFormat="1" applyFont="1" applyBorder="1" applyAlignment="1">
      <alignment horizontal="center"/>
    </xf>
    <xf numFmtId="164" fontId="0" fillId="5" borderId="11" xfId="0" applyNumberFormat="1" applyFont="1" applyFill="1" applyBorder="1" applyAlignment="1">
      <alignment horizontal="center"/>
    </xf>
    <xf numFmtId="0" fontId="11" fillId="0" borderId="0" xfId="0" applyFont="1" applyBorder="1" applyAlignment="1">
      <alignment horizontal="center"/>
    </xf>
    <xf numFmtId="0" fontId="14" fillId="0" borderId="0" xfId="0" applyFont="1" applyAlignment="1">
      <alignment horizontal="center" vertical="center"/>
    </xf>
    <xf numFmtId="0" fontId="14"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77"/>
  <sheetViews>
    <sheetView showGridLines="0" tabSelected="1" workbookViewId="0">
      <pane ySplit="6" topLeftCell="A64" activePane="bottomLeft" state="frozen"/>
      <selection pane="bottomLeft" activeCell="G72" sqref="G72"/>
    </sheetView>
  </sheetViews>
  <sheetFormatPr baseColWidth="10" defaultColWidth="9.109375" defaultRowHeight="14.4" x14ac:dyDescent="0.3"/>
  <cols>
    <col min="1" max="1" width="6" customWidth="1"/>
    <col min="2" max="2" width="29.5546875" customWidth="1"/>
    <col min="3" max="3" width="24" customWidth="1"/>
    <col min="4" max="4" width="9.109375" bestFit="1" customWidth="1"/>
    <col min="5" max="5" width="15.6640625" bestFit="1" customWidth="1"/>
    <col min="6" max="6" width="17.5546875" hidden="1" customWidth="1"/>
    <col min="7" max="7" width="15.6640625" bestFit="1" customWidth="1"/>
    <col min="8" max="8" width="14.44140625" bestFit="1" customWidth="1"/>
    <col min="9" max="9" width="20.44140625" hidden="1" customWidth="1"/>
    <col min="10" max="10" width="15.88671875" customWidth="1"/>
  </cols>
  <sheetData>
    <row r="1" spans="1:10" ht="15" thickBot="1" x14ac:dyDescent="0.35">
      <c r="A1" s="13" t="s">
        <v>0</v>
      </c>
      <c r="B1" s="14"/>
      <c r="C1" s="15" t="s">
        <v>129</v>
      </c>
      <c r="D1" s="18"/>
      <c r="E1" s="18"/>
      <c r="F1" s="18"/>
      <c r="G1" s="18"/>
      <c r="H1" s="19"/>
      <c r="I1" s="15"/>
      <c r="J1" s="15"/>
    </row>
    <row r="2" spans="1:10" ht="15" thickBot="1" x14ac:dyDescent="0.35">
      <c r="A2" s="14"/>
      <c r="B2" s="14"/>
      <c r="C2" s="16"/>
      <c r="D2" s="20"/>
      <c r="E2" s="20"/>
      <c r="F2" s="20"/>
      <c r="G2" s="20"/>
      <c r="H2" s="21"/>
      <c r="I2" s="16"/>
      <c r="J2" s="16"/>
    </row>
    <row r="3" spans="1:10" ht="15" thickBot="1" x14ac:dyDescent="0.35">
      <c r="A3" s="14"/>
      <c r="B3" s="14"/>
      <c r="C3" s="16"/>
      <c r="D3" s="20"/>
      <c r="E3" s="20"/>
      <c r="F3" s="20"/>
      <c r="G3" s="20"/>
      <c r="H3" s="21"/>
      <c r="I3" s="16"/>
      <c r="J3" s="16"/>
    </row>
    <row r="4" spans="1:10" ht="15" thickBot="1" x14ac:dyDescent="0.35">
      <c r="A4" s="14"/>
      <c r="B4" s="14"/>
      <c r="C4" s="17"/>
      <c r="D4" s="22"/>
      <c r="E4" s="22"/>
      <c r="F4" s="22"/>
      <c r="G4" s="22"/>
      <c r="H4" s="23"/>
      <c r="I4" s="17"/>
      <c r="J4" s="17"/>
    </row>
    <row r="6" spans="1:10" ht="52.8" x14ac:dyDescent="0.3">
      <c r="A6" s="28" t="s">
        <v>1</v>
      </c>
      <c r="B6" s="29" t="s">
        <v>191</v>
      </c>
      <c r="C6" s="29" t="s">
        <v>190</v>
      </c>
      <c r="D6" s="29" t="s">
        <v>189</v>
      </c>
      <c r="E6" s="29" t="s">
        <v>192</v>
      </c>
      <c r="F6" s="29" t="s">
        <v>2</v>
      </c>
      <c r="G6" s="29" t="s">
        <v>193</v>
      </c>
      <c r="H6" s="29" t="s">
        <v>194</v>
      </c>
      <c r="I6" s="28" t="s">
        <v>3</v>
      </c>
      <c r="J6" s="29" t="s">
        <v>195</v>
      </c>
    </row>
    <row r="7" spans="1:10" ht="66" x14ac:dyDescent="0.3">
      <c r="A7" s="30">
        <v>1</v>
      </c>
      <c r="B7" s="31" t="s">
        <v>130</v>
      </c>
      <c r="C7" s="32" t="s">
        <v>130</v>
      </c>
      <c r="D7" s="32">
        <v>30</v>
      </c>
      <c r="E7" s="53"/>
      <c r="F7" s="34">
        <v>30</v>
      </c>
      <c r="G7" s="52">
        <f>E7*19%</f>
        <v>0</v>
      </c>
      <c r="H7" s="33">
        <f>E7+G7</f>
        <v>0</v>
      </c>
      <c r="I7" s="34">
        <v>30</v>
      </c>
      <c r="J7" s="52">
        <f>D7*H7</f>
        <v>0</v>
      </c>
    </row>
    <row r="8" spans="1:10" ht="66" x14ac:dyDescent="0.3">
      <c r="A8" s="30">
        <v>2</v>
      </c>
      <c r="B8" s="31" t="s">
        <v>131</v>
      </c>
      <c r="C8" s="32" t="s">
        <v>131</v>
      </c>
      <c r="D8" s="32">
        <v>30</v>
      </c>
      <c r="E8" s="53"/>
      <c r="F8" s="35">
        <v>30</v>
      </c>
      <c r="G8" s="52">
        <f t="shared" ref="G8:G53" si="0">E8*19%</f>
        <v>0</v>
      </c>
      <c r="H8" s="33">
        <f>E8+G8</f>
        <v>0</v>
      </c>
      <c r="I8" s="35">
        <v>30</v>
      </c>
      <c r="J8" s="52">
        <f t="shared" ref="J8:J65" si="1">D8*H8</f>
        <v>0</v>
      </c>
    </row>
    <row r="9" spans="1:10" ht="66" x14ac:dyDescent="0.3">
      <c r="A9" s="30">
        <v>3</v>
      </c>
      <c r="B9" s="31" t="s">
        <v>132</v>
      </c>
      <c r="C9" s="32" t="s">
        <v>132</v>
      </c>
      <c r="D9" s="32">
        <v>30</v>
      </c>
      <c r="E9" s="54"/>
      <c r="F9" s="34">
        <v>30</v>
      </c>
      <c r="G9" s="52">
        <f t="shared" si="0"/>
        <v>0</v>
      </c>
      <c r="H9" s="33">
        <f t="shared" ref="H8:H58" si="2">E9+G9</f>
        <v>0</v>
      </c>
      <c r="I9" s="34">
        <v>30</v>
      </c>
      <c r="J9" s="52">
        <f t="shared" si="1"/>
        <v>0</v>
      </c>
    </row>
    <row r="10" spans="1:10" ht="66" x14ac:dyDescent="0.3">
      <c r="A10" s="30">
        <v>4</v>
      </c>
      <c r="B10" s="31" t="s">
        <v>133</v>
      </c>
      <c r="C10" s="32" t="s">
        <v>133</v>
      </c>
      <c r="D10" s="32">
        <v>30</v>
      </c>
      <c r="E10" s="54"/>
      <c r="F10" s="34">
        <v>30</v>
      </c>
      <c r="G10" s="52">
        <f t="shared" si="0"/>
        <v>0</v>
      </c>
      <c r="H10" s="33">
        <f t="shared" si="2"/>
        <v>0</v>
      </c>
      <c r="I10" s="34">
        <v>30</v>
      </c>
      <c r="J10" s="52">
        <f t="shared" si="1"/>
        <v>0</v>
      </c>
    </row>
    <row r="11" spans="1:10" ht="66" x14ac:dyDescent="0.3">
      <c r="A11" s="30">
        <v>5</v>
      </c>
      <c r="B11" s="31" t="s">
        <v>134</v>
      </c>
      <c r="C11" s="32" t="s">
        <v>134</v>
      </c>
      <c r="D11" s="32">
        <v>30</v>
      </c>
      <c r="E11" s="54"/>
      <c r="F11" s="34">
        <v>30</v>
      </c>
      <c r="G11" s="52">
        <f t="shared" si="0"/>
        <v>0</v>
      </c>
      <c r="H11" s="33">
        <f t="shared" si="2"/>
        <v>0</v>
      </c>
      <c r="I11" s="34">
        <v>30</v>
      </c>
      <c r="J11" s="52">
        <f t="shared" si="1"/>
        <v>0</v>
      </c>
    </row>
    <row r="12" spans="1:10" ht="66" x14ac:dyDescent="0.3">
      <c r="A12" s="30">
        <v>6</v>
      </c>
      <c r="B12" s="31" t="s">
        <v>135</v>
      </c>
      <c r="C12" s="32" t="s">
        <v>135</v>
      </c>
      <c r="D12" s="32">
        <v>6</v>
      </c>
      <c r="E12" s="54"/>
      <c r="F12" s="34">
        <v>6</v>
      </c>
      <c r="G12" s="52">
        <f t="shared" si="0"/>
        <v>0</v>
      </c>
      <c r="H12" s="33">
        <f t="shared" si="2"/>
        <v>0</v>
      </c>
      <c r="I12" s="34">
        <v>6</v>
      </c>
      <c r="J12" s="52">
        <f t="shared" si="1"/>
        <v>0</v>
      </c>
    </row>
    <row r="13" spans="1:10" ht="79.2" x14ac:dyDescent="0.3">
      <c r="A13" s="30">
        <v>7</v>
      </c>
      <c r="B13" s="31" t="s">
        <v>136</v>
      </c>
      <c r="C13" s="32" t="s">
        <v>136</v>
      </c>
      <c r="D13" s="32">
        <v>30</v>
      </c>
      <c r="E13" s="54"/>
      <c r="F13" s="34">
        <v>30</v>
      </c>
      <c r="G13" s="52">
        <f t="shared" si="0"/>
        <v>0</v>
      </c>
      <c r="H13" s="33">
        <f t="shared" si="2"/>
        <v>0</v>
      </c>
      <c r="I13" s="34">
        <v>30</v>
      </c>
      <c r="J13" s="52">
        <f t="shared" si="1"/>
        <v>0</v>
      </c>
    </row>
    <row r="14" spans="1:10" ht="79.2" x14ac:dyDescent="0.3">
      <c r="A14" s="30">
        <v>8</v>
      </c>
      <c r="B14" s="31" t="s">
        <v>137</v>
      </c>
      <c r="C14" s="32" t="s">
        <v>137</v>
      </c>
      <c r="D14" s="32">
        <v>30</v>
      </c>
      <c r="E14" s="54"/>
      <c r="F14" s="34">
        <v>30</v>
      </c>
      <c r="G14" s="52">
        <f t="shared" si="0"/>
        <v>0</v>
      </c>
      <c r="H14" s="33">
        <f t="shared" si="2"/>
        <v>0</v>
      </c>
      <c r="I14" s="34">
        <v>30</v>
      </c>
      <c r="J14" s="52">
        <f t="shared" si="1"/>
        <v>0</v>
      </c>
    </row>
    <row r="15" spans="1:10" ht="79.2" x14ac:dyDescent="0.3">
      <c r="A15" s="30">
        <v>9</v>
      </c>
      <c r="B15" s="31" t="s">
        <v>138</v>
      </c>
      <c r="C15" s="32" t="s">
        <v>138</v>
      </c>
      <c r="D15" s="32">
        <v>30</v>
      </c>
      <c r="E15" s="54"/>
      <c r="F15" s="34">
        <v>30</v>
      </c>
      <c r="G15" s="52">
        <f t="shared" si="0"/>
        <v>0</v>
      </c>
      <c r="H15" s="33">
        <f t="shared" si="2"/>
        <v>0</v>
      </c>
      <c r="I15" s="34">
        <v>30</v>
      </c>
      <c r="J15" s="52">
        <f t="shared" si="1"/>
        <v>0</v>
      </c>
    </row>
    <row r="16" spans="1:10" ht="79.2" x14ac:dyDescent="0.3">
      <c r="A16" s="30">
        <v>10</v>
      </c>
      <c r="B16" s="31" t="s">
        <v>139</v>
      </c>
      <c r="C16" s="32" t="s">
        <v>139</v>
      </c>
      <c r="D16" s="32">
        <v>30</v>
      </c>
      <c r="E16" s="54"/>
      <c r="F16" s="34">
        <v>40</v>
      </c>
      <c r="G16" s="52">
        <f t="shared" si="0"/>
        <v>0</v>
      </c>
      <c r="H16" s="33">
        <f t="shared" si="2"/>
        <v>0</v>
      </c>
      <c r="I16" s="34">
        <v>40</v>
      </c>
      <c r="J16" s="52">
        <f t="shared" si="1"/>
        <v>0</v>
      </c>
    </row>
    <row r="17" spans="1:10" ht="79.2" x14ac:dyDescent="0.3">
      <c r="A17" s="30">
        <v>11</v>
      </c>
      <c r="B17" s="31" t="s">
        <v>140</v>
      </c>
      <c r="C17" s="32" t="s">
        <v>140</v>
      </c>
      <c r="D17" s="32">
        <v>12</v>
      </c>
      <c r="E17" s="54"/>
      <c r="F17" s="34">
        <v>30</v>
      </c>
      <c r="G17" s="52">
        <f t="shared" si="0"/>
        <v>0</v>
      </c>
      <c r="H17" s="33">
        <f t="shared" si="2"/>
        <v>0</v>
      </c>
      <c r="I17" s="34">
        <v>30</v>
      </c>
      <c r="J17" s="52">
        <f t="shared" si="1"/>
        <v>0</v>
      </c>
    </row>
    <row r="18" spans="1:10" ht="79.2" x14ac:dyDescent="0.3">
      <c r="A18" s="30">
        <v>12</v>
      </c>
      <c r="B18" s="31" t="s">
        <v>141</v>
      </c>
      <c r="C18" s="32" t="s">
        <v>141</v>
      </c>
      <c r="D18" s="32">
        <v>12</v>
      </c>
      <c r="E18" s="54"/>
      <c r="F18" s="34">
        <v>12</v>
      </c>
      <c r="G18" s="52">
        <f t="shared" si="0"/>
        <v>0</v>
      </c>
      <c r="H18" s="33">
        <f t="shared" si="2"/>
        <v>0</v>
      </c>
      <c r="I18" s="34">
        <v>12</v>
      </c>
      <c r="J18" s="52">
        <f t="shared" si="1"/>
        <v>0</v>
      </c>
    </row>
    <row r="19" spans="1:10" ht="66" x14ac:dyDescent="0.3">
      <c r="A19" s="30">
        <v>13</v>
      </c>
      <c r="B19" s="31" t="s">
        <v>142</v>
      </c>
      <c r="C19" s="32" t="s">
        <v>142</v>
      </c>
      <c r="D19" s="32">
        <v>30</v>
      </c>
      <c r="E19" s="54"/>
      <c r="F19" s="34">
        <v>30</v>
      </c>
      <c r="G19" s="52">
        <f t="shared" si="0"/>
        <v>0</v>
      </c>
      <c r="H19" s="33">
        <f t="shared" si="2"/>
        <v>0</v>
      </c>
      <c r="I19" s="34">
        <v>30</v>
      </c>
      <c r="J19" s="52">
        <f t="shared" si="1"/>
        <v>0</v>
      </c>
    </row>
    <row r="20" spans="1:10" ht="66" x14ac:dyDescent="0.3">
      <c r="A20" s="30">
        <v>14</v>
      </c>
      <c r="B20" s="31" t="s">
        <v>143</v>
      </c>
      <c r="C20" s="32" t="s">
        <v>143</v>
      </c>
      <c r="D20" s="32">
        <v>30</v>
      </c>
      <c r="E20" s="54"/>
      <c r="F20" s="34">
        <v>30</v>
      </c>
      <c r="G20" s="52">
        <f t="shared" si="0"/>
        <v>0</v>
      </c>
      <c r="H20" s="33">
        <f t="shared" si="2"/>
        <v>0</v>
      </c>
      <c r="I20" s="34">
        <v>30</v>
      </c>
      <c r="J20" s="52">
        <f t="shared" si="1"/>
        <v>0</v>
      </c>
    </row>
    <row r="21" spans="1:10" ht="66" x14ac:dyDescent="0.3">
      <c r="A21" s="30">
        <v>15</v>
      </c>
      <c r="B21" s="31" t="s">
        <v>144</v>
      </c>
      <c r="C21" s="32" t="s">
        <v>144</v>
      </c>
      <c r="D21" s="32">
        <v>20</v>
      </c>
      <c r="E21" s="54"/>
      <c r="F21" s="34">
        <v>20</v>
      </c>
      <c r="G21" s="52">
        <f t="shared" si="0"/>
        <v>0</v>
      </c>
      <c r="H21" s="33">
        <f t="shared" si="2"/>
        <v>0</v>
      </c>
      <c r="I21" s="34">
        <v>20</v>
      </c>
      <c r="J21" s="52">
        <f t="shared" si="1"/>
        <v>0</v>
      </c>
    </row>
    <row r="22" spans="1:10" ht="66" x14ac:dyDescent="0.3">
      <c r="A22" s="30">
        <v>16</v>
      </c>
      <c r="B22" s="31" t="s">
        <v>145</v>
      </c>
      <c r="C22" s="32" t="s">
        <v>145</v>
      </c>
      <c r="D22" s="32">
        <v>30</v>
      </c>
      <c r="E22" s="54"/>
      <c r="F22" s="34">
        <v>6</v>
      </c>
      <c r="G22" s="52">
        <f t="shared" si="0"/>
        <v>0</v>
      </c>
      <c r="H22" s="33">
        <f t="shared" si="2"/>
        <v>0</v>
      </c>
      <c r="I22" s="34">
        <v>6</v>
      </c>
      <c r="J22" s="52">
        <f t="shared" si="1"/>
        <v>0</v>
      </c>
    </row>
    <row r="23" spans="1:10" ht="66" x14ac:dyDescent="0.3">
      <c r="A23" s="30">
        <v>17</v>
      </c>
      <c r="B23" s="31" t="s">
        <v>146</v>
      </c>
      <c r="C23" s="32" t="s">
        <v>146</v>
      </c>
      <c r="D23" s="32">
        <v>10</v>
      </c>
      <c r="E23" s="54"/>
      <c r="F23" s="34">
        <v>10</v>
      </c>
      <c r="G23" s="52">
        <f t="shared" si="0"/>
        <v>0</v>
      </c>
      <c r="H23" s="33">
        <f t="shared" si="2"/>
        <v>0</v>
      </c>
      <c r="I23" s="34">
        <v>10</v>
      </c>
      <c r="J23" s="52">
        <f t="shared" si="1"/>
        <v>0</v>
      </c>
    </row>
    <row r="24" spans="1:10" ht="66" x14ac:dyDescent="0.3">
      <c r="A24" s="30">
        <v>18</v>
      </c>
      <c r="B24" s="31" t="s">
        <v>147</v>
      </c>
      <c r="C24" s="32" t="s">
        <v>147</v>
      </c>
      <c r="D24" s="32">
        <v>6</v>
      </c>
      <c r="E24" s="54"/>
      <c r="F24" s="34">
        <v>6</v>
      </c>
      <c r="G24" s="52">
        <f t="shared" si="0"/>
        <v>0</v>
      </c>
      <c r="H24" s="33">
        <f t="shared" si="2"/>
        <v>0</v>
      </c>
      <c r="I24" s="34">
        <v>6</v>
      </c>
      <c r="J24" s="52">
        <f t="shared" si="1"/>
        <v>0</v>
      </c>
    </row>
    <row r="25" spans="1:10" ht="79.2" x14ac:dyDescent="0.3">
      <c r="A25" s="30">
        <v>19</v>
      </c>
      <c r="B25" s="31" t="s">
        <v>148</v>
      </c>
      <c r="C25" s="32" t="s">
        <v>148</v>
      </c>
      <c r="D25" s="32">
        <v>15</v>
      </c>
      <c r="E25" s="54"/>
      <c r="F25" s="34">
        <v>15</v>
      </c>
      <c r="G25" s="52">
        <f t="shared" si="0"/>
        <v>0</v>
      </c>
      <c r="H25" s="33">
        <f t="shared" si="2"/>
        <v>0</v>
      </c>
      <c r="I25" s="34">
        <v>15</v>
      </c>
      <c r="J25" s="52">
        <f t="shared" si="1"/>
        <v>0</v>
      </c>
    </row>
    <row r="26" spans="1:10" ht="79.2" x14ac:dyDescent="0.3">
      <c r="A26" s="30">
        <v>20</v>
      </c>
      <c r="B26" s="31" t="s">
        <v>149</v>
      </c>
      <c r="C26" s="32" t="s">
        <v>149</v>
      </c>
      <c r="D26" s="32">
        <v>15</v>
      </c>
      <c r="E26" s="54"/>
      <c r="F26" s="34">
        <v>15</v>
      </c>
      <c r="G26" s="52">
        <f t="shared" si="0"/>
        <v>0</v>
      </c>
      <c r="H26" s="33">
        <f t="shared" si="2"/>
        <v>0</v>
      </c>
      <c r="I26" s="34">
        <v>15</v>
      </c>
      <c r="J26" s="52">
        <f t="shared" si="1"/>
        <v>0</v>
      </c>
    </row>
    <row r="27" spans="1:10" ht="79.2" x14ac:dyDescent="0.3">
      <c r="A27" s="30">
        <v>21</v>
      </c>
      <c r="B27" s="31" t="s">
        <v>150</v>
      </c>
      <c r="C27" s="32" t="s">
        <v>150</v>
      </c>
      <c r="D27" s="32">
        <v>10</v>
      </c>
      <c r="E27" s="54"/>
      <c r="F27" s="34">
        <v>10</v>
      </c>
      <c r="G27" s="52">
        <f t="shared" si="0"/>
        <v>0</v>
      </c>
      <c r="H27" s="33">
        <f t="shared" si="2"/>
        <v>0</v>
      </c>
      <c r="I27" s="34">
        <v>10</v>
      </c>
      <c r="J27" s="52">
        <f t="shared" si="1"/>
        <v>0</v>
      </c>
    </row>
    <row r="28" spans="1:10" ht="79.2" x14ac:dyDescent="0.3">
      <c r="A28" s="30">
        <v>22</v>
      </c>
      <c r="B28" s="31" t="s">
        <v>151</v>
      </c>
      <c r="C28" s="32" t="s">
        <v>151</v>
      </c>
      <c r="D28" s="32">
        <v>6</v>
      </c>
      <c r="E28" s="54"/>
      <c r="F28" s="34">
        <v>6</v>
      </c>
      <c r="G28" s="52">
        <f t="shared" si="0"/>
        <v>0</v>
      </c>
      <c r="H28" s="33">
        <f t="shared" si="2"/>
        <v>0</v>
      </c>
      <c r="I28" s="34">
        <v>6</v>
      </c>
      <c r="J28" s="52">
        <f t="shared" si="1"/>
        <v>0</v>
      </c>
    </row>
    <row r="29" spans="1:10" ht="66" x14ac:dyDescent="0.3">
      <c r="A29" s="30">
        <v>23</v>
      </c>
      <c r="B29" s="31" t="s">
        <v>152</v>
      </c>
      <c r="C29" s="32" t="s">
        <v>152</v>
      </c>
      <c r="D29" s="32">
        <v>12</v>
      </c>
      <c r="E29" s="54"/>
      <c r="F29" s="34">
        <v>12</v>
      </c>
      <c r="G29" s="52">
        <f t="shared" si="0"/>
        <v>0</v>
      </c>
      <c r="H29" s="33">
        <f t="shared" si="2"/>
        <v>0</v>
      </c>
      <c r="I29" s="34">
        <v>12</v>
      </c>
      <c r="J29" s="52">
        <f t="shared" si="1"/>
        <v>0</v>
      </c>
    </row>
    <row r="30" spans="1:10" ht="66" x14ac:dyDescent="0.3">
      <c r="A30" s="30">
        <v>24</v>
      </c>
      <c r="B30" s="31" t="s">
        <v>153</v>
      </c>
      <c r="C30" s="32" t="s">
        <v>153</v>
      </c>
      <c r="D30" s="32">
        <v>12</v>
      </c>
      <c r="E30" s="54"/>
      <c r="F30" s="34">
        <v>12</v>
      </c>
      <c r="G30" s="52">
        <f t="shared" si="0"/>
        <v>0</v>
      </c>
      <c r="H30" s="33">
        <f t="shared" si="2"/>
        <v>0</v>
      </c>
      <c r="I30" s="34">
        <v>12</v>
      </c>
      <c r="J30" s="52">
        <f t="shared" si="1"/>
        <v>0</v>
      </c>
    </row>
    <row r="31" spans="1:10" ht="26.4" x14ac:dyDescent="0.3">
      <c r="A31" s="30">
        <v>25</v>
      </c>
      <c r="B31" s="31" t="s">
        <v>154</v>
      </c>
      <c r="C31" s="32" t="s">
        <v>155</v>
      </c>
      <c r="D31" s="32">
        <v>30</v>
      </c>
      <c r="E31" s="54"/>
      <c r="F31" s="34">
        <v>20</v>
      </c>
      <c r="G31" s="52">
        <f t="shared" si="0"/>
        <v>0</v>
      </c>
      <c r="H31" s="33">
        <f t="shared" si="2"/>
        <v>0</v>
      </c>
      <c r="I31" s="36">
        <v>0</v>
      </c>
      <c r="J31" s="52">
        <f t="shared" si="1"/>
        <v>0</v>
      </c>
    </row>
    <row r="32" spans="1:10" ht="26.4" x14ac:dyDescent="0.3">
      <c r="A32" s="30">
        <v>26</v>
      </c>
      <c r="B32" s="31" t="s">
        <v>156</v>
      </c>
      <c r="C32" s="32" t="s">
        <v>156</v>
      </c>
      <c r="D32" s="32">
        <v>30</v>
      </c>
      <c r="E32" s="54"/>
      <c r="F32" s="34">
        <v>30</v>
      </c>
      <c r="G32" s="52">
        <f t="shared" si="0"/>
        <v>0</v>
      </c>
      <c r="H32" s="33">
        <f t="shared" si="2"/>
        <v>0</v>
      </c>
      <c r="I32" s="34">
        <v>20</v>
      </c>
      <c r="J32" s="52">
        <f t="shared" si="1"/>
        <v>0</v>
      </c>
    </row>
    <row r="33" spans="1:10" ht="52.8" x14ac:dyDescent="0.3">
      <c r="A33" s="30">
        <v>27</v>
      </c>
      <c r="B33" s="31" t="s">
        <v>157</v>
      </c>
      <c r="C33" s="32" t="s">
        <v>157</v>
      </c>
      <c r="D33" s="32">
        <v>6</v>
      </c>
      <c r="E33" s="54"/>
      <c r="F33" s="34">
        <v>6</v>
      </c>
      <c r="G33" s="52">
        <f t="shared" si="0"/>
        <v>0</v>
      </c>
      <c r="H33" s="33">
        <f t="shared" si="2"/>
        <v>0</v>
      </c>
      <c r="I33" s="36">
        <v>0</v>
      </c>
      <c r="J33" s="52">
        <f t="shared" si="1"/>
        <v>0</v>
      </c>
    </row>
    <row r="34" spans="1:10" ht="66" x14ac:dyDescent="0.3">
      <c r="A34" s="30">
        <v>28</v>
      </c>
      <c r="B34" s="31" t="s">
        <v>158</v>
      </c>
      <c r="C34" s="32" t="s">
        <v>158</v>
      </c>
      <c r="D34" s="32">
        <v>6</v>
      </c>
      <c r="E34" s="54"/>
      <c r="F34" s="36">
        <v>0</v>
      </c>
      <c r="G34" s="52">
        <f t="shared" si="0"/>
        <v>0</v>
      </c>
      <c r="H34" s="33">
        <f t="shared" si="2"/>
        <v>0</v>
      </c>
      <c r="I34" s="34">
        <v>6</v>
      </c>
      <c r="J34" s="52">
        <f t="shared" si="1"/>
        <v>0</v>
      </c>
    </row>
    <row r="35" spans="1:10" ht="66" x14ac:dyDescent="0.3">
      <c r="A35" s="30">
        <v>29</v>
      </c>
      <c r="B35" s="31" t="s">
        <v>159</v>
      </c>
      <c r="C35" s="32" t="s">
        <v>159</v>
      </c>
      <c r="D35" s="32">
        <v>6</v>
      </c>
      <c r="E35" s="54"/>
      <c r="F35" s="36">
        <v>0</v>
      </c>
      <c r="G35" s="52">
        <f t="shared" si="0"/>
        <v>0</v>
      </c>
      <c r="H35" s="33">
        <f t="shared" si="2"/>
        <v>0</v>
      </c>
      <c r="I35" s="34">
        <v>6</v>
      </c>
      <c r="J35" s="52">
        <f t="shared" si="1"/>
        <v>0</v>
      </c>
    </row>
    <row r="36" spans="1:10" s="12" customFormat="1" ht="52.8" x14ac:dyDescent="0.3">
      <c r="A36" s="30">
        <v>30</v>
      </c>
      <c r="B36" s="31" t="s">
        <v>160</v>
      </c>
      <c r="C36" s="32" t="s">
        <v>160</v>
      </c>
      <c r="D36" s="32">
        <v>30</v>
      </c>
      <c r="E36" s="54"/>
      <c r="F36" s="37">
        <v>30</v>
      </c>
      <c r="G36" s="52">
        <f t="shared" si="0"/>
        <v>0</v>
      </c>
      <c r="H36" s="33">
        <f t="shared" si="2"/>
        <v>0</v>
      </c>
      <c r="I36" s="38">
        <v>0</v>
      </c>
      <c r="J36" s="52">
        <f t="shared" si="1"/>
        <v>0</v>
      </c>
    </row>
    <row r="37" spans="1:10" s="12" customFormat="1" ht="39.6" x14ac:dyDescent="0.3">
      <c r="A37" s="39">
        <v>31</v>
      </c>
      <c r="B37" s="31" t="s">
        <v>161</v>
      </c>
      <c r="C37" s="31" t="s">
        <v>161</v>
      </c>
      <c r="D37" s="31">
        <v>500</v>
      </c>
      <c r="E37" s="54"/>
      <c r="F37" s="37">
        <v>500</v>
      </c>
      <c r="G37" s="52">
        <f t="shared" si="0"/>
        <v>0</v>
      </c>
      <c r="H37" s="33">
        <f t="shared" si="2"/>
        <v>0</v>
      </c>
      <c r="I37" s="37">
        <v>500</v>
      </c>
      <c r="J37" s="52">
        <f t="shared" si="1"/>
        <v>0</v>
      </c>
    </row>
    <row r="38" spans="1:10" ht="26.4" x14ac:dyDescent="0.3">
      <c r="A38" s="30">
        <v>32</v>
      </c>
      <c r="B38" s="31" t="s">
        <v>162</v>
      </c>
      <c r="C38" s="31" t="s">
        <v>162</v>
      </c>
      <c r="D38" s="31">
        <v>100</v>
      </c>
      <c r="E38" s="54"/>
      <c r="F38" s="34">
        <v>100</v>
      </c>
      <c r="G38" s="52">
        <f t="shared" si="0"/>
        <v>0</v>
      </c>
      <c r="H38" s="33">
        <f t="shared" si="2"/>
        <v>0</v>
      </c>
      <c r="I38" s="34">
        <v>100</v>
      </c>
      <c r="J38" s="52">
        <f t="shared" si="1"/>
        <v>0</v>
      </c>
    </row>
    <row r="39" spans="1:10" s="12" customFormat="1" ht="39.6" x14ac:dyDescent="0.3">
      <c r="A39" s="30">
        <v>33</v>
      </c>
      <c r="B39" s="31" t="s">
        <v>163</v>
      </c>
      <c r="C39" s="32" t="s">
        <v>163</v>
      </c>
      <c r="D39" s="32">
        <v>12</v>
      </c>
      <c r="E39" s="54"/>
      <c r="F39" s="37">
        <v>12</v>
      </c>
      <c r="G39" s="52">
        <f t="shared" si="0"/>
        <v>0</v>
      </c>
      <c r="H39" s="33">
        <f t="shared" si="2"/>
        <v>0</v>
      </c>
      <c r="I39" s="37">
        <v>12</v>
      </c>
      <c r="J39" s="52">
        <f t="shared" si="1"/>
        <v>0</v>
      </c>
    </row>
    <row r="40" spans="1:10" ht="39.6" x14ac:dyDescent="0.3">
      <c r="A40" s="30">
        <v>34</v>
      </c>
      <c r="B40" s="31" t="s">
        <v>164</v>
      </c>
      <c r="C40" s="32" t="s">
        <v>164</v>
      </c>
      <c r="D40" s="32">
        <v>30</v>
      </c>
      <c r="E40" s="54"/>
      <c r="F40" s="34">
        <v>30</v>
      </c>
      <c r="G40" s="52">
        <f t="shared" si="0"/>
        <v>0</v>
      </c>
      <c r="H40" s="33">
        <f t="shared" si="2"/>
        <v>0</v>
      </c>
      <c r="I40" s="34">
        <v>30</v>
      </c>
      <c r="J40" s="52">
        <f t="shared" si="1"/>
        <v>0</v>
      </c>
    </row>
    <row r="41" spans="1:10" ht="39.6" x14ac:dyDescent="0.3">
      <c r="A41" s="30">
        <v>35</v>
      </c>
      <c r="B41" s="31" t="s">
        <v>165</v>
      </c>
      <c r="C41" s="32" t="s">
        <v>165</v>
      </c>
      <c r="D41" s="32">
        <v>30</v>
      </c>
      <c r="E41" s="54"/>
      <c r="F41" s="34">
        <v>30</v>
      </c>
      <c r="G41" s="52">
        <f t="shared" si="0"/>
        <v>0</v>
      </c>
      <c r="H41" s="33">
        <f t="shared" si="2"/>
        <v>0</v>
      </c>
      <c r="I41" s="34">
        <v>30</v>
      </c>
      <c r="J41" s="52">
        <f t="shared" si="1"/>
        <v>0</v>
      </c>
    </row>
    <row r="42" spans="1:10" ht="52.8" x14ac:dyDescent="0.3">
      <c r="A42" s="30">
        <v>36</v>
      </c>
      <c r="B42" s="31" t="s">
        <v>166</v>
      </c>
      <c r="C42" s="32" t="s">
        <v>166</v>
      </c>
      <c r="D42" s="32">
        <v>24</v>
      </c>
      <c r="E42" s="54"/>
      <c r="F42" s="34">
        <v>24</v>
      </c>
      <c r="G42" s="52">
        <f t="shared" si="0"/>
        <v>0</v>
      </c>
      <c r="H42" s="33">
        <f t="shared" si="2"/>
        <v>0</v>
      </c>
      <c r="I42" s="34">
        <v>24</v>
      </c>
      <c r="J42" s="52">
        <f t="shared" si="1"/>
        <v>0</v>
      </c>
    </row>
    <row r="43" spans="1:10" ht="66" x14ac:dyDescent="0.3">
      <c r="A43" s="30">
        <v>37</v>
      </c>
      <c r="B43" s="31" t="s">
        <v>167</v>
      </c>
      <c r="C43" s="32" t="s">
        <v>167</v>
      </c>
      <c r="D43" s="32">
        <v>30</v>
      </c>
      <c r="E43" s="54"/>
      <c r="F43" s="34">
        <v>12</v>
      </c>
      <c r="G43" s="52">
        <f t="shared" si="0"/>
        <v>0</v>
      </c>
      <c r="H43" s="33">
        <f>E43+G43</f>
        <v>0</v>
      </c>
      <c r="I43" s="34">
        <v>12</v>
      </c>
      <c r="J43" s="52">
        <f t="shared" si="1"/>
        <v>0</v>
      </c>
    </row>
    <row r="44" spans="1:10" ht="66" x14ac:dyDescent="0.3">
      <c r="A44" s="30">
        <v>38</v>
      </c>
      <c r="B44" s="31" t="s">
        <v>168</v>
      </c>
      <c r="C44" s="32" t="s">
        <v>168</v>
      </c>
      <c r="D44" s="32">
        <v>30</v>
      </c>
      <c r="E44" s="54"/>
      <c r="F44" s="34">
        <v>30</v>
      </c>
      <c r="G44" s="52">
        <f t="shared" si="0"/>
        <v>0</v>
      </c>
      <c r="H44" s="33">
        <f>E44+G44</f>
        <v>0</v>
      </c>
      <c r="I44" s="34">
        <v>30</v>
      </c>
      <c r="J44" s="52">
        <f t="shared" si="1"/>
        <v>0</v>
      </c>
    </row>
    <row r="45" spans="1:10" ht="66" x14ac:dyDescent="0.3">
      <c r="A45" s="30">
        <v>39</v>
      </c>
      <c r="B45" s="31" t="s">
        <v>169</v>
      </c>
      <c r="C45" s="32" t="s">
        <v>169</v>
      </c>
      <c r="D45" s="32">
        <v>30</v>
      </c>
      <c r="E45" s="54"/>
      <c r="F45" s="34">
        <v>30</v>
      </c>
      <c r="G45" s="52">
        <f t="shared" si="0"/>
        <v>0</v>
      </c>
      <c r="H45" s="33">
        <f t="shared" si="2"/>
        <v>0</v>
      </c>
      <c r="I45" s="34">
        <v>30</v>
      </c>
      <c r="J45" s="52">
        <f t="shared" si="1"/>
        <v>0</v>
      </c>
    </row>
    <row r="46" spans="1:10" ht="52.8" x14ac:dyDescent="0.3">
      <c r="A46" s="30">
        <v>40</v>
      </c>
      <c r="B46" s="31" t="s">
        <v>170</v>
      </c>
      <c r="C46" s="32" t="s">
        <v>170</v>
      </c>
      <c r="D46" s="32">
        <v>24</v>
      </c>
      <c r="E46" s="54"/>
      <c r="F46" s="34">
        <v>24</v>
      </c>
      <c r="G46" s="52">
        <f t="shared" si="0"/>
        <v>0</v>
      </c>
      <c r="H46" s="33">
        <f t="shared" si="2"/>
        <v>0</v>
      </c>
      <c r="I46" s="34">
        <v>24</v>
      </c>
      <c r="J46" s="52">
        <f t="shared" si="1"/>
        <v>0</v>
      </c>
    </row>
    <row r="47" spans="1:10" ht="66" x14ac:dyDescent="0.3">
      <c r="A47" s="30">
        <v>41</v>
      </c>
      <c r="B47" s="31" t="s">
        <v>171</v>
      </c>
      <c r="C47" s="32" t="s">
        <v>171</v>
      </c>
      <c r="D47" s="32">
        <v>12</v>
      </c>
      <c r="E47" s="54"/>
      <c r="F47" s="34">
        <v>12</v>
      </c>
      <c r="G47" s="52">
        <f t="shared" si="0"/>
        <v>0</v>
      </c>
      <c r="H47" s="33">
        <f t="shared" si="2"/>
        <v>0</v>
      </c>
      <c r="I47" s="36">
        <v>0</v>
      </c>
      <c r="J47" s="52">
        <f t="shared" si="1"/>
        <v>0</v>
      </c>
    </row>
    <row r="48" spans="1:10" ht="66" x14ac:dyDescent="0.3">
      <c r="A48" s="30">
        <v>42</v>
      </c>
      <c r="B48" s="31" t="s">
        <v>172</v>
      </c>
      <c r="C48" s="32" t="s">
        <v>172</v>
      </c>
      <c r="D48" s="32">
        <v>12</v>
      </c>
      <c r="E48" s="54"/>
      <c r="F48" s="34">
        <v>24</v>
      </c>
      <c r="G48" s="52">
        <f t="shared" si="0"/>
        <v>0</v>
      </c>
      <c r="H48" s="33">
        <f>E48+G48</f>
        <v>0</v>
      </c>
      <c r="I48" s="36">
        <v>0</v>
      </c>
      <c r="J48" s="52">
        <f t="shared" si="1"/>
        <v>0</v>
      </c>
    </row>
    <row r="49" spans="1:10" ht="66" x14ac:dyDescent="0.3">
      <c r="A49" s="30">
        <v>43</v>
      </c>
      <c r="B49" s="31" t="s">
        <v>173</v>
      </c>
      <c r="C49" s="32" t="s">
        <v>173</v>
      </c>
      <c r="D49" s="32">
        <v>24</v>
      </c>
      <c r="E49" s="54"/>
      <c r="F49" s="34">
        <v>24</v>
      </c>
      <c r="G49" s="52">
        <f t="shared" si="0"/>
        <v>0</v>
      </c>
      <c r="H49" s="33">
        <f>E49+G49</f>
        <v>0</v>
      </c>
      <c r="I49" s="36">
        <v>0</v>
      </c>
      <c r="J49" s="52">
        <f t="shared" si="1"/>
        <v>0</v>
      </c>
    </row>
    <row r="50" spans="1:10" ht="66" x14ac:dyDescent="0.3">
      <c r="A50" s="30">
        <v>44</v>
      </c>
      <c r="B50" s="31" t="s">
        <v>174</v>
      </c>
      <c r="C50" s="32" t="s">
        <v>174</v>
      </c>
      <c r="D50" s="32">
        <v>24</v>
      </c>
      <c r="E50" s="54"/>
      <c r="F50" s="34">
        <v>12</v>
      </c>
      <c r="G50" s="52">
        <f t="shared" si="0"/>
        <v>0</v>
      </c>
      <c r="H50" s="33">
        <f>E50+G50</f>
        <v>0</v>
      </c>
      <c r="I50" s="34">
        <v>12</v>
      </c>
      <c r="J50" s="52">
        <f t="shared" si="1"/>
        <v>0</v>
      </c>
    </row>
    <row r="51" spans="1:10" ht="66" x14ac:dyDescent="0.3">
      <c r="A51" s="30">
        <v>45</v>
      </c>
      <c r="B51" s="31" t="s">
        <v>175</v>
      </c>
      <c r="C51" s="32" t="s">
        <v>175</v>
      </c>
      <c r="D51" s="32">
        <v>12</v>
      </c>
      <c r="E51" s="54"/>
      <c r="F51" s="34">
        <v>4</v>
      </c>
      <c r="G51" s="52">
        <f t="shared" si="0"/>
        <v>0</v>
      </c>
      <c r="H51" s="33">
        <f>E51+G51</f>
        <v>0</v>
      </c>
      <c r="I51" s="34">
        <v>4</v>
      </c>
      <c r="J51" s="52">
        <f t="shared" si="1"/>
        <v>0</v>
      </c>
    </row>
    <row r="52" spans="1:10" ht="79.2" x14ac:dyDescent="0.3">
      <c r="A52" s="30">
        <v>46</v>
      </c>
      <c r="B52" s="31" t="s">
        <v>176</v>
      </c>
      <c r="C52" s="32" t="s">
        <v>176</v>
      </c>
      <c r="D52" s="32">
        <v>4</v>
      </c>
      <c r="E52" s="54"/>
      <c r="F52" s="36">
        <v>0</v>
      </c>
      <c r="G52" s="52">
        <f t="shared" si="0"/>
        <v>0</v>
      </c>
      <c r="H52" s="33">
        <f>E52+G52</f>
        <v>0</v>
      </c>
      <c r="I52" s="34">
        <v>4</v>
      </c>
      <c r="J52" s="52">
        <f t="shared" si="1"/>
        <v>0</v>
      </c>
    </row>
    <row r="53" spans="1:10" ht="70.2" customHeight="1" x14ac:dyDescent="0.3">
      <c r="A53" s="45"/>
      <c r="B53" s="31" t="s">
        <v>177</v>
      </c>
      <c r="C53" s="32" t="s">
        <v>177</v>
      </c>
      <c r="D53" s="32">
        <v>4</v>
      </c>
      <c r="E53" s="56"/>
      <c r="F53" s="34">
        <v>50</v>
      </c>
      <c r="G53" s="52">
        <f>E53*19%</f>
        <v>0</v>
      </c>
      <c r="H53" s="33">
        <f t="shared" si="2"/>
        <v>0</v>
      </c>
      <c r="I53" s="34">
        <v>50</v>
      </c>
      <c r="J53" s="52">
        <f t="shared" si="1"/>
        <v>0</v>
      </c>
    </row>
    <row r="54" spans="1:10" ht="52.8" x14ac:dyDescent="0.3">
      <c r="A54" s="30">
        <v>48</v>
      </c>
      <c r="B54" s="31" t="s">
        <v>178</v>
      </c>
      <c r="C54" s="32" t="s">
        <v>178</v>
      </c>
      <c r="D54" s="32">
        <v>50</v>
      </c>
      <c r="E54" s="54"/>
      <c r="F54" s="34">
        <v>24</v>
      </c>
      <c r="G54" s="52">
        <f>E54*19%</f>
        <v>0</v>
      </c>
      <c r="H54" s="33">
        <f>E54+G54</f>
        <v>0</v>
      </c>
      <c r="I54" s="36">
        <v>0</v>
      </c>
      <c r="J54" s="52">
        <f t="shared" si="1"/>
        <v>0</v>
      </c>
    </row>
    <row r="55" spans="1:10" ht="52.8" x14ac:dyDescent="0.3">
      <c r="A55" s="30"/>
      <c r="B55" s="31" t="s">
        <v>179</v>
      </c>
      <c r="C55" s="49" t="s">
        <v>179</v>
      </c>
      <c r="D55" s="49">
        <v>50</v>
      </c>
      <c r="E55" s="55"/>
      <c r="F55" s="50"/>
      <c r="G55" s="52">
        <f>E55*19%</f>
        <v>0</v>
      </c>
      <c r="H55" s="33">
        <f>E55+G55</f>
        <v>0</v>
      </c>
      <c r="I55" s="51"/>
      <c r="J55" s="52">
        <f t="shared" si="1"/>
        <v>0</v>
      </c>
    </row>
    <row r="56" spans="1:10" ht="52.8" x14ac:dyDescent="0.3">
      <c r="A56" s="30">
        <v>50</v>
      </c>
      <c r="B56" s="31" t="s">
        <v>10</v>
      </c>
      <c r="C56" s="32" t="s">
        <v>10</v>
      </c>
      <c r="D56" s="32">
        <v>24</v>
      </c>
      <c r="E56" s="54"/>
      <c r="F56" s="34">
        <v>2</v>
      </c>
      <c r="G56" s="52">
        <f>E56*19%</f>
        <v>0</v>
      </c>
      <c r="H56" s="33">
        <f>E56+G56</f>
        <v>0</v>
      </c>
      <c r="I56" s="34">
        <v>2</v>
      </c>
      <c r="J56" s="52">
        <f t="shared" si="1"/>
        <v>0</v>
      </c>
    </row>
    <row r="57" spans="1:10" ht="52.8" x14ac:dyDescent="0.3">
      <c r="A57" s="46">
        <v>51</v>
      </c>
      <c r="B57" s="31" t="s">
        <v>180</v>
      </c>
      <c r="C57" s="32" t="s">
        <v>180</v>
      </c>
      <c r="D57" s="32">
        <v>50</v>
      </c>
      <c r="E57" s="54"/>
      <c r="F57" s="34">
        <v>12</v>
      </c>
      <c r="G57" s="52">
        <f>E57*19%</f>
        <v>0</v>
      </c>
      <c r="H57" s="33">
        <f>E57+G57</f>
        <v>0</v>
      </c>
      <c r="I57" s="34">
        <v>12</v>
      </c>
      <c r="J57" s="52">
        <f t="shared" si="1"/>
        <v>0</v>
      </c>
    </row>
    <row r="58" spans="1:10" ht="66" x14ac:dyDescent="0.3">
      <c r="A58" s="46">
        <v>52</v>
      </c>
      <c r="B58" s="31" t="s">
        <v>181</v>
      </c>
      <c r="C58" s="32" t="s">
        <v>181</v>
      </c>
      <c r="D58" s="32">
        <v>2</v>
      </c>
      <c r="E58" s="54"/>
      <c r="F58" s="34">
        <v>12</v>
      </c>
      <c r="G58" s="52">
        <f>E58*19%</f>
        <v>0</v>
      </c>
      <c r="H58" s="33">
        <f>E58+G58</f>
        <v>0</v>
      </c>
      <c r="I58" s="34">
        <v>12</v>
      </c>
      <c r="J58" s="52">
        <f t="shared" si="1"/>
        <v>0</v>
      </c>
    </row>
    <row r="59" spans="1:10" ht="79.2" x14ac:dyDescent="0.3">
      <c r="A59" s="30">
        <v>53</v>
      </c>
      <c r="B59" s="31" t="s">
        <v>182</v>
      </c>
      <c r="C59" s="32" t="s">
        <v>182</v>
      </c>
      <c r="D59" s="32">
        <v>12</v>
      </c>
      <c r="E59" s="54"/>
      <c r="F59" s="34">
        <v>36</v>
      </c>
      <c r="G59" s="52">
        <f>E59*19%</f>
        <v>0</v>
      </c>
      <c r="H59" s="33">
        <f>E59+G59</f>
        <v>0</v>
      </c>
      <c r="I59" s="34">
        <v>36</v>
      </c>
      <c r="J59" s="52">
        <f t="shared" si="1"/>
        <v>0</v>
      </c>
    </row>
    <row r="60" spans="1:10" ht="66" x14ac:dyDescent="0.3">
      <c r="A60" s="30">
        <v>54</v>
      </c>
      <c r="B60" s="31" t="s">
        <v>183</v>
      </c>
      <c r="C60" s="32" t="s">
        <v>183</v>
      </c>
      <c r="D60" s="32">
        <v>12</v>
      </c>
      <c r="E60" s="54"/>
      <c r="F60" s="36">
        <v>0</v>
      </c>
      <c r="G60" s="52">
        <f>E60*19%</f>
        <v>0</v>
      </c>
      <c r="H60" s="33">
        <f>E60+G60</f>
        <v>0</v>
      </c>
      <c r="I60" s="34">
        <v>36</v>
      </c>
      <c r="J60" s="52">
        <f t="shared" si="1"/>
        <v>0</v>
      </c>
    </row>
    <row r="61" spans="1:10" ht="66" x14ac:dyDescent="0.3">
      <c r="A61" s="30">
        <v>55</v>
      </c>
      <c r="B61" s="31" t="s">
        <v>184</v>
      </c>
      <c r="C61" s="32" t="s">
        <v>184</v>
      </c>
      <c r="D61" s="32">
        <v>24</v>
      </c>
      <c r="E61" s="54"/>
      <c r="F61" s="34">
        <v>24</v>
      </c>
      <c r="G61" s="52">
        <f>E61*19%</f>
        <v>0</v>
      </c>
      <c r="H61" s="33">
        <f>E61+G61</f>
        <v>0</v>
      </c>
      <c r="I61" s="36">
        <v>0</v>
      </c>
      <c r="J61" s="52">
        <f t="shared" si="1"/>
        <v>0</v>
      </c>
    </row>
    <row r="62" spans="1:10" ht="79.2" x14ac:dyDescent="0.3">
      <c r="A62" s="46">
        <v>56</v>
      </c>
      <c r="B62" s="31" t="s">
        <v>185</v>
      </c>
      <c r="C62" s="32" t="s">
        <v>185</v>
      </c>
      <c r="D62" s="32">
        <v>36</v>
      </c>
      <c r="E62" s="54"/>
      <c r="F62" s="34">
        <v>24</v>
      </c>
      <c r="G62" s="52">
        <f>E62*19%</f>
        <v>0</v>
      </c>
      <c r="H62" s="33">
        <f>E62+G62</f>
        <v>0</v>
      </c>
      <c r="I62" s="36">
        <v>0</v>
      </c>
      <c r="J62" s="52">
        <f t="shared" si="1"/>
        <v>0</v>
      </c>
    </row>
    <row r="63" spans="1:10" ht="66" x14ac:dyDescent="0.3">
      <c r="A63" s="46">
        <v>57</v>
      </c>
      <c r="B63" s="31" t="s">
        <v>186</v>
      </c>
      <c r="C63" s="32" t="s">
        <v>186</v>
      </c>
      <c r="D63" s="32">
        <v>36</v>
      </c>
      <c r="E63" s="54"/>
      <c r="F63" s="34">
        <v>12</v>
      </c>
      <c r="G63" s="52">
        <f>E63*19%</f>
        <v>0</v>
      </c>
      <c r="H63" s="33">
        <f>E63+G63</f>
        <v>0</v>
      </c>
      <c r="I63" s="36">
        <v>0</v>
      </c>
      <c r="J63" s="52">
        <f t="shared" si="1"/>
        <v>0</v>
      </c>
    </row>
    <row r="64" spans="1:10" ht="92.4" x14ac:dyDescent="0.3">
      <c r="A64" s="30">
        <v>58</v>
      </c>
      <c r="B64" s="42" t="s">
        <v>187</v>
      </c>
      <c r="C64" s="32" t="s">
        <v>187</v>
      </c>
      <c r="D64" s="32">
        <v>24</v>
      </c>
      <c r="E64" s="54"/>
      <c r="F64" s="34">
        <v>12</v>
      </c>
      <c r="G64" s="52">
        <f>E64*19%</f>
        <v>0</v>
      </c>
      <c r="H64" s="33">
        <f>E64+G64</f>
        <v>0</v>
      </c>
      <c r="I64" s="34">
        <v>12</v>
      </c>
      <c r="J64" s="52">
        <f t="shared" si="1"/>
        <v>0</v>
      </c>
    </row>
    <row r="65" spans="1:17" ht="66" x14ac:dyDescent="0.3">
      <c r="A65" s="30">
        <v>59</v>
      </c>
      <c r="B65" s="42" t="s">
        <v>188</v>
      </c>
      <c r="C65" s="32" t="s">
        <v>188</v>
      </c>
      <c r="D65" s="32">
        <v>24</v>
      </c>
      <c r="E65" s="54"/>
      <c r="F65" s="40"/>
      <c r="G65" s="52">
        <f>E65*19%</f>
        <v>0</v>
      </c>
      <c r="H65" s="33">
        <f>E65+G65</f>
        <v>0</v>
      </c>
      <c r="I65" s="40"/>
      <c r="J65" s="52">
        <f>D65*H65</f>
        <v>0</v>
      </c>
      <c r="O65" s="62"/>
      <c r="P65" s="43"/>
      <c r="Q65" s="60"/>
    </row>
    <row r="66" spans="1:17" x14ac:dyDescent="0.3">
      <c r="A66" s="47"/>
      <c r="C66" s="43"/>
      <c r="D66" s="43"/>
      <c r="E66" s="43"/>
      <c r="F66" s="43"/>
      <c r="G66" s="43"/>
      <c r="H66" s="41" t="s">
        <v>196</v>
      </c>
      <c r="I66" s="44"/>
      <c r="J66" s="61">
        <f>SUM(J7:J65)</f>
        <v>0</v>
      </c>
      <c r="O66" s="62"/>
      <c r="P66" s="43"/>
      <c r="Q66" s="60"/>
    </row>
    <row r="67" spans="1:17" x14ac:dyDescent="0.3">
      <c r="A67" s="48"/>
      <c r="C67" s="43"/>
      <c r="D67" s="43"/>
      <c r="E67" s="43"/>
      <c r="F67" s="43"/>
      <c r="G67" s="43"/>
      <c r="H67" s="57"/>
      <c r="I67" s="58"/>
      <c r="J67" s="59"/>
    </row>
    <row r="68" spans="1:17" x14ac:dyDescent="0.3">
      <c r="A68" s="48"/>
      <c r="H68" s="43"/>
      <c r="I68" s="43"/>
      <c r="J68" s="60"/>
    </row>
    <row r="69" spans="1:17" x14ac:dyDescent="0.3">
      <c r="A69" s="43"/>
    </row>
    <row r="70" spans="1:17" x14ac:dyDescent="0.3">
      <c r="A70" s="43"/>
      <c r="B70" t="s">
        <v>197</v>
      </c>
    </row>
    <row r="71" spans="1:17" x14ac:dyDescent="0.3">
      <c r="B71" t="s">
        <v>198</v>
      </c>
    </row>
    <row r="72" spans="1:17" x14ac:dyDescent="0.3">
      <c r="B72" t="s">
        <v>199</v>
      </c>
    </row>
    <row r="74" spans="1:17" x14ac:dyDescent="0.3">
      <c r="B74" s="63" t="s">
        <v>201</v>
      </c>
    </row>
    <row r="75" spans="1:17" x14ac:dyDescent="0.3">
      <c r="B75" s="63"/>
    </row>
    <row r="76" spans="1:17" x14ac:dyDescent="0.3">
      <c r="B76" s="64" t="s">
        <v>200</v>
      </c>
    </row>
    <row r="77" spans="1:17" x14ac:dyDescent="0.3">
      <c r="B77" s="64" t="s">
        <v>202</v>
      </c>
    </row>
  </sheetData>
  <mergeCells count="6">
    <mergeCell ref="B74:B75"/>
    <mergeCell ref="A67:A68"/>
    <mergeCell ref="A1:B4"/>
    <mergeCell ref="I1:I4"/>
    <mergeCell ref="C1:H4"/>
    <mergeCell ref="J1:J4"/>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2"/>
  <sheetViews>
    <sheetView showGridLines="0" workbookViewId="0">
      <pane ySplit="6" topLeftCell="A9" activePane="bottomLeft" state="frozen"/>
      <selection pane="bottomLeft" sqref="A1:C4"/>
    </sheetView>
  </sheetViews>
  <sheetFormatPr baseColWidth="10" defaultColWidth="9.109375" defaultRowHeight="14.4" x14ac:dyDescent="0.3"/>
  <cols>
    <col min="1" max="1" width="4" customWidth="1"/>
    <col min="2" max="2" width="12" customWidth="1"/>
    <col min="3" max="3" width="26" customWidth="1"/>
    <col min="4" max="4" width="16" customWidth="1"/>
    <col min="5" max="5" width="46" customWidth="1"/>
    <col min="6" max="6" width="22" customWidth="1"/>
    <col min="7" max="7" width="40" customWidth="1"/>
  </cols>
  <sheetData>
    <row r="1" spans="1:7" ht="8.1" customHeight="1" x14ac:dyDescent="0.3">
      <c r="A1" s="13" t="s">
        <v>0</v>
      </c>
      <c r="B1" s="14"/>
      <c r="C1" s="14"/>
      <c r="D1" s="26" t="s">
        <v>12</v>
      </c>
      <c r="E1" s="14"/>
      <c r="F1" s="27" t="s">
        <v>13</v>
      </c>
      <c r="G1" s="14"/>
    </row>
    <row r="2" spans="1:7" ht="20.100000000000001" customHeight="1" x14ac:dyDescent="0.3">
      <c r="A2" s="14"/>
      <c r="B2" s="14"/>
      <c r="C2" s="14"/>
      <c r="D2" s="14"/>
      <c r="E2" s="14"/>
      <c r="F2" s="14"/>
      <c r="G2" s="14"/>
    </row>
    <row r="3" spans="1:7" ht="20.100000000000001" customHeight="1" x14ac:dyDescent="0.3">
      <c r="A3" s="14"/>
      <c r="B3" s="14"/>
      <c r="C3" s="14"/>
      <c r="D3" s="14"/>
      <c r="E3" s="14"/>
      <c r="F3" s="14"/>
      <c r="G3" s="14"/>
    </row>
    <row r="4" spans="1:7" ht="20.100000000000001" customHeight="1" x14ac:dyDescent="0.3">
      <c r="A4" s="14"/>
      <c r="B4" s="14"/>
      <c r="C4" s="14"/>
      <c r="D4" s="14"/>
      <c r="E4" s="14"/>
      <c r="F4" s="14"/>
      <c r="G4" s="14"/>
    </row>
    <row r="6" spans="1:7" ht="30" customHeight="1" x14ac:dyDescent="0.3">
      <c r="A6" s="1" t="s">
        <v>14</v>
      </c>
      <c r="B6" s="1" t="s">
        <v>15</v>
      </c>
      <c r="C6" s="1" t="s">
        <v>1</v>
      </c>
      <c r="D6" s="1" t="s">
        <v>16</v>
      </c>
      <c r="E6" s="1" t="s">
        <v>17</v>
      </c>
      <c r="F6" s="1" t="s">
        <v>18</v>
      </c>
      <c r="G6" s="1" t="s">
        <v>19</v>
      </c>
    </row>
    <row r="7" spans="1:7" ht="99.9" customHeight="1" x14ac:dyDescent="0.3">
      <c r="A7" s="4">
        <v>1</v>
      </c>
      <c r="B7" s="5" t="s">
        <v>20</v>
      </c>
      <c r="C7" s="5" t="s">
        <v>21</v>
      </c>
      <c r="D7" s="5" t="s">
        <v>22</v>
      </c>
      <c r="E7" s="5" t="s">
        <v>23</v>
      </c>
      <c r="F7" s="5" t="s">
        <v>24</v>
      </c>
      <c r="G7" s="6" t="s">
        <v>25</v>
      </c>
    </row>
    <row r="8" spans="1:7" ht="99.9" customHeight="1" x14ac:dyDescent="0.3">
      <c r="A8" s="4">
        <v>2</v>
      </c>
      <c r="B8" s="5" t="s">
        <v>20</v>
      </c>
      <c r="C8" s="5" t="s">
        <v>26</v>
      </c>
      <c r="D8" s="5" t="s">
        <v>22</v>
      </c>
      <c r="E8" s="5" t="s">
        <v>27</v>
      </c>
      <c r="F8" s="5" t="s">
        <v>28</v>
      </c>
      <c r="G8" s="6" t="s">
        <v>29</v>
      </c>
    </row>
    <row r="9" spans="1:7" ht="99.9" customHeight="1" x14ac:dyDescent="0.3">
      <c r="A9" s="4">
        <v>3</v>
      </c>
      <c r="B9" s="5" t="s">
        <v>30</v>
      </c>
      <c r="C9" s="5" t="s">
        <v>31</v>
      </c>
      <c r="D9" s="5" t="s">
        <v>32</v>
      </c>
      <c r="E9" s="5" t="s">
        <v>33</v>
      </c>
      <c r="F9" s="5" t="s">
        <v>34</v>
      </c>
      <c r="G9" s="7" t="s">
        <v>35</v>
      </c>
    </row>
    <row r="10" spans="1:7" ht="99.9" customHeight="1" x14ac:dyDescent="0.3">
      <c r="A10" s="4">
        <v>4</v>
      </c>
      <c r="B10" s="5" t="s">
        <v>30</v>
      </c>
      <c r="C10" s="5" t="s">
        <v>36</v>
      </c>
      <c r="D10" s="5" t="s">
        <v>22</v>
      </c>
      <c r="E10" s="5" t="s">
        <v>37</v>
      </c>
      <c r="F10" s="5" t="s">
        <v>38</v>
      </c>
      <c r="G10" s="7" t="s">
        <v>39</v>
      </c>
    </row>
    <row r="11" spans="1:7" ht="99.9" customHeight="1" x14ac:dyDescent="0.3">
      <c r="A11" s="4">
        <v>5</v>
      </c>
      <c r="B11" s="5" t="s">
        <v>30</v>
      </c>
      <c r="C11" s="5" t="s">
        <v>40</v>
      </c>
      <c r="D11" s="5" t="s">
        <v>41</v>
      </c>
      <c r="E11" s="5" t="s">
        <v>42</v>
      </c>
      <c r="F11" s="5" t="s">
        <v>43</v>
      </c>
      <c r="G11" s="7" t="s">
        <v>44</v>
      </c>
    </row>
    <row r="12" spans="1:7" ht="99.9" customHeight="1" x14ac:dyDescent="0.3">
      <c r="A12" s="4">
        <v>6</v>
      </c>
      <c r="B12" s="5" t="s">
        <v>30</v>
      </c>
      <c r="C12" s="5" t="s">
        <v>45</v>
      </c>
      <c r="D12" s="5" t="s">
        <v>46</v>
      </c>
      <c r="E12" s="5" t="s">
        <v>47</v>
      </c>
      <c r="F12" s="5" t="s">
        <v>48</v>
      </c>
      <c r="G12" s="7" t="s">
        <v>49</v>
      </c>
    </row>
    <row r="13" spans="1:7" ht="99.9" customHeight="1" x14ac:dyDescent="0.3">
      <c r="A13" s="4">
        <v>7</v>
      </c>
      <c r="B13" s="5" t="s">
        <v>20</v>
      </c>
      <c r="C13" s="5" t="s">
        <v>50</v>
      </c>
      <c r="D13" s="5" t="s">
        <v>51</v>
      </c>
      <c r="E13" s="5" t="s">
        <v>52</v>
      </c>
      <c r="F13" s="5" t="s">
        <v>53</v>
      </c>
      <c r="G13" s="6" t="s">
        <v>54</v>
      </c>
    </row>
    <row r="16" spans="1:7" ht="21.9" customHeight="1" x14ac:dyDescent="0.3">
      <c r="A16" s="3"/>
      <c r="B16" s="8" t="s">
        <v>55</v>
      </c>
      <c r="C16" s="3"/>
      <c r="D16" s="3"/>
      <c r="E16" s="3"/>
      <c r="F16" s="3"/>
      <c r="G16" s="3"/>
    </row>
    <row r="17" spans="1:7" ht="60" customHeight="1" x14ac:dyDescent="0.3">
      <c r="B17" s="24" t="s">
        <v>56</v>
      </c>
      <c r="C17" s="25"/>
      <c r="D17" s="25"/>
      <c r="E17" s="25"/>
      <c r="F17" s="25"/>
      <c r="G17" s="25"/>
    </row>
    <row r="18" spans="1:7" ht="24" customHeight="1" x14ac:dyDescent="0.3">
      <c r="A18" s="1" t="s">
        <v>14</v>
      </c>
      <c r="B18" s="1" t="s">
        <v>15</v>
      </c>
      <c r="C18" s="1" t="s">
        <v>1</v>
      </c>
      <c r="D18" s="1" t="s">
        <v>57</v>
      </c>
      <c r="E18" s="1" t="s">
        <v>16</v>
      </c>
      <c r="F18" s="1" t="s">
        <v>58</v>
      </c>
      <c r="G18" s="1" t="s">
        <v>59</v>
      </c>
    </row>
    <row r="19" spans="1:7" ht="30" customHeight="1" x14ac:dyDescent="0.3">
      <c r="A19" s="2">
        <v>1</v>
      </c>
      <c r="B19" s="9" t="s">
        <v>30</v>
      </c>
      <c r="C19" s="9" t="s">
        <v>6</v>
      </c>
      <c r="D19" s="9" t="s">
        <v>60</v>
      </c>
      <c r="E19" s="9" t="s">
        <v>41</v>
      </c>
      <c r="F19" s="10">
        <v>160000</v>
      </c>
      <c r="G19" s="11" t="s">
        <v>61</v>
      </c>
    </row>
    <row r="20" spans="1:7" ht="30" customHeight="1" x14ac:dyDescent="0.3">
      <c r="A20" s="2">
        <v>2</v>
      </c>
      <c r="B20" s="9" t="s">
        <v>30</v>
      </c>
      <c r="C20" s="9" t="s">
        <v>7</v>
      </c>
      <c r="D20" s="9" t="s">
        <v>62</v>
      </c>
      <c r="E20" s="9" t="s">
        <v>41</v>
      </c>
      <c r="F20" s="10">
        <v>18000</v>
      </c>
      <c r="G20" s="11" t="s">
        <v>61</v>
      </c>
    </row>
    <row r="21" spans="1:7" ht="30" customHeight="1" x14ac:dyDescent="0.3">
      <c r="A21" s="2">
        <v>3</v>
      </c>
      <c r="B21" s="9" t="s">
        <v>30</v>
      </c>
      <c r="C21" s="9" t="s">
        <v>63</v>
      </c>
      <c r="D21" s="9" t="s">
        <v>8</v>
      </c>
      <c r="E21" s="9" t="s">
        <v>41</v>
      </c>
      <c r="F21" s="10">
        <v>37500</v>
      </c>
      <c r="G21" s="11" t="s">
        <v>61</v>
      </c>
    </row>
    <row r="22" spans="1:7" ht="30" customHeight="1" x14ac:dyDescent="0.3">
      <c r="A22" s="2">
        <v>4</v>
      </c>
      <c r="B22" s="9" t="s">
        <v>30</v>
      </c>
      <c r="C22" s="9" t="s">
        <v>64</v>
      </c>
      <c r="D22" s="9" t="s">
        <v>65</v>
      </c>
      <c r="E22" s="9" t="s">
        <v>66</v>
      </c>
      <c r="F22" s="10">
        <v>10000</v>
      </c>
      <c r="G22" s="11" t="s">
        <v>61</v>
      </c>
    </row>
    <row r="23" spans="1:7" ht="30" customHeight="1" x14ac:dyDescent="0.3">
      <c r="A23" s="2">
        <v>5</v>
      </c>
      <c r="B23" s="9" t="s">
        <v>30</v>
      </c>
      <c r="C23" s="9" t="s">
        <v>67</v>
      </c>
      <c r="D23" s="9" t="s">
        <v>68</v>
      </c>
      <c r="E23" s="9" t="s">
        <v>22</v>
      </c>
      <c r="F23" s="10">
        <v>37500</v>
      </c>
      <c r="G23" s="11" t="s">
        <v>61</v>
      </c>
    </row>
    <row r="24" spans="1:7" ht="30" customHeight="1" x14ac:dyDescent="0.3">
      <c r="A24" s="2">
        <v>6</v>
      </c>
      <c r="B24" s="9" t="s">
        <v>30</v>
      </c>
      <c r="C24" s="9" t="s">
        <v>69</v>
      </c>
      <c r="D24" s="9" t="s">
        <v>8</v>
      </c>
      <c r="E24" s="9" t="s">
        <v>32</v>
      </c>
      <c r="F24" s="10">
        <v>243000</v>
      </c>
      <c r="G24" s="11" t="s">
        <v>61</v>
      </c>
    </row>
    <row r="25" spans="1:7" ht="30" customHeight="1" x14ac:dyDescent="0.3">
      <c r="A25" s="2">
        <v>7</v>
      </c>
      <c r="B25" s="9" t="s">
        <v>30</v>
      </c>
      <c r="C25" s="9" t="s">
        <v>70</v>
      </c>
      <c r="D25" s="9" t="s">
        <v>4</v>
      </c>
      <c r="E25" s="9" t="s">
        <v>32</v>
      </c>
      <c r="F25" s="10">
        <v>422000</v>
      </c>
      <c r="G25" s="11" t="s">
        <v>61</v>
      </c>
    </row>
    <row r="26" spans="1:7" ht="30" customHeight="1" x14ac:dyDescent="0.3">
      <c r="A26" s="2">
        <v>8</v>
      </c>
      <c r="B26" s="9" t="s">
        <v>30</v>
      </c>
      <c r="C26" s="9" t="s">
        <v>71</v>
      </c>
      <c r="D26" s="9" t="s">
        <v>72</v>
      </c>
      <c r="E26" s="9" t="s">
        <v>22</v>
      </c>
      <c r="F26" s="10">
        <v>15000</v>
      </c>
      <c r="G26" s="11" t="s">
        <v>61</v>
      </c>
    </row>
    <row r="27" spans="1:7" ht="30" customHeight="1" x14ac:dyDescent="0.3">
      <c r="A27" s="2">
        <v>9</v>
      </c>
      <c r="B27" s="9" t="s">
        <v>30</v>
      </c>
      <c r="C27" s="9" t="s">
        <v>73</v>
      </c>
      <c r="D27" s="9" t="s">
        <v>74</v>
      </c>
      <c r="E27" s="9" t="s">
        <v>22</v>
      </c>
      <c r="F27" s="10">
        <v>178500</v>
      </c>
      <c r="G27" s="11" t="s">
        <v>61</v>
      </c>
    </row>
    <row r="28" spans="1:7" ht="30" customHeight="1" x14ac:dyDescent="0.3">
      <c r="A28" s="2">
        <v>10</v>
      </c>
      <c r="B28" s="9" t="s">
        <v>30</v>
      </c>
      <c r="C28" s="9" t="s">
        <v>75</v>
      </c>
      <c r="D28" s="9" t="s">
        <v>76</v>
      </c>
      <c r="E28" s="9" t="s">
        <v>77</v>
      </c>
      <c r="F28" s="10">
        <v>19818</v>
      </c>
      <c r="G28" s="11" t="s">
        <v>61</v>
      </c>
    </row>
    <row r="29" spans="1:7" ht="30" customHeight="1" x14ac:dyDescent="0.3">
      <c r="A29" s="2">
        <v>11</v>
      </c>
      <c r="B29" s="9" t="s">
        <v>30</v>
      </c>
      <c r="C29" s="9" t="s">
        <v>78</v>
      </c>
      <c r="D29" s="9" t="s">
        <v>79</v>
      </c>
      <c r="E29" s="9" t="s">
        <v>77</v>
      </c>
      <c r="F29" s="10">
        <v>2629</v>
      </c>
      <c r="G29" s="11" t="s">
        <v>61</v>
      </c>
    </row>
    <row r="30" spans="1:7" ht="30" customHeight="1" x14ac:dyDescent="0.3">
      <c r="A30" s="2">
        <v>12</v>
      </c>
      <c r="B30" s="9" t="s">
        <v>30</v>
      </c>
      <c r="C30" s="9" t="s">
        <v>80</v>
      </c>
      <c r="D30" s="9" t="s">
        <v>8</v>
      </c>
      <c r="E30" s="9" t="s">
        <v>22</v>
      </c>
      <c r="F30" s="10">
        <v>457500</v>
      </c>
      <c r="G30" s="11" t="s">
        <v>61</v>
      </c>
    </row>
    <row r="31" spans="1:7" ht="30" customHeight="1" x14ac:dyDescent="0.3">
      <c r="A31" s="2">
        <v>13</v>
      </c>
      <c r="B31" s="9" t="s">
        <v>30</v>
      </c>
      <c r="C31" s="9" t="s">
        <v>9</v>
      </c>
      <c r="D31" s="9" t="s">
        <v>81</v>
      </c>
      <c r="E31" s="9" t="s">
        <v>77</v>
      </c>
      <c r="F31" s="10">
        <v>60343</v>
      </c>
      <c r="G31" s="11" t="s">
        <v>61</v>
      </c>
    </row>
    <row r="32" spans="1:7" ht="30" customHeight="1" x14ac:dyDescent="0.3">
      <c r="A32" s="2">
        <v>14</v>
      </c>
      <c r="B32" s="9" t="s">
        <v>30</v>
      </c>
      <c r="C32" s="9" t="s">
        <v>82</v>
      </c>
      <c r="D32" s="9" t="s">
        <v>8</v>
      </c>
      <c r="E32" s="9" t="s">
        <v>77</v>
      </c>
      <c r="F32" s="10">
        <v>132123</v>
      </c>
      <c r="G32" s="11" t="s">
        <v>61</v>
      </c>
    </row>
    <row r="33" spans="1:7" ht="30" customHeight="1" x14ac:dyDescent="0.3">
      <c r="A33" s="2">
        <v>15</v>
      </c>
      <c r="B33" s="9" t="s">
        <v>20</v>
      </c>
      <c r="C33" s="9" t="s">
        <v>83</v>
      </c>
      <c r="D33" s="9" t="s">
        <v>84</v>
      </c>
      <c r="E33" s="9" t="s">
        <v>51</v>
      </c>
      <c r="F33" s="10">
        <v>52358</v>
      </c>
      <c r="G33" s="11" t="s">
        <v>85</v>
      </c>
    </row>
    <row r="34" spans="1:7" ht="30" customHeight="1" x14ac:dyDescent="0.3">
      <c r="A34" s="2">
        <v>16</v>
      </c>
      <c r="B34" s="9" t="s">
        <v>20</v>
      </c>
      <c r="C34" s="9" t="s">
        <v>86</v>
      </c>
      <c r="D34" s="9" t="s">
        <v>87</v>
      </c>
      <c r="E34" s="9" t="s">
        <v>51</v>
      </c>
      <c r="F34" s="10">
        <v>14689</v>
      </c>
      <c r="G34" s="11" t="s">
        <v>88</v>
      </c>
    </row>
    <row r="35" spans="1:7" ht="30" customHeight="1" x14ac:dyDescent="0.3">
      <c r="A35" s="2">
        <v>17</v>
      </c>
      <c r="B35" s="9" t="s">
        <v>20</v>
      </c>
      <c r="C35" s="9" t="s">
        <v>89</v>
      </c>
      <c r="D35" s="9" t="s">
        <v>87</v>
      </c>
      <c r="E35" s="9" t="s">
        <v>51</v>
      </c>
      <c r="F35" s="10">
        <v>35239</v>
      </c>
      <c r="G35" s="11" t="s">
        <v>88</v>
      </c>
    </row>
    <row r="36" spans="1:7" ht="30" customHeight="1" x14ac:dyDescent="0.3">
      <c r="A36" s="2">
        <v>18</v>
      </c>
      <c r="B36" s="9" t="s">
        <v>20</v>
      </c>
      <c r="C36" s="9" t="s">
        <v>90</v>
      </c>
      <c r="D36" s="9" t="s">
        <v>84</v>
      </c>
      <c r="E36" s="9" t="s">
        <v>41</v>
      </c>
      <c r="F36" s="10">
        <v>176000</v>
      </c>
      <c r="G36" s="11" t="s">
        <v>91</v>
      </c>
    </row>
    <row r="37" spans="1:7" ht="30" customHeight="1" x14ac:dyDescent="0.3">
      <c r="A37" s="2">
        <v>19</v>
      </c>
      <c r="B37" s="9" t="s">
        <v>20</v>
      </c>
      <c r="C37" s="9" t="s">
        <v>92</v>
      </c>
      <c r="D37" s="9" t="s">
        <v>87</v>
      </c>
      <c r="E37" s="9" t="s">
        <v>41</v>
      </c>
      <c r="F37" s="10">
        <v>73000</v>
      </c>
      <c r="G37" s="11" t="s">
        <v>93</v>
      </c>
    </row>
    <row r="38" spans="1:7" ht="30" customHeight="1" x14ac:dyDescent="0.3">
      <c r="A38" s="2">
        <v>20</v>
      </c>
      <c r="B38" s="9" t="s">
        <v>20</v>
      </c>
      <c r="C38" s="9" t="s">
        <v>94</v>
      </c>
      <c r="D38" s="9" t="s">
        <v>95</v>
      </c>
      <c r="E38" s="9" t="s">
        <v>51</v>
      </c>
      <c r="F38" s="10">
        <v>69800</v>
      </c>
      <c r="G38" s="11" t="s">
        <v>96</v>
      </c>
    </row>
    <row r="39" spans="1:7" ht="30" customHeight="1" x14ac:dyDescent="0.3">
      <c r="A39" s="2">
        <v>21</v>
      </c>
      <c r="B39" s="9" t="s">
        <v>20</v>
      </c>
      <c r="C39" s="9" t="s">
        <v>97</v>
      </c>
      <c r="D39" s="9" t="s">
        <v>95</v>
      </c>
      <c r="E39" s="9" t="s">
        <v>51</v>
      </c>
      <c r="F39" s="10">
        <v>170580</v>
      </c>
      <c r="G39" s="11" t="s">
        <v>98</v>
      </c>
    </row>
    <row r="40" spans="1:7" ht="30" customHeight="1" x14ac:dyDescent="0.3">
      <c r="A40" s="2">
        <v>22</v>
      </c>
      <c r="B40" s="9" t="s">
        <v>20</v>
      </c>
      <c r="C40" s="9" t="s">
        <v>99</v>
      </c>
      <c r="D40" s="9" t="s">
        <v>5</v>
      </c>
      <c r="E40" s="9" t="s">
        <v>22</v>
      </c>
      <c r="F40" s="10">
        <v>21000</v>
      </c>
      <c r="G40" s="11" t="s">
        <v>5</v>
      </c>
    </row>
    <row r="41" spans="1:7" ht="30" customHeight="1" x14ac:dyDescent="0.3">
      <c r="A41" s="2">
        <v>23</v>
      </c>
      <c r="B41" s="9" t="s">
        <v>20</v>
      </c>
      <c r="C41" s="9" t="s">
        <v>100</v>
      </c>
      <c r="D41" s="9" t="s">
        <v>4</v>
      </c>
      <c r="E41" s="9" t="s">
        <v>51</v>
      </c>
      <c r="F41" s="10">
        <v>420000</v>
      </c>
      <c r="G41" s="11" t="s">
        <v>101</v>
      </c>
    </row>
    <row r="42" spans="1:7" ht="30" customHeight="1" x14ac:dyDescent="0.3">
      <c r="A42" s="2">
        <v>24</v>
      </c>
      <c r="B42" s="9" t="s">
        <v>20</v>
      </c>
      <c r="C42" s="9" t="s">
        <v>102</v>
      </c>
      <c r="D42" s="9" t="s">
        <v>103</v>
      </c>
      <c r="E42" s="9" t="s">
        <v>22</v>
      </c>
      <c r="F42" s="10">
        <v>1467000</v>
      </c>
      <c r="G42" s="11" t="s">
        <v>103</v>
      </c>
    </row>
    <row r="43" spans="1:7" ht="30" customHeight="1" x14ac:dyDescent="0.3">
      <c r="A43" s="2">
        <v>25</v>
      </c>
      <c r="B43" s="9" t="s">
        <v>20</v>
      </c>
      <c r="C43" s="9" t="s">
        <v>104</v>
      </c>
      <c r="D43" s="9" t="s">
        <v>11</v>
      </c>
      <c r="E43" s="9" t="s">
        <v>22</v>
      </c>
      <c r="F43" s="10">
        <v>1680000</v>
      </c>
      <c r="G43" s="11" t="s">
        <v>103</v>
      </c>
    </row>
    <row r="44" spans="1:7" ht="30" customHeight="1" x14ac:dyDescent="0.3">
      <c r="A44" s="2">
        <v>26</v>
      </c>
      <c r="B44" s="9" t="s">
        <v>20</v>
      </c>
      <c r="C44" s="9" t="s">
        <v>105</v>
      </c>
      <c r="D44" s="9" t="s">
        <v>11</v>
      </c>
      <c r="E44" s="9" t="s">
        <v>22</v>
      </c>
      <c r="F44" s="10">
        <v>289500</v>
      </c>
      <c r="G44" s="11" t="s">
        <v>103</v>
      </c>
    </row>
    <row r="45" spans="1:7" ht="30" customHeight="1" x14ac:dyDescent="0.3">
      <c r="A45" s="2">
        <v>27</v>
      </c>
      <c r="B45" s="9" t="s">
        <v>20</v>
      </c>
      <c r="C45" s="9" t="s">
        <v>106</v>
      </c>
      <c r="D45" s="9" t="s">
        <v>11</v>
      </c>
      <c r="E45" s="9" t="s">
        <v>22</v>
      </c>
      <c r="F45" s="10">
        <v>555000</v>
      </c>
      <c r="G45" s="11" t="s">
        <v>103</v>
      </c>
    </row>
    <row r="46" spans="1:7" ht="30" customHeight="1" x14ac:dyDescent="0.3">
      <c r="A46" s="2">
        <v>28</v>
      </c>
      <c r="B46" s="9" t="s">
        <v>20</v>
      </c>
      <c r="C46" s="9" t="s">
        <v>107</v>
      </c>
      <c r="D46" s="9" t="s">
        <v>5</v>
      </c>
      <c r="E46" s="9" t="s">
        <v>22</v>
      </c>
      <c r="F46" s="10">
        <v>45000</v>
      </c>
      <c r="G46" s="11" t="s">
        <v>5</v>
      </c>
    </row>
    <row r="47" spans="1:7" ht="30" customHeight="1" x14ac:dyDescent="0.3">
      <c r="A47" s="2">
        <v>29</v>
      </c>
      <c r="B47" s="9" t="s">
        <v>20</v>
      </c>
      <c r="C47" s="9" t="s">
        <v>108</v>
      </c>
      <c r="D47" s="9" t="s">
        <v>109</v>
      </c>
      <c r="E47" s="9" t="s">
        <v>22</v>
      </c>
      <c r="F47" s="10">
        <v>67500</v>
      </c>
      <c r="G47" s="11" t="s">
        <v>109</v>
      </c>
    </row>
    <row r="48" spans="1:7" ht="30" customHeight="1" x14ac:dyDescent="0.3">
      <c r="A48" s="2">
        <v>30</v>
      </c>
      <c r="B48" s="9" t="s">
        <v>20</v>
      </c>
      <c r="C48" s="9" t="s">
        <v>110</v>
      </c>
      <c r="D48" s="9" t="s">
        <v>111</v>
      </c>
      <c r="E48" s="9" t="s">
        <v>22</v>
      </c>
      <c r="F48" s="10">
        <v>1072500</v>
      </c>
      <c r="G48" s="11" t="s">
        <v>109</v>
      </c>
    </row>
    <row r="49" spans="1:7" ht="30" customHeight="1" x14ac:dyDescent="0.3">
      <c r="A49" s="2">
        <v>31</v>
      </c>
      <c r="B49" s="9" t="s">
        <v>20</v>
      </c>
      <c r="C49" s="9" t="s">
        <v>112</v>
      </c>
      <c r="D49" s="9" t="s">
        <v>113</v>
      </c>
      <c r="E49" s="9" t="s">
        <v>22</v>
      </c>
      <c r="F49" s="10">
        <v>372000</v>
      </c>
      <c r="G49" s="11" t="s">
        <v>114</v>
      </c>
    </row>
    <row r="50" spans="1:7" ht="30" customHeight="1" x14ac:dyDescent="0.3">
      <c r="A50" s="2">
        <v>32</v>
      </c>
      <c r="B50" s="9" t="s">
        <v>20</v>
      </c>
      <c r="C50" s="9" t="s">
        <v>115</v>
      </c>
      <c r="D50" s="9" t="s">
        <v>116</v>
      </c>
      <c r="E50" s="9" t="s">
        <v>22</v>
      </c>
      <c r="F50" s="10">
        <v>84000</v>
      </c>
      <c r="G50" s="11" t="s">
        <v>109</v>
      </c>
    </row>
    <row r="51" spans="1:7" ht="30" customHeight="1" x14ac:dyDescent="0.3">
      <c r="A51" s="2">
        <v>33</v>
      </c>
      <c r="B51" s="9" t="s">
        <v>20</v>
      </c>
      <c r="C51" s="9" t="s">
        <v>117</v>
      </c>
      <c r="D51" s="9" t="s">
        <v>118</v>
      </c>
      <c r="E51" s="9" t="s">
        <v>22</v>
      </c>
      <c r="F51" s="10">
        <v>168000</v>
      </c>
      <c r="G51" s="11" t="s">
        <v>119</v>
      </c>
    </row>
    <row r="52" spans="1:7" ht="30" customHeight="1" x14ac:dyDescent="0.3">
      <c r="A52" s="2">
        <v>34</v>
      </c>
      <c r="B52" s="9" t="s">
        <v>20</v>
      </c>
      <c r="C52" s="9" t="s">
        <v>120</v>
      </c>
      <c r="D52" s="9" t="s">
        <v>118</v>
      </c>
      <c r="E52" s="9" t="s">
        <v>22</v>
      </c>
      <c r="F52" s="10">
        <v>180000</v>
      </c>
      <c r="G52" s="11" t="s">
        <v>119</v>
      </c>
    </row>
    <row r="53" spans="1:7" ht="30" customHeight="1" x14ac:dyDescent="0.3">
      <c r="A53" s="2">
        <v>35</v>
      </c>
      <c r="B53" s="9" t="s">
        <v>20</v>
      </c>
      <c r="C53" s="9" t="s">
        <v>121</v>
      </c>
      <c r="D53" s="9" t="s">
        <v>111</v>
      </c>
      <c r="E53" s="9" t="s">
        <v>22</v>
      </c>
      <c r="F53" s="10">
        <v>57000</v>
      </c>
      <c r="G53" s="11" t="s">
        <v>109</v>
      </c>
    </row>
    <row r="54" spans="1:7" ht="30" customHeight="1" x14ac:dyDescent="0.3">
      <c r="A54" s="2">
        <v>36</v>
      </c>
      <c r="B54" s="9" t="s">
        <v>20</v>
      </c>
      <c r="C54" s="9" t="s">
        <v>122</v>
      </c>
      <c r="D54" s="9" t="s">
        <v>111</v>
      </c>
      <c r="E54" s="9" t="s">
        <v>22</v>
      </c>
      <c r="F54" s="10">
        <v>120000</v>
      </c>
      <c r="G54" s="11" t="s">
        <v>109</v>
      </c>
    </row>
    <row r="55" spans="1:7" ht="30" customHeight="1" x14ac:dyDescent="0.3">
      <c r="A55" s="2">
        <v>37</v>
      </c>
      <c r="B55" s="9" t="s">
        <v>20</v>
      </c>
      <c r="C55" s="9" t="s">
        <v>123</v>
      </c>
      <c r="D55" s="9" t="s">
        <v>109</v>
      </c>
      <c r="E55" s="9" t="s">
        <v>22</v>
      </c>
      <c r="F55" s="10">
        <v>60000</v>
      </c>
      <c r="G55" s="11" t="s">
        <v>109</v>
      </c>
    </row>
    <row r="56" spans="1:7" ht="30" customHeight="1" x14ac:dyDescent="0.3">
      <c r="A56" s="2">
        <v>38</v>
      </c>
      <c r="B56" s="9" t="s">
        <v>20</v>
      </c>
      <c r="C56" s="9" t="s">
        <v>124</v>
      </c>
      <c r="D56" s="9" t="s">
        <v>118</v>
      </c>
      <c r="E56" s="9" t="s">
        <v>22</v>
      </c>
      <c r="F56" s="10">
        <v>57000</v>
      </c>
      <c r="G56" s="11" t="s">
        <v>119</v>
      </c>
    </row>
    <row r="57" spans="1:7" ht="30" customHeight="1" x14ac:dyDescent="0.3">
      <c r="A57" s="2">
        <v>39</v>
      </c>
      <c r="B57" s="9" t="s">
        <v>20</v>
      </c>
      <c r="C57" s="9" t="s">
        <v>125</v>
      </c>
      <c r="D57" s="9" t="s">
        <v>126</v>
      </c>
      <c r="E57" s="9" t="s">
        <v>41</v>
      </c>
      <c r="F57" s="10">
        <v>132000</v>
      </c>
      <c r="G57" s="11" t="s">
        <v>127</v>
      </c>
    </row>
    <row r="59" spans="1:7" x14ac:dyDescent="0.3">
      <c r="B59" s="24" t="s">
        <v>128</v>
      </c>
      <c r="C59" s="25"/>
      <c r="D59" s="25"/>
      <c r="E59" s="25"/>
      <c r="F59" s="25"/>
      <c r="G59" s="25"/>
    </row>
    <row r="60" spans="1:7" x14ac:dyDescent="0.3">
      <c r="B60" s="25"/>
      <c r="C60" s="25"/>
      <c r="D60" s="25"/>
      <c r="E60" s="25"/>
      <c r="F60" s="25"/>
      <c r="G60" s="25"/>
    </row>
    <row r="61" spans="1:7" x14ac:dyDescent="0.3">
      <c r="B61" s="25"/>
      <c r="C61" s="25"/>
      <c r="D61" s="25"/>
      <c r="E61" s="25"/>
      <c r="F61" s="25"/>
      <c r="G61" s="25"/>
    </row>
    <row r="62" spans="1:7" x14ac:dyDescent="0.3">
      <c r="B62" s="25"/>
      <c r="C62" s="25"/>
      <c r="D62" s="25"/>
      <c r="E62" s="25"/>
      <c r="F62" s="25"/>
      <c r="G62" s="25"/>
    </row>
  </sheetData>
  <mergeCells count="5">
    <mergeCell ref="A1:C4"/>
    <mergeCell ref="B59:G62"/>
    <mergeCell ref="B17:G17"/>
    <mergeCell ref="D1:E4"/>
    <mergeCell ref="F1:G4"/>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Material</vt:lpstr>
      <vt:lpstr>Observaciones y Ajustes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cp:keywords/>
  <dc:description/>
  <cp:lastModifiedBy>Adquisiciones Contratación</cp:lastModifiedBy>
  <cp:revision/>
  <dcterms:created xsi:type="dcterms:W3CDTF">2026-08-28T20:26:02Z</dcterms:created>
  <dcterms:modified xsi:type="dcterms:W3CDTF">2026-10-02T16:21:03Z</dcterms:modified>
  <cp:category/>
  <cp:contentStatus/>
</cp:coreProperties>
</file>