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Sara Giraldo\Desktop\CONTRATACIÓN AUTONOMA\ORDENES DE COMPRA\2026\OC-042-2026 VIA ASAUG GUATAPÉ\"/>
    </mc:Choice>
  </mc:AlternateContent>
  <xr:revisionPtr revIDLastSave="0" documentId="13_ncr:1_{B958730E-8BA6-4FC0-BC91-E1DCB8FEE30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" i="2" l="1"/>
  <c r="N9" i="2"/>
  <c r="P9" i="2" s="1"/>
  <c r="O10" i="2"/>
  <c r="O11" i="2"/>
  <c r="O15" i="2"/>
  <c r="N16" i="2"/>
  <c r="P16" i="2"/>
  <c r="O17" i="2"/>
  <c r="P17" i="2"/>
  <c r="O18" i="2"/>
  <c r="N18" i="2"/>
  <c r="P18" i="2" s="1"/>
  <c r="O19" i="2"/>
  <c r="O20" i="2"/>
  <c r="O21" i="2"/>
  <c r="O22" i="2"/>
  <c r="O23" i="2"/>
  <c r="O24" i="2"/>
  <c r="O25" i="2"/>
  <c r="N25" i="2"/>
  <c r="P25" i="2"/>
  <c r="O26" i="2"/>
  <c r="O27" i="2"/>
  <c r="O28" i="2"/>
  <c r="O29" i="2"/>
  <c r="O30" i="2"/>
  <c r="N30" i="2"/>
  <c r="P30" i="2" s="1"/>
  <c r="O8" i="2"/>
  <c r="N10" i="2"/>
  <c r="N11" i="2"/>
  <c r="P11" i="2" s="1"/>
  <c r="N12" i="2"/>
  <c r="P12" i="2" s="1"/>
  <c r="N13" i="2"/>
  <c r="N14" i="2"/>
  <c r="N15" i="2"/>
  <c r="N19" i="2"/>
  <c r="P19" i="2"/>
  <c r="N20" i="2"/>
  <c r="N21" i="2"/>
  <c r="N22" i="2"/>
  <c r="N23" i="2"/>
  <c r="N24" i="2"/>
  <c r="N26" i="2"/>
  <c r="P26" i="2" s="1"/>
  <c r="N27" i="2"/>
  <c r="P27" i="2"/>
  <c r="N28" i="2"/>
  <c r="N29" i="2"/>
  <c r="N8" i="2"/>
  <c r="P13" i="2"/>
  <c r="P14" i="2"/>
  <c r="P15" i="2"/>
  <c r="P20" i="2"/>
  <c r="P23" i="2"/>
  <c r="P28" i="2"/>
  <c r="P29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8" i="2"/>
  <c r="A9" i="2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P10" i="2"/>
  <c r="P24" i="2"/>
  <c r="P21" i="2"/>
  <c r="P22" i="2"/>
  <c r="P8" i="2"/>
</calcChain>
</file>

<file path=xl/sharedStrings.xml><?xml version="1.0" encoding="utf-8"?>
<sst xmlns="http://schemas.openxmlformats.org/spreadsheetml/2006/main" count="346" uniqueCount="145">
  <si>
    <t>Clase</t>
  </si>
  <si>
    <t>Fuente</t>
  </si>
  <si>
    <t>Etapa</t>
  </si>
  <si>
    <t>Tipo</t>
  </si>
  <si>
    <t>Descripción (Qué puede pasar y como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</si>
  <si>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</si>
  <si>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</si>
  <si>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</si>
  <si>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</si>
  <si>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</si>
  <si>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</si>
  <si>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Impacto después del tratamiento</t>
  </si>
  <si>
    <t>¿Afecta la ejecución del contrato?</t>
  </si>
  <si>
    <t>Monitoreo y revisión</t>
  </si>
  <si>
    <t>Valoración del Riesgo</t>
  </si>
  <si>
    <t>¿Cómo se realiza el monitoreo?</t>
  </si>
  <si>
    <t>Contratante</t>
  </si>
  <si>
    <t>Evaluación de alternativas optimas, concertación y  Planeación adecuada</t>
  </si>
  <si>
    <t>Comité Asesor y Evaluador</t>
  </si>
  <si>
    <t>Verificación por parte del comité Asesor y Evaluador.</t>
  </si>
  <si>
    <t>Diario o cada vez que se expida un documento del proceso de selección</t>
  </si>
  <si>
    <t>No</t>
  </si>
  <si>
    <t>General</t>
  </si>
  <si>
    <t>Externa</t>
  </si>
  <si>
    <t>Planeación</t>
  </si>
  <si>
    <t>Regulatorio</t>
  </si>
  <si>
    <t>Interno</t>
  </si>
  <si>
    <t>Económico</t>
  </si>
  <si>
    <t>Estudio de mercado y análisis del sector insuficiente</t>
  </si>
  <si>
    <t>Cada vez que se expida un documento del proceso de selección</t>
  </si>
  <si>
    <t>Operacional</t>
  </si>
  <si>
    <t>Errores en la etapa precontractual consignados en documentos  como los estudios previos,  entre otros, que puedan afectar la obtención del objeto contractual.</t>
  </si>
  <si>
    <t>No cumplimiento de los fines y cometidos de la contratación, no obtención del objeto contractual</t>
  </si>
  <si>
    <t>Revisión de los documentos que se expidan para los procesos de selección, por parte del comité asesor y comité interno.</t>
  </si>
  <si>
    <t>Cada vez que se expida un documento del proceso de selección o se reciba en comité interno</t>
  </si>
  <si>
    <t>Constantemente</t>
  </si>
  <si>
    <t>Selección</t>
  </si>
  <si>
    <t>Procesos legales interpuestos por el oferente con mejor propuesta. Posible indemnización</t>
  </si>
  <si>
    <t>Revisión exhaustiva de los requisitos habilitantes.</t>
  </si>
  <si>
    <t>Comité Asesor y evaluador</t>
  </si>
  <si>
    <t>Lista de chequeo de revisión. Capacitación de los servidores encargados de esta actividad</t>
  </si>
  <si>
    <t>Cada vez que se verifique un  proceso de selección</t>
  </si>
  <si>
    <t>Bajo</t>
  </si>
  <si>
    <t>Externo</t>
  </si>
  <si>
    <t>Contratación</t>
  </si>
  <si>
    <t>Mediante los pliegos de condiciones</t>
  </si>
  <si>
    <t>Cada vez que se formule un  proceso de selección</t>
  </si>
  <si>
    <t>Contratista</t>
  </si>
  <si>
    <t>No suscripción del contrato.</t>
  </si>
  <si>
    <t>Retrasos en la ejecución contractual</t>
  </si>
  <si>
    <t>Póliza de seriedad de la oferta</t>
  </si>
  <si>
    <t>Solicitando la  Póliza de seriedad de la oferta en cada proceso</t>
  </si>
  <si>
    <t>Cada vez que se defina un  proceso de selección</t>
  </si>
  <si>
    <t>Retraso en la entrega de las garantías por parte del contratista</t>
  </si>
  <si>
    <t>Póliza de seriedad de la oferta.</t>
  </si>
  <si>
    <t>Estableciendo estos requisitos en las minutas</t>
  </si>
  <si>
    <t>Interno- Externo</t>
  </si>
  <si>
    <t>Ejecución</t>
  </si>
  <si>
    <t>Extensión del plazo. Cuando los contratos se realizan en tiempos distintos a los inicialmente programados por circunstancias no imputables a las partes</t>
  </si>
  <si>
    <t>Retraso en el cumplimiento del contrato, mayores costos administrativos.</t>
  </si>
  <si>
    <t>Interventor</t>
  </si>
  <si>
    <t xml:space="preserve">Verificación por parte del interventor </t>
  </si>
  <si>
    <t>Semanalmente</t>
  </si>
  <si>
    <t>Específico</t>
  </si>
  <si>
    <t>Sociales o Políticos</t>
  </si>
  <si>
    <t>Alteraciones del orden publico</t>
  </si>
  <si>
    <t>Retraso en el cumplimiento del contrato</t>
  </si>
  <si>
    <t>Intervenciones coordinadas con las autoridades locales</t>
  </si>
  <si>
    <t>Contratista y supervisor</t>
  </si>
  <si>
    <t>Verificación por parte del contratista</t>
  </si>
  <si>
    <t>Naturales</t>
  </si>
  <si>
    <t>Condiciones climáticas adversas</t>
  </si>
  <si>
    <t>Cuando se realicen visitas técnica</t>
  </si>
  <si>
    <t>Social</t>
  </si>
  <si>
    <t>Hurto y vandalismo</t>
  </si>
  <si>
    <t>Al inicio de la obra</t>
  </si>
  <si>
    <t>Falta de idoneidad de la mano de obra</t>
  </si>
  <si>
    <t>Ocurre cuando un trabajador o cualquier persona vinculada a la obra, no ejecuta sus actividades conforme a los procesos constructivos y especificaciones, poniendo en riesgo la estabilidad y oportuna entrega de las obras.</t>
  </si>
  <si>
    <t>Antes de la firma de actas de inicio se verifica el perfil del personal, además de verificar mediante visitas constantes del supervisor y la información suministrada por el interventor</t>
  </si>
  <si>
    <t>Atrasos en el programa de trabajo</t>
  </si>
  <si>
    <t>Inconsistencias en las secuencias o precedencias del programa, que puedan afectar la oportuna ejecución de las obras.</t>
  </si>
  <si>
    <t>Variación de cantidades de obra</t>
  </si>
  <si>
    <t>Modificación de estudios, diseños y especificaciones técnicas</t>
  </si>
  <si>
    <t>Insuficiente suministro de materiales</t>
  </si>
  <si>
    <t>Ambiental</t>
  </si>
  <si>
    <t>Manejo socio-ambiental de las obras</t>
  </si>
  <si>
    <t>Afectaciones a los residentes contiguos a las zonas de trabajo o a los espacios contiguos a las obras.</t>
  </si>
  <si>
    <t>Falta de coordinación interinstitucional</t>
  </si>
  <si>
    <t>Concurrencia de gestiones ante diferentes entidades oficiales.</t>
  </si>
  <si>
    <t>Estableciendo canales de comunicación entre las entidades</t>
  </si>
  <si>
    <t>Tratamiento/controles a ser implementados</t>
  </si>
  <si>
    <t>Persona Responsable por implementar el tratamiento</t>
  </si>
  <si>
    <t>Periocidad ¿Cuándo?</t>
  </si>
  <si>
    <t>Deficiente Calidad de las herramientas o insumos de obra.</t>
  </si>
  <si>
    <t>MATRIZ No1- MATRIZ DE RIESGOS</t>
  </si>
  <si>
    <t xml:space="preserve">No seleccionar la mejor la oferta </t>
  </si>
  <si>
    <t>Errores cometidos por el contratista en la presentacion de los documentos</t>
  </si>
  <si>
    <t>Retraso en la suscripcion e inicio del contrato</t>
  </si>
  <si>
    <t>Establecimiento de detallado de documentacion, experiencias y demás requisitos desde el pliego de condiciones</t>
  </si>
  <si>
    <t>Expedición de nuevas normas, cambios  en  las  tarifas e impuestos,  mercados  regulados,  cambios  en  los  regímenes especiales, designación de zonas francas, planes de ordenamiento territorial, expedición de normas de carácter técnico o de calidad.</t>
  </si>
  <si>
    <t>Desequilibrio economico, deferencias tecnicas y de calidad generando retrasos y posible no ejecucion del objeto contractual</t>
  </si>
  <si>
    <t>Diferencias sustanciales con los precios de mercado, desequilibrio financiero del proyecto.</t>
  </si>
  <si>
    <t>Económico y Operacional</t>
  </si>
  <si>
    <t>Accidentalidad o muerte del contratista</t>
  </si>
  <si>
    <t>Posibles daños físicos al contratista, y mano de obra. Posibles demandas, retrasos o suspensiones del proyecto.</t>
  </si>
  <si>
    <t>Retraso de licencias y/o permisos</t>
  </si>
  <si>
    <t>No inicio de obras o suspensiones en las mismas</t>
  </si>
  <si>
    <t>Efectos desfavorables o cualquier daño, perjuicio o pérdida de los bienes a cargo del Contratista, causados por terceros.</t>
  </si>
  <si>
    <t>Financiero</t>
  </si>
  <si>
    <t xml:space="preserve">Liquidez </t>
  </si>
  <si>
    <t>Retrasos e incumplimientos por falta de financiacion.</t>
  </si>
  <si>
    <t>Falta de Transitabilidad y vias de acceso y alternas</t>
  </si>
  <si>
    <t>Eventos climáticos, certificados por la autoridad competente, que generan retrasos y sobrecostos en la ejecución del contrato.</t>
  </si>
  <si>
    <t>Incrementen o disminuyan las cantidades necesarias para la ejecución de las obras, que generen desbalance financiero y puedan incrementar costos</t>
  </si>
  <si>
    <t>Afectacion de la estabilidad y calidad de las ejecutadas.</t>
  </si>
  <si>
    <t>Retraso en la ejecucion de actividades, sobrecostos en materiales y gastos administrativos</t>
  </si>
  <si>
    <t>Retrasos en los plazos de ejecucion, aumento de costos administrativos</t>
  </si>
  <si>
    <t>Medio</t>
  </si>
  <si>
    <t>Alto</t>
  </si>
  <si>
    <t>Verificar los soportes de estudios de mercado. Asi como metodologia de implementacion.</t>
  </si>
  <si>
    <t xml:space="preserve">Planeación, revisión, ajuste  y seguimiento en la fase precontractual, asi retroalimentacion </t>
  </si>
  <si>
    <t>Seguimiento e información  constante del interventor, exigencia de planes de contingencia.</t>
  </si>
  <si>
    <t>Establecimiento de los requerimientos de licencias y permisos, asi como una incorporacion de plazos de respuesta dentro del cronograma contractual.</t>
  </si>
  <si>
    <t>Métodos e instrumentos que permitan disminuir los efectos derivados del clima.Consultar  las condiciones climáticas de la zona y llevar control documentado del comportamiento climatico.</t>
  </si>
  <si>
    <t>Seguimiento e información  constante del interventor, generacion de alertas tempranas con reporte periodico, y generacion de planes de contigencia</t>
  </si>
  <si>
    <t>Seguimiento a la ejecucion mediante comites de obra, informes por parte del interventor</t>
  </si>
  <si>
    <t>verificacion constante de las actidades ejecutadas y pendientes a ejecutar por parte del interventor</t>
  </si>
  <si>
    <t>Tener Acopios y reserva de los materiales requeridos</t>
  </si>
  <si>
    <t>Plan de manejo de ambiental de la obra</t>
  </si>
  <si>
    <t>Plan de manejo de transito</t>
  </si>
  <si>
    <t>Seguimiento y control financiero por parte del interventor</t>
  </si>
  <si>
    <t>Exigencia de planes de seguridad y salud en el trabajo. Asi como plan de intervencion y ejecucion de obras. Poliza Responsabilidad civil extracontractual</t>
  </si>
  <si>
    <t xml:space="preserve">Seguimiento, verificacion y reporte del personal de obra, su experiencia e idoneidad por parte de la interventoria. </t>
  </si>
  <si>
    <t>Poliza de Estabilidad de obra</t>
  </si>
  <si>
    <t xml:space="preserve">Interventor </t>
  </si>
  <si>
    <t>Informes y correspondencia del interventor</t>
  </si>
  <si>
    <t>Verificación de estos instrumentos por parte del interventor</t>
  </si>
  <si>
    <t>Verificacion de condiciones de seguridad</t>
  </si>
  <si>
    <t>Informes y correspondencia del interventor, y actas de recibo de obra</t>
  </si>
  <si>
    <t>Mediante supervision tecnica</t>
  </si>
  <si>
    <t>Una vez se suscriba el contrato.</t>
  </si>
  <si>
    <t>Mensualmente</t>
  </si>
  <si>
    <t>Mensualmente y cuando se realicen visitas técnica</t>
  </si>
  <si>
    <t>Si</t>
  </si>
  <si>
    <t>Contratista/ Contratante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</si>
</sst>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textRotation="90" wrapText="1"/>
    </xf>
    <xf numFmtId="0" fontId="2" fillId="4" borderId="3" xfId="0" applyFont="1" applyFill="1" applyBorder="1" applyAlignment="1">
      <alignment horizontal="center" vertical="center" textRotation="90" wrapText="1"/>
    </xf>
    <xf numFmtId="0" fontId="2" fillId="4" borderId="4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68580</xdr:rowOff>
    </xdr:from>
    <xdr:to>
      <xdr:col>2</xdr:col>
      <xdr:colOff>758190</xdr:colOff>
      <xdr:row>3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FC363BC-7739-4B0D-9144-F2428FDD491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438" r="69200" b="8589"/>
        <a:stretch/>
      </xdr:blipFill>
      <xdr:spPr bwMode="auto">
        <a:xfrm>
          <a:off x="15240" y="68580"/>
          <a:ext cx="2346960" cy="8286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0"/>
  <sheetViews>
    <sheetView tabSelected="1" topLeftCell="D1" workbookViewId="0">
      <selection activeCell="K5" sqref="J5:K7"/>
    </sheetView>
  </sheetViews>
  <sheetFormatPr baseColWidth="10" defaultColWidth="11.42578125" defaultRowHeight="16.5" x14ac:dyDescent="0.25"/>
  <cols>
    <col min="1" max="5" width="11.42578125" style="3"/>
    <col min="6" max="6" width="18.28515625" style="3" customWidth="1"/>
    <col min="7" max="7" width="20.7109375" style="3" customWidth="1"/>
    <col min="8" max="8" width="13.7109375" style="3" customWidth="1"/>
    <col min="9" max="11" width="11.42578125" style="3"/>
    <col min="12" max="12" width="11.42578125" style="4"/>
    <col min="13" max="13" width="14.5703125" style="3" customWidth="1"/>
    <col min="14" max="19" width="11.42578125" style="3"/>
    <col min="20" max="20" width="14.85546875" style="3" customWidth="1"/>
    <col min="21" max="21" width="18.85546875" style="3" bestFit="1" customWidth="1"/>
    <col min="22" max="16384" width="11.42578125" style="3"/>
  </cols>
  <sheetData>
    <row r="1" spans="1:21" ht="20.100000000000001" customHeight="1" x14ac:dyDescent="0.25">
      <c r="A1" s="9"/>
      <c r="B1" s="9"/>
      <c r="C1" s="9"/>
      <c r="D1" s="11" t="s">
        <v>94</v>
      </c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20.100000000000001" customHeight="1" x14ac:dyDescent="0.25">
      <c r="A2" s="9"/>
      <c r="B2" s="9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ht="20.100000000000001" customHeight="1" x14ac:dyDescent="0.25">
      <c r="A3" s="9"/>
      <c r="B3" s="9"/>
      <c r="C3" s="9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1" ht="45.75" customHeight="1" x14ac:dyDescent="0.25">
      <c r="A4" s="10"/>
      <c r="B4" s="10"/>
      <c r="C4" s="10"/>
      <c r="D4" s="12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1:21" x14ac:dyDescent="0.25">
      <c r="A5" s="6" t="s">
        <v>21</v>
      </c>
      <c r="B5" s="6" t="s">
        <v>0</v>
      </c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9</v>
      </c>
      <c r="L5" s="14" t="s">
        <v>10</v>
      </c>
      <c r="M5" s="14" t="s">
        <v>90</v>
      </c>
      <c r="N5" s="17" t="s">
        <v>11</v>
      </c>
      <c r="O5" s="17"/>
      <c r="P5" s="17"/>
      <c r="Q5" s="17"/>
      <c r="R5" s="14" t="s">
        <v>12</v>
      </c>
      <c r="S5" s="14" t="s">
        <v>91</v>
      </c>
      <c r="T5" s="17" t="s">
        <v>13</v>
      </c>
      <c r="U5" s="17"/>
    </row>
    <row r="6" spans="1:21" ht="24.75" customHeight="1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16"/>
      <c r="M6" s="16"/>
      <c r="N6" s="14" t="s">
        <v>6</v>
      </c>
      <c r="O6" s="14" t="s">
        <v>7</v>
      </c>
      <c r="P6" s="14" t="s">
        <v>14</v>
      </c>
      <c r="Q6" s="14" t="s">
        <v>9</v>
      </c>
      <c r="R6" s="16"/>
      <c r="S6" s="16"/>
      <c r="T6" s="14" t="s">
        <v>15</v>
      </c>
      <c r="U6" s="14" t="s">
        <v>92</v>
      </c>
    </row>
    <row r="7" spans="1:21" ht="75" customHeight="1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15"/>
      <c r="M7" s="15"/>
      <c r="N7" s="15"/>
      <c r="O7" s="15"/>
      <c r="P7" s="15"/>
      <c r="Q7" s="15"/>
      <c r="R7" s="15"/>
      <c r="S7" s="15"/>
      <c r="T7" s="15"/>
      <c r="U7" s="15"/>
    </row>
    <row r="8" spans="1:21" ht="247.5" x14ac:dyDescent="0.25">
      <c r="A8" s="1">
        <v>1</v>
      </c>
      <c r="B8" s="1" t="s">
        <v>22</v>
      </c>
      <c r="C8" s="1" t="s">
        <v>23</v>
      </c>
      <c r="D8" s="1" t="s">
        <v>24</v>
      </c>
      <c r="E8" s="1" t="s">
        <v>25</v>
      </c>
      <c r="F8" s="1" t="s">
        <v>99</v>
      </c>
      <c r="G8" s="1" t="s">
        <v>100</v>
      </c>
      <c r="H8" s="1">
        <v>2</v>
      </c>
      <c r="I8" s="1">
        <v>3</v>
      </c>
      <c r="J8" s="5">
        <f>H8+I8</f>
        <v>5</v>
      </c>
      <c r="K8" s="1" t="s">
        <v>117</v>
      </c>
      <c r="L8" s="1" t="s">
        <v>16</v>
      </c>
      <c r="M8" s="1" t="s">
        <v>17</v>
      </c>
      <c r="N8" s="1">
        <f>H8-1</f>
        <v>1</v>
      </c>
      <c r="O8" s="1">
        <f>I8-2</f>
        <v>1</v>
      </c>
      <c r="P8" s="1">
        <f>N8+O8</f>
        <v>2</v>
      </c>
      <c r="Q8" s="1" t="s">
        <v>42</v>
      </c>
      <c r="R8" s="1" t="s">
        <v>21</v>
      </c>
      <c r="S8" s="1" t="s">
        <v>18</v>
      </c>
      <c r="T8" s="1" t="s">
        <v>19</v>
      </c>
      <c r="U8" s="1" t="s">
        <v>20</v>
      </c>
    </row>
    <row r="9" spans="1:21" ht="115.5" x14ac:dyDescent="0.25">
      <c r="A9" s="1">
        <f>A8+1</f>
        <v>2</v>
      </c>
      <c r="B9" s="1" t="s">
        <v>22</v>
      </c>
      <c r="C9" s="1" t="s">
        <v>26</v>
      </c>
      <c r="D9" s="1" t="s">
        <v>24</v>
      </c>
      <c r="E9" s="1" t="s">
        <v>27</v>
      </c>
      <c r="F9" s="1" t="s">
        <v>28</v>
      </c>
      <c r="G9" s="1" t="s">
        <v>101</v>
      </c>
      <c r="H9" s="1">
        <v>3</v>
      </c>
      <c r="I9" s="1">
        <v>4</v>
      </c>
      <c r="J9" s="5">
        <f t="shared" ref="J9:J30" si="0">H9+I9</f>
        <v>7</v>
      </c>
      <c r="K9" s="1" t="s">
        <v>118</v>
      </c>
      <c r="L9" s="1" t="s">
        <v>16</v>
      </c>
      <c r="M9" s="1" t="s">
        <v>119</v>
      </c>
      <c r="N9" s="1">
        <f t="shared" ref="N9:N30" si="1">H9-1</f>
        <v>2</v>
      </c>
      <c r="O9" s="1">
        <f t="shared" ref="O9:O30" si="2">I9-2</f>
        <v>2</v>
      </c>
      <c r="P9" s="1">
        <f t="shared" ref="P9:P30" si="3">N9+O9</f>
        <v>4</v>
      </c>
      <c r="Q9" s="1" t="s">
        <v>42</v>
      </c>
      <c r="R9" s="1" t="s">
        <v>21</v>
      </c>
      <c r="S9" s="1" t="s">
        <v>18</v>
      </c>
      <c r="T9" s="1" t="s">
        <v>19</v>
      </c>
      <c r="U9" s="1" t="s">
        <v>29</v>
      </c>
    </row>
    <row r="10" spans="1:21" ht="148.5" x14ac:dyDescent="0.25">
      <c r="A10" s="1">
        <f t="shared" ref="A10:A30" si="4">A9+1</f>
        <v>3</v>
      </c>
      <c r="B10" s="1" t="s">
        <v>22</v>
      </c>
      <c r="C10" s="1" t="s">
        <v>26</v>
      </c>
      <c r="D10" s="1" t="s">
        <v>24</v>
      </c>
      <c r="E10" s="1" t="s">
        <v>30</v>
      </c>
      <c r="F10" s="1" t="s">
        <v>31</v>
      </c>
      <c r="G10" s="1" t="s">
        <v>32</v>
      </c>
      <c r="H10" s="1">
        <v>2</v>
      </c>
      <c r="I10" s="1">
        <v>3</v>
      </c>
      <c r="J10" s="5">
        <f t="shared" si="0"/>
        <v>5</v>
      </c>
      <c r="K10" s="1" t="s">
        <v>117</v>
      </c>
      <c r="L10" s="1" t="s">
        <v>16</v>
      </c>
      <c r="M10" s="1" t="s">
        <v>120</v>
      </c>
      <c r="N10" s="1">
        <f t="shared" si="1"/>
        <v>1</v>
      </c>
      <c r="O10" s="1">
        <f t="shared" si="2"/>
        <v>1</v>
      </c>
      <c r="P10" s="1">
        <f t="shared" si="3"/>
        <v>2</v>
      </c>
      <c r="Q10" s="1" t="s">
        <v>42</v>
      </c>
      <c r="R10" s="1" t="s">
        <v>21</v>
      </c>
      <c r="S10" s="1" t="s">
        <v>18</v>
      </c>
      <c r="T10" s="1" t="s">
        <v>33</v>
      </c>
      <c r="U10" s="1" t="s">
        <v>34</v>
      </c>
    </row>
    <row r="11" spans="1:21" ht="99" x14ac:dyDescent="0.25">
      <c r="A11" s="1">
        <f>A10+1</f>
        <v>4</v>
      </c>
      <c r="B11" s="1" t="s">
        <v>22</v>
      </c>
      <c r="C11" s="1" t="s">
        <v>26</v>
      </c>
      <c r="D11" s="1" t="s">
        <v>36</v>
      </c>
      <c r="E11" s="1" t="s">
        <v>102</v>
      </c>
      <c r="F11" s="1" t="s">
        <v>95</v>
      </c>
      <c r="G11" s="1" t="s">
        <v>37</v>
      </c>
      <c r="H11" s="1">
        <v>3</v>
      </c>
      <c r="I11" s="1">
        <v>3</v>
      </c>
      <c r="J11" s="5">
        <f t="shared" si="0"/>
        <v>6</v>
      </c>
      <c r="K11" s="1" t="s">
        <v>118</v>
      </c>
      <c r="L11" s="1" t="s">
        <v>16</v>
      </c>
      <c r="M11" s="1" t="s">
        <v>38</v>
      </c>
      <c r="N11" s="1">
        <f t="shared" si="1"/>
        <v>2</v>
      </c>
      <c r="O11" s="1">
        <f t="shared" si="2"/>
        <v>1</v>
      </c>
      <c r="P11" s="1">
        <f t="shared" si="3"/>
        <v>3</v>
      </c>
      <c r="Q11" s="1" t="s">
        <v>42</v>
      </c>
      <c r="R11" s="1" t="s">
        <v>21</v>
      </c>
      <c r="S11" s="1" t="s">
        <v>39</v>
      </c>
      <c r="T11" s="1" t="s">
        <v>40</v>
      </c>
      <c r="U11" s="1" t="s">
        <v>41</v>
      </c>
    </row>
    <row r="12" spans="1:21" ht="115.5" x14ac:dyDescent="0.25">
      <c r="A12" s="1">
        <f t="shared" si="4"/>
        <v>5</v>
      </c>
      <c r="B12" s="1" t="s">
        <v>22</v>
      </c>
      <c r="C12" s="1" t="s">
        <v>43</v>
      </c>
      <c r="D12" s="1" t="s">
        <v>44</v>
      </c>
      <c r="E12" s="1" t="s">
        <v>30</v>
      </c>
      <c r="F12" s="1" t="s">
        <v>96</v>
      </c>
      <c r="G12" s="1" t="s">
        <v>97</v>
      </c>
      <c r="H12" s="1">
        <v>3</v>
      </c>
      <c r="I12" s="1">
        <v>2</v>
      </c>
      <c r="J12" s="5">
        <f t="shared" si="0"/>
        <v>5</v>
      </c>
      <c r="K12" s="1" t="s">
        <v>117</v>
      </c>
      <c r="L12" s="1" t="s">
        <v>47</v>
      </c>
      <c r="M12" s="1" t="s">
        <v>98</v>
      </c>
      <c r="N12" s="1">
        <f t="shared" si="1"/>
        <v>2</v>
      </c>
      <c r="O12" s="1">
        <v>1</v>
      </c>
      <c r="P12" s="1">
        <f t="shared" si="3"/>
        <v>3</v>
      </c>
      <c r="Q12" s="1" t="s">
        <v>42</v>
      </c>
      <c r="R12" s="1" t="s">
        <v>21</v>
      </c>
      <c r="S12" s="1" t="s">
        <v>39</v>
      </c>
      <c r="T12" s="1" t="s">
        <v>45</v>
      </c>
      <c r="U12" s="1" t="s">
        <v>46</v>
      </c>
    </row>
    <row r="13" spans="1:21" ht="82.5" x14ac:dyDescent="0.25">
      <c r="A13" s="1">
        <f>A12+1</f>
        <v>6</v>
      </c>
      <c r="B13" s="1" t="s">
        <v>22</v>
      </c>
      <c r="C13" s="1" t="s">
        <v>43</v>
      </c>
      <c r="D13" s="1" t="s">
        <v>44</v>
      </c>
      <c r="E13" s="1" t="s">
        <v>30</v>
      </c>
      <c r="F13" s="1" t="s">
        <v>48</v>
      </c>
      <c r="G13" s="1" t="s">
        <v>49</v>
      </c>
      <c r="H13" s="1">
        <v>2</v>
      </c>
      <c r="I13" s="1">
        <v>3</v>
      </c>
      <c r="J13" s="5">
        <f t="shared" si="0"/>
        <v>5</v>
      </c>
      <c r="K13" s="1" t="s">
        <v>117</v>
      </c>
      <c r="L13" s="1" t="s">
        <v>47</v>
      </c>
      <c r="M13" s="1" t="s">
        <v>50</v>
      </c>
      <c r="N13" s="1">
        <f t="shared" si="1"/>
        <v>1</v>
      </c>
      <c r="O13" s="1">
        <v>1</v>
      </c>
      <c r="P13" s="1">
        <f t="shared" si="3"/>
        <v>2</v>
      </c>
      <c r="Q13" s="1" t="s">
        <v>42</v>
      </c>
      <c r="R13" s="1" t="s">
        <v>21</v>
      </c>
      <c r="S13" s="1" t="s">
        <v>39</v>
      </c>
      <c r="T13" s="1" t="s">
        <v>51</v>
      </c>
      <c r="U13" s="1" t="s">
        <v>52</v>
      </c>
    </row>
    <row r="14" spans="1:21" ht="49.5" x14ac:dyDescent="0.25">
      <c r="A14" s="1">
        <f t="shared" si="4"/>
        <v>7</v>
      </c>
      <c r="B14" s="1" t="s">
        <v>22</v>
      </c>
      <c r="C14" s="1" t="s">
        <v>43</v>
      </c>
      <c r="D14" s="1" t="s">
        <v>44</v>
      </c>
      <c r="E14" s="1" t="s">
        <v>30</v>
      </c>
      <c r="F14" s="1" t="s">
        <v>53</v>
      </c>
      <c r="G14" s="1" t="s">
        <v>49</v>
      </c>
      <c r="H14" s="1">
        <v>3</v>
      </c>
      <c r="I14" s="1">
        <v>2</v>
      </c>
      <c r="J14" s="5">
        <f t="shared" si="0"/>
        <v>5</v>
      </c>
      <c r="K14" s="1" t="s">
        <v>117</v>
      </c>
      <c r="L14" s="1" t="s">
        <v>47</v>
      </c>
      <c r="M14" s="1" t="s">
        <v>54</v>
      </c>
      <c r="N14" s="1">
        <f t="shared" si="1"/>
        <v>2</v>
      </c>
      <c r="O14" s="1">
        <v>1</v>
      </c>
      <c r="P14" s="1">
        <f t="shared" si="3"/>
        <v>3</v>
      </c>
      <c r="Q14" s="1" t="s">
        <v>42</v>
      </c>
      <c r="R14" s="1" t="s">
        <v>21</v>
      </c>
      <c r="S14" s="1" t="s">
        <v>39</v>
      </c>
      <c r="T14" s="1" t="s">
        <v>55</v>
      </c>
      <c r="U14" s="1" t="s">
        <v>52</v>
      </c>
    </row>
    <row r="15" spans="1:21" ht="148.5" x14ac:dyDescent="0.25">
      <c r="A15" s="1">
        <f>A14+1</f>
        <v>8</v>
      </c>
      <c r="B15" s="1" t="s">
        <v>22</v>
      </c>
      <c r="C15" s="1" t="s">
        <v>56</v>
      </c>
      <c r="D15" s="1" t="s">
        <v>57</v>
      </c>
      <c r="E15" s="1" t="s">
        <v>30</v>
      </c>
      <c r="F15" s="1" t="s">
        <v>58</v>
      </c>
      <c r="G15" s="1" t="s">
        <v>59</v>
      </c>
      <c r="H15" s="1">
        <v>3</v>
      </c>
      <c r="I15" s="1">
        <v>4</v>
      </c>
      <c r="J15" s="5">
        <f t="shared" si="0"/>
        <v>7</v>
      </c>
      <c r="K15" s="1" t="s">
        <v>118</v>
      </c>
      <c r="L15" s="1" t="s">
        <v>47</v>
      </c>
      <c r="M15" s="1" t="s">
        <v>121</v>
      </c>
      <c r="N15" s="1">
        <f t="shared" si="1"/>
        <v>2</v>
      </c>
      <c r="O15" s="1">
        <f t="shared" si="2"/>
        <v>2</v>
      </c>
      <c r="P15" s="1">
        <f t="shared" si="3"/>
        <v>4</v>
      </c>
      <c r="Q15" s="1" t="s">
        <v>42</v>
      </c>
      <c r="R15" s="1" t="s">
        <v>143</v>
      </c>
      <c r="S15" s="1" t="s">
        <v>60</v>
      </c>
      <c r="T15" s="1" t="s">
        <v>61</v>
      </c>
      <c r="U15" s="1" t="s">
        <v>62</v>
      </c>
    </row>
    <row r="16" spans="1:21" ht="181.5" x14ac:dyDescent="0.25">
      <c r="A16" s="1">
        <f t="shared" ref="A16" si="5">A15+1</f>
        <v>9</v>
      </c>
      <c r="B16" s="1" t="s">
        <v>63</v>
      </c>
      <c r="C16" s="1" t="s">
        <v>26</v>
      </c>
      <c r="D16" s="1" t="s">
        <v>57</v>
      </c>
      <c r="E16" s="1" t="s">
        <v>30</v>
      </c>
      <c r="F16" s="1" t="s">
        <v>105</v>
      </c>
      <c r="G16" s="1" t="s">
        <v>106</v>
      </c>
      <c r="H16" s="1">
        <v>2</v>
      </c>
      <c r="I16" s="1">
        <v>2</v>
      </c>
      <c r="J16" s="5">
        <f t="shared" si="0"/>
        <v>4</v>
      </c>
      <c r="K16" s="1" t="s">
        <v>42</v>
      </c>
      <c r="L16" s="2" t="s">
        <v>16</v>
      </c>
      <c r="M16" s="1" t="s">
        <v>122</v>
      </c>
      <c r="N16" s="1">
        <f t="shared" si="1"/>
        <v>1</v>
      </c>
      <c r="O16" s="1">
        <v>1</v>
      </c>
      <c r="P16" s="1">
        <f t="shared" si="3"/>
        <v>2</v>
      </c>
      <c r="Q16" s="1" t="s">
        <v>42</v>
      </c>
      <c r="R16" s="1" t="s">
        <v>143</v>
      </c>
      <c r="S16" s="1" t="s">
        <v>60</v>
      </c>
      <c r="T16" s="1" t="s">
        <v>55</v>
      </c>
      <c r="U16" s="1" t="s">
        <v>140</v>
      </c>
    </row>
    <row r="17" spans="1:24" ht="198" x14ac:dyDescent="0.25">
      <c r="A17" s="1">
        <f>A16+1</f>
        <v>10</v>
      </c>
      <c r="B17" s="1" t="s">
        <v>63</v>
      </c>
      <c r="C17" s="1" t="s">
        <v>43</v>
      </c>
      <c r="D17" s="1" t="s">
        <v>57</v>
      </c>
      <c r="E17" s="1" t="s">
        <v>30</v>
      </c>
      <c r="F17" s="1" t="s">
        <v>103</v>
      </c>
      <c r="G17" s="1" t="s">
        <v>104</v>
      </c>
      <c r="H17" s="1">
        <v>1</v>
      </c>
      <c r="I17" s="1">
        <v>5</v>
      </c>
      <c r="J17" s="5">
        <f t="shared" si="0"/>
        <v>6</v>
      </c>
      <c r="K17" s="1" t="s">
        <v>118</v>
      </c>
      <c r="L17" s="1" t="s">
        <v>47</v>
      </c>
      <c r="M17" s="1" t="s">
        <v>131</v>
      </c>
      <c r="N17" s="1">
        <v>1</v>
      </c>
      <c r="O17" s="1">
        <f t="shared" si="2"/>
        <v>3</v>
      </c>
      <c r="P17" s="1">
        <f t="shared" si="3"/>
        <v>4</v>
      </c>
      <c r="Q17" s="1" t="s">
        <v>42</v>
      </c>
      <c r="R17" s="1" t="s">
        <v>143</v>
      </c>
      <c r="S17" s="1" t="s">
        <v>60</v>
      </c>
      <c r="T17" s="1" t="s">
        <v>135</v>
      </c>
      <c r="U17" s="1" t="s">
        <v>141</v>
      </c>
    </row>
    <row r="18" spans="1:24" ht="66" x14ac:dyDescent="0.25">
      <c r="A18" s="1">
        <f t="shared" si="4"/>
        <v>11</v>
      </c>
      <c r="B18" s="1" t="s">
        <v>63</v>
      </c>
      <c r="C18" s="1" t="s">
        <v>43</v>
      </c>
      <c r="D18" s="1" t="s">
        <v>57</v>
      </c>
      <c r="E18" s="1" t="s">
        <v>64</v>
      </c>
      <c r="F18" s="1" t="s">
        <v>65</v>
      </c>
      <c r="G18" s="1" t="s">
        <v>66</v>
      </c>
      <c r="H18" s="1">
        <v>2</v>
      </c>
      <c r="I18" s="1">
        <v>3</v>
      </c>
      <c r="J18" s="5">
        <f t="shared" si="0"/>
        <v>5</v>
      </c>
      <c r="K18" s="1" t="s">
        <v>117</v>
      </c>
      <c r="L18" s="1" t="s">
        <v>16</v>
      </c>
      <c r="M18" s="1" t="s">
        <v>67</v>
      </c>
      <c r="N18" s="1">
        <f t="shared" si="1"/>
        <v>1</v>
      </c>
      <c r="O18" s="1">
        <f t="shared" si="2"/>
        <v>1</v>
      </c>
      <c r="P18" s="1">
        <f t="shared" si="3"/>
        <v>2</v>
      </c>
      <c r="Q18" s="1" t="s">
        <v>42</v>
      </c>
      <c r="R18" s="1" t="s">
        <v>21</v>
      </c>
      <c r="S18" s="1" t="s">
        <v>68</v>
      </c>
      <c r="T18" s="1" t="s">
        <v>69</v>
      </c>
      <c r="U18" s="1" t="s">
        <v>141</v>
      </c>
    </row>
    <row r="19" spans="1:24" ht="247.5" x14ac:dyDescent="0.25">
      <c r="A19" s="1">
        <f t="shared" si="4"/>
        <v>12</v>
      </c>
      <c r="B19" s="1" t="s">
        <v>22</v>
      </c>
      <c r="C19" s="1" t="s">
        <v>43</v>
      </c>
      <c r="D19" s="1" t="s">
        <v>57</v>
      </c>
      <c r="E19" s="1" t="s">
        <v>70</v>
      </c>
      <c r="F19" s="1" t="s">
        <v>71</v>
      </c>
      <c r="G19" s="1" t="s">
        <v>112</v>
      </c>
      <c r="H19" s="1">
        <v>3</v>
      </c>
      <c r="I19" s="1">
        <v>3</v>
      </c>
      <c r="J19" s="5">
        <f t="shared" si="0"/>
        <v>6</v>
      </c>
      <c r="K19" s="1" t="s">
        <v>118</v>
      </c>
      <c r="L19" s="1" t="s">
        <v>47</v>
      </c>
      <c r="M19" s="1" t="s">
        <v>123</v>
      </c>
      <c r="N19" s="1">
        <f t="shared" si="1"/>
        <v>2</v>
      </c>
      <c r="O19" s="1">
        <f t="shared" si="2"/>
        <v>1</v>
      </c>
      <c r="P19" s="1">
        <f t="shared" si="3"/>
        <v>3</v>
      </c>
      <c r="Q19" s="1" t="s">
        <v>42</v>
      </c>
      <c r="R19" s="1" t="s">
        <v>143</v>
      </c>
      <c r="S19" s="1" t="s">
        <v>47</v>
      </c>
      <c r="T19" s="1" t="s">
        <v>136</v>
      </c>
      <c r="U19" s="1" t="s">
        <v>72</v>
      </c>
    </row>
    <row r="20" spans="1:24" ht="82.5" x14ac:dyDescent="0.25">
      <c r="A20" s="1">
        <f t="shared" si="4"/>
        <v>13</v>
      </c>
      <c r="B20" s="1" t="s">
        <v>22</v>
      </c>
      <c r="C20" s="1" t="s">
        <v>43</v>
      </c>
      <c r="D20" s="1" t="s">
        <v>57</v>
      </c>
      <c r="E20" s="1" t="s">
        <v>73</v>
      </c>
      <c r="F20" s="1" t="s">
        <v>74</v>
      </c>
      <c r="G20" s="1" t="s">
        <v>107</v>
      </c>
      <c r="H20" s="1">
        <v>2</v>
      </c>
      <c r="I20" s="1">
        <v>4</v>
      </c>
      <c r="J20" s="5">
        <f t="shared" si="0"/>
        <v>6</v>
      </c>
      <c r="K20" s="1" t="s">
        <v>118</v>
      </c>
      <c r="L20" s="1" t="s">
        <v>144</v>
      </c>
      <c r="M20" s="1" t="s">
        <v>67</v>
      </c>
      <c r="N20" s="1">
        <f t="shared" si="1"/>
        <v>1</v>
      </c>
      <c r="O20" s="1">
        <f t="shared" si="2"/>
        <v>2</v>
      </c>
      <c r="P20" s="1">
        <f t="shared" si="3"/>
        <v>3</v>
      </c>
      <c r="Q20" s="1" t="s">
        <v>42</v>
      </c>
      <c r="R20" s="1" t="s">
        <v>21</v>
      </c>
      <c r="S20" s="1" t="s">
        <v>68</v>
      </c>
      <c r="T20" s="1" t="s">
        <v>137</v>
      </c>
      <c r="U20" s="1" t="s">
        <v>75</v>
      </c>
    </row>
    <row r="21" spans="1:24" ht="181.5" x14ac:dyDescent="0.25">
      <c r="A21" s="1">
        <f t="shared" si="4"/>
        <v>14</v>
      </c>
      <c r="B21" s="1" t="s">
        <v>63</v>
      </c>
      <c r="C21" s="1" t="s">
        <v>43</v>
      </c>
      <c r="D21" s="1" t="s">
        <v>57</v>
      </c>
      <c r="E21" s="1" t="s">
        <v>30</v>
      </c>
      <c r="F21" s="1" t="s">
        <v>76</v>
      </c>
      <c r="G21" s="1" t="s">
        <v>77</v>
      </c>
      <c r="H21" s="1">
        <v>3</v>
      </c>
      <c r="I21" s="1">
        <v>3</v>
      </c>
      <c r="J21" s="5">
        <f t="shared" si="0"/>
        <v>6</v>
      </c>
      <c r="K21" s="1" t="s">
        <v>118</v>
      </c>
      <c r="L21" s="1" t="s">
        <v>47</v>
      </c>
      <c r="M21" s="1" t="s">
        <v>132</v>
      </c>
      <c r="N21" s="1">
        <f t="shared" si="1"/>
        <v>2</v>
      </c>
      <c r="O21" s="1">
        <f t="shared" si="2"/>
        <v>1</v>
      </c>
      <c r="P21" s="1">
        <f t="shared" si="3"/>
        <v>3</v>
      </c>
      <c r="Q21" s="1" t="s">
        <v>42</v>
      </c>
      <c r="R21" s="1" t="s">
        <v>143</v>
      </c>
      <c r="S21" s="1" t="s">
        <v>134</v>
      </c>
      <c r="T21" s="1" t="s">
        <v>132</v>
      </c>
      <c r="U21" s="1" t="s">
        <v>78</v>
      </c>
    </row>
    <row r="22" spans="1:24" ht="198" x14ac:dyDescent="0.25">
      <c r="A22" s="1">
        <f t="shared" si="4"/>
        <v>15</v>
      </c>
      <c r="B22" s="1" t="s">
        <v>63</v>
      </c>
      <c r="C22" s="1" t="s">
        <v>43</v>
      </c>
      <c r="D22" s="1" t="s">
        <v>57</v>
      </c>
      <c r="E22" s="1" t="s">
        <v>30</v>
      </c>
      <c r="F22" s="1" t="s">
        <v>79</v>
      </c>
      <c r="G22" s="1" t="s">
        <v>80</v>
      </c>
      <c r="H22" s="1">
        <v>3</v>
      </c>
      <c r="I22" s="1">
        <v>3</v>
      </c>
      <c r="J22" s="5">
        <f t="shared" si="0"/>
        <v>6</v>
      </c>
      <c r="K22" s="1" t="s">
        <v>118</v>
      </c>
      <c r="L22" s="1" t="s">
        <v>47</v>
      </c>
      <c r="M22" s="1" t="s">
        <v>124</v>
      </c>
      <c r="N22" s="1">
        <f t="shared" si="1"/>
        <v>2</v>
      </c>
      <c r="O22" s="1">
        <f t="shared" si="2"/>
        <v>1</v>
      </c>
      <c r="P22" s="1">
        <f t="shared" si="3"/>
        <v>3</v>
      </c>
      <c r="Q22" s="1" t="s">
        <v>42</v>
      </c>
      <c r="R22" s="1" t="s">
        <v>143</v>
      </c>
      <c r="S22" s="1" t="s">
        <v>134</v>
      </c>
      <c r="T22" s="1" t="s">
        <v>135</v>
      </c>
      <c r="U22" s="1" t="s">
        <v>141</v>
      </c>
      <c r="X22" s="1"/>
    </row>
    <row r="23" spans="1:24" ht="132" x14ac:dyDescent="0.25">
      <c r="A23" s="1">
        <f t="shared" si="4"/>
        <v>16</v>
      </c>
      <c r="B23" s="1" t="s">
        <v>63</v>
      </c>
      <c r="C23" s="1" t="s">
        <v>43</v>
      </c>
      <c r="D23" s="1" t="s">
        <v>57</v>
      </c>
      <c r="E23" s="1" t="s">
        <v>30</v>
      </c>
      <c r="F23" s="1" t="s">
        <v>81</v>
      </c>
      <c r="G23" s="1" t="s">
        <v>113</v>
      </c>
      <c r="H23" s="1">
        <v>3</v>
      </c>
      <c r="I23" s="1">
        <v>3</v>
      </c>
      <c r="J23" s="5">
        <f t="shared" si="0"/>
        <v>6</v>
      </c>
      <c r="K23" s="1" t="s">
        <v>118</v>
      </c>
      <c r="L23" s="1" t="s">
        <v>47</v>
      </c>
      <c r="M23" s="1" t="s">
        <v>125</v>
      </c>
      <c r="N23" s="1">
        <f t="shared" si="1"/>
        <v>2</v>
      </c>
      <c r="O23" s="1">
        <f t="shared" si="2"/>
        <v>1</v>
      </c>
      <c r="P23" s="1">
        <f t="shared" si="3"/>
        <v>3</v>
      </c>
      <c r="Q23" s="1" t="s">
        <v>42</v>
      </c>
      <c r="R23" s="1" t="s">
        <v>143</v>
      </c>
      <c r="S23" s="1" t="s">
        <v>134</v>
      </c>
      <c r="T23" s="1" t="s">
        <v>135</v>
      </c>
      <c r="U23" s="1" t="s">
        <v>141</v>
      </c>
    </row>
    <row r="24" spans="1:24" ht="82.5" x14ac:dyDescent="0.25">
      <c r="A24" s="1">
        <f t="shared" si="4"/>
        <v>17</v>
      </c>
      <c r="B24" s="1" t="s">
        <v>63</v>
      </c>
      <c r="C24" s="1" t="s">
        <v>43</v>
      </c>
      <c r="D24" s="1" t="s">
        <v>57</v>
      </c>
      <c r="E24" s="1" t="s">
        <v>30</v>
      </c>
      <c r="F24" s="1" t="s">
        <v>82</v>
      </c>
      <c r="G24" s="1" t="s">
        <v>114</v>
      </c>
      <c r="H24" s="1">
        <v>2</v>
      </c>
      <c r="I24" s="1">
        <v>3</v>
      </c>
      <c r="J24" s="5">
        <f t="shared" si="0"/>
        <v>5</v>
      </c>
      <c r="K24" s="1" t="s">
        <v>117</v>
      </c>
      <c r="L24" s="1" t="s">
        <v>47</v>
      </c>
      <c r="M24" s="1" t="s">
        <v>133</v>
      </c>
      <c r="N24" s="1">
        <f t="shared" si="1"/>
        <v>1</v>
      </c>
      <c r="O24" s="1">
        <f t="shared" si="2"/>
        <v>1</v>
      </c>
      <c r="P24" s="1">
        <f t="shared" si="3"/>
        <v>2</v>
      </c>
      <c r="Q24" s="1" t="s">
        <v>42</v>
      </c>
      <c r="R24" s="1" t="s">
        <v>21</v>
      </c>
      <c r="S24" s="1" t="s">
        <v>134</v>
      </c>
      <c r="T24" s="1" t="s">
        <v>138</v>
      </c>
      <c r="U24" s="1" t="s">
        <v>141</v>
      </c>
    </row>
    <row r="25" spans="1:24" ht="132" x14ac:dyDescent="0.25">
      <c r="A25" s="1">
        <f t="shared" si="4"/>
        <v>18</v>
      </c>
      <c r="B25" s="1" t="s">
        <v>63</v>
      </c>
      <c r="C25" s="1" t="s">
        <v>43</v>
      </c>
      <c r="D25" s="1" t="s">
        <v>57</v>
      </c>
      <c r="E25" s="1" t="s">
        <v>30</v>
      </c>
      <c r="F25" s="1" t="s">
        <v>93</v>
      </c>
      <c r="G25" s="1" t="s">
        <v>114</v>
      </c>
      <c r="H25" s="1">
        <v>3</v>
      </c>
      <c r="I25" s="1">
        <v>3</v>
      </c>
      <c r="J25" s="5">
        <f t="shared" si="0"/>
        <v>6</v>
      </c>
      <c r="K25" s="1" t="s">
        <v>118</v>
      </c>
      <c r="L25" s="1" t="s">
        <v>47</v>
      </c>
      <c r="M25" s="1" t="s">
        <v>126</v>
      </c>
      <c r="N25" s="1">
        <f t="shared" si="1"/>
        <v>2</v>
      </c>
      <c r="O25" s="1">
        <f t="shared" si="2"/>
        <v>1</v>
      </c>
      <c r="P25" s="1">
        <f t="shared" si="3"/>
        <v>3</v>
      </c>
      <c r="Q25" s="1" t="s">
        <v>42</v>
      </c>
      <c r="R25" s="1" t="s">
        <v>143</v>
      </c>
      <c r="S25" s="1" t="s">
        <v>134</v>
      </c>
      <c r="T25" s="1" t="s">
        <v>135</v>
      </c>
      <c r="U25" s="1" t="s">
        <v>141</v>
      </c>
    </row>
    <row r="26" spans="1:24" ht="38.25" customHeight="1" x14ac:dyDescent="0.25">
      <c r="A26" s="1">
        <f t="shared" si="4"/>
        <v>19</v>
      </c>
      <c r="B26" s="1" t="s">
        <v>63</v>
      </c>
      <c r="C26" s="1" t="s">
        <v>43</v>
      </c>
      <c r="D26" s="1" t="s">
        <v>57</v>
      </c>
      <c r="E26" s="1" t="s">
        <v>30</v>
      </c>
      <c r="F26" s="1" t="s">
        <v>83</v>
      </c>
      <c r="G26" s="1" t="s">
        <v>115</v>
      </c>
      <c r="H26" s="1">
        <v>2</v>
      </c>
      <c r="I26" s="1">
        <v>3</v>
      </c>
      <c r="J26" s="5">
        <f t="shared" si="0"/>
        <v>5</v>
      </c>
      <c r="K26" s="1" t="s">
        <v>117</v>
      </c>
      <c r="L26" s="1" t="s">
        <v>47</v>
      </c>
      <c r="M26" s="1" t="s">
        <v>127</v>
      </c>
      <c r="N26" s="1">
        <f t="shared" si="1"/>
        <v>1</v>
      </c>
      <c r="O26" s="1">
        <f t="shared" si="2"/>
        <v>1</v>
      </c>
      <c r="P26" s="1">
        <f t="shared" si="3"/>
        <v>2</v>
      </c>
      <c r="Q26" s="1" t="s">
        <v>42</v>
      </c>
      <c r="R26" s="1" t="s">
        <v>143</v>
      </c>
      <c r="S26" s="1" t="s">
        <v>47</v>
      </c>
      <c r="T26" s="1" t="s">
        <v>135</v>
      </c>
      <c r="U26" s="1" t="s">
        <v>142</v>
      </c>
    </row>
    <row r="27" spans="1:24" ht="82.5" x14ac:dyDescent="0.25">
      <c r="A27" s="1">
        <f t="shared" si="4"/>
        <v>20</v>
      </c>
      <c r="B27" s="1" t="s">
        <v>63</v>
      </c>
      <c r="C27" s="1" t="s">
        <v>43</v>
      </c>
      <c r="D27" s="1" t="s">
        <v>57</v>
      </c>
      <c r="E27" s="1" t="s">
        <v>84</v>
      </c>
      <c r="F27" s="1" t="s">
        <v>85</v>
      </c>
      <c r="G27" s="1" t="s">
        <v>86</v>
      </c>
      <c r="H27" s="1">
        <v>2</v>
      </c>
      <c r="I27" s="1">
        <v>3</v>
      </c>
      <c r="J27" s="5">
        <f t="shared" si="0"/>
        <v>5</v>
      </c>
      <c r="K27" s="1" t="s">
        <v>117</v>
      </c>
      <c r="L27" s="1" t="s">
        <v>47</v>
      </c>
      <c r="M27" s="1" t="s">
        <v>128</v>
      </c>
      <c r="N27" s="1">
        <f t="shared" si="1"/>
        <v>1</v>
      </c>
      <c r="O27" s="1">
        <f t="shared" si="2"/>
        <v>1</v>
      </c>
      <c r="P27" s="1">
        <f t="shared" si="3"/>
        <v>2</v>
      </c>
      <c r="Q27" s="1" t="s">
        <v>42</v>
      </c>
      <c r="R27" s="1" t="s">
        <v>143</v>
      </c>
      <c r="S27" s="1" t="s">
        <v>47</v>
      </c>
      <c r="T27" s="1" t="s">
        <v>135</v>
      </c>
      <c r="U27" s="1" t="s">
        <v>141</v>
      </c>
    </row>
    <row r="28" spans="1:24" ht="66" x14ac:dyDescent="0.25">
      <c r="A28" s="1">
        <f t="shared" si="4"/>
        <v>21</v>
      </c>
      <c r="B28" s="1" t="s">
        <v>63</v>
      </c>
      <c r="C28" s="1" t="s">
        <v>43</v>
      </c>
      <c r="D28" s="1" t="s">
        <v>57</v>
      </c>
      <c r="E28" s="1" t="s">
        <v>30</v>
      </c>
      <c r="F28" s="1" t="s">
        <v>111</v>
      </c>
      <c r="G28" s="1" t="s">
        <v>116</v>
      </c>
      <c r="H28" s="1">
        <v>2</v>
      </c>
      <c r="I28" s="1">
        <v>3</v>
      </c>
      <c r="J28" s="5">
        <f t="shared" si="0"/>
        <v>5</v>
      </c>
      <c r="K28" s="1" t="s">
        <v>117</v>
      </c>
      <c r="L28" s="1" t="s">
        <v>144</v>
      </c>
      <c r="M28" s="1" t="s">
        <v>129</v>
      </c>
      <c r="N28" s="1">
        <f t="shared" si="1"/>
        <v>1</v>
      </c>
      <c r="O28" s="1">
        <f t="shared" si="2"/>
        <v>1</v>
      </c>
      <c r="P28" s="1">
        <f t="shared" si="3"/>
        <v>2</v>
      </c>
      <c r="Q28" s="1" t="s">
        <v>42</v>
      </c>
      <c r="R28" s="1" t="s">
        <v>143</v>
      </c>
      <c r="S28" s="1" t="s">
        <v>47</v>
      </c>
      <c r="T28" s="1" t="s">
        <v>135</v>
      </c>
      <c r="U28" s="1" t="s">
        <v>141</v>
      </c>
    </row>
    <row r="29" spans="1:24" ht="82.5" x14ac:dyDescent="0.25">
      <c r="A29" s="1">
        <f t="shared" si="4"/>
        <v>22</v>
      </c>
      <c r="B29" s="1" t="s">
        <v>22</v>
      </c>
      <c r="C29" s="1" t="s">
        <v>43</v>
      </c>
      <c r="D29" s="1" t="s">
        <v>57</v>
      </c>
      <c r="E29" s="1" t="s">
        <v>108</v>
      </c>
      <c r="F29" s="1" t="s">
        <v>109</v>
      </c>
      <c r="G29" s="1" t="s">
        <v>110</v>
      </c>
      <c r="H29" s="1">
        <v>2</v>
      </c>
      <c r="I29" s="1">
        <v>4</v>
      </c>
      <c r="J29" s="5">
        <f t="shared" si="0"/>
        <v>6</v>
      </c>
      <c r="K29" s="1" t="s">
        <v>118</v>
      </c>
      <c r="L29" s="1" t="s">
        <v>47</v>
      </c>
      <c r="M29" s="1" t="s">
        <v>130</v>
      </c>
      <c r="N29" s="1">
        <f t="shared" si="1"/>
        <v>1</v>
      </c>
      <c r="O29" s="1">
        <f t="shared" si="2"/>
        <v>2</v>
      </c>
      <c r="P29" s="1">
        <f t="shared" si="3"/>
        <v>3</v>
      </c>
      <c r="Q29" s="1" t="s">
        <v>42</v>
      </c>
      <c r="R29" s="1" t="s">
        <v>143</v>
      </c>
      <c r="S29" s="1" t="s">
        <v>134</v>
      </c>
      <c r="T29" s="1" t="s">
        <v>135</v>
      </c>
      <c r="U29" s="1" t="s">
        <v>141</v>
      </c>
    </row>
    <row r="30" spans="1:24" ht="82.5" x14ac:dyDescent="0.25">
      <c r="A30" s="1">
        <f t="shared" si="4"/>
        <v>23</v>
      </c>
      <c r="B30" s="1" t="s">
        <v>22</v>
      </c>
      <c r="C30" s="1" t="s">
        <v>43</v>
      </c>
      <c r="D30" s="1" t="s">
        <v>57</v>
      </c>
      <c r="E30" s="1" t="s">
        <v>30</v>
      </c>
      <c r="F30" s="1" t="s">
        <v>87</v>
      </c>
      <c r="G30" s="1" t="s">
        <v>88</v>
      </c>
      <c r="H30" s="1">
        <v>3</v>
      </c>
      <c r="I30" s="1">
        <v>3</v>
      </c>
      <c r="J30" s="5">
        <f t="shared" si="0"/>
        <v>6</v>
      </c>
      <c r="K30" s="1" t="s">
        <v>118</v>
      </c>
      <c r="L30" s="1" t="s">
        <v>16</v>
      </c>
      <c r="M30" s="1" t="s">
        <v>89</v>
      </c>
      <c r="N30" s="1">
        <f t="shared" si="1"/>
        <v>2</v>
      </c>
      <c r="O30" s="1">
        <f t="shared" si="2"/>
        <v>1</v>
      </c>
      <c r="P30" s="1">
        <f t="shared" si="3"/>
        <v>3</v>
      </c>
      <c r="Q30" s="1" t="s">
        <v>42</v>
      </c>
      <c r="R30" s="1" t="s">
        <v>21</v>
      </c>
      <c r="S30" s="1" t="s">
        <v>16</v>
      </c>
      <c r="T30" s="1" t="s">
        <v>139</v>
      </c>
      <c r="U30" s="1" t="s">
        <v>35</v>
      </c>
    </row>
  </sheetData>
  <mergeCells count="28">
    <mergeCell ref="M5:M7"/>
    <mergeCell ref="L5:L7"/>
    <mergeCell ref="K5:K7"/>
    <mergeCell ref="T5:U5"/>
    <mergeCell ref="N5:Q5"/>
    <mergeCell ref="R5:R7"/>
    <mergeCell ref="S5:S7"/>
    <mergeCell ref="B5:B7"/>
    <mergeCell ref="A5:A7"/>
    <mergeCell ref="A1:C4"/>
    <mergeCell ref="D1:U1"/>
    <mergeCell ref="D3:U3"/>
    <mergeCell ref="D4:U4"/>
    <mergeCell ref="D2:U2"/>
    <mergeCell ref="H5:H7"/>
    <mergeCell ref="G5:G7"/>
    <mergeCell ref="F5:F7"/>
    <mergeCell ref="U6:U7"/>
    <mergeCell ref="T6:T7"/>
    <mergeCell ref="O6:O7"/>
    <mergeCell ref="Q6:Q7"/>
    <mergeCell ref="N6:N7"/>
    <mergeCell ref="P6:P7"/>
    <mergeCell ref="J5:J7"/>
    <mergeCell ref="I5:I7"/>
    <mergeCell ref="E5:E7"/>
    <mergeCell ref="D5:D7"/>
    <mergeCell ref="C5:C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Recuperado_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Sara Giraldo</cp:lastModifiedBy>
  <dcterms:created xsi:type="dcterms:W3CDTF">2019-04-29T22:15:24Z</dcterms:created>
  <dcterms:modified xsi:type="dcterms:W3CDTF">2026-10-15T20:37:53Z</dcterms:modified>
</cp:coreProperties>
</file>