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USUARIO\Downloads\PROCESOS\2026\DINA ARAUJO\CASA DE LA JUVENTUD LP 001-2026\"/>
    </mc:Choice>
  </mc:AlternateContent>
  <xr:revisionPtr revIDLastSave="0" documentId="13_ncr:1_{697EA1A3-FD4B-468C-832B-3CF76D6A47C1}"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(Entidad)'!$I$7:$I$139</definedName>
    <definedName name="_xlnm._FilterDatabase" localSheetId="1" hidden="1">'PROPUESTA ECONOMICA(Proponente)'!$I$153:$I$182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(Entidad)'!$B$1:$L$157</definedName>
    <definedName name="_xlnm.Print_Area" localSheetId="1">'PROPUESTA ECONOMICA(Proponente)'!$B$2:$L$202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(Entidad)'!$K$141</definedName>
    <definedName name="solver_adj" localSheetId="1" hidden="1">'PROPUESTA ECONOMICA(Proponente)'!$K$184</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(Entidad)'!$K$153</definedName>
    <definedName name="solver_lhs1" localSheetId="1" hidden="1">'PROPUESTA ECONOMICA(Proponente)'!$K$196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(Entidad)'!$K$153</definedName>
    <definedName name="solver_opt" localSheetId="1" hidden="1">'PROPUESTA ECONOMICA(Proponente)'!$K$196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(Entidad)'!$K$154</definedName>
    <definedName name="solver_rhs1" localSheetId="1" hidden="1">'PROPUESTA ECONOMICA(Proponente)'!$K$197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28" i="265" l="1"/>
  <c r="N118" i="265"/>
  <c r="N95" i="265"/>
  <c r="K112" i="265" l="1"/>
  <c r="K137" i="265"/>
  <c r="K136" i="265"/>
  <c r="K135" i="265"/>
  <c r="K134" i="265"/>
  <c r="K133" i="265"/>
  <c r="K132" i="265"/>
  <c r="K131" i="265"/>
  <c r="K130" i="265"/>
  <c r="K127" i="265"/>
  <c r="K126" i="265"/>
  <c r="K125" i="265"/>
  <c r="K124" i="265"/>
  <c r="K123" i="265"/>
  <c r="K122" i="265"/>
  <c r="K121" i="265"/>
  <c r="K120" i="265"/>
  <c r="K117" i="265"/>
  <c r="K116" i="265"/>
  <c r="K115" i="265"/>
  <c r="K114" i="265"/>
  <c r="K111" i="265"/>
  <c r="K110" i="265"/>
  <c r="K109" i="265"/>
  <c r="K108" i="265"/>
  <c r="K107" i="265"/>
  <c r="K106" i="265"/>
  <c r="K104" i="265"/>
  <c r="K103" i="265"/>
  <c r="K102" i="265"/>
  <c r="K101" i="265"/>
  <c r="K99" i="265"/>
  <c r="K98" i="265"/>
  <c r="K94" i="265"/>
  <c r="K93" i="265"/>
  <c r="K91" i="265"/>
  <c r="K90" i="265"/>
  <c r="K89" i="265"/>
  <c r="K88" i="265"/>
  <c r="K86" i="265"/>
  <c r="K85" i="265"/>
  <c r="K84" i="265"/>
  <c r="K83" i="265"/>
  <c r="K82" i="265"/>
  <c r="K81" i="265"/>
  <c r="K80" i="265"/>
  <c r="K79" i="265"/>
  <c r="K78" i="265"/>
  <c r="K77" i="265"/>
  <c r="K76" i="265"/>
  <c r="K75" i="265"/>
  <c r="K71" i="265"/>
  <c r="K70" i="265"/>
  <c r="K69" i="265"/>
  <c r="K68" i="265"/>
  <c r="K67" i="265"/>
  <c r="K66" i="265"/>
  <c r="K65" i="265"/>
  <c r="K64" i="265"/>
  <c r="K63" i="265"/>
  <c r="K62" i="265"/>
  <c r="K61" i="265"/>
  <c r="K60" i="265"/>
  <c r="K59" i="265"/>
  <c r="K58" i="265"/>
  <c r="K57" i="265"/>
  <c r="K56" i="265"/>
  <c r="K55" i="265"/>
  <c r="K54" i="265"/>
  <c r="K53" i="265"/>
  <c r="K52" i="265"/>
  <c r="K51" i="265"/>
  <c r="K50" i="265"/>
  <c r="K49" i="265"/>
  <c r="K48" i="265"/>
  <c r="K47" i="265"/>
  <c r="K46" i="265"/>
  <c r="K45" i="265"/>
  <c r="K42" i="265"/>
  <c r="K41" i="265"/>
  <c r="K43" i="265" s="1"/>
  <c r="K40" i="265"/>
  <c r="K39" i="265"/>
  <c r="K38" i="265"/>
  <c r="K37" i="265"/>
  <c r="K36" i="265"/>
  <c r="K35" i="265"/>
  <c r="K34" i="265"/>
  <c r="K31" i="265"/>
  <c r="K30" i="265"/>
  <c r="K29" i="265"/>
  <c r="K28" i="265"/>
  <c r="K27" i="265"/>
  <c r="K26" i="265"/>
  <c r="K25" i="265"/>
  <c r="K24" i="265"/>
  <c r="K21" i="265"/>
  <c r="K20" i="265"/>
  <c r="K19" i="265"/>
  <c r="K18" i="265"/>
  <c r="K17" i="265"/>
  <c r="K16" i="265"/>
  <c r="K15" i="265"/>
  <c r="K14" i="265"/>
  <c r="K13" i="265"/>
  <c r="K12" i="265"/>
  <c r="K11" i="265"/>
  <c r="K10" i="265"/>
  <c r="K155" i="265"/>
  <c r="K72" i="265" l="1"/>
  <c r="K32" i="265"/>
  <c r="K138" i="265"/>
  <c r="K128" i="265"/>
  <c r="K118" i="265"/>
  <c r="K95" i="265"/>
  <c r="K22" i="265"/>
  <c r="K139" i="265" l="1"/>
  <c r="K143" i="265" s="1"/>
  <c r="K148" i="265" l="1"/>
</calcChain>
</file>

<file path=xl/sharedStrings.xml><?xml version="1.0" encoding="utf-8"?>
<sst xmlns="http://schemas.openxmlformats.org/spreadsheetml/2006/main" count="709" uniqueCount="257">
  <si>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</si>
  <si>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</si>
  <si>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</si>
  <si>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</si>
  <si>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</si>
  <si>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</si>
  <si>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</si>
  <si>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</si>
  <si>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</si>
  <si>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</si>
  <si>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</si>
  <si>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</si>
  <si>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</si>
  <si>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</si>
  <si>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</si>
  <si>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</si>
  <si>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</si>
  <si>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</si>
  <si>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</si>
  <si>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</si>
  <si>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</si>
  <si>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</si>
  <si>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</si>
  <si>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</si>
  <si>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</si>
  <si>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I=</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</si>
  <si>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</si>
  <si>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</si>
  <si>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</si>
  <si>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</si>
  <si>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</si>
  <si>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</si>
  <si>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</si>
  <si>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</si>
  <si>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</si>
  <si>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</si>
  <si>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</si>
  <si>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</si>
  <si>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</si>
  <si>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</si>
  <si>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</si>
  <si>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</si>
  <si>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</si>
  <si>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</si>
  <si>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</si>
  <si>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</si>
  <si>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</si>
  <si>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</si>
  <si>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</si>
  <si>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</si>
  <si>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</si>
  <si>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</si>
  <si>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</si>
  <si>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</si>
  <si>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</si>
  <si>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</si>
  <si>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</si>
  <si>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</si>
  <si>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</si>
  <si>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</si>
  <si>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</si>
  <si>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</si>
  <si>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</si>
  <si>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</si>
  <si>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</si>
  <si>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</si>
  <si>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</si>
  <si>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</si>
  <si>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</si>
  <si>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</si>
  <si>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</si>
  <si>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</si>
  <si>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</si>
  <si>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</si>
  <si>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</si>
  <si>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</si>
  <si>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</si>
  <si>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</si>
  <si>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</si>
  <si>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</si>
  <si>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</si>
  <si>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</si>
  <si>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</si>
  <si>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</si>
  <si>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</si>
  <si>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</si>
  <si>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</si>
  <si>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</si>
  <si>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</si>
  <si>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</si>
  <si>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</si>
  <si>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</si>
  <si>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</si>
  <si>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</si>
  <si>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</si>
  <si>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</si>
  <si>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CERTIFICACION RETIE DE USO FINAL</t>
  </si>
  <si>
    <t>DISEÑOS PLANOS, MEMORIAS Y LEGALIZACION ANTE EL OPERADOR DE RED</t>
  </si>
  <si>
    <t>PLAN DE MANEJO AMBIENTAL</t>
  </si>
  <si>
    <t>IMPREVISTO</t>
  </si>
  <si>
    <t>ACTIVIDADES PRELIMINARES</t>
  </si>
  <si>
    <t>CARPINERIA METALICA Y DE MADERA</t>
  </si>
  <si>
    <t>APARATOS SANITARIOS</t>
  </si>
  <si>
    <t>MAMPOSTERIA-CUBIERTA Y ACABADOS</t>
  </si>
  <si>
    <t>INSTALACIONES ELÉCTRICAS</t>
  </si>
  <si>
    <t>INTALACIONES INTERNAS</t>
  </si>
  <si>
    <t>5,1,1</t>
  </si>
  <si>
    <t>5,1,2</t>
  </si>
  <si>
    <t>5,1,3</t>
  </si>
  <si>
    <t>5,1,4</t>
  </si>
  <si>
    <t>5,1,5</t>
  </si>
  <si>
    <t>5,1,6</t>
  </si>
  <si>
    <t>5,1,7</t>
  </si>
  <si>
    <t>5,1,8</t>
  </si>
  <si>
    <t>5,1,9</t>
  </si>
  <si>
    <t>5,1,10</t>
  </si>
  <si>
    <t>5,1,11</t>
  </si>
  <si>
    <t>5,1,12</t>
  </si>
  <si>
    <t>5,2,1</t>
  </si>
  <si>
    <t>5,2,2</t>
  </si>
  <si>
    <t>5,2,3</t>
  </si>
  <si>
    <t>5,2,4</t>
  </si>
  <si>
    <t>TABLERO</t>
  </si>
  <si>
    <t>PLANTA ELÉCTRICA</t>
  </si>
  <si>
    <t>5,3,1</t>
  </si>
  <si>
    <t>5,3,2</t>
  </si>
  <si>
    <t>MEJORAMIENTO PLAZOLETA</t>
  </si>
  <si>
    <t>AREA PLAZA</t>
  </si>
  <si>
    <t>6,1,1</t>
  </si>
  <si>
    <t>6,1,2</t>
  </si>
  <si>
    <t>ZONA DE COMIDAS</t>
  </si>
  <si>
    <t>6,2,1</t>
  </si>
  <si>
    <t>6,2,2</t>
  </si>
  <si>
    <t>6,2,3</t>
  </si>
  <si>
    <t>6,2,4</t>
  </si>
  <si>
    <t>6,3,1</t>
  </si>
  <si>
    <t>6,3,2</t>
  </si>
  <si>
    <t>6,3,3</t>
  </si>
  <si>
    <t>6,3,4</t>
  </si>
  <si>
    <t>6,3,5</t>
  </si>
  <si>
    <t>6,3,6</t>
  </si>
  <si>
    <t>6,3,7</t>
  </si>
  <si>
    <t>TARIMA</t>
  </si>
  <si>
    <t>6,4,1</t>
  </si>
  <si>
    <t>6,4,2</t>
  </si>
  <si>
    <t>6,4,3</t>
  </si>
  <si>
    <t>6,4,4</t>
  </si>
  <si>
    <t>SISTEMA DE AIRES ACONDICIONADOS HVAC</t>
  </si>
  <si>
    <t>DESMONTE DE PUERTA METALICA INCLUYE RETIRO</t>
  </si>
  <si>
    <t>UND</t>
  </si>
  <si>
    <t xml:space="preserve">DESMONTE DE PUERTA EN VIDRIO  INCLUYE RETIRO </t>
  </si>
  <si>
    <t>M2</t>
  </si>
  <si>
    <t xml:space="preserve">DESMONTE DE CUBIERTA EN LAMINA INCLUYE RETIRO </t>
  </si>
  <si>
    <t xml:space="preserve">DESMONTE DE CIELO RASO INCLUYE RETIRO </t>
  </si>
  <si>
    <t xml:space="preserve">DEMOLICIÓN MANUAL DE PISO EN CERÁMICA </t>
  </si>
  <si>
    <t xml:space="preserve">DEMOLICIÓN DE MUROS </t>
  </si>
  <si>
    <t xml:space="preserve">DESMONTE DE ESTRUCTURA DE SUPERBOAR EN FACHADA INCLUYE RETIRO </t>
  </si>
  <si>
    <t>DEMOLICIÓN DE COLUMNAS</t>
  </si>
  <si>
    <t>M3</t>
  </si>
  <si>
    <t xml:space="preserve">DESMONTE ALFOMBRA AUDITORIO INCLUYE RETIRO </t>
  </si>
  <si>
    <t xml:space="preserve">DESMONTE DE VENTANA INCLUYE RETIRO </t>
  </si>
  <si>
    <t>DESCAPOTE Y LIMPIEZA MANUAL (INCL. RETIRO)</t>
  </si>
  <si>
    <t>CARGUE MANUAL  Y RETIRO DE ESCOMBRO EN VOLQUETAS  PROVENIENTE DE LAS DESMONTES Y LAS DEMOLICIÓNES</t>
  </si>
  <si>
    <t>SUMINISTRO E INSTALACION PUERTA  DE  VIDRIO TEMPLADO E=10 MM INCLUYE TODOS LOS ELEMENTOS PARA SU CORRECTO FUNCIONAMIENTO</t>
  </si>
  <si>
    <t>LAMINA METÁLICA TROQUELADA FIGURA SEGÚN DISEÑO, Y ACABADO CON PINTURA ELECTRO ESTÁTICA</t>
  </si>
  <si>
    <t>FACHADA EN PERFIL DE ALUMINIO 3"x1 1/2" CON ACABADO COLOR MADERA.</t>
  </si>
  <si>
    <t>ML</t>
  </si>
  <si>
    <t>SUMINISTRO E INSTALACION VENTANERIA DE ALUMINIO</t>
  </si>
  <si>
    <t>PINTURA Y REPARACIÓN DE PUERTAS Y MARCOS METALICOS</t>
  </si>
  <si>
    <t>SUMINISTRO E INSTALACION DE PUERTA INSONORA</t>
  </si>
  <si>
    <t>Baranda Acero Inoxidable 2 Postes 2m 5 Tubos Holztek a todo costo</t>
  </si>
  <si>
    <t xml:space="preserve">PUERTAS EN VIDRIO CLARO, MARCO EN ALUNIMIO 0,90*2,05M  CHAPA DE OFICINA. </t>
  </si>
  <si>
    <t>SUMINISTRO E INSTALACIÓN DE  SANITARIO PARA DISCAPACITADOS  CON FLUXÓMETRO, BRIDA ,  COLOR BLANCO O EQUIVALENTE.(incluye barandas de seguridad)</t>
  </si>
  <si>
    <t>SUMINISTRO E INSTALACIÓN DE  SANITARIO INSTITUCIONAL,  COLOR BLANCO O EQUIVALENTE.</t>
  </si>
  <si>
    <t>SUMINISTRO E INSTALACIÓN DE LAVAMANOS DE EMPOTRAR COLOR BLANCO O EQUIVALENTE.</t>
  </si>
  <si>
    <t>SUMINISTRO E INSTALACIÓN DE  ORINAL INSTITUCIONAL TIPO PUSH, COLOR BLANCO O EQUIVALENTE.</t>
  </si>
  <si>
    <t>S/I DE DISPENSADOR DE EMPOTRAR PARA  JABON LIQUIDO EN ACERO INOXIDABLE, TIPO PUSH</t>
  </si>
  <si>
    <t>SUMINISTRO E INSTALACION DE DISPENSADOR DE PAPEL HIGIÉNICO INSTITUCIONAL, ACABADO EN ACERO INOXIDABLE</t>
  </si>
  <si>
    <t>SUMINISTRO E INSTALACION DE DISPENSADOR DE TOALLAS DE PAPEL INSTITUCIONAL, ACABADO EN ACERO INOXIDABLE</t>
  </si>
  <si>
    <t>ESPEJO CRISTAL 4MM FLOTADO 2.5CM DE MURO, DIMENSIONES 0.60X0.90 (INCLUYE SISTEMA DE FIJACION A MURO Y TODO LO NECESARIO PARA SU CORRECTO FUNCIONAMIENTO)</t>
  </si>
  <si>
    <t>MANTENIMIENTO DE TANQUE DE AGUA SUBTERRANEO</t>
  </si>
  <si>
    <t>CUBIERTA EN LAMINA ALVEOLAR 8MM ,  O SIMILAR.</t>
  </si>
  <si>
    <t xml:space="preserve">MANTENIMIENTO, RESTAURACIÓN Y PINTURA DE  ESTRUCTURA METÁLICA PARA LA CUBIERTA DE LA CAFETERIA  </t>
  </si>
  <si>
    <t>MANTENIMIENTO DE DRY WALL EN AULAS Y AUDITORIO INCL. PINTURA</t>
  </si>
  <si>
    <t>LEVANTE EN LADRILLO COMUN</t>
  </si>
  <si>
    <t>PAÑETE ALLANADO</t>
  </si>
  <si>
    <t>PAÑETE IMPERMEABILIZADO</t>
  </si>
  <si>
    <t xml:space="preserve">ESTUCO PLASTICO SOBRE MUROS INCLUYE ESCARIFICACIÓN DEL EXISTENTE </t>
  </si>
  <si>
    <t>PINTURA EN VINILO TIPO A 3 MANOS</t>
  </si>
  <si>
    <t>CIELO RASO EN DRY WALL INCLUYE ESTRUCTURA</t>
  </si>
  <si>
    <t>RELLENO COMPACTADO CON MATERIAL TRANSPORTADO (SUB-BASE)</t>
  </si>
  <si>
    <t>PLANTILLA EN CONCRETO DE 3000 PSI =0,07 MTS INCLUYE MALLA ELECTROSOLDADA</t>
  </si>
  <si>
    <t>TAPA EN CONCRETO PARA REGISTRO DE AGUAS LLUVIAS 1*1</t>
  </si>
  <si>
    <t>PISO EN PORCELANATO 60X60 CM</t>
  </si>
  <si>
    <t>SUMINISTRO E INSTALACIÓN PISO EN MADERA</t>
  </si>
  <si>
    <t>ZOCALO EN PORCELANATO</t>
  </si>
  <si>
    <t>REPARACIÓN Y PINTURA DE LA REJA DE CERRAMIENTO EN TUBO DE 3" REDONDA</t>
  </si>
  <si>
    <t>IMPERMEABILIZACION DE PLACA EN MANTO EDIL 3 MM STANDAR INCL. IMPRIMANTE Y PINTURA BITUMINOSA</t>
  </si>
  <si>
    <t>PINTURA PROTECTORES DE VENTANA MANUAL</t>
  </si>
  <si>
    <t>SILLA PARA AUDITORIO CON APOYA BRAZO NORMAL  ZONA CENTRAL</t>
  </si>
  <si>
    <t>ALFOMBRA PARA PISO AUDITORIO</t>
  </si>
  <si>
    <t>TAPIZADO SILLAS AUDITORIO EXISTENTES</t>
  </si>
  <si>
    <t>MORTERO DE NIVELACIÓN PISO AUDITORIO</t>
  </si>
  <si>
    <t>GRANIPLAST APLICADO EN FACHADA</t>
  </si>
  <si>
    <t>GRANIPLAST APLICADO EN JARDINERAS</t>
  </si>
  <si>
    <t>MANTENIMIENTO Y PINTURA DE PISO EN MADERA EN LA TARIMA</t>
  </si>
  <si>
    <t xml:space="preserve">SILLA PARA AUDITORIO CON PORTA VASO ZONA ESPECIAL </t>
  </si>
  <si>
    <t>SALIDA DE ILUMINACION 120V</t>
  </si>
  <si>
    <t>SALIDA DE INTERRUPTOR SENCILLO</t>
  </si>
  <si>
    <t>SALIDA DE TOMACORRIENTES 120V</t>
  </si>
  <si>
    <t>SALIDA DE AIRE ACONDICIONADO 220V</t>
  </si>
  <si>
    <t>SUMINISTRO E INSTALACION DE PANEL LED 60X60 40W</t>
  </si>
  <si>
    <t>SUMINISTRO E INSTALACION DE LAMPARA HERMETICA LED DE 36W</t>
  </si>
  <si>
    <t>SUMINISTRO E INSTALACION DE LAMPARA RD LED DE 18W</t>
  </si>
  <si>
    <t>SUMINISTRO E INSTALACION DE BOMBILLO EMPOTRABLE 3W</t>
  </si>
  <si>
    <t>SUMINISTRO E INSTALACION DE LAMPARA TIPO TORTUGA</t>
  </si>
  <si>
    <t>SALIDA DE VENTIILADOR DE TECHO 120V</t>
  </si>
  <si>
    <t>SUMINISTRO E INSTALACION DE ACOMETIDA PARA AIRE ACONDICIONADO TIPO PAQUETE DE 25 TONELADAS</t>
  </si>
  <si>
    <t>SUMINISTRO E INSTALACION DE ACOMETIDA PARA AIRE ACONDICIOANDO TIPO PAQUETE DE 20 TONELADAS</t>
  </si>
  <si>
    <t xml:space="preserve">ADECUACIONES DE TABLEROS 12 CIRCUITOS </t>
  </si>
  <si>
    <t xml:space="preserve">ADECUACIONES DE TABLEROS 18 CIRCUITOS </t>
  </si>
  <si>
    <t xml:space="preserve">ADECUACIONES DE TABLEROS 30 CIRCUITOS </t>
  </si>
  <si>
    <t xml:space="preserve">SUMINISTRO E INSTALACION DE GABINETE ELECTRICO </t>
  </si>
  <si>
    <t>MANTENIMIENTO DE PLANTA ELECTRICA 72,5 KVA</t>
  </si>
  <si>
    <t>MANTENIMIENTO DE SUBESTACION ELECTRICA</t>
  </si>
  <si>
    <t>SUMINISTRO E INSTALACION DE PISO EN GRAMA SINTETICA 20MM</t>
  </si>
  <si>
    <t>SUMINISTRO E INSTALACIÓN CANECA URBANA EN ACERO INOXIDABLE</t>
  </si>
  <si>
    <t>SUMINISTRO E INSTALACIÓN KIOSCOS METALICO TIPO FOOD TRUCK DE 2,4*2,4 INCLUYE MESON CON LAVAPLATO</t>
  </si>
  <si>
    <t xml:space="preserve">SUMINISTRO E INSTALACIÓN DE PARQUE INFANTIL DE 4*6,2 (INCLUYE 2 PLATAFORMAS METALICAS, 1 CERRAMIENTO PLASTICO, 1 ESCALERA DE PASOS, 1 JUEGO COLUMPIOS POR DOS PUESTOS, 1 DESLIZADERO DOBLE, 1 DESLIZADERO CARACOL, 1 JUEGO TRIQUI Y 1 TECHO TIPO CASTILLO </t>
  </si>
  <si>
    <t>ESTRUCTURA METALICA</t>
  </si>
  <si>
    <t>KG</t>
  </si>
  <si>
    <t>SUMINISTRO E INSTALACIÓN MESA DE JUEGO EN CONCRETO</t>
  </si>
  <si>
    <t>SUMINISTRO E INSTALACIÓN DE ACOMETIDA PARA TABLERO DE CONTROL ALUMBRADO PUBLICO EN ALUMINIO 2F#4+1N#4+1T#4 SERIE 8000, EN TUBERÍA PVC DE 2", DESDE EL GABINETE PRINCIPAL HASTA TABLERO DE ALUMBRADO PUBLICO, INCLUYE TERMINALES DE CONDUCTOR Y EXCAVACIÓN</t>
  </si>
  <si>
    <t>SUMINISTRO E INSTALACIÓN DE TABLERO DE CONTROL ALUMBRADO PUBLICO  INCLUYE CONTROLES INTERNOS TEMPORIZADOR, CONTACTORES, ETC</t>
  </si>
  <si>
    <t>SUMINISTRO E INSTALACIÓN DE LUMINARIA TIPO FAROL DE 50W INCLUYE ENCAUCHETADO 3X14 LONGITUD DE 6 M Y CONECTOR HIDROGEL</t>
  </si>
  <si>
    <t>SUMINISTRO E INSTALACIÓN DE CAJA DE INSPECCIÓN O REGISTRO DE 40X40 CM TIPO SB 325, INCLUYE MARCO Y TAPA</t>
  </si>
  <si>
    <t>SUMINISTRO E INSTALACIÓN DE POSTE METALICO DE 3.5M DE LONGITUD SEGÚN DISEÑO PARA LUMINARIA TIPO FAROL</t>
  </si>
  <si>
    <t>SUMINISTRO E INSTALACIÓN DE ANCLAJE, BASE CUADRADA O PEDESTAL EN CONCRETO DE 3000PSI DE 30X30X60 CM</t>
  </si>
  <si>
    <t>SUMINISTRO E INSTALACIÓN DE CONDUCTOR EN ALUMINIO 2F#4+1T#4, EN TUBERÍA PVC DE 2", PARA ALIMENTACION DE LUMINARIAS AP Y CANCHA, INCLUYE TERMINALES DE CONDUCTOR Y EXCAVACIÓN</t>
  </si>
  <si>
    <t xml:space="preserve">MANTENIMIENTO, RESTAURACIÓN Y PINTURA DE  ESTRUCTURA METÁLICA PARA LA CUBIERTA  </t>
  </si>
  <si>
    <t>SUMINISTRO E INSTALACION AIRE PAQUETE DE 25 TR A 220V</t>
  </si>
  <si>
    <t>SUMINISTRO E INSTALACION AIRE PAQUETE DE 20 TR A 220V</t>
  </si>
  <si>
    <t>AIRE MINI SPLIT DE 24.000 BTU INVERTER</t>
  </si>
  <si>
    <t>TERMOSTATO PROGRAMABLE</t>
  </si>
  <si>
    <t>SUMINISTRO E INSTALACION DUCTERIA CON AISLAMIENTO</t>
  </si>
  <si>
    <t>SUMINISTRO E INSTALACION REJILLAS DE SUMINISTRO</t>
  </si>
  <si>
    <t>SUMINSITRO E INSTALACION REJILLA DE RETORNO ALETA FIJA SIN DUMPER 40X30"</t>
  </si>
  <si>
    <t xml:space="preserve">BASE PARA SISTEMA DE AIRE PAQUETE </t>
  </si>
  <si>
    <t>CIMETACIÓN Y ESTRUCTURA</t>
  </si>
  <si>
    <t xml:space="preserve">EXCAVACIÓN MANUAL </t>
  </si>
  <si>
    <t>SOLADO CONCRETO 2.500 PSI, EXP. 0.05</t>
  </si>
  <si>
    <t>ZAPATAS EN CONCRETO 3.000 PSI</t>
  </si>
  <si>
    <t>VIGA DE CIMENTACIÓN EN CONCRETO 3.000 PSI</t>
  </si>
  <si>
    <t>VIGAS DE ENTREPISO EN CONCRETO DE 3000 PSI</t>
  </si>
  <si>
    <t xml:space="preserve">COLUMNAS DE ,30*,35, EN CONCRETO DE  3.000 PSI </t>
  </si>
  <si>
    <t>LOSA DE ENTREPISOS.</t>
  </si>
  <si>
    <t>ACERO DE REFUERZO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</si>
</sst>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240A]\ * #,##0.00_-;\-[$$-240A]\ * #,##0.00_-;_-[$$-240A]\ * &quot;-&quot;??_-;_-@_-"/>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b/>
      <sz val="11"/>
      <color rgb="FFFF0000"/>
      <name val="Verdana"/>
      <family val="2"/>
    </font>
    <font>
      <sz val="11"/>
      <color rgb="FFFF0000"/>
      <name val="Arial"/>
      <family val="2"/>
    </font>
    <font>
      <b/>
      <u/>
      <sz val="11"/>
      <color rgb="FFFF0000"/>
      <name val="Arial"/>
      <family val="2"/>
    </font>
    <font>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9" fontId="67" fillId="0" borderId="0" applyFont="0" applyFill="0" applyBorder="0" applyAlignment="0" applyProtection="0"/>
  </cellStyleXfs>
  <cellXfs count="509">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3" xfId="73" applyFont="1" applyFill="1" applyBorder="1" applyAlignment="1">
      <alignment vertical="center"/>
    </xf>
    <xf numFmtId="0" fontId="59" fillId="24" borderId="44"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4" fontId="61" fillId="0" borderId="18" xfId="39" applyNumberFormat="1" applyFont="1" applyBorder="1" applyAlignment="1">
      <alignment vertical="center" wrapText="1"/>
    </xf>
    <xf numFmtId="167" fontId="61" fillId="0" borderId="18" xfId="62" applyNumberFormat="1" applyFont="1" applyBorder="1" applyAlignment="1">
      <alignment horizontal="right" vertical="center" wrapText="1"/>
    </xf>
    <xf numFmtId="167" fontId="61" fillId="0" borderId="47" xfId="62" applyNumberFormat="1" applyFont="1" applyBorder="1" applyAlignment="1">
      <alignment horizontal="right" vertical="center" wrapText="1"/>
    </xf>
    <xf numFmtId="0" fontId="61" fillId="0" borderId="13" xfId="73" applyFont="1" applyBorder="1" applyAlignment="1">
      <alignment horizontal="left" vertical="center"/>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176" fontId="59" fillId="0" borderId="40" xfId="39" applyNumberFormat="1" applyFont="1" applyBorder="1" applyAlignment="1">
      <alignment horizontal="right" vertical="center"/>
    </xf>
    <xf numFmtId="0" fontId="61" fillId="0" borderId="18" xfId="74" applyFont="1" applyBorder="1" applyAlignment="1">
      <alignment horizontal="left" vertical="center"/>
    </xf>
    <xf numFmtId="0" fontId="61" fillId="0" borderId="18" xfId="135" applyFont="1" applyBorder="1" applyAlignment="1">
      <alignment horizontal="center" vertical="center"/>
    </xf>
    <xf numFmtId="0" fontId="61" fillId="0" borderId="18" xfId="135" applyFont="1" applyBorder="1" applyAlignment="1">
      <alignment horizontal="left" vertical="center"/>
    </xf>
    <xf numFmtId="0" fontId="61" fillId="0" borderId="36" xfId="89" applyFont="1" applyBorder="1"/>
    <xf numFmtId="0" fontId="61" fillId="0" borderId="37" xfId="89" applyFont="1" applyBorder="1"/>
    <xf numFmtId="0" fontId="61" fillId="0" borderId="14" xfId="89" applyFont="1" applyBorder="1"/>
    <xf numFmtId="0" fontId="61" fillId="0" borderId="14" xfId="89" applyFont="1" applyBorder="1" applyAlignment="1">
      <alignment horizontal="center"/>
    </xf>
    <xf numFmtId="0" fontId="61" fillId="0" borderId="18" xfId="135" applyFont="1" applyBorder="1" applyAlignment="1">
      <alignment horizontal="left" vertical="center" wrapText="1"/>
    </xf>
    <xf numFmtId="0" fontId="60" fillId="0" borderId="0" xfId="90" applyFont="1"/>
    <xf numFmtId="0" fontId="60" fillId="0" borderId="36" xfId="90" applyFont="1" applyBorder="1"/>
    <xf numFmtId="187" fontId="59" fillId="24" borderId="44" xfId="73" applyNumberFormat="1" applyFont="1" applyFill="1" applyBorder="1" applyAlignment="1">
      <alignment vertical="center"/>
    </xf>
    <xf numFmtId="0" fontId="60" fillId="0" borderId="37" xfId="90" applyFont="1" applyBorder="1"/>
    <xf numFmtId="0" fontId="63" fillId="0" borderId="0" xfId="90" applyFont="1"/>
    <xf numFmtId="49" fontId="59" fillId="0" borderId="0" xfId="131" applyNumberFormat="1" applyFont="1" applyAlignment="1">
      <alignment horizontal="right" vertical="center"/>
    </xf>
    <xf numFmtId="186" fontId="59" fillId="0" borderId="0" xfId="131" applyNumberFormat="1" applyFont="1" applyAlignment="1">
      <alignment vertical="center"/>
    </xf>
    <xf numFmtId="0" fontId="61" fillId="0" borderId="0" xfId="128" applyFont="1"/>
    <xf numFmtId="0" fontId="61" fillId="0" borderId="0" xfId="128" applyFont="1" applyAlignment="1">
      <alignment horizontal="center"/>
    </xf>
    <xf numFmtId="0" fontId="64" fillId="0" borderId="17" xfId="128" applyFont="1" applyBorder="1" applyAlignment="1">
      <alignment horizontal="right" vertical="center"/>
    </xf>
    <xf numFmtId="181" fontId="61" fillId="0" borderId="35" xfId="129" applyNumberFormat="1" applyFont="1" applyBorder="1" applyAlignment="1">
      <alignment vertical="center"/>
    </xf>
    <xf numFmtId="0" fontId="61" fillId="0" borderId="21" xfId="128" applyFont="1" applyBorder="1" applyAlignment="1">
      <alignment horizontal="left" vertical="center"/>
    </xf>
    <xf numFmtId="0" fontId="59" fillId="0" borderId="23" xfId="128" applyFont="1" applyBorder="1" applyAlignment="1">
      <alignment horizontal="right" vertical="center"/>
    </xf>
    <xf numFmtId="181" fontId="61" fillId="0" borderId="30" xfId="129" applyNumberFormat="1" applyFont="1" applyBorder="1" applyAlignment="1">
      <alignment vertical="center"/>
    </xf>
    <xf numFmtId="0" fontId="61" fillId="0" borderId="0" xfId="126" applyFont="1" applyAlignment="1">
      <alignment horizontal="center" vertical="center"/>
    </xf>
    <xf numFmtId="9" fontId="61" fillId="0" borderId="22" xfId="129" applyNumberFormat="1" applyFont="1" applyBorder="1" applyAlignment="1">
      <alignment horizontal="center" vertical="center"/>
    </xf>
    <xf numFmtId="181" fontId="61" fillId="0" borderId="22" xfId="129" applyNumberFormat="1" applyFont="1" applyBorder="1" applyAlignment="1">
      <alignment vertical="center"/>
    </xf>
    <xf numFmtId="0" fontId="61" fillId="0" borderId="23" xfId="128" applyFont="1" applyBorder="1" applyAlignment="1">
      <alignment vertical="center"/>
    </xf>
    <xf numFmtId="0" fontId="59" fillId="0" borderId="21" xfId="128" applyFont="1" applyBorder="1" applyAlignment="1">
      <alignment horizontal="left" vertical="center"/>
    </xf>
    <xf numFmtId="181" fontId="59" fillId="0" borderId="30" xfId="129" applyNumberFormat="1" applyFont="1" applyBorder="1" applyAlignment="1">
      <alignment vertical="center"/>
    </xf>
    <xf numFmtId="0" fontId="61" fillId="0" borderId="21" xfId="128" applyFont="1" applyBorder="1" applyAlignment="1">
      <alignment horizontal="left" vertical="center" wrapText="1"/>
    </xf>
    <xf numFmtId="0" fontId="61" fillId="0" borderId="23" xfId="128" applyFont="1" applyBorder="1" applyAlignment="1">
      <alignment horizontal="right" vertical="center"/>
    </xf>
    <xf numFmtId="0" fontId="61" fillId="0" borderId="0" xfId="128" applyFont="1" applyAlignment="1">
      <alignment horizontal="center" vertical="center" wrapText="1"/>
    </xf>
    <xf numFmtId="0" fontId="59" fillId="0" borderId="27" xfId="128" applyFont="1" applyBorder="1" applyAlignment="1">
      <alignment horizontal="left" vertical="center"/>
    </xf>
    <xf numFmtId="9" fontId="61" fillId="0" borderId="31" xfId="129" applyNumberFormat="1" applyFont="1" applyBorder="1" applyAlignment="1">
      <alignment horizontal="center" vertical="center"/>
    </xf>
    <xf numFmtId="181" fontId="59" fillId="0" borderId="31" xfId="129" applyNumberFormat="1" applyFont="1" applyBorder="1" applyAlignment="1">
      <alignment vertical="center"/>
    </xf>
    <xf numFmtId="0" fontId="61" fillId="0" borderId="28" xfId="128" applyFont="1" applyBorder="1" applyAlignment="1">
      <alignment vertical="center"/>
    </xf>
    <xf numFmtId="2" fontId="61" fillId="0" borderId="0" xfId="128" applyNumberFormat="1" applyFont="1"/>
    <xf numFmtId="181" fontId="61" fillId="0" borderId="0" xfId="129" applyNumberFormat="1" applyFont="1"/>
    <xf numFmtId="39" fontId="59" fillId="0" borderId="0" xfId="129" applyNumberFormat="1" applyFont="1" applyAlignment="1">
      <alignment vertical="center"/>
    </xf>
    <xf numFmtId="0" fontId="59" fillId="0" borderId="34" xfId="79" applyFont="1" applyBorder="1" applyAlignment="1">
      <alignment vertical="center"/>
    </xf>
    <xf numFmtId="182" fontId="60" fillId="0" borderId="37" xfId="90" applyNumberFormat="1" applyFont="1" applyBorder="1"/>
    <xf numFmtId="186" fontId="59" fillId="26" borderId="47" xfId="60" applyNumberFormat="1" applyFont="1" applyFill="1" applyBorder="1" applyAlignment="1">
      <alignment horizontal="center" vertical="center"/>
    </xf>
    <xf numFmtId="184" fontId="60" fillId="0" borderId="37" xfId="90" applyNumberFormat="1" applyFont="1" applyBorder="1"/>
    <xf numFmtId="186" fontId="59" fillId="26" borderId="18" xfId="60" applyNumberFormat="1" applyFont="1" applyFill="1" applyBorder="1" applyAlignment="1">
      <alignment horizontal="center" vertical="center"/>
    </xf>
    <xf numFmtId="9" fontId="61" fillId="27" borderId="30" xfId="95" applyFont="1" applyFill="1" applyBorder="1" applyAlignment="1">
      <alignment horizontal="center" vertical="center"/>
    </xf>
    <xf numFmtId="0" fontId="61" fillId="0" borderId="63" xfId="0" applyFont="1" applyBorder="1" applyAlignment="1">
      <alignment vertical="center" wrapText="1"/>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11"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3"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14" xfId="130" applyFont="1" applyBorder="1" applyAlignment="1">
      <alignment horizontal="center"/>
    </xf>
    <xf numFmtId="0" fontId="59" fillId="0" borderId="0" xfId="130" applyFont="1" applyAlignment="1">
      <alignment horizontal="center" vertical="top"/>
    </xf>
    <xf numFmtId="0" fontId="59" fillId="0" borderId="21" xfId="128" applyFont="1" applyBorder="1" applyAlignment="1">
      <alignment horizontal="left" vertical="center" wrapText="1"/>
    </xf>
    <xf numFmtId="9" fontId="59" fillId="0" borderId="22" xfId="129" applyNumberFormat="1" applyFont="1" applyBorder="1" applyAlignment="1">
      <alignment horizontal="center" vertical="center"/>
    </xf>
    <xf numFmtId="181" fontId="59" fillId="0" borderId="22" xfId="129" applyNumberFormat="1" applyFont="1" applyBorder="1" applyAlignment="1">
      <alignment vertical="center"/>
    </xf>
    <xf numFmtId="0" fontId="59" fillId="24" borderId="41" xfId="73" applyFont="1" applyFill="1" applyBorder="1" applyAlignment="1">
      <alignment horizontal="center" vertical="center"/>
    </xf>
    <xf numFmtId="0" fontId="59" fillId="27" borderId="41" xfId="73" applyFont="1" applyFill="1" applyBorder="1" applyAlignment="1">
      <alignment horizontal="center" vertical="center"/>
    </xf>
    <xf numFmtId="0" fontId="59" fillId="27" borderId="43" xfId="73" applyFont="1" applyFill="1" applyBorder="1" applyAlignment="1">
      <alignment vertical="center"/>
    </xf>
    <xf numFmtId="0" fontId="59" fillId="27" borderId="44" xfId="73" applyFont="1" applyFill="1" applyBorder="1" applyAlignment="1">
      <alignment vertical="center"/>
    </xf>
    <xf numFmtId="202" fontId="61" fillId="0" borderId="0" xfId="90" applyNumberFormat="1" applyFont="1"/>
    <xf numFmtId="202" fontId="63" fillId="0" borderId="0" xfId="90" applyNumberFormat="1" applyFont="1"/>
    <xf numFmtId="176" fontId="61" fillId="0" borderId="0" xfId="89" applyNumberFormat="1" applyFont="1"/>
    <xf numFmtId="10" fontId="61" fillId="0" borderId="0" xfId="255" applyNumberFormat="1" applyFont="1"/>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3" fontId="59" fillId="26" borderId="18" xfId="130" applyNumberFormat="1" applyFont="1" applyFill="1" applyBorder="1" applyAlignment="1">
      <alignment horizontal="center" vertical="center" wrapText="1"/>
    </xf>
    <xf numFmtId="3" fontId="59" fillId="26" borderId="18" xfId="130" applyNumberFormat="1" applyFont="1" applyFill="1" applyBorder="1" applyAlignment="1">
      <alignment horizontal="center" vertical="center"/>
    </xf>
    <xf numFmtId="0" fontId="59" fillId="0" borderId="29" xfId="126" applyFont="1" applyBorder="1" applyAlignment="1">
      <alignment horizontal="center" vertical="center" wrapText="1"/>
    </xf>
    <xf numFmtId="0" fontId="61" fillId="27" borderId="52" xfId="89" applyFont="1" applyFill="1" applyBorder="1" applyAlignment="1">
      <alignment horizontal="left" vertical="center" wrapText="1"/>
    </xf>
    <xf numFmtId="0" fontId="61" fillId="27" borderId="25" xfId="89" applyFont="1" applyFill="1" applyBorder="1" applyAlignment="1">
      <alignment horizontal="left" vertical="center" wrapText="1"/>
    </xf>
    <xf numFmtId="0" fontId="61" fillId="27" borderId="47" xfId="89" applyFont="1" applyFill="1" applyBorder="1" applyAlignment="1">
      <alignment horizontal="left" vertical="center" wrapText="1"/>
    </xf>
    <xf numFmtId="0" fontId="61" fillId="27" borderId="33" xfId="89" applyFont="1" applyFill="1" applyBorder="1" applyAlignment="1">
      <alignment horizontal="left" vertical="center" wrapText="1"/>
    </xf>
    <xf numFmtId="0" fontId="61" fillId="27" borderId="18" xfId="89" applyFont="1" applyFill="1" applyBorder="1" applyAlignment="1">
      <alignment horizontal="left" vertical="center" wrapText="1"/>
    </xf>
    <xf numFmtId="0" fontId="61" fillId="27" borderId="30" xfId="89" applyFont="1" applyFill="1" applyBorder="1" applyAlignment="1">
      <alignment horizontal="left" vertical="center" wrapText="1"/>
    </xf>
    <xf numFmtId="0" fontId="61" fillId="26" borderId="21" xfId="89" applyFont="1" applyFill="1" applyBorder="1" applyAlignment="1">
      <alignment horizontal="center" vertical="center" wrapText="1"/>
    </xf>
    <xf numFmtId="0" fontId="61" fillId="26" borderId="22" xfId="89" applyFont="1" applyFill="1" applyBorder="1" applyAlignment="1">
      <alignment horizontal="center" vertical="center" wrapText="1"/>
    </xf>
    <xf numFmtId="0" fontId="61" fillId="26" borderId="57"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3" fontId="59" fillId="26" borderId="25" xfId="130" applyNumberFormat="1"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0" fontId="61" fillId="0" borderId="34" xfId="128" applyFont="1" applyBorder="1" applyAlignment="1">
      <alignment horizontal="left" vertical="center" wrapText="1"/>
    </xf>
    <xf numFmtId="0" fontId="61" fillId="0" borderId="16" xfId="128" applyFont="1" applyBorder="1" applyAlignment="1">
      <alignment horizontal="left" vertical="center" wrapText="1"/>
    </xf>
    <xf numFmtId="0" fontId="61" fillId="0" borderId="17" xfId="128" applyFont="1" applyBorder="1" applyAlignment="1">
      <alignment horizontal="left" vertical="center" wrapText="1"/>
    </xf>
    <xf numFmtId="4" fontId="59" fillId="25" borderId="29" xfId="73" applyNumberFormat="1" applyFont="1" applyFill="1" applyBorder="1" applyAlignment="1">
      <alignment horizontal="center" vertical="center" wrapText="1"/>
    </xf>
    <xf numFmtId="4" fontId="59" fillId="25" borderId="20" xfId="73" applyNumberFormat="1" applyFont="1" applyFill="1" applyBorder="1" applyAlignment="1">
      <alignment horizontal="center" vertical="center" wrapText="1"/>
    </xf>
    <xf numFmtId="4" fontId="59" fillId="25" borderId="35" xfId="73" applyNumberFormat="1" applyFont="1" applyFill="1" applyBorder="1" applyAlignment="1">
      <alignment horizontal="center" vertical="center" wrapText="1"/>
    </xf>
    <xf numFmtId="4" fontId="59" fillId="25" borderId="42" xfId="73"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5"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EST0798.XLS]__cceficiente_sh_2"/>
      <sheetName val="Análisis_determinístico"/>
      <sheetName val="Modelo_financiero"/>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Análisis_determinístico"/>
      <sheetName val="DEST__MEDIOS"/>
      <sheetName val="CARGASPROC_"/>
      <sheetName val="G_L_P__FINAL"/>
      <sheetName val="LIQUIDACIONESPERSO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6">
          <cell r="E6" t="str">
            <v>ECOPETROL G.C.O.</v>
          </cell>
        </row>
      </sheetData>
      <sheetData sheetId="36"/>
      <sheetData sheetId="37"/>
      <sheetData sheetId="38"/>
      <sheetData sheetId="39"/>
      <sheetData sheetId="4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9"/>
      <sheetName val="[EST0798.XLS]__cceficiente_sh_2"/>
      <sheetName val="[EST0798.XLS]__cceficiente_sh_4"/>
      <sheetName val="[EST0798.XLS]__cceficiente_sh_3"/>
      <sheetName val="[EST0798.XLS]__cceficiente_sh_5"/>
      <sheetName val="[EST0798.XLS]__cceficiente_sh_6"/>
      <sheetName val="[EST0798.XLS]__cceficiente_sh_8"/>
      <sheetName val="[EST0798.XLS]__cceficiente_sh_7"/>
      <sheetName val="[EST0798.XLS]__cceficiente_s_10"/>
      <sheetName val="[EST0798.XLS]__cceficiente_s_11"/>
      <sheetName val="[EST0798.XLS]__cceficiente_s_12"/>
      <sheetName val="[EST0798.XLS]__cceficiente_s_13"/>
      <sheetName val="EMPRESA"/>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otros"/>
      <sheetName val="Equipo"/>
      <sheetName val="materiales"/>
      <sheetName val="7.1.8.1.1"/>
      <sheetName val="DATOS_CONTRATO"/>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refreshError="1"/>
      <sheetData sheetId="30"/>
      <sheetData sheetId="31" refreshError="1"/>
      <sheetData sheetId="3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Escritorio\amv 2011\a  aaInfo"/>
      <sheetName val="\Users\avargase\AppData\Local\M"/>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MV _ no borrar\PRESUPUESTOS\a"/>
      <sheetName val="\I\AMV _ no borrar\PRESUPUESTOS"/>
      <sheetName val="\G\I\AMV _ no borrar\PRESUPUEST"/>
      <sheetName val="\A\a  aaInformación GRUPO 4\A M"/>
      <sheetName val="\G\A\a  aaInformación GRUPO 4\A"/>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ini HP Enero 2015\Proyectos i"/>
      <sheetName val="\C\Users\avargase\AppData\Local"/>
      <sheetName val="\Volumes\USB PIOLIN\Escritorio\"/>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CANT OBRA"/>
      <sheetName val="\Users\ANDRES FELIPE MUÑOZ\Down"/>
      <sheetName val="EQUIPOS"/>
      <sheetName val="MANO DE OBRA"/>
      <sheetName val="TRANSPORTE"/>
      <sheetName val="\Users\HP\AppData\Local\Micros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ESTADO VÍA-CRIT.TECNICO"/>
      <sheetName val="#REF"/>
      <sheetName val="Hoja2"/>
      <sheetName val="\E\a  aaInformación GRUPO 4\A M"/>
      <sheetName val="LISTADO "/>
      <sheetName val="M.O."/>
      <sheetName val="ACTA No.1 "/>
      <sheetName val="ACTA No.5"/>
      <sheetName val="ACTA MAYORES - GENERAL"/>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HISTORICOS FUEL OIL EXP"/>
      <sheetName val="_aCCIDENTES_DE_1995___1996_xl_2"/>
      <sheetName val="//ccefici"/>
      <sheetName val="PU (2)"/>
      <sheetName val="\Nuevos APU Córdoba\a  aaInform"/>
      <sheetName val="\E\Nuevos APU Córdoba\a  aaInfo"/>
      <sheetName val="\Users\JoseGabriel\Documents\Mi"/>
      <sheetName val="//d.docs.live.net/a  aaInformac"/>
      <sheetName val="_aCCIDENTES_DE_1995___1996_xl_4"/>
      <sheetName val="_aCCIDENTES_DE_1995___1996_xl_3"/>
      <sheetName val="_aCCIDENTES_DE_1995___1996_xl_5"/>
      <sheetName val="_aCCIDENTES_DE_1995___1996_xl_6"/>
      <sheetName val="_aCCIDENTES_DE_1995___1996_xl_7"/>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MAT"/>
      <sheetName val="HER"/>
      <sheetName val="PER"/>
      <sheetName val="TRAN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 ACTA FINAL + MODIFICATORIA "/>
      <sheetName val="AC2-AG96"/>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2"/>
      <sheetName val="_aCCIDENTES_DE_1995___1996_x_15"/>
      <sheetName val="_aCCIDENTES_DE_1995___1996_x_13"/>
      <sheetName val="_aCCIDENTES_DE_1995___1996_x_14"/>
      <sheetName val="_aCCIDENTES_DE_1995___1996_x_16"/>
      <sheetName val="\\Gabrielaapabone\d copias\a  a"/>
      <sheetName val="_aCCIDENTES_DE_1995___1996_x_17"/>
      <sheetName val="_aCCIDENTES_DE_1995___1996_x_18"/>
      <sheetName val="_aCCIDENTES_DE_1995___1996_x_19"/>
      <sheetName val="_aCCIDENTES_DE_1995___1996_x_21"/>
      <sheetName val="_aCCIDENTES_DE_1995___1996_x_20"/>
      <sheetName val="_aCCIDENTES_DE_1995___1996_x_51"/>
      <sheetName val="MANO_DE_OBRA"/>
      <sheetName val="//cceficiente_sharepoint_com/a_"/>
      <sheetName val="//d_docs_live_net/a__aaInformac"/>
      <sheetName val="_aCCIDENTES_DE_1995___1996_x_26"/>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gp05"/>
      <sheetName val="GP06"/>
      <sheetName val="CRONOGRAMA INICIAL"/>
      <sheetName val="informe sem no.1"/>
      <sheetName val="informe sem no.2"/>
      <sheetName val="informe sem no.3"/>
      <sheetName val="informe sem no.4"/>
      <sheetName val="REPROGRAMACION 2"/>
      <sheetName val="PRECIO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DIRECTAS AMO I"/>
      <sheetName val="DIRECTAS AMO II"/>
      <sheetName val="REQUISITOS INF INTERVENTORÍA"/>
      <sheetName val="lista-precio-mat-equipos"/>
      <sheetName val="rendimiento"/>
      <sheetName val="BASE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_Escritorio_amv 2011_a  aaInfo"/>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Users_avargase_AppData_Local_M"/>
      <sheetName val="_Mini HP Enero 2015_Proyectos i"/>
      <sheetName val="_C_Users_avargase_AppData_Local"/>
      <sheetName val="_Volumes_USB PIOLIN_Escritorio_"/>
      <sheetName val="__Sistemas_serv1_xx_Documents a"/>
      <sheetName val="_Users_USUARIO_Downloads_a  aaI"/>
      <sheetName val="_Users_HP_AppData_Local_Microso"/>
      <sheetName val="_aCCIDENTES_DE_1995___1996_x_67"/>
      <sheetName val="\Users\rosalym\Desktop\BALANCE "/>
      <sheetName val="Item"/>
      <sheetName val="_E_a  aaInformación GRUPO 4_A M"/>
      <sheetName val="_aCCIDENTES_DE_1995___1996_x_68"/>
      <sheetName val="aCCIDENTES_DE_1995_-_199648"/>
      <sheetName val="aCCIDENTES_DE_1995_-_1996_xls22"/>
      <sheetName val="ACTA_DE_MODIFICACION__(2)11"/>
      <sheetName val="\a__aaInformación_GRUPO_4\A_M11"/>
      <sheetName val="Datos_Básicos11"/>
      <sheetName val="SUB_APU1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MANO_DE_OBRA2"/>
      <sheetName val="CANT_OBRA1"/>
      <sheetName val="\Users\ANDRES_FELIPE_MUÑOZ\Dow1"/>
      <sheetName val="\E\a__aaInformación_GRUPO_4\A_1"/>
      <sheetName val="G_G1"/>
      <sheetName val="MURO_PR25+221-2351"/>
      <sheetName val="MURO_PR25+261-2671"/>
      <sheetName val="LISTADO_1"/>
      <sheetName val="M_O_1"/>
      <sheetName val="ACTA_No_1_1"/>
      <sheetName val="ACTA_No_51"/>
      <sheetName val="ACTA_MAYORES_-_GENERAL1"/>
      <sheetName val="HISTORICOS_FUEL_OIL_EXP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PU_(2)1"/>
      <sheetName val="\Nuevos_APU_Córdoba\a__aaInfor1"/>
      <sheetName val="\E\Nuevos_APU_Córdoba\a__aaInf1"/>
      <sheetName val="//d_docs_live_net/a__aaInforma2"/>
      <sheetName val="COSTOS_UNITARIOS1"/>
      <sheetName val="\C\A\a__aaInformación_GRUPO_4\1"/>
      <sheetName val="\E\Documents_and_Settings\Pe1"/>
      <sheetName val="\C\E\Documents_and_Setting1"/>
      <sheetName val="\G\a__aaInformación_GRUPO_4\A_1"/>
      <sheetName val="\C\G\a__aaInformación_GRUPO_4\1"/>
      <sheetName val="\C\K\a__aaInformación_GRUPO_4\1"/>
      <sheetName val="\C\E\a__aaInformación_GRUPO_4\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_ACTA_FINAL_+_MODIFICATORIA_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GPI_5261"/>
      <sheetName val="VEA_374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Gabrielaapabone\d_copias\a__1"/>
      <sheetName val="aCCIDENTES_DE_1995_-_199646"/>
      <sheetName val="SUB_APU10"/>
      <sheetName val="aCCIDENTES_DE_1995_-_1996_xls21"/>
      <sheetName val="ACTA_DE_MODIFICACION__(2)10"/>
      <sheetName val="\a__aaInformación_GRUPO_4\A_M10"/>
      <sheetName val="Datos_Básicos10"/>
      <sheetName val="HISTORICOS_FUEL_OIL_EXP"/>
      <sheetName val="\Nuevos_APU_Córdoba\a__aaInform"/>
      <sheetName val="\E\Nuevos_APU_Córdoba\a__aaInfo"/>
      <sheetName val="G_G"/>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1"/>
      <sheetName val="LISTADO_"/>
      <sheetName val="M_O_"/>
      <sheetName val="ACTA_No_1_"/>
      <sheetName val="ACTA_No_5"/>
      <sheetName val="ACTA_MAYORES_-_GENERAL"/>
      <sheetName val="MANO_DE_OBRA1"/>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RONOGRAMA_INICIAL"/>
      <sheetName val="informe_sem_no_1"/>
      <sheetName val="informe_sem_no_2"/>
      <sheetName val="informe_sem_no_3"/>
      <sheetName val="informe_sem_no_4"/>
      <sheetName val="REPROGRAMACION_2"/>
      <sheetName val="CANT_OBRA"/>
      <sheetName val="\Users\ANDRES_FELIPE_MUÑOZ\Down"/>
      <sheetName val="\C\A\a__aaInformación_GRUPO_4\A"/>
      <sheetName val="\E\Documents_and_Settings\Pe"/>
      <sheetName val="\C\E\Documents_and_Setting"/>
      <sheetName val="\G\a__aaInformación_GRUPO_4\A_M"/>
      <sheetName val="\C\G\a__aaInformación_GRUPO_4\A"/>
      <sheetName val="\C\K\a__aaInformación_GRUPO_4\A"/>
      <sheetName val="\E\a__aaInformación_GRUPO_4\A_M"/>
      <sheetName val="\C\E\a__aaInformación_GRUPO_4\A"/>
      <sheetName val="//d_docs_live_net/a__aaInforma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CTA_FINAL_+_MODIFICATORIA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U_(2)"/>
      <sheetName val="COSTOS_UNITARIOS"/>
      <sheetName val="\\Produccion\archivos_de_domin"/>
      <sheetName val="200_1"/>
      <sheetName val="200_2"/>
      <sheetName val="201_7"/>
      <sheetName val="201_15"/>
      <sheetName val="210_2_1"/>
      <sheetName val="210_1_1"/>
      <sheetName val="210_2_2"/>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73_2"/>
      <sheetName val="630_3A"/>
      <sheetName val="630_4A"/>
      <sheetName val="630_6A"/>
      <sheetName val="640_1B"/>
      <sheetName val="660_3B"/>
      <sheetName val="661_1B"/>
      <sheetName val="671_1B"/>
      <sheetName val="673_1B"/>
      <sheetName val="681_1B"/>
      <sheetName val="600_1"/>
      <sheetName val="800_2"/>
      <sheetName val="900_2"/>
      <sheetName val="900_3"/>
      <sheetName val="DATOS_PEAJE_INVIAS"/>
      <sheetName val="DATOS_PEAJE_REGENCY"/>
      <sheetName val="Variable_IPC"/>
      <sheetName val="analisis_costo_horario"/>
      <sheetName val="Lista_Base"/>
      <sheetName val="GPI_526"/>
      <sheetName val="VEA_374"/>
      <sheetName val="PLAN_DE_INVERSION_ANTICIPO"/>
      <sheetName val="inv_mensual"/>
      <sheetName val="borrador_flujo_inv"/>
      <sheetName val="PALET_DEL_21_FEB_AL_5_MARZ"/>
      <sheetName val="201_16"/>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_(2)"/>
      <sheetName val="810_2"/>
      <sheetName val="700_1"/>
      <sheetName val="730_1"/>
      <sheetName val="450_3P_"/>
      <sheetName val="340P_"/>
      <sheetName val="220_1P"/>
      <sheetName val="200,1,3p_"/>
      <sheetName val="200,1,4p__"/>
      <sheetName val="220_1P_(2)"/>
      <sheetName val="630_4_2P"/>
      <sheetName val="630_4_2P_(2)"/>
      <sheetName val="630_4_3P"/>
      <sheetName val="600_1P"/>
      <sheetName val="730_2"/>
      <sheetName val="740_1"/>
      <sheetName val="900_2_(1)"/>
      <sheetName val="621_1_2"/>
      <sheetName val="683_4P"/>
      <sheetName val="221_1"/>
      <sheetName val="683_1P"/>
      <sheetName val="3P_"/>
      <sheetName val="683_3P"/>
      <sheetName val="673_1P"/>
      <sheetName val="PNP_4_7"/>
      <sheetName val="673_2P_"/>
      <sheetName val="623_1P"/>
      <sheetName val="621_1_3"/>
      <sheetName val="674_2"/>
      <sheetName val="220_2P"/>
      <sheetName val="683_4P_"/>
      <sheetName val="683_3P_(2)"/>
      <sheetName val="683_4P__(2)"/>
      <sheetName val="683_5P__"/>
      <sheetName val="642_2P"/>
      <sheetName val="INT_17"/>
      <sheetName val="INT_18"/>
      <sheetName val="ESTADO_RED"/>
      <sheetName val="GENERALIDADES_"/>
      <sheetName val="ANALISIS_RESUMIDOS"/>
      <sheetName val="Tabla_CONPES_3714"/>
      <sheetName val="\\Gabrielaapabone\d_copias\a__a"/>
      <sheetName val="REQUISITOS_INF_INTERVENTORÍA"/>
      <sheetName val="\Users\rosalym\Desktop\BALANCE_"/>
      <sheetName val="aCCIDENTES_DE_1995_-_199647"/>
      <sheetName val="sistema proteccion a tierra equ"/>
      <sheetName val="Par_Dise"/>
      <sheetName val="2007 Database"/>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Dólar"/>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_aCCIDENTES_DE_1995___1996_x_69"/>
      <sheetName val="_aCCIDENTES_DE_1995___1996_x_70"/>
      <sheetName val="_aCCIDENTES_DE_1995___1996_x_71"/>
      <sheetName val="_aCCIDENTES_DE_1995___1996_x_72"/>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2"/>
      <sheetName val="_aCCIDENTES_DE_1995___1996_x_81"/>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modf "/>
      <sheetName val="1,2 MC"/>
      <sheetName val="3,1 MC"/>
      <sheetName val="3,2 MC"/>
      <sheetName val="4,2 MC"/>
      <sheetName val="aCCIDENTES%2520DE%25201995%2520"/>
      <sheetName val="/a  aaInformación GRUPO 4/A MIn"/>
      <sheetName val="INST"/>
      <sheetName val="ITEMS ALCANT."/>
      <sheetName val="ITEMS_ALCANT_"/>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
      <sheetName val="\G\I\AMV___no_borrar\PRESUPUES3"/>
      <sheetName val="\G\A\a__aaInformación_GRUPO_4\3"/>
      <sheetName val="ESTADO_VÍA-CRIT_TECNICO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Lista_obra3"/>
      <sheetName val="\Mini_HP_Enero_2015\Proyectos_3"/>
      <sheetName val="\Volumes\USB_PIOLIN\Escritorio3"/>
      <sheetName val="\\Sistemas_serv1\xx\Documents_3"/>
      <sheetName val="\G\I\AMV___no_borrar\PRESUPUES4"/>
      <sheetName val="\G\A\a__aaInformación_GRUPO_4\4"/>
      <sheetName val="ESTADO_VÍA-CRIT_TECNICO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Lista_obra4"/>
      <sheetName val="\Mini_HP_Enero_2015\Proyectos_4"/>
      <sheetName val="\Volumes\USB_PIOLIN\Escritorio4"/>
      <sheetName val="\\Sistemas_serv1\xx\Documents_4"/>
      <sheetName val="\G\I\AMV___no_borrar\PRESUPUES5"/>
      <sheetName val="\G\A\a__aaInformación_GRUPO_4\5"/>
      <sheetName val="ESTADO_VÍA-CRIT_TECNICO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5"/>
      <sheetName val="\Mini_HP_Enero_2015\Proyectos_5"/>
      <sheetName val="\Volumes\USB_PIOLIN\Escritorio5"/>
      <sheetName val="\\Sistemas_serv1\xx\Documents_5"/>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Insum"/>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EST2"/>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PU"/>
      <sheetName val="ARBOL DE PROBLEMAS final"/>
      <sheetName val="IDENTIFICACION DEL PROBLEMA fin"/>
      <sheetName val="OBJETIVOS FINALES"/>
      <sheetName val="ESTRUCTURA DE PROYECTO"/>
      <sheetName val="OBJETIVOS ESPECIFICOS final"/>
      <sheetName val="INFORME SEMANAL"/>
      <sheetName val="SISOMA"/>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sheetData sheetId="300" refreshError="1"/>
      <sheetData sheetId="30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refreshError="1"/>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sheetData sheetId="410"/>
      <sheetData sheetId="411" refreshError="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refreshError="1"/>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refreshError="1"/>
      <sheetData sheetId="670" refreshError="1"/>
      <sheetData sheetId="671" refreshError="1"/>
      <sheetData sheetId="672"/>
      <sheetData sheetId="673"/>
      <sheetData sheetId="674"/>
      <sheetData sheetId="675"/>
      <sheetData sheetId="676" refreshError="1"/>
      <sheetData sheetId="677"/>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sheetData sheetId="706" refreshError="1"/>
      <sheetData sheetId="707"/>
      <sheetData sheetId="708" refreshError="1"/>
      <sheetData sheetId="709" refreshError="1"/>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refreshError="1"/>
      <sheetData sheetId="736" refreshError="1"/>
      <sheetData sheetId="737" refreshError="1"/>
      <sheetData sheetId="738" refreshError="1"/>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refreshError="1"/>
      <sheetData sheetId="846"/>
      <sheetData sheetId="847" refreshError="1"/>
      <sheetData sheetId="848" refreshError="1"/>
      <sheetData sheetId="849"/>
      <sheetData sheetId="850" refreshError="1"/>
      <sheetData sheetId="851" refreshError="1"/>
      <sheetData sheetId="852" refreshError="1"/>
      <sheetData sheetId="853" refreshError="1"/>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sheetData sheetId="1111"/>
      <sheetData sheetId="1112"/>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sheetData sheetId="1160"/>
      <sheetData sheetId="1161"/>
      <sheetData sheetId="1162"/>
      <sheetData sheetId="1163"/>
      <sheetData sheetId="1164"/>
      <sheetData sheetId="1165" refreshError="1"/>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refreshError="1"/>
      <sheetData sheetId="1597" refreshError="1"/>
      <sheetData sheetId="1598"/>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sheetData sheetId="1614"/>
      <sheetData sheetId="1615"/>
      <sheetData sheetId="1616"/>
      <sheetData sheetId="1617"/>
      <sheetData sheetId="1618"/>
      <sheetData sheetId="1619"/>
      <sheetData sheetId="1620"/>
      <sheetData sheetId="1621" refreshError="1"/>
      <sheetData sheetId="1622"/>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sheetData sheetId="1644" refreshError="1"/>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refreshError="1"/>
      <sheetData sheetId="2498" refreshError="1"/>
      <sheetData sheetId="2499" refreshError="1"/>
      <sheetData sheetId="2500" refreshError="1"/>
      <sheetData sheetId="2501" refreshError="1"/>
      <sheetData sheetId="2502"/>
      <sheetData sheetId="2503" refreshError="1"/>
      <sheetData sheetId="2504" refreshError="1"/>
      <sheetData sheetId="2505"/>
      <sheetData sheetId="2506" refreshError="1"/>
      <sheetData sheetId="2507"/>
      <sheetData sheetId="2508"/>
      <sheetData sheetId="2509"/>
      <sheetData sheetId="2510" refreshError="1"/>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sheetData sheetId="2699"/>
      <sheetData sheetId="2700"/>
      <sheetData sheetId="2701"/>
      <sheetData sheetId="2702"/>
      <sheetData sheetId="2703" refreshError="1"/>
      <sheetData sheetId="2704" refreshError="1"/>
      <sheetData sheetId="2705" refreshError="1"/>
      <sheetData sheetId="2706" refreshError="1"/>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refreshError="1"/>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refreshError="1"/>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refreshError="1"/>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refreshError="1"/>
      <sheetData sheetId="3612"/>
      <sheetData sheetId="3613"/>
      <sheetData sheetId="3614"/>
      <sheetData sheetId="3615"/>
      <sheetData sheetId="3616"/>
      <sheetData sheetId="3617"/>
      <sheetData sheetId="361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INST"/>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BD"/>
      <sheetName val="Aprobado 2019"/>
      <sheetName val="Hoja1"/>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CURVA &quot;S&quot;"/>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Datos_CO"/>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Frentes o cuadrillas"/>
      <sheetName val="Administrador de desplegables"/>
      <sheetName val="C.C"/>
      <sheetName val="port"/>
      <sheetName val="Inicio"/>
      <sheetName val="OT-AC-reembolsa-"/>
      <sheetName val="Hoja2"/>
      <sheetName val="lodos"/>
      <sheetName val="barrer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ow r="83">
          <cell r="O83" t="str">
            <v>Pendiente</v>
          </cell>
        </row>
      </sheetData>
      <sheetData sheetId="348"/>
      <sheetData sheetId="349"/>
      <sheetData sheetId="350"/>
      <sheetData sheetId="351"/>
      <sheetData sheetId="352"/>
      <sheetData sheetId="353"/>
      <sheetData sheetId="354"/>
      <sheetData sheetId="355"/>
      <sheetData sheetId="356"/>
      <sheetData sheetId="357" refreshError="1"/>
      <sheetData sheetId="358">
        <row r="83">
          <cell r="O83" t="str">
            <v>Pendiente</v>
          </cell>
        </row>
      </sheetData>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refreshError="1"/>
      <sheetData sheetId="38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CONTR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_Directo"/>
      <sheetName val="prog_"/>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ronósticos de Petróleo GLL"/>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sheetData sheetId="23">
        <row r="1">
          <cell r="A1" t="str">
            <v>ECOPETROL GERENCIA LLANOS</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Datos Básicos"/>
      <sheetName val="SALARIOS"/>
      <sheetName val="SUB APU"/>
      <sheetName val="INV"/>
      <sheetName val="AASHTO"/>
      <sheetName val="PESOS"/>
      <sheetName val="Formulario N° 4"/>
      <sheetName val="EQUIPO"/>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critorio\amv 2011\a  aaInfo"/>
      <sheetName val="\\Giovanni\administracion vial\"/>
      <sheetName val="\MONTO AGOTABLE 2010\a  aaInfor"/>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G.G"/>
      <sheetName val="CANT OBRA"/>
      <sheetName val="\Users\ANDRES FELIPE MUÑOZ\Down"/>
      <sheetName val="HISTORICOS FUEL OIL EXP"/>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Users\USUARIO\Downloads\MANTEN"/>
      <sheetName val="INDICMICROEMP"/>
      <sheetName val="INDICE"/>
      <sheetName val="Fornato 6"/>
      <sheetName val="\I\I\MANTENIMIENTO RUTA 1001_MA"/>
      <sheetName val="\Users\Personal\Downloads\MANTE"/>
      <sheetName val="TOTALES"/>
      <sheetName val="\G\I\MANTENIMIENTO RUTA 1001_MA"/>
      <sheetName val="\D\MANTENIMIENTO RUTA 1001_MARZ"/>
      <sheetName val="\G\D\MANTENIMIENTO RUTA 1001_MA"/>
      <sheetName val="#REF"/>
      <sheetName val="Concretos y morteros"/>
      <sheetName val="Datos iniciales "/>
      <sheetName val="Transporte"/>
      <sheetName val="[a  aaInformación]__cceficien_2"/>
      <sheetName val="HER"/>
      <sheetName val="MAT"/>
      <sheetName val="PER"/>
      <sheetName val="TRANS"/>
      <sheetName val="M.O."/>
      <sheetName val="precios-básicos2002"/>
      <sheetName val="[a  aaInformación]__cceficien_4"/>
      <sheetName val="[a  aaInformación]__cceficien_3"/>
      <sheetName val="[a  aaInformación]__cceficien_5"/>
      <sheetName val="[a  aaInformación]__cceficien_6"/>
      <sheetName val="[a  aaInformación]__cceficien_7"/>
      <sheetName val="[a  aaInformación]//cceficiente"/>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_MANTENIMIENTO RUTA 1001_MARZO "/>
      <sheetName val="_I_MANTENIMIENTO RUTA 1001_MARZ"/>
      <sheetName val="_F_MANTENIMIENTO RUTA 1001_MARZ"/>
      <sheetName val="[a  aaInformación]__192_168__16"/>
      <sheetName val="[a  aaInformación]__192_168__15"/>
      <sheetName val="[a  aaInformación]__192_168__17"/>
      <sheetName val="[a  aaInformación]__192_168__18"/>
      <sheetName val="INFORME SEMANAL"/>
      <sheetName val="AVANCE SEMANAL"/>
      <sheetName val="CLIMA mes"/>
      <sheetName val="REG FOTO"/>
      <sheetName val="SISOMA"/>
      <sheetName val="ITEMS"/>
      <sheetName val="[a  aaInformación]__cceficie_51"/>
      <sheetName val="//cceficiente_sharepoint_com/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Users\LENOVO\Downloads\Users\A"/>
      <sheetName val="PRECIOS"/>
      <sheetName val="M_O_"/>
      <sheetName val="[a  aaInformación]__ccefici_106"/>
      <sheetName val="PANEL"/>
      <sheetName val="\MANTENIMIENTO%20RUTA%201001_MA"/>
      <sheetName val="a__aaInformación7"/>
      <sheetName val="aCCIDENTES_DE_1995_-_19964"/>
      <sheetName val="\MANTENIMIENTO_RUTA_1001_MARZO1"/>
      <sheetName val="\I\MANTENIMIENTO_RUTA_1001_MAR1"/>
      <sheetName val="\F\MANTENIMIENTO_RUTA_1001_MAR1"/>
      <sheetName val="[a__aaInformación][a__aaInforma"/>
      <sheetName val="PRESTACIONES_SOCIALES"/>
      <sheetName val="Concretos_y_morteros"/>
      <sheetName val="Datos_iniciales_"/>
      <sheetName val="Formulario_N°_41"/>
      <sheetName val="ANEXO_IX1"/>
      <sheetName val="Fornato_61"/>
      <sheetName val="\G\I\MANTENIMIENTO_RUTA_1001_M1"/>
      <sheetName val="\D\MANTENIMIENTO_RUTA_1001_MAR1"/>
      <sheetName val="\G\D\MANTENIMIENTO_RUTA_1001_M1"/>
      <sheetName val="\I\I\MANTENIMIENTO_RUTA_1001_M1"/>
      <sheetName val="[a__aaInformación]__cceficien_2"/>
      <sheetName val="[a__aaInformación]__cceficien_4"/>
      <sheetName val="[a__aaInformación]__cceficien_3"/>
      <sheetName val="[a__aaInformación]//cceficiente"/>
      <sheetName val="[a__aaInformación]__cceficien_5"/>
      <sheetName val="[a__aaInformación]__cceficien_9"/>
      <sheetName val="[a__aaInformación]__cceficien_6"/>
      <sheetName val="[a__aaInformación]__cceficien_7"/>
      <sheetName val="[a__aaInformación]__cceficien_8"/>
      <sheetName val="[a__aaInformación]__cceficie_10"/>
      <sheetName val="[a__aaInformación]__cceficie_11"/>
      <sheetName val="[a__aaInformación]__cceficie_12"/>
      <sheetName val="[a__aaInformación]__cceficie_16"/>
      <sheetName val="[a__aaInformación]__cceficie_14"/>
      <sheetName val="[a__aaInformación]__cceficie_13"/>
      <sheetName val="[a__aaInformación]__cceficie_15"/>
      <sheetName val="[a__aaInformación]__cceficie_17"/>
      <sheetName val="[a__aaInformación]__cceficie_51"/>
      <sheetName val="[a__aaInformación]__cceficie_18"/>
      <sheetName val="[a__aaInformación]__cceficie_19"/>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a__aaInformación]__192_168_0_2"/>
      <sheetName val="a__aaInformaci%C3%B3n"/>
      <sheetName val="[a__aaInformación]__192_168_0_3"/>
      <sheetName val="[a__aaInformación]__192_168_0_4"/>
      <sheetName val="CRA_MODI"/>
      <sheetName val="[a__aaInformación]__192_168_0_5"/>
      <sheetName val="[a__aaInformación]__192_168_0_6"/>
      <sheetName val="[a__aaInformación]__192_168_0_9"/>
      <sheetName val="[a__aaInformación]__192_168_0_7"/>
      <sheetName val="[a__aaInformación]__192_168_0_8"/>
      <sheetName val="Itemes_Renovación"/>
      <sheetName val="STA_ROSA"/>
      <sheetName val="[a__aaInformación]__192_168__10"/>
      <sheetName val="[a__aaInformación]\\192_168_0_4"/>
      <sheetName val="[a__aaInformación]__192_168__11"/>
      <sheetName val="[a__aaInformación]__192_168__12"/>
      <sheetName val="[a__aaInformación]__192_168__14"/>
      <sheetName val="[a__aaInformación]__192_168__13"/>
      <sheetName val="días_habiles_2015"/>
      <sheetName val="Ppto_Rev__A"/>
      <sheetName val="\G\MANTENIMIENTO_RUTA_1001_MARZ"/>
      <sheetName val="AJIZAL_3335"/>
      <sheetName val="SABANETA_3335"/>
      <sheetName val="Datos_Generales"/>
      <sheetName val="_MANTENIMIENTO_RUTA_1001_MARZO_"/>
      <sheetName val="_I_MANTENIMIENTO_RUTA_1001_MARZ"/>
      <sheetName val="_F_MANTENIMIENTO_RUTA_1001_MARZ"/>
      <sheetName val="[a__aaInformación]__192_168__16"/>
      <sheetName val="[a__aaInformación]__192_168__15"/>
      <sheetName val="[a__aaInformación]__192_168__17"/>
      <sheetName val="[a__aaInformación]__192_168__18"/>
      <sheetName val="INFORME_SEMANAL"/>
      <sheetName val="AVANCE_SEMANAL"/>
      <sheetName val="CLIMA_mes"/>
      <sheetName val="REG_FOTO"/>
      <sheetName val="[a__aaInformación]__cceficie_66"/>
      <sheetName val="a__aaInformación8"/>
      <sheetName val="a__aaInformación9"/>
      <sheetName val="aCCIDENTES_DE_1995_-_19965"/>
      <sheetName val="\MANTENIMIENTO_RUTA_1001_MARZO2"/>
      <sheetName val="\I\MANTENIMIENTO_RUTA_1001_MAR2"/>
      <sheetName val="\F\MANTENIMIENTO_RUTA_1001_MAR2"/>
      <sheetName val="ANEXO_IX2"/>
      <sheetName val="[a__aaInformación][a__aaInform1"/>
      <sheetName val="PRESTACIONES_SOCIALES1"/>
      <sheetName val="Formulario_N°_42"/>
      <sheetName val="Concretos_y_morteros1"/>
      <sheetName val="Datos_iniciales_1"/>
      <sheetName val="Fornato_62"/>
      <sheetName val="\I\I\MANTENIMIENTO_RUTA_1001_M2"/>
      <sheetName val="\G\I\MANTENIMIENTO_RUTA_1001_M2"/>
      <sheetName val="\D\MANTENIMIENTO_RUTA_1001_MAR2"/>
      <sheetName val="\G\D\MANTENIMIENTO_RUTA_1001_M2"/>
      <sheetName val="[a__aaInformación]__cceficien_1"/>
      <sheetName val="M_O_1"/>
      <sheetName val="[a__aaInformación]__cceficien10"/>
      <sheetName val="[a__aaInformación]__cceficien11"/>
      <sheetName val="[a__aaInformación]__cceficien12"/>
      <sheetName val="[a__aaInformación]__cceficien13"/>
      <sheetName val="[a__aaInformación]__cceficien14"/>
      <sheetName val="[a__aaInformación]//cceficient1"/>
      <sheetName val="[a__aaInformación]__192_168_0_1"/>
      <sheetName val="a__aaInformaci%C3%B3n1"/>
      <sheetName val="[a__aaInformación]__192_168_010"/>
      <sheetName val="[a__aaInformación]__192_168_011"/>
      <sheetName val="CRA_MODI1"/>
      <sheetName val="[a__aaInformación]__192_168_012"/>
      <sheetName val="[a__aaInformación]__192_168_013"/>
      <sheetName val="[a__aaInformación]__cceficien15"/>
      <sheetName val="[a__aaInformación]__cceficie_67"/>
      <sheetName val="[a__aaInformación]__cceficien16"/>
      <sheetName val="[a__aaInformación]__192_168_014"/>
      <sheetName val="[a__aaInformación]__192_168_015"/>
      <sheetName val="[a__aaInformación]__192_168_016"/>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 val="CrudosA"/>
      <sheetName val="casosWTI"/>
      <sheetName val="Base Datos"/>
      <sheetName val="Res-Accide-10"/>
      <sheetName val="PLAN DE INVERSION ANTICIPO"/>
      <sheetName val="inv mensual"/>
      <sheetName val="borrador flujo inv"/>
      <sheetName val="social-ambiental"/>
      <sheetName val="AU"/>
      <sheetName val="Hoja 1 "/>
      <sheetName val="//d.docs.live.net/MANTENIMIENTO"/>
      <sheetName val=""/>
      <sheetName val="\\Pc2\amv1-real\MANTENIMIENTO R"/>
      <sheetName val="[a  aaInformación]__ccefici_114"/>
      <sheetName val="[a  aaInformación]__ccefici_107"/>
      <sheetName val="[a  aaInformación]__ccefici_108"/>
      <sheetName val="[a  aaInformación]__ccefici_111"/>
      <sheetName val="[a  aaInformación]__ccefici_109"/>
      <sheetName val="[a  aaInformación]__ccefici_110"/>
      <sheetName val="[a  aaInformación]__ccefici_112"/>
      <sheetName val="[a  aaInformación]__ccefici_113"/>
      <sheetName val="a__aaInformación11"/>
      <sheetName val="a__aaInformación10"/>
      <sheetName val="a__aaInformación12"/>
      <sheetName val="a__aaInformación13"/>
      <sheetName val="a__aaInformación14"/>
      <sheetName val="a__aaInformación15"/>
      <sheetName val="a__aaInformación16"/>
      <sheetName val="Paramtrias"/>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islamiento"/>
      <sheetName val="área a Compensar"/>
      <sheetName val="Costo de oportunidad"/>
      <sheetName val="Costos Base"/>
      <sheetName val="Monit rest"/>
      <sheetName val="Soc rest"/>
      <sheetName val="Establecimiento"/>
      <sheetName val="Page 1"/>
      <sheetName val="0-Datos de la Obra"/>
      <sheetName val="__SERVIDOR_Public2_MANTENIMIENT"/>
      <sheetName val="_I_I_MANTENIMIENTO RUTA 1001_MA"/>
      <sheetName val="acero"/>
      <sheetName val="ESTADO RED"/>
      <sheetName val="CARRETERAS"/>
      <sheetName val="GENERALIDADES "/>
      <sheetName val="[a  aaInformación]__192_168__19"/>
      <sheetName val="\C\MANTENIMIENTO RUTA 1001_MARZ"/>
      <sheetName val="\C\C\MANTENIMIENTO RUTA 1001_MA"/>
      <sheetName val="[a  aaInformación]__192_168__20"/>
      <sheetName val="[a  aaInformación]__192_168__2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sheetData sheetId="170"/>
      <sheetData sheetId="171"/>
      <sheetData sheetId="172"/>
      <sheetData sheetId="173"/>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sheetData sheetId="475"/>
      <sheetData sheetId="476" refreshError="1"/>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 val="inst"/>
      <sheetName val="Res-Accide-10"/>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aiu"/>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DATOS CONTRATO"/>
      <sheetName val="LIQ-NOM"/>
      <sheetName val="NOMINA-1"/>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ow r="35">
          <cell r="E35">
            <v>3536000</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TERVENTOR129"/>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 val="EMPRESA"/>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V"/>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sheetData sheetId="7" refreshError="1"/>
      <sheetData sheetId="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 val="comparativo"/>
      <sheetName val="BASES"/>
      <sheetName val="CDItem"/>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medelo_(2)"/>
      <sheetName val="EMPRESA"/>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DO_(2)"/>
      <sheetName val="PENDIENTES_X_COBRAR"/>
      <sheetName val="AVP_(2)"/>
      <sheetName val="CUADRO_DE_CANTIDADES"/>
      <sheetName val="AJUSTE_CANTIDADES"/>
      <sheetName val="HOMOLOGACION_DE_CANTIDADES"/>
      <sheetName val="SECTORIZACIÓN"/>
      <sheetName val="espec"/>
      <sheetName val="otros"/>
      <sheetName val="PRESUPUESTO"/>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Distanc"/>
      <sheetName val="UNITARIOS GENERALES"/>
      <sheetName val="BASES"/>
      <sheetName val="MC SF GAVIONES"/>
      <sheetName val="PESOS"/>
      <sheetName val="civ_roma"/>
      <sheetName val="Hoja1"/>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ESTADO RED"/>
      <sheetName val="CARRETERAS"/>
      <sheetName val="GENERALIDADES "/>
      <sheetName val="INV"/>
      <sheetName val="AASHTO"/>
      <sheetName val="BASE"/>
      <sheetName val="PE_02"/>
      <sheetName val="Listado"/>
      <sheetName val="PE-02"/>
      <sheetName val="PRESUPUESTO"/>
      <sheetName val="5. MODIFICATORIA"/>
      <sheetName val="letra"/>
      <sheetName val="UNITARIOS GENERALES.xls"/>
      <sheetName val="\Users\Juan\Downloads\Users\USU"/>
      <sheetName val="BASE DATOS"/>
      <sheetName val="RECIBO FINAL"/>
      <sheetName val="Listas"/>
      <sheetName val="Estruc_ Tarif"/>
      <sheetName val="\Documents and Settings\Adminis"/>
      <sheetName val="\Users\user\Library\Mail Downlo"/>
      <sheetName val="CRA.MODI"/>
      <sheetName val="\Cofinanciacion\FICHAS Y FORMAT"/>
      <sheetName val="\A\Cofinanciacion\FICHAS Y FORM"/>
      <sheetName val="UNITARIOS%20GENERALES.xls"/>
      <sheetName val="UNITARIOS"/>
      <sheetName val="Personalizar"/>
      <sheetName val="PRESUP"/>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INDICMICROEMP"/>
      <sheetName val="Listado"/>
      <sheetName val="ANALISIS CAPACIDAD FINANCIERA"/>
      <sheetName val="des_rps"/>
      <sheetName val="RESUMEN_EVALUACION"/>
      <sheetName val="ASPECTOS_TECNICOS"/>
      <sheetName val="MENOR_VALOR_1"/>
      <sheetName val="MEDIA_GEOMETRICA"/>
      <sheetName val="CAPACIDAD_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efreshError="1"/>
      <sheetData sheetId="9" refreshError="1"/>
      <sheetData sheetId="10" refreshError="1"/>
      <sheetData sheetId="11"/>
      <sheetData sheetId="12">
        <row r="12">
          <cell r="O12" t="str">
            <v>AÑO</v>
          </cell>
        </row>
      </sheetData>
      <sheetData sheetId="13"/>
      <sheetData sheetId="14">
        <row r="8">
          <cell r="J8">
            <v>136500000</v>
          </cell>
        </row>
      </sheetData>
      <sheetData sheetId="15"/>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HOJA_DE_COSTOS"/>
      <sheetName val="AFE_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 sheetId="7" refreshError="1"/>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 sheetId="1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BASE"/>
      <sheetName val="Itemes_Renovación"/>
      <sheetName val="PROGRAMACION_"/>
      <sheetName val="Análisis de precios"/>
      <sheetName val="A.P.U"/>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LIQUIDA-NOMINA"/>
      <sheetName val="EMPRESA"/>
      <sheetName val="NOMINA 1"/>
      <sheetName val="CUMPLIMIENTO"/>
      <sheetName val="Presupuesto_petrominerales_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sheetData sheetId="49"/>
      <sheetData sheetId="50"/>
      <sheetData sheetId="51" refreshError="1"/>
      <sheetData sheetId="52"/>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Hoja1"/>
      <sheetName val="otros"/>
      <sheetName val="gpi 526"/>
      <sheetName val="PRESUPUESTO"/>
      <sheetName val="dub-823"/>
      <sheetName val="skj452"/>
      <sheetName val="ita878"/>
      <sheetName val="aea-944"/>
      <sheetName val="xxj617"/>
      <sheetName val="sng_855"/>
      <sheetName val="vea 374"/>
      <sheetName val="hfb024"/>
      <sheetName val="paj825"/>
      <sheetName val="Prog__y_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UB_APU6"/>
      <sheetName val="Cantidades_de_Obra6"/>
      <sheetName val="Itemes_Renovación1"/>
      <sheetName val="Sábana"/>
      <sheetName val="TABLAS"/>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Design"/>
      <sheetName val="CALC PROD MENSUAL"/>
      <sheetName val="experiencia especifica"/>
      <sheetName val="experiencia general"/>
      <sheetName val="FORMULARIO N° 14"/>
      <sheetName val="FORMULARIO N°7"/>
      <sheetName val="contrato en ejecución"/>
      <sheetName val="Calculo capacidad residual"/>
      <sheetName val="PRESUPUESTAL"/>
      <sheetName val="SUB_APU7"/>
      <sheetName val="Cantidades_de_Obra7"/>
      <sheetName val="Itemes_Renovación2"/>
      <sheetName val="SUB_APU10"/>
      <sheetName val="Cantidades_de_Obra10"/>
      <sheetName val="Itemes_Renovación5"/>
      <sheetName val="SUB_APU8"/>
      <sheetName val="Cantidades_de_Obra8"/>
      <sheetName val="Itemes_Renovación3"/>
      <sheetName val="SUB_APU9"/>
      <sheetName val="Cantidades_de_Obra9"/>
      <sheetName val="Itemes_Renovación4"/>
      <sheetName val="SUB_APU11"/>
      <sheetName val="Cantidades_de_Obra11"/>
      <sheetName val="Itemes_Renovación6"/>
      <sheetName val="LISTA_CÓDIGOS"/>
      <sheetName val="BASE_APU"/>
      <sheetName val="MANO_DE_OBRA"/>
      <sheetName val="CIC-NOV"/>
      <sheetName val="10_HS"/>
      <sheetName val="Base de Diseño"/>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Items y Materiales"/>
      <sheetName val=" F1-IVA PLENO"/>
      <sheetName val="Items_y_Materiales"/>
      <sheetName val="_F1-IVA_PLENO"/>
      <sheetName val="experiencia_especifica"/>
      <sheetName val="experiencia_general"/>
      <sheetName val="FORMULARIO_N°_14"/>
      <sheetName val="FORMULARIO_N°7"/>
      <sheetName val="contrato_en_ejecución"/>
      <sheetName val="Calculo_capacidad_residual"/>
      <sheetName val="Coloc__e_Interc__Tapones"/>
      <sheetName val="Cambio_de_Valv_"/>
      <sheetName val="Interc_de_Hidr_"/>
      <sheetName val="Interc_tapones"/>
      <sheetName val="Interc_válv_"/>
      <sheetName val="Paral__1"/>
      <sheetName val="Paral__2"/>
      <sheetName val="Paral__3"/>
      <sheetName val="Paral_4"/>
      <sheetName val="Varios_"/>
      <sheetName val="CALC_PROD_MENSUAL"/>
      <sheetName val="TARIF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ow r="2">
          <cell r="A2" t="str">
            <v>MUNICIPIO DE SONSON ANTIOQUIA</v>
          </cell>
        </row>
      </sheetData>
      <sheetData sheetId="10"/>
      <sheetData sheetId="11"/>
      <sheetData sheetId="12"/>
      <sheetData sheetId="13" refreshError="1"/>
      <sheetData sheetId="14" refreshError="1"/>
      <sheetData sheetId="15"/>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row r="1">
          <cell r="A1">
            <v>0</v>
          </cell>
        </row>
      </sheetData>
      <sheetData sheetId="28"/>
      <sheetData sheetId="29" refreshError="1"/>
      <sheetData sheetId="30" refreshError="1"/>
      <sheetData sheetId="31" refreshError="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1">
          <cell r="A1">
            <v>0</v>
          </cell>
        </row>
      </sheetData>
      <sheetData sheetId="47"/>
      <sheetData sheetId="48"/>
      <sheetData sheetId="49"/>
      <sheetData sheetId="50"/>
      <sheetData sheetId="51" refreshError="1"/>
      <sheetData sheetId="52"/>
      <sheetData sheetId="53">
        <row r="2">
          <cell r="A2" t="str">
            <v>MUNICIPIO DE SONSON ANTIOQUIA</v>
          </cell>
        </row>
      </sheetData>
      <sheetData sheetId="54" refreshError="1"/>
      <sheetData sheetId="55"/>
      <sheetData sheetId="56"/>
      <sheetData sheetId="57"/>
      <sheetData sheetId="58"/>
      <sheetData sheetId="59" refreshError="1"/>
      <sheetData sheetId="60">
        <row r="1">
          <cell r="A1" t="str">
            <v>CODIGO</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ow r="1">
          <cell r="A1">
            <v>0</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9"/>
      <sheetName val="[Acta No 4.xlsx]__cceficiente_2"/>
      <sheetName val="[Acta No 4.xlsx]__cceficiente_4"/>
      <sheetName val="[Acta No 4.xlsx]__cceficiente_3"/>
      <sheetName val="[Acta No 4.xlsx]__cceficiente_5"/>
      <sheetName val="[Acta No 4.xlsx]__cceficiente_6"/>
      <sheetName val="[Acta No 4.xlsx]__cceficiente_8"/>
      <sheetName val="[Acta No 4.xlsx]__cceficiente_7"/>
      <sheetName val="[Acta No 4.xlsx]__cceficient_10"/>
      <sheetName val="[Acta No 4.xlsx]__cceficient_11"/>
      <sheetName val="[Acta No 4.xlsx]__cceficient_12"/>
      <sheetName val="[Acta No 4.xlsx]__cceficient_13"/>
      <sheetName val=" ASR+Nafta"/>
      <sheetName val="Todo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Cronograma%20descansos%20%20-%2"/>
      <sheetName val="_Cronograma_descansos____Traf_9"/>
      <sheetName val="_Cronograma_descansos____Traf_2"/>
      <sheetName val="_Cronograma_descansos____Traf_4"/>
      <sheetName val="_Cronograma_descansos____Traf_3"/>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 val="_Cronograma_descansos____Tra_12"/>
      <sheetName val="_Cronograma_descansos____Tra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Hoja1"/>
      <sheetName val="Datos"/>
      <sheetName val="a. p. u."/>
      <sheetName val="ESTADO RED"/>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CCP,LEYES, Y DEC."/>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efreshError="1"/>
      <sheetData sheetId="18">
        <row r="6">
          <cell r="E6">
            <v>538</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PxQ_Valores"/>
      <sheetName val="PxQ_Cantidades"/>
      <sheetName val="ORITO 02 "/>
      <sheetName val="Form5 _Pág_ 1"/>
    </sheetNames>
    <sheetDataSet>
      <sheetData sheetId="0"/>
      <sheetData sheetId="1"/>
      <sheetData sheetId="2"/>
      <sheetData sheetId="3"/>
      <sheetData sheetId="4" refreshError="1"/>
      <sheetData sheetId="5"/>
      <sheetData sheetId="6"/>
      <sheetData sheetId="7" refreshError="1"/>
      <sheetData sheetId="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46"/>
      <sheetName val="7422cw00"/>
      <sheetName val="Bases_2A"/>
      <sheetName val="Petroq_"/>
      <sheetName val="Serv_Ind_"/>
      <sheetName val="Manto,_Otros"/>
      <sheetName val="RECURSOS"/>
      <sheetName val="Hoja1"/>
      <sheetName val="Datos"/>
      <sheetName val="TARIFAS"/>
    </sheetNames>
    <sheetDataSet>
      <sheetData sheetId="0" refreshError="1">
        <row r="20">
          <cell r="C20">
            <v>2265.5</v>
          </cell>
        </row>
      </sheetData>
      <sheetData sheetId="1"/>
      <sheetData sheetId="2"/>
      <sheetData sheetId="3"/>
      <sheetData sheetId="4"/>
      <sheetData sheetId="5"/>
      <sheetData sheetId="6"/>
      <sheetData sheetId="7"/>
      <sheetData sheetId="8" refreshError="1"/>
      <sheetData sheetId="9">
        <row r="20">
          <cell r="C20">
            <v>2265.5</v>
          </cell>
        </row>
      </sheetData>
      <sheetData sheetId="10"/>
      <sheetData sheetId="11"/>
      <sheetData sheetId="12"/>
      <sheetData sheetId="13" refreshError="1"/>
      <sheetData sheetId="14" refreshError="1"/>
      <sheetData sheetId="15" refreshError="1"/>
      <sheetData sheetId="1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5. ELECTRICO"/>
      <sheetName val="A.P.U"/>
      <sheetName val="PRECIOS"/>
      <sheetName val="PREACTA 6"/>
      <sheetName val="TABLA 2008"/>
      <sheetName val="PRESUPUESTO"/>
      <sheetName val="ESTADO VÍA-CRIT.TECNICO"/>
      <sheetName val="TRANSPORTE"/>
      <sheetName val="Insum"/>
      <sheetName val="Excavación Mat. Común Estacione"/>
      <sheetName val="Demolición Pavimento"/>
      <sheetName val="SUB APU"/>
      <sheetName val="CLASIFICACION"/>
      <sheetName val="Listas"/>
      <sheetName val="Equipo"/>
      <sheetName val="PUNITARIOS%20PARA%20241201%202S"/>
      <sheetName val="RELACION MES"/>
      <sheetName val="GCB2000"/>
      <sheetName val="FORMULA"/>
      <sheetName val="A. P. 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FINANC"/>
      <sheetName val="TODAS"/>
      <sheetName val=" Liquidacion de Obra por Tramos"/>
      <sheetName val="SALARIOS"/>
      <sheetName val="Lp"/>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OCTUBRE"/>
      <sheetName val="Cuadr."/>
      <sheetName val="PUNITARIOS PARA 241201 2S.xls"/>
      <sheetName val="OBRAS SES"/>
      <sheetName val="Bajadas"/>
      <sheetName val="NARIÑO"/>
      <sheetName val="2,2,6,1 Pilotes 0,30"/>
      <sheetName val="7.1.8.1.1"/>
      <sheetName val="c2_5y2_6"/>
      <sheetName val="c2_5y2_62"/>
      <sheetName val="c2_5y2_61"/>
      <sheetName val="c2_5y2_63"/>
      <sheetName val="c2_5y2_65"/>
      <sheetName val="c2_5y2_64"/>
      <sheetName val="c2_5y2_66"/>
      <sheetName val="c2_5y2_67"/>
      <sheetName val="c2_5y2_68"/>
      <sheetName val="c2_5y2_69"/>
      <sheetName val="c2_5y2_610"/>
      <sheetName val="SUB_APU"/>
      <sheetName val="ESTADO_VÍA-CRIT_TECNICO"/>
      <sheetName val="TABLA_2008"/>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skj452"/>
      <sheetName val="ita878"/>
      <sheetName val="aea-944"/>
      <sheetName val="dub-823"/>
      <sheetName val="gpi 526"/>
      <sheetName val="xxj617"/>
      <sheetName val="sng_855"/>
      <sheetName val="vea 374"/>
      <sheetName val="hfb024"/>
      <sheetName val="paj825"/>
      <sheetName val="Summary"/>
      <sheetName val="CODCONST"/>
      <sheetName val="BALANCE"/>
      <sheetName val="ITEMS NO REVISTOS"/>
      <sheetName val="APU ELECTRICOS"/>
      <sheetName val="costos oficina"/>
      <sheetName val="costos campamento"/>
      <sheetName val="días habiles 2015"/>
      <sheetName val="PERSONAL"/>
      <sheetName val="Tarifa MT"/>
      <sheetName val="PREACTA Y CONTRATISTAS"/>
      <sheetName val="PLAN DE INVERSION ANTICIPO"/>
      <sheetName val="inv mensual"/>
      <sheetName val="borrador flujo inv"/>
      <sheetName val="social-ambiental"/>
      <sheetName val="AU"/>
      <sheetName val="Hoja2"/>
      <sheetName val="inst"/>
      <sheetName val="TABLAS"/>
      <sheetName val="Requisición1"/>
      <sheetName val="APU NO PREVISTO"/>
      <sheetName val="PPTA (3)"/>
      <sheetName val="PPTA (2)"/>
      <sheetName val="PPTA"/>
      <sheetName val="PREACTA_61"/>
      <sheetName val="A_P_U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otros"/>
      <sheetName val="c2_5y2_613"/>
      <sheetName val="c2_5y2_612"/>
      <sheetName val="c2_5y2_611"/>
      <sheetName val="CONT_ADI"/>
      <sheetName val="ACTA MODIFICACIÓN CIVIL"/>
      <sheetName val="glvc"/>
      <sheetName val="Proveedores y acreedores"/>
      <sheetName val="BASE"/>
      <sheetName val="Bases 2A"/>
      <sheetName val="mdo"/>
      <sheetName val="equip"/>
      <sheetName val="mat"/>
      <sheetName val="CIRCUITOS CODENSA"/>
      <sheetName val="c2_5y2_614"/>
      <sheetName val="APU"/>
      <sheetName val="Viabilidad"/>
      <sheetName val="Cálculo"/>
      <sheetName val="Estado Resumen"/>
      <sheetName val="DEST. MEDIOS"/>
      <sheetName val="COMBUASF"/>
      <sheetName val="BALCRUDO"/>
      <sheetName val="CARGASPROC."/>
      <sheetName val="G L P  FINAL"/>
      <sheetName val="DATOS CONTRATO"/>
      <sheetName val="PUNITARIOS_PARA_241201_2S16"/>
      <sheetName val="PR_116"/>
      <sheetName val="ESTADO_RED_TEC16"/>
      <sheetName val="PREACTA_1016"/>
      <sheetName val="PREACTA_916"/>
      <sheetName val="PREACTA_66"/>
      <sheetName val="TABLA_20086"/>
      <sheetName val="ESTADO_VÍA-CRIT_TECNICO6"/>
      <sheetName val="SUB_APU6"/>
      <sheetName val="Excavación_Mat__Común_Estacion6"/>
      <sheetName val="Demolición_Pavimento6"/>
      <sheetName val="RELACION_MES6"/>
      <sheetName val="A__P__U_6"/>
      <sheetName val="5__ELECTRICO"/>
      <sheetName val="A_P_U6"/>
      <sheetName val="CRA_MODI6"/>
      <sheetName val="K16+000_AL_K18+5006"/>
      <sheetName val="K23+200_AL_K24+7006"/>
      <sheetName val="k18+500_AL_K23+0506"/>
      <sheetName val="Presupuesto_PUENTE6"/>
      <sheetName val="VOLUMENES_(4)6"/>
      <sheetName val="VOLUMENES_(4SA)6"/>
      <sheetName val="LISTA_DE_PRECIOS4"/>
      <sheetName val="_Liquidacion_de_Obra_por_Tramo4"/>
      <sheetName val="7_1_8_1_1"/>
      <sheetName val="2,2,6,1_Pilotes_0,30"/>
      <sheetName val="gpi_526"/>
      <sheetName val="vea_374"/>
      <sheetName val="ITEMS_NO_REVISTOS"/>
      <sheetName val="APU_ELECTRICOS"/>
      <sheetName val="Tarifa_MT"/>
      <sheetName val="Cuadr_"/>
      <sheetName val="PUNITARIOS_PARA_241201_2S_xls"/>
      <sheetName val="OBRAS_SES"/>
      <sheetName val="costos_oficina"/>
      <sheetName val="costos_campamento"/>
      <sheetName val="días_habiles_2015"/>
      <sheetName val="PREACTA_Y_CONTRATISTAS"/>
      <sheetName val="PLAN_DE_INVERSION_ANTICIPO"/>
      <sheetName val="inv_mensual"/>
      <sheetName val="borrador_flujo_inv"/>
      <sheetName val="APU_NO_PREVISTO"/>
      <sheetName val="PPTA_(3)"/>
      <sheetName val="PPTA_(2)"/>
      <sheetName val="ACTA_MODIFICACIÓN_CIVIL"/>
      <sheetName val="CIRCUITOS_CODENSA"/>
      <sheetName val="EVA"/>
      <sheetName val="AIU"/>
      <sheetName val="Program"/>
      <sheetName val="Poblacion"/>
      <sheetName val="for 6"/>
      <sheetName val="devdics"/>
      <sheetName val="factor"/>
      <sheetName val="APU_NO_PREVISTO1"/>
      <sheetName val="PPTA_(3)1"/>
      <sheetName val="PPTA_(2)1"/>
      <sheetName val="2,2,6,1_Pilotes_0,301"/>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ITACORA"/>
      <sheetName val="CHINCHINA FINAL . A CEROS"/>
      <sheetName val="Memoria de calculo"/>
      <sheetName val="pu (2)"/>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PMT 1,11 y 2,11"/>
      <sheetName val="MEM-P"/>
      <sheetName val="@RISK - Correlaciones"/>
      <sheetName val="Acta"/>
      <sheetName val="cronograma"/>
      <sheetName val="CÁLCULOS"/>
      <sheetName val="ANALISIS M.O"/>
      <sheetName val="CTO 14MPa"/>
      <sheetName val="CTO 175MPa "/>
      <sheetName val="CTO 21MPa"/>
      <sheetName val="CTO 28MPa"/>
      <sheetName val="PTTO PAZ Y PROGRESO"/>
      <sheetName val="MORTERO14"/>
      <sheetName val="REAJUSTESACTA1PROVI"/>
      <sheetName val="for_6"/>
      <sheetName val="gpi_5261"/>
      <sheetName val="vea_3741"/>
      <sheetName val="gpi_5262"/>
      <sheetName val="vea_3742"/>
      <sheetName val="gpi_5263"/>
      <sheetName val="vea_3743"/>
      <sheetName val="gpi_5264"/>
      <sheetName val="vea_3744"/>
      <sheetName val="INDICE"/>
      <sheetName val="Proveedores_y_acreedores"/>
      <sheetName val="Input"/>
      <sheetName val="bd100-45-p1"/>
      <sheetName val="PTAR ANDE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refreshError="1"/>
      <sheetData sheetId="48"/>
      <sheetData sheetId="49">
        <row r="48">
          <cell r="E48">
            <v>0</v>
          </cell>
        </row>
      </sheetData>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sheetData sheetId="117"/>
      <sheetData sheetId="118"/>
      <sheetData sheetId="119">
        <row r="48">
          <cell r="E48">
            <v>0</v>
          </cell>
        </row>
      </sheetData>
      <sheetData sheetId="120">
        <row r="48">
          <cell r="E48">
            <v>0</v>
          </cell>
        </row>
      </sheetData>
      <sheetData sheetId="121" refreshError="1"/>
      <sheetData sheetId="122"/>
      <sheetData sheetId="123" refreshError="1"/>
      <sheetData sheetId="124">
        <row r="48">
          <cell r="E48">
            <v>0</v>
          </cell>
        </row>
      </sheetData>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ow r="48">
          <cell r="E48">
            <v>0</v>
          </cell>
        </row>
      </sheetData>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sheetData sheetId="190"/>
      <sheetData sheetId="191" refreshError="1"/>
      <sheetData sheetId="192" refreshError="1"/>
      <sheetData sheetId="193" refreshError="1"/>
      <sheetData sheetId="194" refreshError="1"/>
      <sheetData sheetId="195">
        <row r="48">
          <cell r="E48">
            <v>0</v>
          </cell>
        </row>
      </sheetData>
      <sheetData sheetId="196">
        <row r="48">
          <cell r="E48">
            <v>0</v>
          </cell>
        </row>
      </sheetData>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sheetData sheetId="301"/>
      <sheetData sheetId="302"/>
      <sheetData sheetId="303" refreshError="1"/>
      <sheetData sheetId="304" refreshError="1"/>
      <sheetData sheetId="305" refreshError="1"/>
      <sheetData sheetId="306"/>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row r="48">
          <cell r="E48">
            <v>0</v>
          </cell>
        </row>
      </sheetData>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row r="48">
          <cell r="E48">
            <v>0</v>
          </cell>
        </row>
      </sheetData>
      <sheetData sheetId="379"/>
      <sheetData sheetId="380"/>
      <sheetData sheetId="381"/>
      <sheetData sheetId="382">
        <row r="48">
          <cell r="E48">
            <v>0</v>
          </cell>
        </row>
      </sheetData>
      <sheetData sheetId="383"/>
      <sheetData sheetId="384"/>
      <sheetData sheetId="385"/>
      <sheetData sheetId="386">
        <row r="48">
          <cell r="E48">
            <v>0</v>
          </cell>
        </row>
      </sheetData>
      <sheetData sheetId="387"/>
      <sheetData sheetId="388"/>
      <sheetData sheetId="389"/>
      <sheetData sheetId="390">
        <row r="48">
          <cell r="E48">
            <v>0</v>
          </cell>
        </row>
      </sheetData>
      <sheetData sheetId="391"/>
      <sheetData sheetId="392"/>
      <sheetData sheetId="393"/>
      <sheetData sheetId="394"/>
      <sheetData sheetId="395">
        <row r="48">
          <cell r="E48">
            <v>0</v>
          </cell>
        </row>
      </sheetData>
      <sheetData sheetId="396"/>
      <sheetData sheetId="397"/>
      <sheetData sheetId="398"/>
      <sheetData sheetId="399"/>
      <sheetData sheetId="400"/>
      <sheetData sheetId="401">
        <row r="48">
          <cell r="E48">
            <v>0</v>
          </cell>
        </row>
      </sheetData>
      <sheetData sheetId="402"/>
      <sheetData sheetId="403"/>
      <sheetData sheetId="404"/>
      <sheetData sheetId="405"/>
      <sheetData sheetId="406"/>
      <sheetData sheetId="407">
        <row r="48">
          <cell r="E48">
            <v>0</v>
          </cell>
        </row>
      </sheetData>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48">
          <cell r="E48">
            <v>0</v>
          </cell>
        </row>
      </sheetData>
      <sheetData sheetId="423"/>
      <sheetData sheetId="424"/>
      <sheetData sheetId="425"/>
      <sheetData sheetId="426"/>
      <sheetData sheetId="427"/>
      <sheetData sheetId="428"/>
      <sheetData sheetId="429"/>
      <sheetData sheetId="430"/>
      <sheetData sheetId="431"/>
      <sheetData sheetId="432"/>
      <sheetData sheetId="433"/>
      <sheetData sheetId="434"/>
      <sheetData sheetId="435" refreshError="1"/>
      <sheetData sheetId="436"/>
      <sheetData sheetId="437">
        <row r="48">
          <cell r="E48">
            <v>0</v>
          </cell>
        </row>
      </sheetData>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sheetData sheetId="486"/>
      <sheetData sheetId="487"/>
      <sheetData sheetId="488"/>
      <sheetData sheetId="489" refreshError="1"/>
      <sheetData sheetId="490"/>
      <sheetData sheetId="491"/>
      <sheetData sheetId="492"/>
      <sheetData sheetId="493"/>
      <sheetData sheetId="494"/>
      <sheetData sheetId="495"/>
      <sheetData sheetId="496"/>
      <sheetData sheetId="497"/>
      <sheetData sheetId="498"/>
      <sheetData sheetId="499" refreshError="1"/>
      <sheetData sheetId="500"/>
      <sheetData sheetId="501" refreshError="1"/>
      <sheetData sheetId="502" refreshError="1"/>
      <sheetData sheetId="50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Tabla"/>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3_2004"/>
      <sheetName val="PxQ Cantidades"/>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158"/>
  <sheetViews>
    <sheetView showGridLines="0" tabSelected="1" view="pageBreakPreview" zoomScaleNormal="100" zoomScaleSheetLayoutView="100" workbookViewId="0">
      <selection activeCell="G101" sqref="G101"/>
    </sheetView>
  </sheetViews>
  <sheetFormatPr baseColWidth="10" defaultColWidth="11.44140625" defaultRowHeight="13.8"/>
  <cols>
    <col min="1" max="2" width="3.44140625" style="235" customWidth="1"/>
    <col min="3" max="3" width="9.44140625" style="235" customWidth="1"/>
    <col min="4" max="4" width="15.44140625" style="235" customWidth="1"/>
    <col min="5" max="5" width="16.109375" style="315" customWidth="1"/>
    <col min="6" max="6" width="17.44140625" style="235" customWidth="1"/>
    <col min="7" max="7" width="73.44140625" style="235" customWidth="1"/>
    <col min="8" max="8" width="8.44140625" style="235" customWidth="1"/>
    <col min="9" max="9" width="18.44140625" style="235" customWidth="1"/>
    <col min="10" max="10" width="23.44140625" style="235" customWidth="1"/>
    <col min="11" max="11" width="30" style="235" customWidth="1"/>
    <col min="12" max="12" width="3.44140625" style="235" customWidth="1"/>
    <col min="13" max="13" width="2.44140625" style="235" customWidth="1"/>
    <col min="14" max="14" width="21.6640625" style="235" bestFit="1" customWidth="1"/>
    <col min="15" max="15" width="19.6640625" style="235" bestFit="1" customWidth="1"/>
    <col min="16" max="16384" width="11.44140625" style="235"/>
  </cols>
  <sheetData>
    <row r="1" spans="1:15" ht="16.2">
      <c r="A1" s="232"/>
      <c r="B1" s="233"/>
      <c r="C1" s="351" t="s">
        <v>0</v>
      </c>
      <c r="D1" s="352"/>
      <c r="E1" s="352"/>
      <c r="F1" s="352"/>
      <c r="G1" s="317"/>
      <c r="H1" s="317"/>
      <c r="I1" s="317"/>
      <c r="J1" s="317"/>
      <c r="K1" s="317"/>
      <c r="L1" s="234"/>
      <c r="M1" s="232"/>
    </row>
    <row r="2" spans="1:15" ht="15.75" customHeight="1">
      <c r="A2" s="232"/>
      <c r="B2" s="233"/>
      <c r="C2" s="201"/>
      <c r="D2" s="202" t="s">
        <v>1</v>
      </c>
      <c r="E2" s="201"/>
      <c r="F2" s="202"/>
      <c r="G2" s="316"/>
      <c r="H2" s="316"/>
      <c r="I2" s="316"/>
      <c r="J2" s="316"/>
      <c r="K2" s="316"/>
      <c r="L2" s="234"/>
      <c r="M2" s="232"/>
    </row>
    <row r="3" spans="1:15" s="239" customFormat="1" ht="16.2">
      <c r="A3" s="236"/>
      <c r="B3" s="237"/>
      <c r="C3" s="342" t="s">
        <v>2</v>
      </c>
      <c r="D3" s="343"/>
      <c r="E3" s="343"/>
      <c r="F3" s="343"/>
      <c r="G3" s="343"/>
      <c r="H3" s="343"/>
      <c r="I3" s="343"/>
      <c r="J3" s="343"/>
      <c r="K3" s="344"/>
      <c r="L3" s="238"/>
      <c r="M3" s="236"/>
    </row>
    <row r="4" spans="1:15" ht="43.5" customHeight="1">
      <c r="A4" s="232"/>
      <c r="B4" s="240"/>
      <c r="C4" s="345"/>
      <c r="D4" s="346"/>
      <c r="E4" s="346"/>
      <c r="F4" s="346"/>
      <c r="G4" s="346"/>
      <c r="H4" s="346"/>
      <c r="I4" s="346"/>
      <c r="J4" s="346"/>
      <c r="K4" s="347"/>
      <c r="L4" s="234"/>
      <c r="M4" s="232"/>
    </row>
    <row r="5" spans="1:15" ht="42.75" customHeight="1">
      <c r="A5" s="232"/>
      <c r="B5" s="240"/>
      <c r="C5" s="348" t="s">
        <v>3</v>
      </c>
      <c r="D5" s="349"/>
      <c r="E5" s="349"/>
      <c r="F5" s="349"/>
      <c r="G5" s="349"/>
      <c r="H5" s="349"/>
      <c r="I5" s="349"/>
      <c r="J5" s="349"/>
      <c r="K5" s="350"/>
      <c r="L5" s="234"/>
      <c r="M5" s="232"/>
    </row>
    <row r="6" spans="1:15" ht="30" customHeight="1" thickBot="1">
      <c r="A6" s="232"/>
      <c r="B6" s="233"/>
      <c r="C6" s="353"/>
      <c r="D6" s="354"/>
      <c r="E6" s="354"/>
      <c r="F6" s="354"/>
      <c r="G6" s="354"/>
      <c r="H6" s="354"/>
      <c r="I6" s="354"/>
      <c r="J6" s="354"/>
      <c r="K6" s="355"/>
      <c r="L6" s="234"/>
      <c r="M6" s="232"/>
    </row>
    <row r="7" spans="1:15" ht="30" customHeight="1">
      <c r="A7" s="232"/>
      <c r="B7" s="233"/>
      <c r="C7" s="331" t="s">
        <v>4</v>
      </c>
      <c r="D7" s="329" t="s">
        <v>5</v>
      </c>
      <c r="E7" s="341" t="s">
        <v>6</v>
      </c>
      <c r="F7" s="341"/>
      <c r="G7" s="331" t="s">
        <v>7</v>
      </c>
      <c r="H7" s="329" t="s">
        <v>8</v>
      </c>
      <c r="I7" s="329" t="s">
        <v>9</v>
      </c>
      <c r="J7" s="365" t="s">
        <v>10</v>
      </c>
      <c r="K7" s="367" t="s">
        <v>11</v>
      </c>
      <c r="L7" s="234"/>
      <c r="M7" s="232"/>
    </row>
    <row r="8" spans="1:15" ht="30" customHeight="1" thickBot="1">
      <c r="A8" s="232"/>
      <c r="B8" s="233"/>
      <c r="C8" s="332"/>
      <c r="D8" s="330"/>
      <c r="E8" s="241" t="s">
        <v>12</v>
      </c>
      <c r="F8" s="241" t="s">
        <v>13</v>
      </c>
      <c r="G8" s="332"/>
      <c r="H8" s="330"/>
      <c r="I8" s="330"/>
      <c r="J8" s="366"/>
      <c r="K8" s="368"/>
      <c r="L8" s="234"/>
      <c r="M8" s="232"/>
    </row>
    <row r="9" spans="1:15" ht="30" customHeight="1" thickBot="1">
      <c r="A9" s="232"/>
      <c r="B9" s="233"/>
      <c r="C9" s="321">
        <v>1</v>
      </c>
      <c r="D9" s="242" t="s">
        <v>100</v>
      </c>
      <c r="E9" s="242"/>
      <c r="F9" s="242"/>
      <c r="G9" s="242"/>
      <c r="H9" s="242"/>
      <c r="I9" s="242"/>
      <c r="J9" s="242"/>
      <c r="K9" s="243"/>
      <c r="L9" s="234"/>
      <c r="M9" s="232"/>
    </row>
    <row r="10" spans="1:15" ht="30" customHeight="1">
      <c r="A10" s="232"/>
      <c r="B10" s="233"/>
      <c r="C10" s="244">
        <v>1.01</v>
      </c>
      <c r="D10" s="245"/>
      <c r="E10" s="245"/>
      <c r="F10" s="245"/>
      <c r="G10" s="246" t="s">
        <v>148</v>
      </c>
      <c r="H10" s="245" t="s">
        <v>149</v>
      </c>
      <c r="I10" s="247">
        <v>8</v>
      </c>
      <c r="J10" s="248">
        <v>40518.400000000001</v>
      </c>
      <c r="K10" s="249">
        <f>I10*J10</f>
        <v>324147.20000000001</v>
      </c>
      <c r="L10" s="234"/>
      <c r="M10" s="232"/>
      <c r="N10" s="327"/>
    </row>
    <row r="11" spans="1:15" ht="30" customHeight="1">
      <c r="A11" s="232"/>
      <c r="B11" s="233"/>
      <c r="C11" s="244">
        <v>1.02</v>
      </c>
      <c r="D11" s="245"/>
      <c r="E11" s="245"/>
      <c r="F11" s="245"/>
      <c r="G11" s="246" t="s">
        <v>150</v>
      </c>
      <c r="H11" s="245" t="s">
        <v>151</v>
      </c>
      <c r="I11" s="247">
        <v>14.55</v>
      </c>
      <c r="J11" s="248">
        <v>67284.100000000006</v>
      </c>
      <c r="K11" s="249">
        <f t="shared" ref="K11:K21" si="0">I11*J11</f>
        <v>978983.65500000014</v>
      </c>
      <c r="L11" s="234"/>
      <c r="M11" s="232"/>
      <c r="N11" s="327"/>
    </row>
    <row r="12" spans="1:15" ht="30" customHeight="1">
      <c r="A12" s="232"/>
      <c r="B12" s="233"/>
      <c r="C12" s="244">
        <v>1.03</v>
      </c>
      <c r="D12" s="245"/>
      <c r="E12" s="245"/>
      <c r="F12" s="245"/>
      <c r="G12" s="246" t="s">
        <v>152</v>
      </c>
      <c r="H12" s="245" t="s">
        <v>151</v>
      </c>
      <c r="I12" s="247">
        <v>49.42</v>
      </c>
      <c r="J12" s="248">
        <v>42772.587391246467</v>
      </c>
      <c r="K12" s="249">
        <f t="shared" si="0"/>
        <v>2113821.2688754005</v>
      </c>
      <c r="L12" s="234"/>
      <c r="M12" s="232"/>
      <c r="N12" s="327"/>
      <c r="O12" s="327"/>
    </row>
    <row r="13" spans="1:15" ht="30" customHeight="1">
      <c r="A13" s="232"/>
      <c r="B13" s="233"/>
      <c r="C13" s="244">
        <v>1.04</v>
      </c>
      <c r="D13" s="245"/>
      <c r="E13" s="245"/>
      <c r="F13" s="245"/>
      <c r="G13" s="246" t="s">
        <v>153</v>
      </c>
      <c r="H13" s="245" t="s">
        <v>151</v>
      </c>
      <c r="I13" s="247">
        <v>69.650000000000006</v>
      </c>
      <c r="J13" s="248">
        <v>66220.7</v>
      </c>
      <c r="K13" s="249">
        <f t="shared" si="0"/>
        <v>4612271.7549999999</v>
      </c>
      <c r="L13" s="234"/>
      <c r="M13" s="232"/>
      <c r="N13" s="327"/>
    </row>
    <row r="14" spans="1:15" ht="30" customHeight="1">
      <c r="A14" s="232"/>
      <c r="B14" s="233"/>
      <c r="C14" s="244">
        <v>1.05</v>
      </c>
      <c r="D14" s="245"/>
      <c r="E14" s="245"/>
      <c r="F14" s="245"/>
      <c r="G14" s="246" t="s">
        <v>154</v>
      </c>
      <c r="H14" s="245" t="s">
        <v>151</v>
      </c>
      <c r="I14" s="247">
        <v>714.79</v>
      </c>
      <c r="J14" s="248">
        <v>22661.600000000002</v>
      </c>
      <c r="K14" s="249">
        <f t="shared" si="0"/>
        <v>16198285.064000001</v>
      </c>
      <c r="L14" s="234"/>
      <c r="M14" s="232"/>
      <c r="N14" s="327"/>
    </row>
    <row r="15" spans="1:15" ht="30" customHeight="1">
      <c r="A15" s="232"/>
      <c r="B15" s="233"/>
      <c r="C15" s="244">
        <v>1.06</v>
      </c>
      <c r="D15" s="245"/>
      <c r="E15" s="245"/>
      <c r="F15" s="245"/>
      <c r="G15" s="246" t="s">
        <v>155</v>
      </c>
      <c r="H15" s="245" t="s">
        <v>151</v>
      </c>
      <c r="I15" s="247">
        <v>19.72</v>
      </c>
      <c r="J15" s="248">
        <v>21541</v>
      </c>
      <c r="K15" s="249">
        <f t="shared" si="0"/>
        <v>424788.51999999996</v>
      </c>
      <c r="L15" s="234"/>
      <c r="M15" s="232"/>
      <c r="N15" s="327"/>
    </row>
    <row r="16" spans="1:15" ht="30" customHeight="1">
      <c r="A16" s="232"/>
      <c r="B16" s="233"/>
      <c r="C16" s="244">
        <v>1.07</v>
      </c>
      <c r="D16" s="245"/>
      <c r="E16" s="245"/>
      <c r="F16" s="245"/>
      <c r="G16" s="246" t="s">
        <v>156</v>
      </c>
      <c r="H16" s="245" t="s">
        <v>151</v>
      </c>
      <c r="I16" s="247">
        <v>42.88</v>
      </c>
      <c r="J16" s="248">
        <v>55927.3</v>
      </c>
      <c r="K16" s="249">
        <f t="shared" si="0"/>
        <v>2398162.6240000003</v>
      </c>
      <c r="L16" s="234"/>
      <c r="M16" s="232"/>
      <c r="N16" s="327"/>
    </row>
    <row r="17" spans="1:14" ht="30" customHeight="1">
      <c r="A17" s="232"/>
      <c r="B17" s="233"/>
      <c r="C17" s="244">
        <v>1.08</v>
      </c>
      <c r="D17" s="245"/>
      <c r="E17" s="245"/>
      <c r="F17" s="245"/>
      <c r="G17" s="246" t="s">
        <v>157</v>
      </c>
      <c r="H17" s="245" t="s">
        <v>158</v>
      </c>
      <c r="I17" s="247">
        <v>0.53</v>
      </c>
      <c r="J17" s="248">
        <v>381735.9</v>
      </c>
      <c r="K17" s="249">
        <f t="shared" si="0"/>
        <v>202320.02700000003</v>
      </c>
      <c r="L17" s="234"/>
      <c r="M17" s="232"/>
      <c r="N17" s="327"/>
    </row>
    <row r="18" spans="1:14" ht="30" customHeight="1">
      <c r="A18" s="232"/>
      <c r="B18" s="233"/>
      <c r="C18" s="244">
        <v>1.0900000000000001</v>
      </c>
      <c r="D18" s="245"/>
      <c r="E18" s="245"/>
      <c r="F18" s="245"/>
      <c r="G18" s="246" t="s">
        <v>159</v>
      </c>
      <c r="H18" s="245" t="s">
        <v>151</v>
      </c>
      <c r="I18" s="247">
        <v>316</v>
      </c>
      <c r="J18" s="248">
        <v>45840.6</v>
      </c>
      <c r="K18" s="249">
        <f t="shared" si="0"/>
        <v>14485629.6</v>
      </c>
      <c r="L18" s="234"/>
      <c r="M18" s="232"/>
      <c r="N18" s="327"/>
    </row>
    <row r="19" spans="1:14" ht="30" customHeight="1">
      <c r="A19" s="232"/>
      <c r="B19" s="233"/>
      <c r="C19" s="244">
        <v>1.1000000000000001</v>
      </c>
      <c r="D19" s="245"/>
      <c r="E19" s="245"/>
      <c r="F19" s="245"/>
      <c r="G19" s="246" t="s">
        <v>160</v>
      </c>
      <c r="H19" s="245" t="s">
        <v>151</v>
      </c>
      <c r="I19" s="247">
        <v>6.36</v>
      </c>
      <c r="J19" s="248">
        <v>23608</v>
      </c>
      <c r="K19" s="249">
        <f t="shared" si="0"/>
        <v>150146.88</v>
      </c>
      <c r="L19" s="234"/>
      <c r="M19" s="232"/>
      <c r="N19" s="327"/>
    </row>
    <row r="20" spans="1:14" ht="30" customHeight="1">
      <c r="A20" s="232"/>
      <c r="B20" s="233"/>
      <c r="C20" s="244">
        <v>1.1100000000000001</v>
      </c>
      <c r="D20" s="245"/>
      <c r="E20" s="245"/>
      <c r="F20" s="245"/>
      <c r="G20" s="246" t="s">
        <v>161</v>
      </c>
      <c r="H20" s="245" t="s">
        <v>151</v>
      </c>
      <c r="I20" s="247">
        <v>62.75</v>
      </c>
      <c r="J20" s="248">
        <v>16129.1</v>
      </c>
      <c r="K20" s="249">
        <f t="shared" si="0"/>
        <v>1012101.025</v>
      </c>
      <c r="L20" s="234"/>
      <c r="M20" s="232"/>
      <c r="N20" s="327"/>
    </row>
    <row r="21" spans="1:14" ht="49.95" customHeight="1">
      <c r="A21" s="232"/>
      <c r="B21" s="233"/>
      <c r="C21" s="244">
        <v>1.1200000000000001</v>
      </c>
      <c r="D21" s="245"/>
      <c r="E21" s="245"/>
      <c r="F21" s="245"/>
      <c r="G21" s="246" t="s">
        <v>162</v>
      </c>
      <c r="H21" s="245" t="s">
        <v>158</v>
      </c>
      <c r="I21" s="247">
        <v>122.59</v>
      </c>
      <c r="J21" s="248">
        <v>95862</v>
      </c>
      <c r="K21" s="249">
        <f t="shared" si="0"/>
        <v>11751722.58</v>
      </c>
      <c r="L21" s="234"/>
      <c r="M21" s="232"/>
      <c r="N21" s="327"/>
    </row>
    <row r="22" spans="1:14" ht="30" customHeight="1" thickBot="1">
      <c r="A22" s="232"/>
      <c r="B22" s="233"/>
      <c r="C22" s="250" t="s">
        <v>14</v>
      </c>
      <c r="D22" s="251"/>
      <c r="E22" s="251"/>
      <c r="F22" s="251"/>
      <c r="G22" s="252"/>
      <c r="H22" s="251"/>
      <c r="I22" s="247"/>
      <c r="J22" s="253"/>
      <c r="K22" s="254">
        <f>SUM(K10:K21)</f>
        <v>54652380.198875397</v>
      </c>
      <c r="L22" s="234"/>
      <c r="M22" s="232"/>
    </row>
    <row r="23" spans="1:14" ht="30" customHeight="1" thickBot="1">
      <c r="A23" s="232"/>
      <c r="B23" s="233"/>
      <c r="C23" s="321">
        <v>2</v>
      </c>
      <c r="D23" s="242" t="s">
        <v>101</v>
      </c>
      <c r="E23" s="242"/>
      <c r="F23" s="242"/>
      <c r="G23" s="242"/>
      <c r="H23" s="242"/>
      <c r="I23" s="242"/>
      <c r="J23" s="242"/>
      <c r="K23" s="243"/>
      <c r="L23" s="234"/>
      <c r="M23" s="232"/>
    </row>
    <row r="24" spans="1:14" ht="43.05" customHeight="1">
      <c r="A24" s="232"/>
      <c r="B24" s="233"/>
      <c r="C24" s="244">
        <v>2.0099999999999998</v>
      </c>
      <c r="D24" s="245"/>
      <c r="E24" s="245"/>
      <c r="F24" s="245"/>
      <c r="G24" s="246" t="s">
        <v>163</v>
      </c>
      <c r="H24" s="245" t="s">
        <v>151</v>
      </c>
      <c r="I24" s="247">
        <v>22.55</v>
      </c>
      <c r="J24" s="248">
        <v>669484.4</v>
      </c>
      <c r="K24" s="249">
        <f t="shared" ref="K24:K31" si="1">I24*J24</f>
        <v>15096873.220000001</v>
      </c>
      <c r="L24" s="234"/>
      <c r="M24" s="232"/>
      <c r="N24" s="327"/>
    </row>
    <row r="25" spans="1:14" ht="43.05" customHeight="1">
      <c r="A25" s="232"/>
      <c r="B25" s="233"/>
      <c r="C25" s="244">
        <v>2.02</v>
      </c>
      <c r="D25" s="245"/>
      <c r="E25" s="245"/>
      <c r="F25" s="245"/>
      <c r="G25" s="246" t="s">
        <v>164</v>
      </c>
      <c r="H25" s="245" t="s">
        <v>151</v>
      </c>
      <c r="I25" s="247">
        <v>136.36000000000001</v>
      </c>
      <c r="J25" s="248">
        <v>545816.70000000007</v>
      </c>
      <c r="K25" s="249">
        <f t="shared" si="1"/>
        <v>74427565.212000012</v>
      </c>
      <c r="L25" s="234"/>
      <c r="M25" s="232"/>
      <c r="N25" s="327"/>
    </row>
    <row r="26" spans="1:14" ht="43.05" customHeight="1">
      <c r="A26" s="232"/>
      <c r="B26" s="233"/>
      <c r="C26" s="244">
        <v>2.0299999999999998</v>
      </c>
      <c r="D26" s="245"/>
      <c r="E26" s="245"/>
      <c r="F26" s="245"/>
      <c r="G26" s="246" t="s">
        <v>165</v>
      </c>
      <c r="H26" s="245" t="s">
        <v>166</v>
      </c>
      <c r="I26" s="247">
        <v>2412.08</v>
      </c>
      <c r="J26" s="248">
        <v>89295.7</v>
      </c>
      <c r="K26" s="249">
        <f t="shared" si="1"/>
        <v>215388372.05599999</v>
      </c>
      <c r="L26" s="234"/>
      <c r="M26" s="232"/>
      <c r="N26" s="327"/>
    </row>
    <row r="27" spans="1:14" ht="30" customHeight="1">
      <c r="A27" s="232"/>
      <c r="B27" s="233"/>
      <c r="C27" s="244">
        <v>2.04</v>
      </c>
      <c r="D27" s="245"/>
      <c r="E27" s="245"/>
      <c r="F27" s="245"/>
      <c r="G27" s="246" t="s">
        <v>167</v>
      </c>
      <c r="H27" s="245" t="s">
        <v>151</v>
      </c>
      <c r="I27" s="247">
        <v>12.96</v>
      </c>
      <c r="J27" s="248">
        <v>500688.5</v>
      </c>
      <c r="K27" s="249">
        <f t="shared" si="1"/>
        <v>6488922.96</v>
      </c>
      <c r="L27" s="234"/>
      <c r="M27" s="232"/>
      <c r="N27" s="327"/>
    </row>
    <row r="28" spans="1:14" ht="30" customHeight="1">
      <c r="A28" s="232"/>
      <c r="B28" s="233"/>
      <c r="C28" s="244">
        <v>2.0499999999999998</v>
      </c>
      <c r="D28" s="245"/>
      <c r="E28" s="245"/>
      <c r="F28" s="245"/>
      <c r="G28" s="246" t="s">
        <v>168</v>
      </c>
      <c r="H28" s="245" t="s">
        <v>151</v>
      </c>
      <c r="I28" s="247">
        <v>39.6</v>
      </c>
      <c r="J28" s="248">
        <v>65505.700000000004</v>
      </c>
      <c r="K28" s="249">
        <f t="shared" si="1"/>
        <v>2594025.7200000002</v>
      </c>
      <c r="L28" s="234"/>
      <c r="M28" s="232"/>
      <c r="N28" s="327"/>
    </row>
    <row r="29" spans="1:14" ht="30" customHeight="1">
      <c r="A29" s="232"/>
      <c r="B29" s="233"/>
      <c r="C29" s="244">
        <v>2.06</v>
      </c>
      <c r="D29" s="245"/>
      <c r="E29" s="245"/>
      <c r="F29" s="245"/>
      <c r="G29" s="246" t="s">
        <v>169</v>
      </c>
      <c r="H29" s="245" t="s">
        <v>151</v>
      </c>
      <c r="I29" s="247">
        <v>2.2000000000000002</v>
      </c>
      <c r="J29" s="248">
        <v>600106</v>
      </c>
      <c r="K29" s="249">
        <f t="shared" si="1"/>
        <v>1320233.2000000002</v>
      </c>
      <c r="L29" s="234"/>
      <c r="M29" s="232"/>
      <c r="N29" s="327"/>
    </row>
    <row r="30" spans="1:14" s="232" customFormat="1" ht="30" customHeight="1">
      <c r="B30" s="233"/>
      <c r="C30" s="244">
        <v>2.0699999999999998</v>
      </c>
      <c r="D30" s="256"/>
      <c r="E30" s="256"/>
      <c r="F30" s="256"/>
      <c r="G30" s="262" t="s">
        <v>170</v>
      </c>
      <c r="H30" s="256" t="s">
        <v>166</v>
      </c>
      <c r="I30" s="247">
        <v>11.9</v>
      </c>
      <c r="J30" s="248">
        <v>1169870</v>
      </c>
      <c r="K30" s="249">
        <f t="shared" si="1"/>
        <v>13921453</v>
      </c>
      <c r="L30" s="234"/>
      <c r="N30" s="327"/>
    </row>
    <row r="31" spans="1:14" ht="43.05" customHeight="1">
      <c r="B31" s="258"/>
      <c r="C31" s="244">
        <v>2.08</v>
      </c>
      <c r="D31" s="245"/>
      <c r="E31" s="245"/>
      <c r="F31" s="245"/>
      <c r="G31" s="246" t="s">
        <v>171</v>
      </c>
      <c r="H31" s="245" t="s">
        <v>149</v>
      </c>
      <c r="I31" s="247">
        <v>2</v>
      </c>
      <c r="J31" s="248">
        <v>2062811.4000000001</v>
      </c>
      <c r="K31" s="249">
        <f t="shared" si="1"/>
        <v>4125622.8000000003</v>
      </c>
      <c r="L31" s="259"/>
      <c r="N31" s="327"/>
    </row>
    <row r="32" spans="1:14" ht="30" customHeight="1" thickBot="1">
      <c r="A32" s="232"/>
      <c r="B32" s="233"/>
      <c r="C32" s="250" t="s">
        <v>14</v>
      </c>
      <c r="D32" s="260"/>
      <c r="E32" s="261"/>
      <c r="F32" s="260"/>
      <c r="G32" s="260"/>
      <c r="H32" s="260"/>
      <c r="I32" s="247"/>
      <c r="J32" s="260"/>
      <c r="K32" s="254">
        <f>SUM(K24:K31)</f>
        <v>333363068.16800004</v>
      </c>
      <c r="L32" s="234"/>
      <c r="M32" s="232"/>
    </row>
    <row r="33" spans="1:14" ht="30" customHeight="1" thickBot="1">
      <c r="A33" s="232"/>
      <c r="B33" s="233"/>
      <c r="C33" s="321">
        <v>3</v>
      </c>
      <c r="D33" s="242" t="s">
        <v>102</v>
      </c>
      <c r="E33" s="242"/>
      <c r="F33" s="242"/>
      <c r="G33" s="242"/>
      <c r="H33" s="242"/>
      <c r="I33" s="242"/>
      <c r="J33" s="242"/>
      <c r="K33" s="243"/>
      <c r="L33" s="234"/>
      <c r="M33" s="232"/>
    </row>
    <row r="34" spans="1:14" ht="51" customHeight="1">
      <c r="A34" s="232"/>
      <c r="B34" s="233"/>
      <c r="C34" s="244">
        <v>3.01</v>
      </c>
      <c r="D34" s="245"/>
      <c r="E34" s="245"/>
      <c r="F34" s="245"/>
      <c r="G34" s="246" t="s">
        <v>172</v>
      </c>
      <c r="H34" s="245" t="s">
        <v>149</v>
      </c>
      <c r="I34" s="247">
        <v>1</v>
      </c>
      <c r="J34" s="248">
        <v>4999521.8</v>
      </c>
      <c r="K34" s="249">
        <f t="shared" ref="K34:K42" si="2">I34*J34</f>
        <v>4999521.8</v>
      </c>
      <c r="L34" s="234"/>
      <c r="M34" s="232"/>
      <c r="N34" s="327"/>
    </row>
    <row r="35" spans="1:14" ht="51" customHeight="1">
      <c r="A35" s="232"/>
      <c r="B35" s="233"/>
      <c r="C35" s="244">
        <v>3.02</v>
      </c>
      <c r="D35" s="245"/>
      <c r="E35" s="245"/>
      <c r="F35" s="245"/>
      <c r="G35" s="246" t="s">
        <v>173</v>
      </c>
      <c r="H35" s="245" t="s">
        <v>149</v>
      </c>
      <c r="I35" s="247">
        <v>8</v>
      </c>
      <c r="J35" s="248">
        <v>704347.8</v>
      </c>
      <c r="K35" s="249">
        <f t="shared" si="2"/>
        <v>5634782.4000000004</v>
      </c>
      <c r="L35" s="234"/>
      <c r="M35" s="232"/>
      <c r="N35" s="327"/>
    </row>
    <row r="36" spans="1:14" ht="51" customHeight="1">
      <c r="A36" s="232"/>
      <c r="B36" s="233"/>
      <c r="C36" s="244">
        <v>3.03</v>
      </c>
      <c r="D36" s="245"/>
      <c r="E36" s="245"/>
      <c r="F36" s="245"/>
      <c r="G36" s="246" t="s">
        <v>174</v>
      </c>
      <c r="H36" s="245" t="s">
        <v>149</v>
      </c>
      <c r="I36" s="247">
        <v>10</v>
      </c>
      <c r="J36" s="248">
        <v>425252.10000000003</v>
      </c>
      <c r="K36" s="249">
        <f t="shared" si="2"/>
        <v>4252521</v>
      </c>
      <c r="L36" s="234"/>
      <c r="M36" s="232"/>
      <c r="N36" s="327"/>
    </row>
    <row r="37" spans="1:14" ht="51" customHeight="1">
      <c r="A37" s="232"/>
      <c r="B37" s="233"/>
      <c r="C37" s="244">
        <v>3.04</v>
      </c>
      <c r="D37" s="245"/>
      <c r="E37" s="245"/>
      <c r="F37" s="245"/>
      <c r="G37" s="246" t="s">
        <v>175</v>
      </c>
      <c r="H37" s="245" t="s">
        <v>149</v>
      </c>
      <c r="I37" s="247">
        <v>2</v>
      </c>
      <c r="J37" s="248">
        <v>1185007.2</v>
      </c>
      <c r="K37" s="249">
        <f t="shared" si="2"/>
        <v>2370014.4</v>
      </c>
      <c r="L37" s="234"/>
      <c r="M37" s="232"/>
      <c r="N37" s="327"/>
    </row>
    <row r="38" spans="1:14" ht="51" customHeight="1">
      <c r="A38" s="232"/>
      <c r="B38" s="233"/>
      <c r="C38" s="244">
        <v>3.05</v>
      </c>
      <c r="D38" s="245"/>
      <c r="E38" s="245"/>
      <c r="F38" s="245"/>
      <c r="G38" s="246" t="s">
        <v>176</v>
      </c>
      <c r="H38" s="245" t="s">
        <v>149</v>
      </c>
      <c r="I38" s="247">
        <v>8</v>
      </c>
      <c r="J38" s="248">
        <v>145369.9</v>
      </c>
      <c r="K38" s="249">
        <f t="shared" si="2"/>
        <v>1162959.2</v>
      </c>
      <c r="L38" s="234"/>
      <c r="M38" s="232"/>
      <c r="N38" s="327"/>
    </row>
    <row r="39" spans="1:14" ht="51" customHeight="1">
      <c r="A39" s="232"/>
      <c r="B39" s="233"/>
      <c r="C39" s="244">
        <v>3.06</v>
      </c>
      <c r="D39" s="245"/>
      <c r="E39" s="245"/>
      <c r="F39" s="245"/>
      <c r="G39" s="246" t="s">
        <v>177</v>
      </c>
      <c r="H39" s="245" t="s">
        <v>149</v>
      </c>
      <c r="I39" s="247">
        <v>9</v>
      </c>
      <c r="J39" s="248">
        <v>177724.30000000002</v>
      </c>
      <c r="K39" s="249">
        <f t="shared" si="2"/>
        <v>1599518.7000000002</v>
      </c>
      <c r="L39" s="234"/>
      <c r="M39" s="232"/>
      <c r="N39" s="327"/>
    </row>
    <row r="40" spans="1:14" ht="51" customHeight="1">
      <c r="A40" s="232"/>
      <c r="B40" s="233"/>
      <c r="C40" s="244">
        <v>3.07</v>
      </c>
      <c r="D40" s="245"/>
      <c r="E40" s="245"/>
      <c r="F40" s="245"/>
      <c r="G40" s="262" t="s">
        <v>178</v>
      </c>
      <c r="H40" s="245" t="s">
        <v>149</v>
      </c>
      <c r="I40" s="247">
        <v>6</v>
      </c>
      <c r="J40" s="248">
        <v>199878.9</v>
      </c>
      <c r="K40" s="249">
        <f t="shared" si="2"/>
        <v>1199273.3999999999</v>
      </c>
      <c r="L40" s="234"/>
      <c r="M40" s="232"/>
      <c r="N40" s="327"/>
    </row>
    <row r="41" spans="1:14" ht="51" customHeight="1">
      <c r="A41" s="232"/>
      <c r="B41" s="233"/>
      <c r="C41" s="244">
        <v>3.08</v>
      </c>
      <c r="D41" s="245"/>
      <c r="E41" s="245"/>
      <c r="F41" s="245"/>
      <c r="G41" s="246" t="s">
        <v>179</v>
      </c>
      <c r="H41" s="245" t="s">
        <v>149</v>
      </c>
      <c r="I41" s="247">
        <v>10</v>
      </c>
      <c r="J41" s="248">
        <v>229288.80000000002</v>
      </c>
      <c r="K41" s="249">
        <f t="shared" si="2"/>
        <v>2292888</v>
      </c>
      <c r="L41" s="234"/>
      <c r="M41" s="232"/>
      <c r="N41" s="327"/>
    </row>
    <row r="42" spans="1:14" ht="42" customHeight="1">
      <c r="A42" s="232"/>
      <c r="B42" s="233"/>
      <c r="C42" s="244">
        <v>3.09</v>
      </c>
      <c r="D42" s="245"/>
      <c r="E42" s="245"/>
      <c r="F42" s="245"/>
      <c r="G42" s="246" t="s">
        <v>180</v>
      </c>
      <c r="H42" s="245" t="s">
        <v>149</v>
      </c>
      <c r="I42" s="247">
        <v>1</v>
      </c>
      <c r="J42" s="248">
        <v>25938851.900000002</v>
      </c>
      <c r="K42" s="249">
        <f t="shared" si="2"/>
        <v>25938851.900000002</v>
      </c>
      <c r="L42" s="234"/>
      <c r="M42" s="232"/>
      <c r="N42" s="327"/>
    </row>
    <row r="43" spans="1:14" ht="30" customHeight="1" thickBot="1">
      <c r="A43" s="232"/>
      <c r="B43" s="233"/>
      <c r="C43" s="250" t="s">
        <v>14</v>
      </c>
      <c r="D43" s="251"/>
      <c r="E43" s="251"/>
      <c r="F43" s="251"/>
      <c r="G43" s="252"/>
      <c r="H43" s="251"/>
      <c r="I43" s="247"/>
      <c r="J43" s="253"/>
      <c r="K43" s="254">
        <f>SUM(K34:K42)</f>
        <v>49450330.799999997</v>
      </c>
      <c r="L43" s="234"/>
      <c r="M43" s="232"/>
    </row>
    <row r="44" spans="1:14" ht="30" customHeight="1" thickBot="1">
      <c r="A44" s="232"/>
      <c r="B44" s="233"/>
      <c r="C44" s="321">
        <v>4</v>
      </c>
      <c r="D44" s="242" t="s">
        <v>103</v>
      </c>
      <c r="E44" s="242"/>
      <c r="F44" s="242"/>
      <c r="G44" s="242"/>
      <c r="H44" s="242"/>
      <c r="I44" s="242"/>
      <c r="J44" s="242"/>
      <c r="K44" s="243"/>
      <c r="L44" s="234"/>
      <c r="M44" s="232"/>
    </row>
    <row r="45" spans="1:14" ht="40.950000000000003" customHeight="1">
      <c r="A45" s="232"/>
      <c r="B45" s="233"/>
      <c r="C45" s="244">
        <v>4.01</v>
      </c>
      <c r="D45" s="245"/>
      <c r="E45" s="245"/>
      <c r="F45" s="245"/>
      <c r="G45" s="246" t="s">
        <v>181</v>
      </c>
      <c r="H45" s="245" t="s">
        <v>151</v>
      </c>
      <c r="I45" s="247">
        <v>53.12</v>
      </c>
      <c r="J45" s="248">
        <v>174543.2</v>
      </c>
      <c r="K45" s="249">
        <f t="shared" ref="K45:K71" si="3">I45*J45</f>
        <v>9271734.784</v>
      </c>
      <c r="L45" s="234"/>
      <c r="M45" s="232"/>
      <c r="N45" s="327"/>
    </row>
    <row r="46" spans="1:14" ht="49.95" customHeight="1">
      <c r="A46" s="232"/>
      <c r="B46" s="233"/>
      <c r="C46" s="244">
        <v>4.0199999999999996</v>
      </c>
      <c r="D46" s="245"/>
      <c r="E46" s="245"/>
      <c r="F46" s="245"/>
      <c r="G46" s="246" t="s">
        <v>182</v>
      </c>
      <c r="H46" s="245" t="s">
        <v>151</v>
      </c>
      <c r="I46" s="247">
        <v>53.12</v>
      </c>
      <c r="J46" s="248">
        <v>49904.4</v>
      </c>
      <c r="K46" s="249">
        <f t="shared" si="3"/>
        <v>2650921.7280000001</v>
      </c>
      <c r="L46" s="234"/>
      <c r="M46" s="232"/>
      <c r="N46" s="327"/>
    </row>
    <row r="47" spans="1:14" ht="37.049999999999997" customHeight="1">
      <c r="A47" s="232"/>
      <c r="B47" s="233"/>
      <c r="C47" s="244">
        <v>4.03</v>
      </c>
      <c r="D47" s="245"/>
      <c r="E47" s="245"/>
      <c r="F47" s="245"/>
      <c r="G47" s="246" t="s">
        <v>183</v>
      </c>
      <c r="H47" s="245" t="s">
        <v>151</v>
      </c>
      <c r="I47" s="247">
        <v>1167</v>
      </c>
      <c r="J47" s="248">
        <v>69399.199999999997</v>
      </c>
      <c r="K47" s="249">
        <f t="shared" si="3"/>
        <v>80988866.399999991</v>
      </c>
      <c r="L47" s="234"/>
      <c r="M47" s="232"/>
      <c r="N47" s="327"/>
    </row>
    <row r="48" spans="1:14" ht="37.049999999999997" customHeight="1">
      <c r="A48" s="232"/>
      <c r="B48" s="233"/>
      <c r="C48" s="244">
        <v>4.04</v>
      </c>
      <c r="D48" s="245"/>
      <c r="E48" s="245"/>
      <c r="F48" s="245"/>
      <c r="G48" s="246" t="s">
        <v>184</v>
      </c>
      <c r="H48" s="245" t="s">
        <v>151</v>
      </c>
      <c r="I48" s="247">
        <v>87.6</v>
      </c>
      <c r="J48" s="248">
        <v>91743.6</v>
      </c>
      <c r="K48" s="249">
        <f t="shared" si="3"/>
        <v>8036739.3600000003</v>
      </c>
      <c r="L48" s="234"/>
      <c r="M48" s="232"/>
      <c r="N48" s="327"/>
    </row>
    <row r="49" spans="1:14" ht="37.049999999999997" customHeight="1">
      <c r="A49" s="232"/>
      <c r="B49" s="233"/>
      <c r="C49" s="244">
        <v>4.05</v>
      </c>
      <c r="D49" s="245"/>
      <c r="E49" s="245"/>
      <c r="F49" s="245"/>
      <c r="G49" s="246" t="s">
        <v>185</v>
      </c>
      <c r="H49" s="245" t="s">
        <v>151</v>
      </c>
      <c r="I49" s="247">
        <v>154.80000000000001</v>
      </c>
      <c r="J49" s="248">
        <v>39501.800000000003</v>
      </c>
      <c r="K49" s="249">
        <f t="shared" si="3"/>
        <v>6114878.6400000006</v>
      </c>
      <c r="L49" s="234"/>
      <c r="M49" s="232"/>
      <c r="N49" s="327"/>
    </row>
    <row r="50" spans="1:14" ht="37.049999999999997" customHeight="1">
      <c r="A50" s="232"/>
      <c r="B50" s="233"/>
      <c r="C50" s="244">
        <v>4.0599999999999996</v>
      </c>
      <c r="D50" s="245"/>
      <c r="E50" s="245"/>
      <c r="F50" s="245"/>
      <c r="G50" s="246" t="s">
        <v>186</v>
      </c>
      <c r="H50" s="245" t="s">
        <v>151</v>
      </c>
      <c r="I50" s="247">
        <v>91.65</v>
      </c>
      <c r="J50" s="248">
        <v>50142.3</v>
      </c>
      <c r="K50" s="249">
        <f t="shared" si="3"/>
        <v>4595541.7950000009</v>
      </c>
      <c r="L50" s="234"/>
      <c r="M50" s="232"/>
      <c r="N50" s="327"/>
    </row>
    <row r="51" spans="1:14" ht="37.049999999999997" customHeight="1">
      <c r="A51" s="232"/>
      <c r="B51" s="233"/>
      <c r="C51" s="244">
        <v>4.07</v>
      </c>
      <c r="D51" s="245"/>
      <c r="E51" s="245"/>
      <c r="F51" s="245"/>
      <c r="G51" s="246" t="s">
        <v>185</v>
      </c>
      <c r="H51" s="245" t="s">
        <v>166</v>
      </c>
      <c r="I51" s="247">
        <v>16</v>
      </c>
      <c r="J51" s="248">
        <v>26582.400000000001</v>
      </c>
      <c r="K51" s="249">
        <f t="shared" si="3"/>
        <v>425318.40000000002</v>
      </c>
      <c r="L51" s="234"/>
      <c r="M51" s="232"/>
      <c r="N51" s="327"/>
    </row>
    <row r="52" spans="1:14" ht="49.95" customHeight="1">
      <c r="A52" s="232"/>
      <c r="B52" s="233"/>
      <c r="C52" s="244">
        <v>4.08</v>
      </c>
      <c r="D52" s="245"/>
      <c r="E52" s="245"/>
      <c r="F52" s="245"/>
      <c r="G52" s="246" t="s">
        <v>187</v>
      </c>
      <c r="H52" s="245" t="s">
        <v>151</v>
      </c>
      <c r="I52" s="247">
        <v>4189.9885039751944</v>
      </c>
      <c r="J52" s="248">
        <v>32714.5</v>
      </c>
      <c r="K52" s="249">
        <f t="shared" si="3"/>
        <v>137073378.91329649</v>
      </c>
      <c r="L52" s="234"/>
      <c r="M52" s="232"/>
      <c r="N52" s="327"/>
    </row>
    <row r="53" spans="1:14" ht="39" customHeight="1">
      <c r="A53" s="232"/>
      <c r="B53" s="233"/>
      <c r="C53" s="244">
        <v>4.09</v>
      </c>
      <c r="D53" s="245"/>
      <c r="E53" s="245"/>
      <c r="F53" s="245"/>
      <c r="G53" s="246" t="s">
        <v>188</v>
      </c>
      <c r="H53" s="245" t="s">
        <v>151</v>
      </c>
      <c r="I53" s="247">
        <v>4189.9885039751944</v>
      </c>
      <c r="J53" s="248">
        <v>29118.7</v>
      </c>
      <c r="K53" s="249">
        <f t="shared" si="3"/>
        <v>122007018.2507025</v>
      </c>
      <c r="L53" s="234"/>
      <c r="M53" s="232"/>
      <c r="N53" s="327"/>
    </row>
    <row r="54" spans="1:14" ht="39" customHeight="1">
      <c r="A54" s="232"/>
      <c r="B54" s="233"/>
      <c r="C54" s="244">
        <v>4.0999999999999996</v>
      </c>
      <c r="D54" s="245"/>
      <c r="E54" s="245"/>
      <c r="F54" s="245"/>
      <c r="G54" s="246" t="s">
        <v>189</v>
      </c>
      <c r="H54" s="245" t="s">
        <v>151</v>
      </c>
      <c r="I54" s="247">
        <v>69.650000000000006</v>
      </c>
      <c r="J54" s="248">
        <v>144331.20000000001</v>
      </c>
      <c r="K54" s="249">
        <f t="shared" si="3"/>
        <v>10052668.080000002</v>
      </c>
      <c r="L54" s="234"/>
      <c r="M54" s="232"/>
      <c r="N54" s="327"/>
    </row>
    <row r="55" spans="1:14" ht="39" customHeight="1">
      <c r="A55" s="232"/>
      <c r="B55" s="233"/>
      <c r="C55" s="244">
        <v>4.1100000000000003</v>
      </c>
      <c r="D55" s="245"/>
      <c r="E55" s="245"/>
      <c r="F55" s="245"/>
      <c r="G55" s="246" t="s">
        <v>190</v>
      </c>
      <c r="H55" s="245" t="s">
        <v>158</v>
      </c>
      <c r="I55" s="247">
        <v>12.55</v>
      </c>
      <c r="J55" s="248">
        <v>173934.80000000002</v>
      </c>
      <c r="K55" s="249">
        <f t="shared" si="3"/>
        <v>2182881.7400000002</v>
      </c>
      <c r="L55" s="234"/>
      <c r="M55" s="232"/>
      <c r="N55" s="327"/>
    </row>
    <row r="56" spans="1:14" ht="49.95" customHeight="1">
      <c r="A56" s="232"/>
      <c r="B56" s="233"/>
      <c r="C56" s="244">
        <v>4.12</v>
      </c>
      <c r="D56" s="245"/>
      <c r="E56" s="245"/>
      <c r="F56" s="245"/>
      <c r="G56" s="246" t="s">
        <v>191</v>
      </c>
      <c r="H56" s="245" t="s">
        <v>151</v>
      </c>
      <c r="I56" s="247">
        <v>62.75</v>
      </c>
      <c r="J56" s="248">
        <v>115477.7</v>
      </c>
      <c r="K56" s="249">
        <f t="shared" si="3"/>
        <v>7246225.6749999998</v>
      </c>
      <c r="L56" s="234"/>
      <c r="M56" s="232"/>
      <c r="N56" s="327"/>
    </row>
    <row r="57" spans="1:14" ht="39" customHeight="1">
      <c r="A57" s="232"/>
      <c r="B57" s="233"/>
      <c r="C57" s="244">
        <v>4.13</v>
      </c>
      <c r="D57" s="245"/>
      <c r="E57" s="245"/>
      <c r="F57" s="245"/>
      <c r="G57" s="246" t="s">
        <v>192</v>
      </c>
      <c r="H57" s="245" t="s">
        <v>149</v>
      </c>
      <c r="I57" s="247">
        <v>5</v>
      </c>
      <c r="J57" s="248">
        <v>156845</v>
      </c>
      <c r="K57" s="249">
        <f t="shared" si="3"/>
        <v>784225</v>
      </c>
      <c r="L57" s="234"/>
      <c r="M57" s="232"/>
      <c r="N57" s="327"/>
    </row>
    <row r="58" spans="1:14" ht="39" customHeight="1">
      <c r="A58" s="232"/>
      <c r="B58" s="233"/>
      <c r="C58" s="244">
        <v>4.1399999999999997</v>
      </c>
      <c r="D58" s="245"/>
      <c r="E58" s="245"/>
      <c r="F58" s="245"/>
      <c r="G58" s="246" t="s">
        <v>193</v>
      </c>
      <c r="H58" s="245" t="s">
        <v>151</v>
      </c>
      <c r="I58" s="247">
        <v>398.79</v>
      </c>
      <c r="J58" s="248">
        <v>197130.7</v>
      </c>
      <c r="K58" s="249">
        <f t="shared" si="3"/>
        <v>78613751.853000015</v>
      </c>
      <c r="L58" s="234"/>
      <c r="M58" s="232"/>
      <c r="N58" s="327"/>
    </row>
    <row r="59" spans="1:14" ht="39" customHeight="1">
      <c r="A59" s="232"/>
      <c r="B59" s="233"/>
      <c r="C59" s="244">
        <v>4.1500000000000004</v>
      </c>
      <c r="D59" s="245"/>
      <c r="E59" s="245"/>
      <c r="F59" s="245"/>
      <c r="G59" s="246" t="s">
        <v>194</v>
      </c>
      <c r="H59" s="245" t="s">
        <v>151</v>
      </c>
      <c r="I59" s="247">
        <v>62.75</v>
      </c>
      <c r="J59" s="248">
        <v>156557.70000000001</v>
      </c>
      <c r="K59" s="249">
        <f t="shared" si="3"/>
        <v>9823995.6750000007</v>
      </c>
      <c r="L59" s="234"/>
      <c r="M59" s="232"/>
      <c r="N59" s="327"/>
    </row>
    <row r="60" spans="1:14" ht="39" customHeight="1">
      <c r="A60" s="232"/>
      <c r="B60" s="233"/>
      <c r="C60" s="244">
        <v>4.16</v>
      </c>
      <c r="D60" s="245"/>
      <c r="E60" s="245"/>
      <c r="F60" s="245"/>
      <c r="G60" s="246" t="s">
        <v>195</v>
      </c>
      <c r="H60" s="245" t="s">
        <v>166</v>
      </c>
      <c r="I60" s="247">
        <v>207.52</v>
      </c>
      <c r="J60" s="248">
        <v>42074.5</v>
      </c>
      <c r="K60" s="249">
        <f t="shared" si="3"/>
        <v>8731300.2400000002</v>
      </c>
      <c r="L60" s="234"/>
      <c r="M60" s="232"/>
      <c r="N60" s="327"/>
    </row>
    <row r="61" spans="1:14" ht="49.95" customHeight="1">
      <c r="A61" s="232"/>
      <c r="B61" s="233"/>
      <c r="C61" s="244">
        <v>4.17</v>
      </c>
      <c r="D61" s="245"/>
      <c r="E61" s="245"/>
      <c r="F61" s="245"/>
      <c r="G61" s="246" t="s">
        <v>196</v>
      </c>
      <c r="H61" s="245" t="s">
        <v>151</v>
      </c>
      <c r="I61" s="247">
        <v>136.87</v>
      </c>
      <c r="J61" s="248">
        <v>35213.1</v>
      </c>
      <c r="K61" s="249">
        <f t="shared" si="3"/>
        <v>4819616.9969999995</v>
      </c>
      <c r="L61" s="234"/>
      <c r="M61" s="232"/>
      <c r="N61" s="327"/>
    </row>
    <row r="62" spans="1:14" ht="49.95" customHeight="1">
      <c r="A62" s="232"/>
      <c r="B62" s="233"/>
      <c r="C62" s="244">
        <v>4.18</v>
      </c>
      <c r="D62" s="245"/>
      <c r="E62" s="245"/>
      <c r="F62" s="245"/>
      <c r="G62" s="246" t="s">
        <v>197</v>
      </c>
      <c r="H62" s="245" t="s">
        <v>151</v>
      </c>
      <c r="I62" s="247">
        <v>227.13</v>
      </c>
      <c r="J62" s="248">
        <v>92435.199999999997</v>
      </c>
      <c r="K62" s="249">
        <f t="shared" si="3"/>
        <v>20994806.976</v>
      </c>
      <c r="L62" s="234"/>
      <c r="M62" s="232"/>
      <c r="N62" s="327"/>
    </row>
    <row r="63" spans="1:14" ht="37.049999999999997" customHeight="1">
      <c r="A63" s="232"/>
      <c r="B63" s="233"/>
      <c r="C63" s="244">
        <v>4.1900000000000004</v>
      </c>
      <c r="D63" s="245"/>
      <c r="E63" s="245"/>
      <c r="F63" s="245"/>
      <c r="G63" s="246" t="s">
        <v>198</v>
      </c>
      <c r="H63" s="245" t="s">
        <v>151</v>
      </c>
      <c r="I63" s="247">
        <v>40.479999999999997</v>
      </c>
      <c r="J63" s="248">
        <v>30097.600000000002</v>
      </c>
      <c r="K63" s="249">
        <f t="shared" si="3"/>
        <v>1218350.848</v>
      </c>
      <c r="L63" s="234"/>
      <c r="M63" s="232"/>
      <c r="N63" s="327"/>
    </row>
    <row r="64" spans="1:14" ht="37.049999999999997" customHeight="1">
      <c r="A64" s="232"/>
      <c r="B64" s="233"/>
      <c r="C64" s="244">
        <v>4.2</v>
      </c>
      <c r="D64" s="245"/>
      <c r="E64" s="245"/>
      <c r="F64" s="245"/>
      <c r="G64" s="246" t="s">
        <v>199</v>
      </c>
      <c r="H64" s="245" t="s">
        <v>149</v>
      </c>
      <c r="I64" s="247">
        <v>106</v>
      </c>
      <c r="J64" s="248">
        <v>1052311</v>
      </c>
      <c r="K64" s="249">
        <f t="shared" si="3"/>
        <v>111544966</v>
      </c>
      <c r="L64" s="234"/>
      <c r="M64" s="232"/>
      <c r="N64" s="327"/>
    </row>
    <row r="65" spans="1:14" ht="37.049999999999997" customHeight="1">
      <c r="A65" s="232"/>
      <c r="B65" s="233"/>
      <c r="C65" s="244">
        <v>4.21</v>
      </c>
      <c r="D65" s="245"/>
      <c r="E65" s="245"/>
      <c r="F65" s="245"/>
      <c r="G65" s="246" t="s">
        <v>200</v>
      </c>
      <c r="H65" s="245" t="s">
        <v>151</v>
      </c>
      <c r="I65" s="247">
        <v>391</v>
      </c>
      <c r="J65" s="248">
        <v>235812.2</v>
      </c>
      <c r="K65" s="249">
        <f t="shared" si="3"/>
        <v>92202570.200000003</v>
      </c>
      <c r="L65" s="234"/>
      <c r="M65" s="232"/>
      <c r="N65" s="327"/>
    </row>
    <row r="66" spans="1:14" ht="37.049999999999997" customHeight="1">
      <c r="A66" s="232"/>
      <c r="B66" s="233"/>
      <c r="C66" s="244">
        <v>4.22</v>
      </c>
      <c r="D66" s="245"/>
      <c r="E66" s="245"/>
      <c r="F66" s="245"/>
      <c r="G66" s="246" t="s">
        <v>201</v>
      </c>
      <c r="H66" s="245" t="s">
        <v>151</v>
      </c>
      <c r="I66" s="247">
        <v>416</v>
      </c>
      <c r="J66" s="248">
        <v>228047.30000000002</v>
      </c>
      <c r="K66" s="249">
        <f t="shared" si="3"/>
        <v>94867676.800000012</v>
      </c>
      <c r="L66" s="234"/>
      <c r="M66" s="232"/>
      <c r="N66" s="327"/>
    </row>
    <row r="67" spans="1:14" ht="37.049999999999997" customHeight="1">
      <c r="A67" s="232"/>
      <c r="B67" s="233"/>
      <c r="C67" s="244">
        <v>4.2300000000000004</v>
      </c>
      <c r="D67" s="245"/>
      <c r="E67" s="245"/>
      <c r="F67" s="245"/>
      <c r="G67" s="246" t="s">
        <v>202</v>
      </c>
      <c r="H67" s="245" t="s">
        <v>151</v>
      </c>
      <c r="I67" s="247">
        <v>419.09</v>
      </c>
      <c r="J67" s="248">
        <v>54592.200000000004</v>
      </c>
      <c r="K67" s="249">
        <f t="shared" si="3"/>
        <v>22879045.098000001</v>
      </c>
      <c r="L67" s="234"/>
      <c r="M67" s="232"/>
      <c r="N67" s="327"/>
    </row>
    <row r="68" spans="1:14" ht="37.049999999999997" customHeight="1">
      <c r="A68" s="232"/>
      <c r="B68" s="233"/>
      <c r="C68" s="244">
        <v>4.2399999999999904</v>
      </c>
      <c r="D68" s="245"/>
      <c r="E68" s="245"/>
      <c r="F68" s="245"/>
      <c r="G68" s="246" t="s">
        <v>203</v>
      </c>
      <c r="H68" s="245" t="s">
        <v>151</v>
      </c>
      <c r="I68" s="247">
        <v>140.41999999999999</v>
      </c>
      <c r="J68" s="248">
        <v>47710</v>
      </c>
      <c r="K68" s="249">
        <f t="shared" si="3"/>
        <v>6699438.1999999993</v>
      </c>
      <c r="L68" s="234"/>
      <c r="M68" s="232"/>
      <c r="N68" s="327"/>
    </row>
    <row r="69" spans="1:14" ht="37.049999999999997" customHeight="1">
      <c r="A69" s="232"/>
      <c r="B69" s="233"/>
      <c r="C69" s="244">
        <v>4.2499999999999902</v>
      </c>
      <c r="D69" s="245"/>
      <c r="E69" s="245"/>
      <c r="F69" s="245"/>
      <c r="G69" s="246" t="s">
        <v>204</v>
      </c>
      <c r="H69" s="245" t="s">
        <v>166</v>
      </c>
      <c r="I69" s="247">
        <v>275.39999999999998</v>
      </c>
      <c r="J69" s="248">
        <v>20644</v>
      </c>
      <c r="K69" s="249">
        <f t="shared" si="3"/>
        <v>5685357.5999999996</v>
      </c>
      <c r="L69" s="234"/>
      <c r="M69" s="232"/>
      <c r="N69" s="327"/>
    </row>
    <row r="70" spans="1:14" ht="37.049999999999997" customHeight="1">
      <c r="A70" s="232"/>
      <c r="B70" s="233"/>
      <c r="C70" s="244">
        <v>4.25999999999999</v>
      </c>
      <c r="D70" s="245"/>
      <c r="E70" s="245"/>
      <c r="F70" s="245"/>
      <c r="G70" s="246" t="s">
        <v>205</v>
      </c>
      <c r="H70" s="245" t="s">
        <v>151</v>
      </c>
      <c r="I70" s="247">
        <v>58.66</v>
      </c>
      <c r="J70" s="248">
        <v>38883</v>
      </c>
      <c r="K70" s="249">
        <f t="shared" si="3"/>
        <v>2280876.7799999998</v>
      </c>
      <c r="L70" s="234"/>
      <c r="M70" s="232"/>
      <c r="N70" s="327"/>
    </row>
    <row r="71" spans="1:14" ht="37.049999999999997" customHeight="1">
      <c r="A71" s="232"/>
      <c r="B71" s="233"/>
      <c r="C71" s="244">
        <v>4.2699999999999898</v>
      </c>
      <c r="D71" s="245"/>
      <c r="E71" s="245"/>
      <c r="F71" s="245"/>
      <c r="G71" s="246" t="s">
        <v>206</v>
      </c>
      <c r="H71" s="245" t="s">
        <v>149</v>
      </c>
      <c r="I71" s="247">
        <v>14</v>
      </c>
      <c r="J71" s="248">
        <v>1393978.3</v>
      </c>
      <c r="K71" s="249">
        <f t="shared" si="3"/>
        <v>19515696.199999999</v>
      </c>
      <c r="L71" s="234"/>
      <c r="M71" s="232"/>
      <c r="N71" s="327"/>
    </row>
    <row r="72" spans="1:14" ht="30" customHeight="1" thickBot="1">
      <c r="A72" s="232"/>
      <c r="B72" s="233"/>
      <c r="C72" s="250" t="s">
        <v>14</v>
      </c>
      <c r="D72" s="251"/>
      <c r="E72" s="251"/>
      <c r="F72" s="251"/>
      <c r="G72" s="252"/>
      <c r="H72" s="251"/>
      <c r="I72" s="247"/>
      <c r="J72" s="253"/>
      <c r="K72" s="254">
        <f>SUM(K45:K71)</f>
        <v>871307848.23299921</v>
      </c>
      <c r="L72" s="234"/>
      <c r="M72" s="232"/>
    </row>
    <row r="73" spans="1:14" ht="30" customHeight="1" thickBot="1">
      <c r="A73" s="232"/>
      <c r="B73" s="233"/>
      <c r="C73" s="321">
        <v>5</v>
      </c>
      <c r="D73" s="242" t="s">
        <v>104</v>
      </c>
      <c r="E73" s="242"/>
      <c r="F73" s="242"/>
      <c r="G73" s="242"/>
      <c r="H73" s="242"/>
      <c r="I73" s="242"/>
      <c r="J73" s="242"/>
      <c r="K73" s="243"/>
      <c r="L73" s="234"/>
      <c r="M73" s="232"/>
    </row>
    <row r="74" spans="1:14" ht="30" customHeight="1" thickBot="1">
      <c r="A74" s="232"/>
      <c r="B74" s="233"/>
      <c r="C74" s="322">
        <v>5.0999999999999996</v>
      </c>
      <c r="D74" s="323" t="s">
        <v>105</v>
      </c>
      <c r="E74" s="323"/>
      <c r="F74" s="323"/>
      <c r="G74" s="323"/>
      <c r="H74" s="323"/>
      <c r="I74" s="323"/>
      <c r="J74" s="323"/>
      <c r="K74" s="324"/>
      <c r="L74" s="234"/>
      <c r="M74" s="232"/>
    </row>
    <row r="75" spans="1:14" ht="34.950000000000003" customHeight="1">
      <c r="A75" s="232"/>
      <c r="B75" s="233"/>
      <c r="C75" s="244" t="s">
        <v>106</v>
      </c>
      <c r="D75" s="245"/>
      <c r="E75" s="245"/>
      <c r="F75" s="245"/>
      <c r="G75" s="246" t="s">
        <v>207</v>
      </c>
      <c r="H75" s="245" t="s">
        <v>149</v>
      </c>
      <c r="I75" s="247">
        <v>139</v>
      </c>
      <c r="J75" s="248">
        <v>126437.97042499998</v>
      </c>
      <c r="K75" s="249">
        <f t="shared" ref="K75:K86" si="4">I75*J75</f>
        <v>17574877.889074996</v>
      </c>
      <c r="L75" s="234"/>
      <c r="M75" s="232"/>
      <c r="N75" s="327"/>
    </row>
    <row r="76" spans="1:14" ht="34.950000000000003" customHeight="1">
      <c r="A76" s="232"/>
      <c r="B76" s="233"/>
      <c r="C76" s="244" t="s">
        <v>107</v>
      </c>
      <c r="D76" s="245"/>
      <c r="E76" s="245"/>
      <c r="F76" s="245"/>
      <c r="G76" s="246" t="s">
        <v>208</v>
      </c>
      <c r="H76" s="245" t="s">
        <v>149</v>
      </c>
      <c r="I76" s="247">
        <v>32</v>
      </c>
      <c r="J76" s="248">
        <v>67962.366550000006</v>
      </c>
      <c r="K76" s="249">
        <f t="shared" si="4"/>
        <v>2174795.7296000002</v>
      </c>
      <c r="L76" s="234"/>
      <c r="M76" s="232"/>
      <c r="N76" s="327"/>
    </row>
    <row r="77" spans="1:14" ht="34.950000000000003" customHeight="1">
      <c r="A77" s="232"/>
      <c r="B77" s="233"/>
      <c r="C77" s="244" t="s">
        <v>108</v>
      </c>
      <c r="D77" s="245"/>
      <c r="E77" s="245"/>
      <c r="F77" s="245"/>
      <c r="G77" s="246" t="s">
        <v>209</v>
      </c>
      <c r="H77" s="245" t="s">
        <v>149</v>
      </c>
      <c r="I77" s="247">
        <v>69</v>
      </c>
      <c r="J77" s="248">
        <v>146916.16810000001</v>
      </c>
      <c r="K77" s="249">
        <f t="shared" si="4"/>
        <v>10137215.598900001</v>
      </c>
      <c r="L77" s="234"/>
      <c r="M77" s="232"/>
      <c r="N77" s="327"/>
    </row>
    <row r="78" spans="1:14" ht="34.950000000000003" customHeight="1">
      <c r="A78" s="232"/>
      <c r="B78" s="233"/>
      <c r="C78" s="244" t="s">
        <v>109</v>
      </c>
      <c r="D78" s="245"/>
      <c r="E78" s="245"/>
      <c r="F78" s="245"/>
      <c r="G78" s="246" t="s">
        <v>210</v>
      </c>
      <c r="H78" s="245" t="s">
        <v>149</v>
      </c>
      <c r="I78" s="247">
        <v>15</v>
      </c>
      <c r="J78" s="248">
        <v>293161.27620000002</v>
      </c>
      <c r="K78" s="249">
        <f t="shared" si="4"/>
        <v>4397419.1430000002</v>
      </c>
      <c r="L78" s="234"/>
      <c r="M78" s="232"/>
      <c r="N78" s="327"/>
    </row>
    <row r="79" spans="1:14" ht="34.950000000000003" customHeight="1">
      <c r="A79" s="232"/>
      <c r="B79" s="233"/>
      <c r="C79" s="244" t="s">
        <v>110</v>
      </c>
      <c r="D79" s="245"/>
      <c r="E79" s="245"/>
      <c r="F79" s="245"/>
      <c r="G79" s="246" t="s">
        <v>211</v>
      </c>
      <c r="H79" s="245" t="s">
        <v>149</v>
      </c>
      <c r="I79" s="247">
        <v>49</v>
      </c>
      <c r="J79" s="248">
        <v>178796.462325</v>
      </c>
      <c r="K79" s="249">
        <f t="shared" si="4"/>
        <v>8761026.6539249998</v>
      </c>
      <c r="L79" s="234"/>
      <c r="M79" s="232"/>
      <c r="N79" s="327"/>
    </row>
    <row r="80" spans="1:14" ht="34.950000000000003" customHeight="1">
      <c r="A80" s="232"/>
      <c r="B80" s="233"/>
      <c r="C80" s="244" t="s">
        <v>111</v>
      </c>
      <c r="D80" s="245"/>
      <c r="E80" s="245"/>
      <c r="F80" s="245"/>
      <c r="G80" s="246" t="s">
        <v>212</v>
      </c>
      <c r="H80" s="245" t="s">
        <v>149</v>
      </c>
      <c r="I80" s="247">
        <v>59</v>
      </c>
      <c r="J80" s="248">
        <v>159044.26232500002</v>
      </c>
      <c r="K80" s="249">
        <f t="shared" si="4"/>
        <v>9383611.4771750011</v>
      </c>
      <c r="L80" s="234"/>
      <c r="M80" s="232"/>
      <c r="N80" s="327"/>
    </row>
    <row r="81" spans="1:14" ht="34.950000000000003" customHeight="1">
      <c r="A81" s="232"/>
      <c r="B81" s="233"/>
      <c r="C81" s="244" t="s">
        <v>112</v>
      </c>
      <c r="D81" s="245"/>
      <c r="E81" s="245"/>
      <c r="F81" s="245"/>
      <c r="G81" s="246" t="s">
        <v>213</v>
      </c>
      <c r="H81" s="245" t="s">
        <v>149</v>
      </c>
      <c r="I81" s="247">
        <v>15</v>
      </c>
      <c r="J81" s="248">
        <v>41958.193550000011</v>
      </c>
      <c r="K81" s="249">
        <f t="shared" si="4"/>
        <v>629372.90325000021</v>
      </c>
      <c r="L81" s="234"/>
      <c r="M81" s="232"/>
      <c r="N81" s="327"/>
    </row>
    <row r="82" spans="1:14" ht="34.950000000000003" customHeight="1">
      <c r="A82" s="232"/>
      <c r="B82" s="233"/>
      <c r="C82" s="244" t="s">
        <v>113</v>
      </c>
      <c r="D82" s="245"/>
      <c r="E82" s="245"/>
      <c r="F82" s="245"/>
      <c r="G82" s="246" t="s">
        <v>214</v>
      </c>
      <c r="H82" s="245" t="s">
        <v>149</v>
      </c>
      <c r="I82" s="247">
        <v>16</v>
      </c>
      <c r="J82" s="248">
        <v>51581.131550000013</v>
      </c>
      <c r="K82" s="249">
        <f t="shared" si="4"/>
        <v>825298.1048000002</v>
      </c>
      <c r="L82" s="234"/>
      <c r="M82" s="232"/>
      <c r="N82" s="327"/>
    </row>
    <row r="83" spans="1:14" ht="34.950000000000003" customHeight="1">
      <c r="A83" s="232"/>
      <c r="B83" s="233"/>
      <c r="C83" s="244" t="s">
        <v>114</v>
      </c>
      <c r="D83" s="245"/>
      <c r="E83" s="245"/>
      <c r="F83" s="245"/>
      <c r="G83" s="246" t="s">
        <v>215</v>
      </c>
      <c r="H83" s="245" t="s">
        <v>149</v>
      </c>
      <c r="I83" s="247">
        <v>9</v>
      </c>
      <c r="J83" s="248">
        <v>68487.891550000015</v>
      </c>
      <c r="K83" s="249">
        <f t="shared" si="4"/>
        <v>616391.02395000018</v>
      </c>
      <c r="L83" s="234"/>
      <c r="M83" s="232"/>
      <c r="N83" s="327"/>
    </row>
    <row r="84" spans="1:14" ht="34.950000000000003" customHeight="1">
      <c r="A84" s="232"/>
      <c r="B84" s="233"/>
      <c r="C84" s="244" t="s">
        <v>115</v>
      </c>
      <c r="D84" s="245"/>
      <c r="E84" s="245"/>
      <c r="F84" s="245"/>
      <c r="G84" s="246" t="s">
        <v>216</v>
      </c>
      <c r="H84" s="245" t="s">
        <v>149</v>
      </c>
      <c r="I84" s="247">
        <v>14</v>
      </c>
      <c r="J84" s="248">
        <v>120352.02042499998</v>
      </c>
      <c r="K84" s="249">
        <f t="shared" si="4"/>
        <v>1684928.2859499997</v>
      </c>
      <c r="L84" s="234"/>
      <c r="M84" s="232"/>
      <c r="N84" s="327"/>
    </row>
    <row r="85" spans="1:14" ht="51" customHeight="1">
      <c r="A85" s="232"/>
      <c r="B85" s="233"/>
      <c r="C85" s="244" t="s">
        <v>116</v>
      </c>
      <c r="D85" s="245"/>
      <c r="E85" s="245"/>
      <c r="F85" s="245"/>
      <c r="G85" s="246" t="s">
        <v>217</v>
      </c>
      <c r="H85" s="245" t="s">
        <v>166</v>
      </c>
      <c r="I85" s="247">
        <v>45</v>
      </c>
      <c r="J85" s="248">
        <v>549197.9155</v>
      </c>
      <c r="K85" s="249">
        <f t="shared" si="4"/>
        <v>24713906.197500002</v>
      </c>
      <c r="L85" s="234"/>
      <c r="M85" s="232"/>
      <c r="N85" s="327"/>
    </row>
    <row r="86" spans="1:14" ht="51" customHeight="1" thickBot="1">
      <c r="A86" s="232"/>
      <c r="B86" s="233"/>
      <c r="C86" s="244" t="s">
        <v>117</v>
      </c>
      <c r="D86" s="245"/>
      <c r="E86" s="245"/>
      <c r="F86" s="245"/>
      <c r="G86" s="246" t="s">
        <v>218</v>
      </c>
      <c r="H86" s="245" t="s">
        <v>166</v>
      </c>
      <c r="I86" s="247">
        <v>60</v>
      </c>
      <c r="J86" s="248">
        <v>392222.9155</v>
      </c>
      <c r="K86" s="249">
        <f t="shared" si="4"/>
        <v>23533374.93</v>
      </c>
      <c r="L86" s="234"/>
      <c r="M86" s="232"/>
      <c r="N86" s="327"/>
    </row>
    <row r="87" spans="1:14" ht="30" customHeight="1" thickBot="1">
      <c r="A87" s="232"/>
      <c r="B87" s="233"/>
      <c r="C87" s="322">
        <v>5.2</v>
      </c>
      <c r="D87" s="323" t="s">
        <v>122</v>
      </c>
      <c r="E87" s="323"/>
      <c r="F87" s="323"/>
      <c r="G87" s="323"/>
      <c r="H87" s="323"/>
      <c r="I87" s="323"/>
      <c r="J87" s="323"/>
      <c r="K87" s="324"/>
      <c r="L87" s="234"/>
      <c r="M87" s="232"/>
    </row>
    <row r="88" spans="1:14" ht="39" customHeight="1">
      <c r="A88" s="232"/>
      <c r="B88" s="233"/>
      <c r="C88" s="244" t="s">
        <v>118</v>
      </c>
      <c r="D88" s="245"/>
      <c r="E88" s="245"/>
      <c r="F88" s="245"/>
      <c r="G88" s="246" t="s">
        <v>219</v>
      </c>
      <c r="H88" s="245" t="s">
        <v>149</v>
      </c>
      <c r="I88" s="247">
        <v>5</v>
      </c>
      <c r="J88" s="248">
        <v>427058.15750000003</v>
      </c>
      <c r="K88" s="249">
        <f t="shared" ref="K88:K91" si="5">I88*J88</f>
        <v>2135290.7875000001</v>
      </c>
      <c r="L88" s="234"/>
      <c r="M88" s="232"/>
      <c r="N88" s="327"/>
    </row>
    <row r="89" spans="1:14" ht="39" customHeight="1">
      <c r="A89" s="232"/>
      <c r="B89" s="233"/>
      <c r="C89" s="244" t="s">
        <v>119</v>
      </c>
      <c r="D89" s="245"/>
      <c r="E89" s="245"/>
      <c r="F89" s="245"/>
      <c r="G89" s="246" t="s">
        <v>220</v>
      </c>
      <c r="H89" s="245" t="s">
        <v>149</v>
      </c>
      <c r="I89" s="247">
        <v>1</v>
      </c>
      <c r="J89" s="248">
        <v>631808.15750000009</v>
      </c>
      <c r="K89" s="249">
        <f t="shared" si="5"/>
        <v>631808.15750000009</v>
      </c>
      <c r="L89" s="234"/>
      <c r="M89" s="232"/>
      <c r="N89" s="327"/>
    </row>
    <row r="90" spans="1:14" ht="39" customHeight="1">
      <c r="A90" s="232"/>
      <c r="B90" s="233"/>
      <c r="C90" s="244" t="s">
        <v>120</v>
      </c>
      <c r="D90" s="245"/>
      <c r="E90" s="245"/>
      <c r="F90" s="245"/>
      <c r="G90" s="246" t="s">
        <v>221</v>
      </c>
      <c r="H90" s="245" t="s">
        <v>149</v>
      </c>
      <c r="I90" s="247">
        <v>1</v>
      </c>
      <c r="J90" s="248">
        <v>877508.15750000009</v>
      </c>
      <c r="K90" s="249">
        <f t="shared" si="5"/>
        <v>877508.15750000009</v>
      </c>
      <c r="L90" s="234"/>
      <c r="M90" s="232"/>
      <c r="N90" s="327"/>
    </row>
    <row r="91" spans="1:14" ht="39" customHeight="1" thickBot="1">
      <c r="A91" s="232"/>
      <c r="B91" s="233"/>
      <c r="C91" s="244" t="s">
        <v>121</v>
      </c>
      <c r="D91" s="245"/>
      <c r="E91" s="245"/>
      <c r="F91" s="245"/>
      <c r="G91" s="246" t="s">
        <v>222</v>
      </c>
      <c r="H91" s="245" t="s">
        <v>149</v>
      </c>
      <c r="I91" s="247">
        <v>1</v>
      </c>
      <c r="J91" s="248">
        <v>2071959.4480000001</v>
      </c>
      <c r="K91" s="249">
        <f t="shared" si="5"/>
        <v>2071959.4480000001</v>
      </c>
      <c r="L91" s="234"/>
      <c r="M91" s="232"/>
      <c r="N91" s="327"/>
    </row>
    <row r="92" spans="1:14" ht="30" customHeight="1" thickBot="1">
      <c r="A92" s="232"/>
      <c r="B92" s="233"/>
      <c r="C92" s="322">
        <v>5.3</v>
      </c>
      <c r="D92" s="323" t="s">
        <v>123</v>
      </c>
      <c r="E92" s="323"/>
      <c r="F92" s="323"/>
      <c r="G92" s="323"/>
      <c r="H92" s="323"/>
      <c r="I92" s="323"/>
      <c r="J92" s="323"/>
      <c r="K92" s="324"/>
      <c r="L92" s="234"/>
      <c r="M92" s="232"/>
    </row>
    <row r="93" spans="1:14" ht="39" customHeight="1">
      <c r="A93" s="232"/>
      <c r="B93" s="233"/>
      <c r="C93" s="244" t="s">
        <v>124</v>
      </c>
      <c r="D93" s="245"/>
      <c r="E93" s="245"/>
      <c r="F93" s="245"/>
      <c r="G93" s="246" t="s">
        <v>223</v>
      </c>
      <c r="H93" s="245" t="s">
        <v>149</v>
      </c>
      <c r="I93" s="247">
        <v>1</v>
      </c>
      <c r="J93" s="248">
        <v>3474878.2412500004</v>
      </c>
      <c r="K93" s="249">
        <f t="shared" ref="K93:K94" si="6">I93*J93</f>
        <v>3474878.2412500004</v>
      </c>
      <c r="L93" s="234"/>
      <c r="M93" s="232"/>
      <c r="N93" s="327"/>
    </row>
    <row r="94" spans="1:14" ht="39" customHeight="1">
      <c r="A94" s="232"/>
      <c r="B94" s="233"/>
      <c r="C94" s="244" t="s">
        <v>125</v>
      </c>
      <c r="D94" s="245"/>
      <c r="E94" s="245"/>
      <c r="F94" s="245"/>
      <c r="G94" s="246" t="s">
        <v>224</v>
      </c>
      <c r="H94" s="245" t="s">
        <v>149</v>
      </c>
      <c r="I94" s="247">
        <v>1</v>
      </c>
      <c r="J94" s="248">
        <v>1069878.24125</v>
      </c>
      <c r="K94" s="249">
        <f t="shared" si="6"/>
        <v>1069878.24125</v>
      </c>
      <c r="L94" s="234"/>
      <c r="M94" s="232"/>
      <c r="N94" s="327"/>
    </row>
    <row r="95" spans="1:14" ht="30" customHeight="1" thickBot="1">
      <c r="A95" s="232"/>
      <c r="B95" s="233"/>
      <c r="C95" s="250" t="s">
        <v>14</v>
      </c>
      <c r="D95" s="251"/>
      <c r="E95" s="251"/>
      <c r="F95" s="251"/>
      <c r="G95" s="252"/>
      <c r="H95" s="251"/>
      <c r="I95" s="247"/>
      <c r="J95" s="253"/>
      <c r="K95" s="254">
        <f>SUM(K75:K94)</f>
        <v>114693540.97012497</v>
      </c>
      <c r="L95" s="234"/>
      <c r="M95" s="232"/>
      <c r="N95" s="328">
        <f>K95/$K$139</f>
        <v>4.9179627843198431E-2</v>
      </c>
    </row>
    <row r="96" spans="1:14" ht="30" customHeight="1" thickBot="1">
      <c r="A96" s="232"/>
      <c r="B96" s="233"/>
      <c r="C96" s="321">
        <v>6</v>
      </c>
      <c r="D96" s="242" t="s">
        <v>126</v>
      </c>
      <c r="E96" s="242"/>
      <c r="F96" s="242"/>
      <c r="G96" s="242"/>
      <c r="H96" s="242"/>
      <c r="I96" s="242"/>
      <c r="J96" s="242"/>
      <c r="K96" s="243"/>
      <c r="L96" s="234"/>
      <c r="M96" s="232"/>
    </row>
    <row r="97" spans="1:14" ht="30" customHeight="1" thickBot="1">
      <c r="A97" s="232"/>
      <c r="B97" s="233"/>
      <c r="C97" s="322">
        <v>6.1</v>
      </c>
      <c r="D97" s="323" t="s">
        <v>127</v>
      </c>
      <c r="E97" s="323"/>
      <c r="F97" s="323"/>
      <c r="G97" s="323"/>
      <c r="H97" s="323"/>
      <c r="I97" s="323"/>
      <c r="J97" s="323"/>
      <c r="K97" s="324"/>
      <c r="L97" s="234"/>
      <c r="M97" s="232"/>
    </row>
    <row r="98" spans="1:14" ht="43.05" customHeight="1">
      <c r="A98" s="232"/>
      <c r="B98" s="233"/>
      <c r="C98" s="244" t="s">
        <v>128</v>
      </c>
      <c r="D98" s="245"/>
      <c r="E98" s="245"/>
      <c r="F98" s="245"/>
      <c r="G98" s="246" t="s">
        <v>225</v>
      </c>
      <c r="H98" s="245" t="s">
        <v>151</v>
      </c>
      <c r="I98" s="247">
        <v>827</v>
      </c>
      <c r="J98" s="248">
        <v>177988.2</v>
      </c>
      <c r="K98" s="249">
        <f t="shared" ref="K98:K99" si="7">I98*J98</f>
        <v>147196241.40000001</v>
      </c>
      <c r="L98" s="234"/>
      <c r="M98" s="232"/>
      <c r="N98" s="327"/>
    </row>
    <row r="99" spans="1:14" ht="43.05" customHeight="1" thickBot="1">
      <c r="A99" s="232"/>
      <c r="B99" s="233"/>
      <c r="C99" s="244" t="s">
        <v>129</v>
      </c>
      <c r="D99" s="245"/>
      <c r="E99" s="245"/>
      <c r="F99" s="245"/>
      <c r="G99" s="246" t="s">
        <v>226</v>
      </c>
      <c r="H99" s="245" t="s">
        <v>149</v>
      </c>
      <c r="I99" s="247">
        <v>8</v>
      </c>
      <c r="J99" s="248">
        <v>1185914.6000000001</v>
      </c>
      <c r="K99" s="249">
        <f t="shared" si="7"/>
        <v>9487316.8000000007</v>
      </c>
      <c r="L99" s="234"/>
      <c r="M99" s="232"/>
      <c r="N99" s="327"/>
    </row>
    <row r="100" spans="1:14" ht="30" customHeight="1" thickBot="1">
      <c r="A100" s="232"/>
      <c r="B100" s="233"/>
      <c r="C100" s="322">
        <v>6.2</v>
      </c>
      <c r="D100" s="323" t="s">
        <v>130</v>
      </c>
      <c r="E100" s="323"/>
      <c r="F100" s="323"/>
      <c r="G100" s="323"/>
      <c r="H100" s="323"/>
      <c r="I100" s="323"/>
      <c r="J100" s="323"/>
      <c r="K100" s="324"/>
      <c r="L100" s="234"/>
      <c r="M100" s="232"/>
    </row>
    <row r="101" spans="1:14" ht="49.95" customHeight="1">
      <c r="A101" s="232"/>
      <c r="B101" s="233"/>
      <c r="C101" s="244" t="s">
        <v>131</v>
      </c>
      <c r="D101" s="245"/>
      <c r="E101" s="245"/>
      <c r="F101" s="245"/>
      <c r="G101" s="246" t="s">
        <v>227</v>
      </c>
      <c r="H101" s="245" t="s">
        <v>149</v>
      </c>
      <c r="I101" s="247">
        <v>4</v>
      </c>
      <c r="J101" s="248">
        <v>8442718.7000000011</v>
      </c>
      <c r="K101" s="249">
        <f t="shared" ref="K101:K104" si="8">I101*J101</f>
        <v>33770874.800000004</v>
      </c>
      <c r="L101" s="234"/>
      <c r="M101" s="232"/>
      <c r="N101" s="327"/>
    </row>
    <row r="102" spans="1:14" ht="76.05" customHeight="1">
      <c r="A102" s="232"/>
      <c r="B102" s="233"/>
      <c r="C102" s="244" t="s">
        <v>132</v>
      </c>
      <c r="D102" s="245"/>
      <c r="E102" s="245"/>
      <c r="F102" s="245"/>
      <c r="G102" s="246" t="s">
        <v>228</v>
      </c>
      <c r="H102" s="245" t="s">
        <v>149</v>
      </c>
      <c r="I102" s="247">
        <v>1</v>
      </c>
      <c r="J102" s="248">
        <v>47162772.800000004</v>
      </c>
      <c r="K102" s="249">
        <f t="shared" si="8"/>
        <v>47162772.800000004</v>
      </c>
      <c r="L102" s="234"/>
      <c r="M102" s="232"/>
      <c r="N102" s="327"/>
    </row>
    <row r="103" spans="1:14" ht="36" customHeight="1">
      <c r="A103" s="232"/>
      <c r="B103" s="233"/>
      <c r="C103" s="244" t="s">
        <v>133</v>
      </c>
      <c r="D103" s="245"/>
      <c r="E103" s="245"/>
      <c r="F103" s="245"/>
      <c r="G103" s="246" t="s">
        <v>229</v>
      </c>
      <c r="H103" s="245" t="s">
        <v>230</v>
      </c>
      <c r="I103" s="247">
        <v>760</v>
      </c>
      <c r="J103" s="248">
        <v>26085.8</v>
      </c>
      <c r="K103" s="249">
        <f t="shared" si="8"/>
        <v>19825208</v>
      </c>
      <c r="L103" s="234"/>
      <c r="M103" s="232"/>
      <c r="N103" s="327"/>
    </row>
    <row r="104" spans="1:14" ht="30" customHeight="1" thickBot="1">
      <c r="A104" s="232"/>
      <c r="B104" s="233"/>
      <c r="C104" s="244" t="s">
        <v>134</v>
      </c>
      <c r="D104" s="245"/>
      <c r="E104" s="245"/>
      <c r="F104" s="245"/>
      <c r="G104" s="246" t="s">
        <v>231</v>
      </c>
      <c r="H104" s="245" t="s">
        <v>149</v>
      </c>
      <c r="I104" s="247">
        <v>8</v>
      </c>
      <c r="J104" s="248">
        <v>3522169.3000000003</v>
      </c>
      <c r="K104" s="249">
        <f t="shared" si="8"/>
        <v>28177354.400000002</v>
      </c>
      <c r="L104" s="234"/>
      <c r="M104" s="232"/>
      <c r="N104" s="327"/>
    </row>
    <row r="105" spans="1:14" ht="30" customHeight="1" thickBot="1">
      <c r="A105" s="232"/>
      <c r="B105" s="233"/>
      <c r="C105" s="322">
        <v>6.3</v>
      </c>
      <c r="D105" s="323" t="s">
        <v>104</v>
      </c>
      <c r="E105" s="323"/>
      <c r="F105" s="323"/>
      <c r="G105" s="323"/>
      <c r="H105" s="323"/>
      <c r="I105" s="323"/>
      <c r="J105" s="323"/>
      <c r="K105" s="324"/>
      <c r="L105" s="234"/>
      <c r="M105" s="232"/>
    </row>
    <row r="106" spans="1:14" ht="91.05" customHeight="1">
      <c r="A106" s="232"/>
      <c r="B106" s="233"/>
      <c r="C106" s="244" t="s">
        <v>135</v>
      </c>
      <c r="D106" s="245"/>
      <c r="E106" s="245"/>
      <c r="F106" s="245"/>
      <c r="G106" s="246" t="s">
        <v>232</v>
      </c>
      <c r="H106" s="245" t="s">
        <v>166</v>
      </c>
      <c r="I106" s="247">
        <v>10</v>
      </c>
      <c r="J106" s="248">
        <v>144792.27619999999</v>
      </c>
      <c r="K106" s="249">
        <f t="shared" ref="K106:K112" si="9">I106*J106</f>
        <v>1447922.7619999999</v>
      </c>
      <c r="L106" s="234"/>
      <c r="M106" s="232"/>
      <c r="N106" s="327"/>
    </row>
    <row r="107" spans="1:14" ht="49.95" customHeight="1">
      <c r="A107" s="232"/>
      <c r="B107" s="233"/>
      <c r="C107" s="244" t="s">
        <v>136</v>
      </c>
      <c r="D107" s="245"/>
      <c r="E107" s="245"/>
      <c r="F107" s="245"/>
      <c r="G107" s="246" t="s">
        <v>233</v>
      </c>
      <c r="H107" s="245" t="s">
        <v>149</v>
      </c>
      <c r="I107" s="247">
        <v>1</v>
      </c>
      <c r="J107" s="248">
        <v>9247680</v>
      </c>
      <c r="K107" s="249">
        <f t="shared" si="9"/>
        <v>9247680</v>
      </c>
      <c r="L107" s="234"/>
      <c r="M107" s="232"/>
      <c r="N107" s="327"/>
    </row>
    <row r="108" spans="1:14" ht="49.95" customHeight="1">
      <c r="A108" s="232"/>
      <c r="B108" s="233"/>
      <c r="C108" s="244" t="s">
        <v>137</v>
      </c>
      <c r="D108" s="245"/>
      <c r="E108" s="245"/>
      <c r="F108" s="245"/>
      <c r="G108" s="246" t="s">
        <v>234</v>
      </c>
      <c r="H108" s="245" t="s">
        <v>149</v>
      </c>
      <c r="I108" s="247">
        <v>12</v>
      </c>
      <c r="J108" s="248">
        <v>4501640</v>
      </c>
      <c r="K108" s="249">
        <f t="shared" si="9"/>
        <v>54019680</v>
      </c>
      <c r="L108" s="234"/>
      <c r="M108" s="232"/>
      <c r="N108" s="327"/>
    </row>
    <row r="109" spans="1:14" ht="49.95" customHeight="1">
      <c r="A109" s="232"/>
      <c r="B109" s="233"/>
      <c r="C109" s="244" t="s">
        <v>138</v>
      </c>
      <c r="D109" s="245"/>
      <c r="E109" s="245"/>
      <c r="F109" s="245"/>
      <c r="G109" s="246" t="s">
        <v>235</v>
      </c>
      <c r="H109" s="245" t="s">
        <v>149</v>
      </c>
      <c r="I109" s="247">
        <v>12</v>
      </c>
      <c r="J109" s="248">
        <v>1588600</v>
      </c>
      <c r="K109" s="249">
        <f t="shared" si="9"/>
        <v>19063200</v>
      </c>
      <c r="L109" s="234"/>
      <c r="M109" s="232"/>
      <c r="N109" s="327"/>
    </row>
    <row r="110" spans="1:14" ht="49.95" customHeight="1">
      <c r="A110" s="232"/>
      <c r="B110" s="233"/>
      <c r="C110" s="244" t="s">
        <v>139</v>
      </c>
      <c r="D110" s="245"/>
      <c r="E110" s="245"/>
      <c r="F110" s="245"/>
      <c r="G110" s="246" t="s">
        <v>236</v>
      </c>
      <c r="H110" s="245" t="s">
        <v>149</v>
      </c>
      <c r="I110" s="247">
        <v>12</v>
      </c>
      <c r="J110" s="248">
        <v>2446080</v>
      </c>
      <c r="K110" s="249">
        <f t="shared" si="9"/>
        <v>29352960</v>
      </c>
      <c r="L110" s="234"/>
      <c r="M110" s="232"/>
      <c r="N110" s="327"/>
    </row>
    <row r="111" spans="1:14" ht="49.95" customHeight="1">
      <c r="A111" s="232"/>
      <c r="B111" s="233"/>
      <c r="C111" s="244" t="s">
        <v>140</v>
      </c>
      <c r="D111" s="245"/>
      <c r="E111" s="245"/>
      <c r="F111" s="245"/>
      <c r="G111" s="246" t="s">
        <v>237</v>
      </c>
      <c r="H111" s="245" t="s">
        <v>149</v>
      </c>
      <c r="I111" s="247">
        <v>12</v>
      </c>
      <c r="J111" s="248">
        <v>588201.9</v>
      </c>
      <c r="K111" s="249">
        <f t="shared" si="9"/>
        <v>7058422.8000000007</v>
      </c>
      <c r="L111" s="234"/>
      <c r="M111" s="232"/>
      <c r="N111" s="327"/>
    </row>
    <row r="112" spans="1:14" ht="69" customHeight="1" thickBot="1">
      <c r="A112" s="232"/>
      <c r="B112" s="233"/>
      <c r="C112" s="244" t="s">
        <v>141</v>
      </c>
      <c r="D112" s="245"/>
      <c r="E112" s="245"/>
      <c r="F112" s="245"/>
      <c r="G112" s="246" t="s">
        <v>238</v>
      </c>
      <c r="H112" s="245" t="s">
        <v>166</v>
      </c>
      <c r="I112" s="247">
        <v>155</v>
      </c>
      <c r="J112" s="248">
        <v>202035.6</v>
      </c>
      <c r="K112" s="249">
        <f t="shared" si="9"/>
        <v>31315518</v>
      </c>
      <c r="L112" s="234"/>
      <c r="M112" s="232"/>
      <c r="N112" s="327"/>
    </row>
    <row r="113" spans="1:14" ht="30" customHeight="1" thickBot="1">
      <c r="A113" s="232"/>
      <c r="B113" s="233"/>
      <c r="C113" s="322">
        <v>6.4</v>
      </c>
      <c r="D113" s="323" t="s">
        <v>142</v>
      </c>
      <c r="E113" s="323"/>
      <c r="F113" s="323"/>
      <c r="G113" s="323"/>
      <c r="H113" s="323"/>
      <c r="I113" s="323"/>
      <c r="J113" s="323"/>
      <c r="K113" s="324"/>
      <c r="L113" s="234"/>
      <c r="M113" s="232"/>
    </row>
    <row r="114" spans="1:14" ht="30" customHeight="1">
      <c r="A114" s="232"/>
      <c r="B114" s="233"/>
      <c r="C114" s="244" t="s">
        <v>143</v>
      </c>
      <c r="D114" s="245"/>
      <c r="E114" s="245"/>
      <c r="F114" s="245"/>
      <c r="G114" s="246" t="s">
        <v>154</v>
      </c>
      <c r="H114" s="245" t="s">
        <v>151</v>
      </c>
      <c r="I114" s="247">
        <v>77</v>
      </c>
      <c r="J114" s="248">
        <v>22661.600000000002</v>
      </c>
      <c r="K114" s="249">
        <f t="shared" ref="K114:K117" si="10">I114*J114</f>
        <v>1744943.2000000002</v>
      </c>
      <c r="L114" s="234"/>
      <c r="M114" s="232"/>
      <c r="N114" s="327"/>
    </row>
    <row r="115" spans="1:14" ht="30" customHeight="1">
      <c r="A115" s="232"/>
      <c r="B115" s="233"/>
      <c r="C115" s="244" t="s">
        <v>144</v>
      </c>
      <c r="D115" s="245"/>
      <c r="E115" s="245"/>
      <c r="F115" s="245"/>
      <c r="G115" s="246" t="s">
        <v>193</v>
      </c>
      <c r="H115" s="245" t="s">
        <v>151</v>
      </c>
      <c r="I115" s="247">
        <v>77</v>
      </c>
      <c r="J115" s="248">
        <v>197130.7</v>
      </c>
      <c r="K115" s="249">
        <f t="shared" si="10"/>
        <v>15179063.9</v>
      </c>
      <c r="L115" s="234"/>
      <c r="M115" s="232"/>
      <c r="N115" s="327"/>
    </row>
    <row r="116" spans="1:14" ht="30" customHeight="1">
      <c r="A116" s="232"/>
      <c r="B116" s="233"/>
      <c r="C116" s="244" t="s">
        <v>145</v>
      </c>
      <c r="D116" s="245"/>
      <c r="E116" s="245"/>
      <c r="F116" s="245"/>
      <c r="G116" s="246" t="s">
        <v>188</v>
      </c>
      <c r="H116" s="245" t="s">
        <v>151</v>
      </c>
      <c r="I116" s="247">
        <v>50.4</v>
      </c>
      <c r="J116" s="248">
        <v>29118.7</v>
      </c>
      <c r="K116" s="249">
        <f t="shared" si="10"/>
        <v>1467582.48</v>
      </c>
      <c r="L116" s="234"/>
      <c r="M116" s="232"/>
      <c r="N116" s="327"/>
    </row>
    <row r="117" spans="1:14" ht="54" customHeight="1">
      <c r="A117" s="232"/>
      <c r="B117" s="233"/>
      <c r="C117" s="244" t="s">
        <v>146</v>
      </c>
      <c r="D117" s="245"/>
      <c r="E117" s="245"/>
      <c r="F117" s="245"/>
      <c r="G117" s="246" t="s">
        <v>239</v>
      </c>
      <c r="H117" s="245" t="s">
        <v>151</v>
      </c>
      <c r="I117" s="247">
        <v>77</v>
      </c>
      <c r="J117" s="248">
        <v>38511.200000000004</v>
      </c>
      <c r="K117" s="249">
        <f t="shared" si="10"/>
        <v>2965362.4000000004</v>
      </c>
      <c r="L117" s="234"/>
      <c r="M117" s="232"/>
      <c r="N117" s="327"/>
    </row>
    <row r="118" spans="1:14" ht="30" customHeight="1" thickBot="1">
      <c r="A118" s="232"/>
      <c r="B118" s="233"/>
      <c r="C118" s="250" t="s">
        <v>14</v>
      </c>
      <c r="D118" s="251"/>
      <c r="E118" s="251"/>
      <c r="F118" s="251"/>
      <c r="G118" s="252"/>
      <c r="H118" s="251"/>
      <c r="I118" s="247"/>
      <c r="J118" s="253"/>
      <c r="K118" s="254">
        <f>SUM(K98:K117)</f>
        <v>458482103.74200004</v>
      </c>
      <c r="L118" s="234"/>
      <c r="M118" s="232"/>
      <c r="N118" s="328">
        <f>K118/$K$139</f>
        <v>0.19659327843641591</v>
      </c>
    </row>
    <row r="119" spans="1:14" ht="30" customHeight="1" thickBot="1">
      <c r="A119" s="232"/>
      <c r="B119" s="233"/>
      <c r="C119" s="321">
        <v>7</v>
      </c>
      <c r="D119" s="242" t="s">
        <v>147</v>
      </c>
      <c r="E119" s="242"/>
      <c r="F119" s="242"/>
      <c r="G119" s="242"/>
      <c r="H119" s="242"/>
      <c r="I119" s="242"/>
      <c r="J119" s="242"/>
      <c r="K119" s="243"/>
      <c r="L119" s="234"/>
      <c r="M119" s="232"/>
    </row>
    <row r="120" spans="1:14" ht="30" customHeight="1">
      <c r="A120" s="232"/>
      <c r="B120" s="233"/>
      <c r="C120" s="244">
        <v>7.01</v>
      </c>
      <c r="D120" s="245"/>
      <c r="E120" s="245"/>
      <c r="F120" s="245"/>
      <c r="G120" s="255" t="s">
        <v>240</v>
      </c>
      <c r="H120" s="245" t="s">
        <v>149</v>
      </c>
      <c r="I120" s="247">
        <v>1</v>
      </c>
      <c r="J120" s="248">
        <v>115787321</v>
      </c>
      <c r="K120" s="249">
        <f t="shared" ref="K120:K127" si="11">I120*J120</f>
        <v>115787321</v>
      </c>
      <c r="L120" s="234"/>
      <c r="M120" s="232"/>
      <c r="N120" s="327"/>
    </row>
    <row r="121" spans="1:14" ht="30" customHeight="1">
      <c r="A121" s="232"/>
      <c r="B121" s="233"/>
      <c r="C121" s="244">
        <v>7.02</v>
      </c>
      <c r="D121" s="245"/>
      <c r="E121" s="245"/>
      <c r="F121" s="245"/>
      <c r="G121" s="255" t="s">
        <v>241</v>
      </c>
      <c r="H121" s="245" t="s">
        <v>149</v>
      </c>
      <c r="I121" s="247">
        <v>1</v>
      </c>
      <c r="J121" s="248">
        <v>106687321</v>
      </c>
      <c r="K121" s="249">
        <f t="shared" si="11"/>
        <v>106687321</v>
      </c>
      <c r="L121" s="234"/>
      <c r="M121" s="232"/>
      <c r="N121" s="327"/>
    </row>
    <row r="122" spans="1:14" ht="30" customHeight="1">
      <c r="A122" s="232"/>
      <c r="B122" s="233"/>
      <c r="C122" s="244">
        <v>7.03</v>
      </c>
      <c r="D122" s="245"/>
      <c r="E122" s="245"/>
      <c r="F122" s="245"/>
      <c r="G122" s="255" t="s">
        <v>242</v>
      </c>
      <c r="H122" s="245" t="s">
        <v>149</v>
      </c>
      <c r="I122" s="247">
        <v>9</v>
      </c>
      <c r="J122" s="248">
        <v>5929859</v>
      </c>
      <c r="K122" s="249">
        <f t="shared" si="11"/>
        <v>53368731</v>
      </c>
      <c r="L122" s="234"/>
      <c r="M122" s="232"/>
      <c r="N122" s="327"/>
    </row>
    <row r="123" spans="1:14" ht="30" customHeight="1">
      <c r="A123" s="232"/>
      <c r="B123" s="233"/>
      <c r="C123" s="244">
        <v>7.04</v>
      </c>
      <c r="D123" s="245"/>
      <c r="E123" s="245"/>
      <c r="F123" s="245"/>
      <c r="G123" s="255" t="s">
        <v>243</v>
      </c>
      <c r="H123" s="245" t="s">
        <v>149</v>
      </c>
      <c r="I123" s="247">
        <v>2</v>
      </c>
      <c r="J123" s="248">
        <v>471250</v>
      </c>
      <c r="K123" s="249">
        <f t="shared" si="11"/>
        <v>942500</v>
      </c>
      <c r="L123" s="234"/>
      <c r="M123" s="232"/>
      <c r="N123" s="327"/>
    </row>
    <row r="124" spans="1:14" ht="30" customHeight="1">
      <c r="A124" s="232"/>
      <c r="B124" s="233"/>
      <c r="C124" s="244">
        <v>7.05</v>
      </c>
      <c r="D124" s="245"/>
      <c r="E124" s="245"/>
      <c r="F124" s="245"/>
      <c r="G124" s="255" t="s">
        <v>244</v>
      </c>
      <c r="H124" s="245" t="s">
        <v>151</v>
      </c>
      <c r="I124" s="247">
        <v>470</v>
      </c>
      <c r="J124" s="248">
        <v>217859.20000000001</v>
      </c>
      <c r="K124" s="249">
        <f t="shared" si="11"/>
        <v>102393824</v>
      </c>
      <c r="L124" s="234"/>
      <c r="M124" s="232"/>
      <c r="N124" s="327"/>
    </row>
    <row r="125" spans="1:14" ht="30" customHeight="1">
      <c r="A125" s="232"/>
      <c r="B125" s="233"/>
      <c r="C125" s="244">
        <v>7.06</v>
      </c>
      <c r="D125" s="245"/>
      <c r="E125" s="245"/>
      <c r="F125" s="245"/>
      <c r="G125" s="255" t="s">
        <v>245</v>
      </c>
      <c r="H125" s="245" t="s">
        <v>149</v>
      </c>
      <c r="I125" s="247">
        <v>16</v>
      </c>
      <c r="J125" s="248">
        <v>335400</v>
      </c>
      <c r="K125" s="249">
        <f t="shared" si="11"/>
        <v>5366400</v>
      </c>
      <c r="L125" s="234"/>
      <c r="M125" s="232"/>
      <c r="N125" s="327"/>
    </row>
    <row r="126" spans="1:14" s="232" customFormat="1" ht="30" customHeight="1">
      <c r="B126" s="233"/>
      <c r="C126" s="244">
        <v>7.07</v>
      </c>
      <c r="D126" s="256"/>
      <c r="E126" s="256"/>
      <c r="F126" s="256"/>
      <c r="G126" s="257" t="s">
        <v>246</v>
      </c>
      <c r="H126" s="256" t="s">
        <v>149</v>
      </c>
      <c r="I126" s="247">
        <v>4</v>
      </c>
      <c r="J126" s="248">
        <v>1485900</v>
      </c>
      <c r="K126" s="249">
        <f t="shared" si="11"/>
        <v>5943600</v>
      </c>
      <c r="L126" s="234"/>
      <c r="N126" s="327"/>
    </row>
    <row r="127" spans="1:14" ht="30" customHeight="1">
      <c r="B127" s="258"/>
      <c r="C127" s="244">
        <v>7.08</v>
      </c>
      <c r="D127" s="245"/>
      <c r="E127" s="245"/>
      <c r="F127" s="245"/>
      <c r="G127" s="255" t="s">
        <v>247</v>
      </c>
      <c r="H127" s="245" t="s">
        <v>149</v>
      </c>
      <c r="I127" s="247">
        <v>2</v>
      </c>
      <c r="J127" s="248">
        <v>4642950</v>
      </c>
      <c r="K127" s="249">
        <f t="shared" si="11"/>
        <v>9285900</v>
      </c>
      <c r="L127" s="259"/>
      <c r="N127" s="327"/>
    </row>
    <row r="128" spans="1:14" ht="30" customHeight="1" thickBot="1">
      <c r="A128" s="232"/>
      <c r="B128" s="233"/>
      <c r="C128" s="250" t="s">
        <v>14</v>
      </c>
      <c r="D128" s="260"/>
      <c r="E128" s="261"/>
      <c r="F128" s="260"/>
      <c r="G128" s="260"/>
      <c r="H128" s="260"/>
      <c r="I128" s="247"/>
      <c r="J128" s="260"/>
      <c r="K128" s="254">
        <f>SUM(K120:K127)</f>
        <v>399775597</v>
      </c>
      <c r="L128" s="234"/>
      <c r="M128" s="232"/>
      <c r="N128" s="328">
        <f>K128/$K$139</f>
        <v>0.17142042101894531</v>
      </c>
    </row>
    <row r="129" spans="1:15" ht="30" customHeight="1" thickBot="1">
      <c r="A129" s="232"/>
      <c r="B129" s="233"/>
      <c r="C129" s="321">
        <v>8</v>
      </c>
      <c r="D129" s="242" t="s">
        <v>248</v>
      </c>
      <c r="E129" s="242"/>
      <c r="F129" s="242"/>
      <c r="G129" s="242"/>
      <c r="H129" s="242"/>
      <c r="I129" s="242"/>
      <c r="J129" s="242"/>
      <c r="K129" s="243"/>
      <c r="L129" s="234"/>
      <c r="M129" s="232"/>
    </row>
    <row r="130" spans="1:15" ht="30" customHeight="1">
      <c r="A130" s="232"/>
      <c r="B130" s="233"/>
      <c r="C130" s="244">
        <v>8.01</v>
      </c>
      <c r="D130" s="245"/>
      <c r="E130" s="245"/>
      <c r="F130" s="245"/>
      <c r="G130" s="255" t="s">
        <v>249</v>
      </c>
      <c r="H130" s="245" t="s">
        <v>158</v>
      </c>
      <c r="I130" s="247">
        <v>7.8</v>
      </c>
      <c r="J130" s="248">
        <v>89896.3</v>
      </c>
      <c r="K130" s="249">
        <f t="shared" ref="K130:K137" si="12">I130*J130</f>
        <v>701191.14</v>
      </c>
      <c r="L130" s="234"/>
      <c r="M130" s="232"/>
      <c r="N130" s="327"/>
    </row>
    <row r="131" spans="1:15" ht="30" customHeight="1">
      <c r="A131" s="232"/>
      <c r="B131" s="233"/>
      <c r="C131" s="244">
        <v>8.02</v>
      </c>
      <c r="D131" s="245"/>
      <c r="E131" s="245"/>
      <c r="F131" s="245"/>
      <c r="G131" s="255" t="s">
        <v>250</v>
      </c>
      <c r="H131" s="245" t="s">
        <v>158</v>
      </c>
      <c r="I131" s="247">
        <v>0.22</v>
      </c>
      <c r="J131" s="248">
        <v>725688.6</v>
      </c>
      <c r="K131" s="249">
        <f t="shared" si="12"/>
        <v>159651.492</v>
      </c>
      <c r="L131" s="234"/>
      <c r="M131" s="232"/>
      <c r="N131" s="327"/>
    </row>
    <row r="132" spans="1:15" ht="30" customHeight="1">
      <c r="A132" s="232"/>
      <c r="B132" s="233"/>
      <c r="C132" s="244">
        <v>8.0299999999999994</v>
      </c>
      <c r="D132" s="245"/>
      <c r="E132" s="245"/>
      <c r="F132" s="245"/>
      <c r="G132" s="255" t="s">
        <v>251</v>
      </c>
      <c r="H132" s="245" t="s">
        <v>158</v>
      </c>
      <c r="I132" s="247">
        <v>1.08</v>
      </c>
      <c r="J132" s="248">
        <v>1071521.1000000001</v>
      </c>
      <c r="K132" s="249">
        <f t="shared" si="12"/>
        <v>1157242.7880000002</v>
      </c>
      <c r="L132" s="234"/>
      <c r="M132" s="232"/>
      <c r="N132" s="327"/>
    </row>
    <row r="133" spans="1:15" ht="30" customHeight="1">
      <c r="A133" s="232"/>
      <c r="B133" s="233"/>
      <c r="C133" s="244">
        <v>8.0399999999999991</v>
      </c>
      <c r="D133" s="245"/>
      <c r="E133" s="245"/>
      <c r="F133" s="245"/>
      <c r="G133" s="255" t="s">
        <v>252</v>
      </c>
      <c r="H133" s="245" t="s">
        <v>158</v>
      </c>
      <c r="I133" s="247">
        <v>0.92</v>
      </c>
      <c r="J133" s="248">
        <v>1182035.4000000001</v>
      </c>
      <c r="K133" s="249">
        <f t="shared" si="12"/>
        <v>1087472.5680000002</v>
      </c>
      <c r="L133" s="234"/>
      <c r="M133" s="232"/>
      <c r="N133" s="327"/>
    </row>
    <row r="134" spans="1:15" ht="30" customHeight="1">
      <c r="A134" s="232"/>
      <c r="B134" s="233"/>
      <c r="C134" s="244">
        <v>8.0500000000000007</v>
      </c>
      <c r="D134" s="245"/>
      <c r="E134" s="245"/>
      <c r="F134" s="245"/>
      <c r="G134" s="255" t="s">
        <v>253</v>
      </c>
      <c r="H134" s="245" t="s">
        <v>158</v>
      </c>
      <c r="I134" s="247">
        <v>2.9</v>
      </c>
      <c r="J134" s="248">
        <v>1598929.8</v>
      </c>
      <c r="K134" s="249">
        <f t="shared" si="12"/>
        <v>4636896.42</v>
      </c>
      <c r="L134" s="234"/>
      <c r="M134" s="232"/>
      <c r="N134" s="327"/>
    </row>
    <row r="135" spans="1:15" ht="30" customHeight="1">
      <c r="A135" s="232"/>
      <c r="B135" s="233"/>
      <c r="C135" s="244">
        <v>8.06</v>
      </c>
      <c r="D135" s="245"/>
      <c r="E135" s="245"/>
      <c r="F135" s="245"/>
      <c r="G135" s="255" t="s">
        <v>254</v>
      </c>
      <c r="H135" s="245" t="s">
        <v>158</v>
      </c>
      <c r="I135" s="247">
        <v>2.7</v>
      </c>
      <c r="J135" s="248">
        <v>1751626.5</v>
      </c>
      <c r="K135" s="249">
        <f t="shared" si="12"/>
        <v>4729391.5500000007</v>
      </c>
      <c r="L135" s="234"/>
      <c r="M135" s="232"/>
      <c r="N135" s="327"/>
    </row>
    <row r="136" spans="1:15" s="232" customFormat="1" ht="30" customHeight="1">
      <c r="B136" s="233"/>
      <c r="C136" s="244">
        <v>8.07</v>
      </c>
      <c r="D136" s="256"/>
      <c r="E136" s="256"/>
      <c r="F136" s="256"/>
      <c r="G136" s="257" t="s">
        <v>255</v>
      </c>
      <c r="H136" s="256" t="s">
        <v>151</v>
      </c>
      <c r="I136" s="247">
        <v>62.75</v>
      </c>
      <c r="J136" s="248">
        <v>298591.8</v>
      </c>
      <c r="K136" s="249">
        <f t="shared" si="12"/>
        <v>18736635.449999999</v>
      </c>
      <c r="L136" s="234"/>
      <c r="N136" s="327"/>
    </row>
    <row r="137" spans="1:15" ht="30" customHeight="1">
      <c r="B137" s="258"/>
      <c r="C137" s="244">
        <v>8.08</v>
      </c>
      <c r="D137" s="245"/>
      <c r="E137" s="245"/>
      <c r="F137" s="245"/>
      <c r="G137" s="255" t="s">
        <v>256</v>
      </c>
      <c r="H137" s="245" t="s">
        <v>230</v>
      </c>
      <c r="I137" s="247">
        <v>1648.51</v>
      </c>
      <c r="J137" s="248">
        <v>11648</v>
      </c>
      <c r="K137" s="249">
        <f t="shared" si="12"/>
        <v>19201844.48</v>
      </c>
      <c r="L137" s="259"/>
      <c r="N137" s="327"/>
    </row>
    <row r="138" spans="1:15" ht="30" customHeight="1" thickBot="1">
      <c r="A138" s="232"/>
      <c r="B138" s="233"/>
      <c r="C138" s="250" t="s">
        <v>14</v>
      </c>
      <c r="D138" s="260"/>
      <c r="E138" s="261"/>
      <c r="F138" s="260"/>
      <c r="G138" s="260"/>
      <c r="H138" s="260"/>
      <c r="I138" s="247"/>
      <c r="J138" s="260"/>
      <c r="K138" s="254">
        <f>SUM(K130:K137)</f>
        <v>50410325.887999997</v>
      </c>
      <c r="L138" s="234"/>
      <c r="M138" s="232"/>
    </row>
    <row r="139" spans="1:15" s="267" customFormat="1" ht="30" customHeight="1" thickBot="1">
      <c r="A139" s="263"/>
      <c r="B139" s="264"/>
      <c r="C139" s="356" t="s">
        <v>15</v>
      </c>
      <c r="D139" s="357"/>
      <c r="E139" s="357"/>
      <c r="F139" s="357"/>
      <c r="G139" s="357"/>
      <c r="H139" s="357"/>
      <c r="I139" s="357"/>
      <c r="J139" s="358"/>
      <c r="K139" s="265">
        <f>K22+K32+K43+K72+K95+K118+K128+K138</f>
        <v>2332135194.9999995</v>
      </c>
      <c r="L139" s="266"/>
      <c r="M139" s="263"/>
    </row>
    <row r="140" spans="1:15" s="267" customFormat="1" ht="16.8" thickBot="1">
      <c r="A140" s="263"/>
      <c r="B140" s="264"/>
      <c r="C140" s="268"/>
      <c r="D140" s="268"/>
      <c r="E140" s="268"/>
      <c r="F140" s="268"/>
      <c r="G140" s="268"/>
      <c r="H140" s="268"/>
      <c r="I140" s="268"/>
      <c r="J140" s="268"/>
      <c r="K140" s="269"/>
      <c r="L140" s="266"/>
      <c r="M140" s="263"/>
    </row>
    <row r="141" spans="1:15" s="267" customFormat="1" ht="30" customHeight="1">
      <c r="A141" s="263"/>
      <c r="B141" s="264"/>
      <c r="C141" s="270"/>
      <c r="D141" s="271"/>
      <c r="E141" s="270"/>
      <c r="F141" s="270"/>
      <c r="G141" s="362"/>
      <c r="H141" s="363"/>
      <c r="I141" s="364"/>
      <c r="J141" s="272"/>
      <c r="K141" s="273"/>
      <c r="L141" s="266"/>
      <c r="M141" s="263"/>
    </row>
    <row r="142" spans="1:15" s="267" customFormat="1" ht="30" customHeight="1">
      <c r="A142" s="263"/>
      <c r="B142" s="264"/>
      <c r="C142" s="270"/>
      <c r="D142" s="277"/>
      <c r="E142" s="277"/>
      <c r="F142" s="277"/>
      <c r="G142" s="274"/>
      <c r="H142" s="278"/>
      <c r="I142" s="279"/>
      <c r="J142" s="280"/>
      <c r="K142" s="276"/>
      <c r="L142" s="266"/>
      <c r="M142" s="263"/>
    </row>
    <row r="143" spans="1:15" s="267" customFormat="1" ht="30" customHeight="1">
      <c r="A143" s="263"/>
      <c r="B143" s="264"/>
      <c r="C143" s="270"/>
      <c r="D143" s="277"/>
      <c r="E143" s="277"/>
      <c r="F143" s="277"/>
      <c r="G143" s="281" t="s">
        <v>16</v>
      </c>
      <c r="H143" s="278"/>
      <c r="I143" s="279"/>
      <c r="J143" s="280"/>
      <c r="K143" s="282">
        <f>K139</f>
        <v>2332135194.9999995</v>
      </c>
      <c r="L143" s="266"/>
      <c r="M143" s="263"/>
      <c r="N143" s="325"/>
      <c r="O143" s="325"/>
    </row>
    <row r="144" spans="1:15" s="267" customFormat="1" ht="30" customHeight="1">
      <c r="A144" s="263"/>
      <c r="B144" s="264"/>
      <c r="C144" s="270"/>
      <c r="D144" s="271"/>
      <c r="E144" s="270"/>
      <c r="F144" s="270"/>
      <c r="G144" s="281" t="s">
        <v>96</v>
      </c>
      <c r="H144" s="319"/>
      <c r="I144" s="320"/>
      <c r="J144" s="275"/>
      <c r="K144" s="282">
        <v>4500000</v>
      </c>
      <c r="L144" s="266"/>
      <c r="M144" s="263"/>
      <c r="N144" s="325"/>
    </row>
    <row r="145" spans="1:15" s="267" customFormat="1" ht="30" customHeight="1">
      <c r="A145" s="263"/>
      <c r="B145" s="264"/>
      <c r="C145" s="270"/>
      <c r="D145" s="271"/>
      <c r="E145" s="270"/>
      <c r="F145" s="270"/>
      <c r="G145" s="281" t="s">
        <v>97</v>
      </c>
      <c r="H145" s="319"/>
      <c r="I145" s="320"/>
      <c r="J145" s="275"/>
      <c r="K145" s="282">
        <v>5000000</v>
      </c>
      <c r="L145" s="266"/>
      <c r="M145" s="263"/>
    </row>
    <row r="146" spans="1:15" s="267" customFormat="1" ht="30" customHeight="1">
      <c r="A146" s="263"/>
      <c r="B146" s="264"/>
      <c r="C146" s="270"/>
      <c r="D146" s="271"/>
      <c r="E146" s="270"/>
      <c r="F146" s="270"/>
      <c r="G146" s="318" t="s">
        <v>98</v>
      </c>
      <c r="H146" s="319"/>
      <c r="I146" s="320"/>
      <c r="J146" s="275"/>
      <c r="K146" s="282">
        <v>60357154.530000001</v>
      </c>
      <c r="L146" s="266"/>
      <c r="M146" s="263"/>
    </row>
    <row r="147" spans="1:15" s="267" customFormat="1" ht="30" customHeight="1" thickBot="1">
      <c r="A147" s="263"/>
      <c r="B147" s="264"/>
      <c r="C147" s="270"/>
      <c r="D147" s="271"/>
      <c r="E147" s="270"/>
      <c r="F147" s="285"/>
      <c r="G147" s="283"/>
      <c r="H147" s="278"/>
      <c r="I147" s="279"/>
      <c r="J147" s="284"/>
      <c r="K147" s="282"/>
      <c r="L147" s="266"/>
      <c r="M147" s="263"/>
    </row>
    <row r="148" spans="1:15" s="267" customFormat="1" ht="30" customHeight="1" thickBot="1">
      <c r="A148" s="263"/>
      <c r="B148" s="264"/>
      <c r="C148" s="270"/>
      <c r="D148" s="271"/>
      <c r="E148" s="270"/>
      <c r="F148" s="270"/>
      <c r="G148" s="286" t="s">
        <v>17</v>
      </c>
      <c r="H148" s="287"/>
      <c r="I148" s="288"/>
      <c r="J148" s="289"/>
      <c r="K148" s="265">
        <f>SUM(K143:K146)</f>
        <v>2401992349.5299997</v>
      </c>
      <c r="L148" s="266"/>
      <c r="M148" s="263"/>
      <c r="N148" s="325"/>
      <c r="O148" s="325"/>
    </row>
    <row r="149" spans="1:15" s="267" customFormat="1" ht="16.8" thickBot="1">
      <c r="A149" s="263"/>
      <c r="B149" s="264"/>
      <c r="C149" s="270"/>
      <c r="D149" s="271"/>
      <c r="E149" s="271"/>
      <c r="F149" s="271"/>
      <c r="G149" s="270"/>
      <c r="H149" s="270"/>
      <c r="I149" s="290"/>
      <c r="J149" s="291"/>
      <c r="K149" s="292"/>
      <c r="L149" s="266"/>
      <c r="M149" s="263"/>
      <c r="O149" s="325"/>
    </row>
    <row r="150" spans="1:15" s="267" customFormat="1" ht="16.2">
      <c r="A150" s="263"/>
      <c r="B150" s="264"/>
      <c r="C150" s="293"/>
      <c r="D150" s="360"/>
      <c r="E150" s="360"/>
      <c r="F150" s="360"/>
      <c r="G150" s="360"/>
      <c r="H150" s="360"/>
      <c r="I150" s="360"/>
      <c r="J150" s="360"/>
      <c r="K150" s="361"/>
      <c r="L150" s="294"/>
      <c r="M150" s="263"/>
      <c r="O150" s="326"/>
    </row>
    <row r="151" spans="1:15" s="267" customFormat="1" ht="57" customHeight="1">
      <c r="A151" s="263"/>
      <c r="B151" s="264"/>
      <c r="C151" s="335" t="s">
        <v>18</v>
      </c>
      <c r="D151" s="336"/>
      <c r="E151" s="336"/>
      <c r="F151" s="336"/>
      <c r="G151" s="336"/>
      <c r="H151" s="359" t="s">
        <v>19</v>
      </c>
      <c r="I151" s="359"/>
      <c r="J151" s="359"/>
      <c r="K151" s="295" t="s">
        <v>20</v>
      </c>
      <c r="L151" s="296"/>
      <c r="M151" s="263"/>
    </row>
    <row r="152" spans="1:15" s="267" customFormat="1" ht="57" customHeight="1">
      <c r="A152" s="263"/>
      <c r="B152" s="264"/>
      <c r="C152" s="335" t="s">
        <v>21</v>
      </c>
      <c r="D152" s="336"/>
      <c r="E152" s="336"/>
      <c r="F152" s="336"/>
      <c r="G152" s="336"/>
      <c r="H152" s="340" t="s">
        <v>22</v>
      </c>
      <c r="I152" s="340"/>
      <c r="J152" s="297" t="s">
        <v>23</v>
      </c>
      <c r="K152" s="298">
        <v>0.26</v>
      </c>
      <c r="L152" s="296"/>
      <c r="M152" s="263"/>
    </row>
    <row r="153" spans="1:15" s="267" customFormat="1" ht="57" customHeight="1">
      <c r="A153" s="263"/>
      <c r="B153" s="264"/>
      <c r="C153" s="335" t="s">
        <v>24</v>
      </c>
      <c r="D153" s="336"/>
      <c r="E153" s="336"/>
      <c r="F153" s="336"/>
      <c r="G153" s="336"/>
      <c r="H153" s="337" t="s">
        <v>99</v>
      </c>
      <c r="I153" s="338"/>
      <c r="J153" s="297" t="s">
        <v>25</v>
      </c>
      <c r="K153" s="298">
        <v>0.01</v>
      </c>
      <c r="L153" s="296"/>
      <c r="M153" s="263"/>
    </row>
    <row r="154" spans="1:15" s="300" customFormat="1" ht="57" customHeight="1">
      <c r="A154" s="263"/>
      <c r="B154" s="264"/>
      <c r="C154" s="299"/>
      <c r="E154" s="301"/>
      <c r="F154" s="301"/>
      <c r="G154" s="302"/>
      <c r="H154" s="339" t="s">
        <v>83</v>
      </c>
      <c r="I154" s="340"/>
      <c r="J154" s="297" t="s">
        <v>26</v>
      </c>
      <c r="K154" s="298">
        <v>0.03</v>
      </c>
      <c r="L154" s="266"/>
      <c r="M154" s="263"/>
    </row>
    <row r="155" spans="1:15" ht="57" customHeight="1">
      <c r="A155" s="232"/>
      <c r="B155" s="233"/>
      <c r="C155" s="303"/>
      <c r="D155" s="304"/>
      <c r="E155" s="304"/>
      <c r="F155" s="304"/>
      <c r="G155" s="305"/>
      <c r="H155" s="340" t="s">
        <v>27</v>
      </c>
      <c r="I155" s="340"/>
      <c r="J155" s="297" t="s">
        <v>28</v>
      </c>
      <c r="K155" s="298">
        <f>SUM(K152:K154)</f>
        <v>0.30000000000000004</v>
      </c>
      <c r="L155" s="234"/>
      <c r="M155" s="232"/>
    </row>
    <row r="156" spans="1:15" ht="16.8" thickBot="1">
      <c r="A156" s="232"/>
      <c r="B156" s="233"/>
      <c r="C156" s="306"/>
      <c r="D156" s="307"/>
      <c r="E156" s="307"/>
      <c r="F156" s="307"/>
      <c r="G156" s="308"/>
      <c r="H156" s="333"/>
      <c r="I156" s="333"/>
      <c r="J156" s="333"/>
      <c r="K156" s="334"/>
      <c r="L156" s="234"/>
      <c r="M156" s="232"/>
    </row>
    <row r="157" spans="1:15" ht="16.8" thickBot="1">
      <c r="A157" s="232"/>
      <c r="B157" s="309"/>
      <c r="C157" s="310"/>
      <c r="D157" s="310"/>
      <c r="E157" s="311"/>
      <c r="F157" s="310"/>
      <c r="G157" s="312"/>
      <c r="H157" s="310"/>
      <c r="I157" s="310"/>
      <c r="J157" s="310"/>
      <c r="K157" s="310"/>
      <c r="L157" s="313"/>
      <c r="M157" s="232"/>
    </row>
    <row r="158" spans="1:15" ht="16.8" thickTop="1">
      <c r="A158" s="232"/>
      <c r="B158" s="232"/>
      <c r="C158" s="232"/>
      <c r="D158" s="232"/>
      <c r="E158" s="314"/>
      <c r="F158" s="232"/>
      <c r="G158" s="232"/>
      <c r="H158" s="232"/>
      <c r="I158" s="232"/>
      <c r="J158" s="232"/>
      <c r="K158" s="232"/>
      <c r="L158" s="232"/>
      <c r="M158" s="232"/>
    </row>
  </sheetData>
  <mergeCells count="24">
    <mergeCell ref="C3:K4"/>
    <mergeCell ref="C5:K5"/>
    <mergeCell ref="C1:F1"/>
    <mergeCell ref="C152:G152"/>
    <mergeCell ref="C6:K6"/>
    <mergeCell ref="C139:J139"/>
    <mergeCell ref="C151:G151"/>
    <mergeCell ref="H151:J151"/>
    <mergeCell ref="H152:I152"/>
    <mergeCell ref="D150:K150"/>
    <mergeCell ref="G141:I141"/>
    <mergeCell ref="I7:I8"/>
    <mergeCell ref="J7:J8"/>
    <mergeCell ref="K7:K8"/>
    <mergeCell ref="C7:C8"/>
    <mergeCell ref="D7:D8"/>
    <mergeCell ref="G7:G8"/>
    <mergeCell ref="H7:H8"/>
    <mergeCell ref="H156:K156"/>
    <mergeCell ref="C153:G153"/>
    <mergeCell ref="H153:I153"/>
    <mergeCell ref="H154:I154"/>
    <mergeCell ref="H155:I155"/>
    <mergeCell ref="E7:F7"/>
  </mergeCells>
  <phoneticPr fontId="6" type="noConversion"/>
  <pageMargins left="0.11811023622047245" right="0.11811023622047245" top="0.6692913385826772" bottom="0.15748031496062992" header="0.31496062992125984" footer="0.31496062992125984"/>
  <pageSetup paperSize="146" scale="43"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O205"/>
  <sheetViews>
    <sheetView showGridLines="0" view="pageBreakPreview" topLeftCell="A113" zoomScale="87" zoomScaleNormal="100" zoomScaleSheetLayoutView="87" zoomScalePageLayoutView="91" workbookViewId="0">
      <selection activeCell="H195" sqref="H195:I195"/>
    </sheetView>
  </sheetViews>
  <sheetFormatPr baseColWidth="10" defaultColWidth="11.44140625" defaultRowHeight="13.8"/>
  <cols>
    <col min="1" max="2" width="3.44140625" style="1" customWidth="1"/>
    <col min="3" max="3" width="7.44140625" style="1" customWidth="1"/>
    <col min="4" max="4" width="15.44140625" style="1" customWidth="1"/>
    <col min="5" max="5" width="16.109375" style="2" customWidth="1"/>
    <col min="6" max="6" width="17.44140625" style="1" customWidth="1"/>
    <col min="7" max="7" width="73.44140625" style="1" customWidth="1"/>
    <col min="8" max="8" width="8.44140625" style="1" customWidth="1"/>
    <col min="9" max="9" width="18.44140625" style="1" customWidth="1"/>
    <col min="10" max="10" width="23.44140625" style="1" customWidth="1"/>
    <col min="11" max="11" width="30" style="1" customWidth="1"/>
    <col min="12" max="12" width="3.44140625" style="1" customWidth="1"/>
    <col min="13" max="13" width="2.44140625" style="1" customWidth="1"/>
    <col min="14" max="16384" width="11.44140625" style="1"/>
  </cols>
  <sheetData>
    <row r="1" spans="1:15" ht="16.2" thickBot="1">
      <c r="A1" s="5"/>
      <c r="B1" s="5"/>
      <c r="C1" s="5"/>
      <c r="D1" s="5"/>
      <c r="E1" s="6"/>
      <c r="F1" s="5"/>
      <c r="G1" s="5"/>
      <c r="H1" s="5"/>
      <c r="I1" s="5"/>
      <c r="J1" s="5"/>
      <c r="K1" s="5"/>
      <c r="L1" s="5"/>
      <c r="M1" s="5"/>
    </row>
    <row r="2" spans="1:15" ht="16.2" thickTop="1">
      <c r="A2" s="5"/>
      <c r="B2" s="7"/>
      <c r="C2" s="223"/>
      <c r="D2" s="223"/>
      <c r="E2" s="224"/>
      <c r="F2" s="223"/>
      <c r="G2" s="223"/>
      <c r="H2" s="223"/>
      <c r="I2" s="223"/>
      <c r="J2" s="223"/>
      <c r="K2" s="223"/>
      <c r="L2" s="8"/>
      <c r="M2" s="5"/>
    </row>
    <row r="3" spans="1:15" ht="26.25" customHeight="1">
      <c r="A3" s="5"/>
      <c r="B3" s="9"/>
      <c r="C3" s="351" t="s">
        <v>0</v>
      </c>
      <c r="D3" s="352"/>
      <c r="E3" s="352"/>
      <c r="F3" s="352"/>
      <c r="G3" s="5"/>
      <c r="H3" s="5"/>
      <c r="I3" s="5"/>
      <c r="J3" s="5"/>
      <c r="K3" s="5"/>
      <c r="L3" s="10"/>
      <c r="M3" s="5"/>
    </row>
    <row r="4" spans="1:15" ht="15.6">
      <c r="A4" s="5"/>
      <c r="B4" s="9"/>
      <c r="C4" s="201"/>
      <c r="D4" s="202" t="s">
        <v>1</v>
      </c>
      <c r="E4" s="201"/>
      <c r="F4" s="202"/>
      <c r="G4" s="5"/>
      <c r="H4" s="5"/>
      <c r="I4" s="5"/>
      <c r="J4" s="5"/>
      <c r="K4" s="5"/>
      <c r="L4" s="10"/>
      <c r="M4" s="5"/>
    </row>
    <row r="5" spans="1:15" ht="15.6">
      <c r="A5" s="5"/>
      <c r="B5" s="9"/>
      <c r="C5" s="371" t="s">
        <v>29</v>
      </c>
      <c r="D5" s="371"/>
      <c r="E5" s="371"/>
      <c r="F5" s="371"/>
      <c r="G5" s="371"/>
      <c r="H5" s="371"/>
      <c r="I5" s="371"/>
      <c r="J5" s="371"/>
      <c r="K5" s="371"/>
      <c r="L5" s="10"/>
      <c r="M5" s="5"/>
    </row>
    <row r="6" spans="1:15" ht="16.2" thickBot="1">
      <c r="A6" s="5"/>
      <c r="B6" s="9"/>
      <c r="C6" s="372" t="s">
        <v>30</v>
      </c>
      <c r="D6" s="372"/>
      <c r="E6" s="372"/>
      <c r="F6" s="372"/>
      <c r="G6" s="372"/>
      <c r="H6" s="372"/>
      <c r="I6" s="372"/>
      <c r="J6" s="372"/>
      <c r="K6" s="372"/>
      <c r="L6" s="10"/>
      <c r="M6" s="5"/>
    </row>
    <row r="7" spans="1:15" s="20" customFormat="1" ht="16.5" customHeight="1">
      <c r="A7" s="19"/>
      <c r="B7" s="215"/>
      <c r="C7" s="373" t="s">
        <v>31</v>
      </c>
      <c r="D7" s="374"/>
      <c r="E7" s="374"/>
      <c r="F7" s="374"/>
      <c r="G7" s="374"/>
      <c r="H7" s="374"/>
      <c r="I7" s="374"/>
      <c r="J7" s="374"/>
      <c r="K7" s="375"/>
      <c r="L7" s="21"/>
      <c r="M7" s="19"/>
    </row>
    <row r="8" spans="1:15" ht="74.25" customHeight="1">
      <c r="A8" s="5"/>
      <c r="B8" s="216"/>
      <c r="C8" s="376"/>
      <c r="D8" s="377"/>
      <c r="E8" s="377"/>
      <c r="F8" s="377"/>
      <c r="G8" s="377"/>
      <c r="H8" s="377"/>
      <c r="I8" s="377"/>
      <c r="J8" s="377"/>
      <c r="K8" s="378"/>
      <c r="L8" s="10"/>
      <c r="M8" s="5"/>
    </row>
    <row r="9" spans="1:15" ht="34.5" customHeight="1">
      <c r="A9" s="5"/>
      <c r="B9" s="216"/>
      <c r="C9" s="379" t="s">
        <v>32</v>
      </c>
      <c r="D9" s="380"/>
      <c r="E9" s="380"/>
      <c r="F9" s="380"/>
      <c r="G9" s="380"/>
      <c r="H9" s="380"/>
      <c r="I9" s="380"/>
      <c r="J9" s="380"/>
      <c r="K9" s="381"/>
      <c r="L9" s="10"/>
      <c r="M9" s="5"/>
    </row>
    <row r="10" spans="1:15" s="235" customFormat="1" ht="30" customHeight="1" thickBot="1">
      <c r="A10" s="232"/>
      <c r="B10" s="233"/>
      <c r="C10" s="353"/>
      <c r="D10" s="354"/>
      <c r="E10" s="354"/>
      <c r="F10" s="354"/>
      <c r="G10" s="354"/>
      <c r="H10" s="354"/>
      <c r="I10" s="354"/>
      <c r="J10" s="354"/>
      <c r="K10" s="355"/>
      <c r="L10" s="234"/>
      <c r="M10" s="232"/>
    </row>
    <row r="11" spans="1:15" s="235" customFormat="1" ht="30" customHeight="1">
      <c r="A11" s="232"/>
      <c r="B11" s="233"/>
      <c r="C11" s="331" t="s">
        <v>4</v>
      </c>
      <c r="D11" s="329" t="s">
        <v>5</v>
      </c>
      <c r="E11" s="341" t="s">
        <v>6</v>
      </c>
      <c r="F11" s="341"/>
      <c r="G11" s="331" t="s">
        <v>7</v>
      </c>
      <c r="H11" s="329" t="s">
        <v>8</v>
      </c>
      <c r="I11" s="329" t="s">
        <v>9</v>
      </c>
      <c r="J11" s="365" t="s">
        <v>10</v>
      </c>
      <c r="K11" s="367" t="s">
        <v>11</v>
      </c>
      <c r="L11" s="234"/>
      <c r="M11" s="232"/>
    </row>
    <row r="12" spans="1:15" s="235" customFormat="1" ht="30" customHeight="1" thickBot="1">
      <c r="A12" s="232"/>
      <c r="B12" s="233"/>
      <c r="C12" s="332"/>
      <c r="D12" s="330"/>
      <c r="E12" s="241" t="s">
        <v>12</v>
      </c>
      <c r="F12" s="241" t="s">
        <v>13</v>
      </c>
      <c r="G12" s="332"/>
      <c r="H12" s="330"/>
      <c r="I12" s="330"/>
      <c r="J12" s="366"/>
      <c r="K12" s="368"/>
      <c r="L12" s="234"/>
      <c r="M12" s="232"/>
    </row>
    <row r="13" spans="1:15" s="235" customFormat="1" ht="30" customHeight="1" thickBot="1">
      <c r="A13" s="232"/>
      <c r="B13" s="233"/>
      <c r="C13" s="321">
        <v>1</v>
      </c>
      <c r="D13" s="242" t="s">
        <v>100</v>
      </c>
      <c r="E13" s="242"/>
      <c r="F13" s="242"/>
      <c r="G13" s="242"/>
      <c r="H13" s="242"/>
      <c r="I13" s="242"/>
      <c r="J13" s="242"/>
      <c r="K13" s="243"/>
      <c r="L13" s="234"/>
      <c r="M13" s="232"/>
    </row>
    <row r="14" spans="1:15" s="235" customFormat="1" ht="30" customHeight="1">
      <c r="A14" s="232"/>
      <c r="B14" s="233"/>
      <c r="C14" s="244">
        <v>1.01</v>
      </c>
      <c r="D14" s="245"/>
      <c r="E14" s="245"/>
      <c r="F14" s="245"/>
      <c r="G14" s="246" t="s">
        <v>148</v>
      </c>
      <c r="H14" s="245" t="s">
        <v>149</v>
      </c>
      <c r="I14" s="247">
        <v>8</v>
      </c>
      <c r="J14" s="248"/>
      <c r="K14" s="249"/>
      <c r="L14" s="234"/>
      <c r="M14" s="232"/>
      <c r="N14" s="327"/>
    </row>
    <row r="15" spans="1:15" s="235" customFormat="1" ht="30" customHeight="1">
      <c r="A15" s="232"/>
      <c r="B15" s="233"/>
      <c r="C15" s="244">
        <v>1.02</v>
      </c>
      <c r="D15" s="245"/>
      <c r="E15" s="245"/>
      <c r="F15" s="245"/>
      <c r="G15" s="246" t="s">
        <v>150</v>
      </c>
      <c r="H15" s="245" t="s">
        <v>151</v>
      </c>
      <c r="I15" s="247">
        <v>14.55</v>
      </c>
      <c r="J15" s="248"/>
      <c r="K15" s="249"/>
      <c r="L15" s="234"/>
      <c r="M15" s="232"/>
      <c r="N15" s="327"/>
    </row>
    <row r="16" spans="1:15" s="235" customFormat="1" ht="30" customHeight="1">
      <c r="A16" s="232"/>
      <c r="B16" s="233"/>
      <c r="C16" s="244">
        <v>1.03</v>
      </c>
      <c r="D16" s="245"/>
      <c r="E16" s="245"/>
      <c r="F16" s="245"/>
      <c r="G16" s="246" t="s">
        <v>152</v>
      </c>
      <c r="H16" s="245" t="s">
        <v>151</v>
      </c>
      <c r="I16" s="247">
        <v>49.42</v>
      </c>
      <c r="J16" s="248"/>
      <c r="K16" s="249"/>
      <c r="L16" s="234"/>
      <c r="M16" s="232"/>
      <c r="N16" s="327"/>
      <c r="O16" s="327"/>
    </row>
    <row r="17" spans="1:14" s="235" customFormat="1" ht="30" customHeight="1">
      <c r="A17" s="232"/>
      <c r="B17" s="233"/>
      <c r="C17" s="244">
        <v>1.04</v>
      </c>
      <c r="D17" s="245"/>
      <c r="E17" s="245"/>
      <c r="F17" s="245"/>
      <c r="G17" s="246" t="s">
        <v>153</v>
      </c>
      <c r="H17" s="245" t="s">
        <v>151</v>
      </c>
      <c r="I17" s="247">
        <v>69.650000000000006</v>
      </c>
      <c r="J17" s="248"/>
      <c r="K17" s="249"/>
      <c r="L17" s="234"/>
      <c r="M17" s="232"/>
      <c r="N17" s="327"/>
    </row>
    <row r="18" spans="1:14" s="235" customFormat="1" ht="30" customHeight="1">
      <c r="A18" s="232"/>
      <c r="B18" s="233"/>
      <c r="C18" s="244">
        <v>1.05</v>
      </c>
      <c r="D18" s="245"/>
      <c r="E18" s="245"/>
      <c r="F18" s="245"/>
      <c r="G18" s="246" t="s">
        <v>154</v>
      </c>
      <c r="H18" s="245" t="s">
        <v>151</v>
      </c>
      <c r="I18" s="247">
        <v>714.79</v>
      </c>
      <c r="J18" s="248"/>
      <c r="K18" s="249"/>
      <c r="L18" s="234"/>
      <c r="M18" s="232"/>
      <c r="N18" s="327"/>
    </row>
    <row r="19" spans="1:14" s="235" customFormat="1" ht="30" customHeight="1">
      <c r="A19" s="232"/>
      <c r="B19" s="233"/>
      <c r="C19" s="244">
        <v>1.06</v>
      </c>
      <c r="D19" s="245"/>
      <c r="E19" s="245"/>
      <c r="F19" s="245"/>
      <c r="G19" s="246" t="s">
        <v>155</v>
      </c>
      <c r="H19" s="245" t="s">
        <v>151</v>
      </c>
      <c r="I19" s="247">
        <v>19.72</v>
      </c>
      <c r="J19" s="248"/>
      <c r="K19" s="249"/>
      <c r="L19" s="234"/>
      <c r="M19" s="232"/>
      <c r="N19" s="327"/>
    </row>
    <row r="20" spans="1:14" s="235" customFormat="1" ht="30" customHeight="1">
      <c r="A20" s="232"/>
      <c r="B20" s="233"/>
      <c r="C20" s="244">
        <v>1.07</v>
      </c>
      <c r="D20" s="245"/>
      <c r="E20" s="245"/>
      <c r="F20" s="245"/>
      <c r="G20" s="246" t="s">
        <v>156</v>
      </c>
      <c r="H20" s="245" t="s">
        <v>151</v>
      </c>
      <c r="I20" s="247">
        <v>42.88</v>
      </c>
      <c r="J20" s="248"/>
      <c r="K20" s="249"/>
      <c r="L20" s="234"/>
      <c r="M20" s="232"/>
      <c r="N20" s="327"/>
    </row>
    <row r="21" spans="1:14" s="235" customFormat="1" ht="30" customHeight="1">
      <c r="A21" s="232"/>
      <c r="B21" s="233"/>
      <c r="C21" s="244">
        <v>1.08</v>
      </c>
      <c r="D21" s="245"/>
      <c r="E21" s="245"/>
      <c r="F21" s="245"/>
      <c r="G21" s="246" t="s">
        <v>157</v>
      </c>
      <c r="H21" s="245" t="s">
        <v>158</v>
      </c>
      <c r="I21" s="247">
        <v>0.53</v>
      </c>
      <c r="J21" s="248"/>
      <c r="K21" s="249"/>
      <c r="L21" s="234"/>
      <c r="M21" s="232"/>
      <c r="N21" s="327"/>
    </row>
    <row r="22" spans="1:14" s="235" customFormat="1" ht="30" customHeight="1">
      <c r="A22" s="232"/>
      <c r="B22" s="233"/>
      <c r="C22" s="244">
        <v>1.0900000000000001</v>
      </c>
      <c r="D22" s="245"/>
      <c r="E22" s="245"/>
      <c r="F22" s="245"/>
      <c r="G22" s="246" t="s">
        <v>159</v>
      </c>
      <c r="H22" s="245" t="s">
        <v>151</v>
      </c>
      <c r="I22" s="247">
        <v>316</v>
      </c>
      <c r="J22" s="248"/>
      <c r="K22" s="249"/>
      <c r="L22" s="234"/>
      <c r="M22" s="232"/>
      <c r="N22" s="327"/>
    </row>
    <row r="23" spans="1:14" s="235" customFormat="1" ht="30" customHeight="1">
      <c r="A23" s="232"/>
      <c r="B23" s="233"/>
      <c r="C23" s="244">
        <v>1.1000000000000001</v>
      </c>
      <c r="D23" s="245"/>
      <c r="E23" s="245"/>
      <c r="F23" s="245"/>
      <c r="G23" s="246" t="s">
        <v>160</v>
      </c>
      <c r="H23" s="245" t="s">
        <v>151</v>
      </c>
      <c r="I23" s="247">
        <v>6.36</v>
      </c>
      <c r="J23" s="248"/>
      <c r="K23" s="249"/>
      <c r="L23" s="234"/>
      <c r="M23" s="232"/>
      <c r="N23" s="327"/>
    </row>
    <row r="24" spans="1:14" s="235" customFormat="1" ht="30" customHeight="1">
      <c r="A24" s="232"/>
      <c r="B24" s="233"/>
      <c r="C24" s="244">
        <v>1.1100000000000001</v>
      </c>
      <c r="D24" s="245"/>
      <c r="E24" s="245"/>
      <c r="F24" s="245"/>
      <c r="G24" s="246" t="s">
        <v>161</v>
      </c>
      <c r="H24" s="245" t="s">
        <v>151</v>
      </c>
      <c r="I24" s="247">
        <v>62.75</v>
      </c>
      <c r="J24" s="248"/>
      <c r="K24" s="249"/>
      <c r="L24" s="234"/>
      <c r="M24" s="232"/>
      <c r="N24" s="327"/>
    </row>
    <row r="25" spans="1:14" s="235" customFormat="1" ht="30" customHeight="1">
      <c r="A25" s="232"/>
      <c r="B25" s="233"/>
      <c r="C25" s="244">
        <v>1.1200000000000001</v>
      </c>
      <c r="D25" s="245"/>
      <c r="E25" s="245"/>
      <c r="F25" s="245"/>
      <c r="G25" s="246" t="s">
        <v>162</v>
      </c>
      <c r="H25" s="245" t="s">
        <v>158</v>
      </c>
      <c r="I25" s="247">
        <v>122.59</v>
      </c>
      <c r="J25" s="248"/>
      <c r="K25" s="249"/>
      <c r="L25" s="234"/>
      <c r="M25" s="232"/>
      <c r="N25" s="327"/>
    </row>
    <row r="26" spans="1:14" s="235" customFormat="1" ht="30" customHeight="1" thickBot="1">
      <c r="A26" s="232"/>
      <c r="B26" s="233"/>
      <c r="C26" s="250" t="s">
        <v>14</v>
      </c>
      <c r="D26" s="251"/>
      <c r="E26" s="251"/>
      <c r="F26" s="251"/>
      <c r="G26" s="252"/>
      <c r="H26" s="251"/>
      <c r="I26" s="247"/>
      <c r="J26" s="253"/>
      <c r="K26" s="254"/>
      <c r="L26" s="234"/>
      <c r="M26" s="232"/>
    </row>
    <row r="27" spans="1:14" s="235" customFormat="1" ht="30" customHeight="1" thickBot="1">
      <c r="A27" s="232"/>
      <c r="B27" s="233"/>
      <c r="C27" s="321">
        <v>2</v>
      </c>
      <c r="D27" s="242" t="s">
        <v>101</v>
      </c>
      <c r="E27" s="242"/>
      <c r="F27" s="242"/>
      <c r="G27" s="242"/>
      <c r="H27" s="242"/>
      <c r="I27" s="242"/>
      <c r="J27" s="242"/>
      <c r="K27" s="243"/>
      <c r="L27" s="234"/>
      <c r="M27" s="232"/>
    </row>
    <row r="28" spans="1:14" s="235" customFormat="1" ht="43.05" customHeight="1">
      <c r="A28" s="232"/>
      <c r="B28" s="233"/>
      <c r="C28" s="244">
        <v>2.0099999999999998</v>
      </c>
      <c r="D28" s="245"/>
      <c r="E28" s="245"/>
      <c r="F28" s="245"/>
      <c r="G28" s="246" t="s">
        <v>163</v>
      </c>
      <c r="H28" s="245" t="s">
        <v>151</v>
      </c>
      <c r="I28" s="247">
        <v>22.55</v>
      </c>
      <c r="J28" s="248"/>
      <c r="K28" s="249"/>
      <c r="L28" s="234"/>
      <c r="M28" s="232"/>
      <c r="N28" s="327"/>
    </row>
    <row r="29" spans="1:14" s="235" customFormat="1" ht="43.05" customHeight="1">
      <c r="A29" s="232"/>
      <c r="B29" s="233"/>
      <c r="C29" s="244">
        <v>2.02</v>
      </c>
      <c r="D29" s="245"/>
      <c r="E29" s="245"/>
      <c r="F29" s="245"/>
      <c r="G29" s="246" t="s">
        <v>164</v>
      </c>
      <c r="H29" s="245" t="s">
        <v>151</v>
      </c>
      <c r="I29" s="247">
        <v>136.36000000000001</v>
      </c>
      <c r="J29" s="248"/>
      <c r="K29" s="249"/>
      <c r="L29" s="234"/>
      <c r="M29" s="232"/>
      <c r="N29" s="327"/>
    </row>
    <row r="30" spans="1:14" s="235" customFormat="1" ht="43.05" customHeight="1">
      <c r="A30" s="232"/>
      <c r="B30" s="233"/>
      <c r="C30" s="244">
        <v>2.0299999999999998</v>
      </c>
      <c r="D30" s="245"/>
      <c r="E30" s="245"/>
      <c r="F30" s="245"/>
      <c r="G30" s="246" t="s">
        <v>165</v>
      </c>
      <c r="H30" s="245" t="s">
        <v>166</v>
      </c>
      <c r="I30" s="247">
        <v>2412.08</v>
      </c>
      <c r="J30" s="248"/>
      <c r="K30" s="249"/>
      <c r="L30" s="234"/>
      <c r="M30" s="232"/>
      <c r="N30" s="327"/>
    </row>
    <row r="31" spans="1:14" s="235" customFormat="1" ht="30" customHeight="1">
      <c r="A31" s="232"/>
      <c r="B31" s="233"/>
      <c r="C31" s="244">
        <v>2.04</v>
      </c>
      <c r="D31" s="245"/>
      <c r="E31" s="245"/>
      <c r="F31" s="245"/>
      <c r="G31" s="246" t="s">
        <v>167</v>
      </c>
      <c r="H31" s="245" t="s">
        <v>151</v>
      </c>
      <c r="I31" s="247">
        <v>12.96</v>
      </c>
      <c r="J31" s="248"/>
      <c r="K31" s="249"/>
      <c r="L31" s="234"/>
      <c r="M31" s="232"/>
      <c r="N31" s="327"/>
    </row>
    <row r="32" spans="1:14" s="235" customFormat="1" ht="30" customHeight="1">
      <c r="A32" s="232"/>
      <c r="B32" s="233"/>
      <c r="C32" s="244">
        <v>2.0499999999999998</v>
      </c>
      <c r="D32" s="245"/>
      <c r="E32" s="245"/>
      <c r="F32" s="245"/>
      <c r="G32" s="246" t="s">
        <v>168</v>
      </c>
      <c r="H32" s="245" t="s">
        <v>151</v>
      </c>
      <c r="I32" s="247">
        <v>39.6</v>
      </c>
      <c r="J32" s="248"/>
      <c r="K32" s="249"/>
      <c r="L32" s="234"/>
      <c r="M32" s="232"/>
      <c r="N32" s="327"/>
    </row>
    <row r="33" spans="1:14" s="235" customFormat="1" ht="30" customHeight="1">
      <c r="A33" s="232"/>
      <c r="B33" s="233"/>
      <c r="C33" s="244">
        <v>2.06</v>
      </c>
      <c r="D33" s="245"/>
      <c r="E33" s="245"/>
      <c r="F33" s="245"/>
      <c r="G33" s="246" t="s">
        <v>169</v>
      </c>
      <c r="H33" s="245" t="s">
        <v>151</v>
      </c>
      <c r="I33" s="247">
        <v>2.2000000000000002</v>
      </c>
      <c r="J33" s="248"/>
      <c r="K33" s="249"/>
      <c r="L33" s="234"/>
      <c r="M33" s="232"/>
      <c r="N33" s="327"/>
    </row>
    <row r="34" spans="1:14" s="232" customFormat="1" ht="30" customHeight="1">
      <c r="B34" s="233"/>
      <c r="C34" s="244">
        <v>2.0699999999999998</v>
      </c>
      <c r="D34" s="256"/>
      <c r="E34" s="256"/>
      <c r="F34" s="256"/>
      <c r="G34" s="262" t="s">
        <v>170</v>
      </c>
      <c r="H34" s="256" t="s">
        <v>166</v>
      </c>
      <c r="I34" s="247">
        <v>11.9</v>
      </c>
      <c r="J34" s="248"/>
      <c r="K34" s="249"/>
      <c r="L34" s="234"/>
      <c r="N34" s="327"/>
    </row>
    <row r="35" spans="1:14" s="235" customFormat="1" ht="43.05" customHeight="1">
      <c r="B35" s="258"/>
      <c r="C35" s="244">
        <v>2.08</v>
      </c>
      <c r="D35" s="245"/>
      <c r="E35" s="245"/>
      <c r="F35" s="245"/>
      <c r="G35" s="246" t="s">
        <v>171</v>
      </c>
      <c r="H35" s="245" t="s">
        <v>149</v>
      </c>
      <c r="I35" s="247">
        <v>2</v>
      </c>
      <c r="J35" s="248"/>
      <c r="K35" s="249"/>
      <c r="L35" s="259"/>
      <c r="N35" s="327"/>
    </row>
    <row r="36" spans="1:14" s="235" customFormat="1" ht="30" customHeight="1" thickBot="1">
      <c r="A36" s="232"/>
      <c r="B36" s="233"/>
      <c r="C36" s="250" t="s">
        <v>14</v>
      </c>
      <c r="D36" s="260"/>
      <c r="E36" s="261"/>
      <c r="F36" s="260"/>
      <c r="G36" s="260"/>
      <c r="H36" s="260"/>
      <c r="I36" s="247"/>
      <c r="J36" s="260"/>
      <c r="K36" s="254"/>
      <c r="L36" s="234"/>
      <c r="M36" s="232"/>
    </row>
    <row r="37" spans="1:14" s="235" customFormat="1" ht="30" customHeight="1" thickBot="1">
      <c r="A37" s="232"/>
      <c r="B37" s="233"/>
      <c r="C37" s="321">
        <v>3</v>
      </c>
      <c r="D37" s="242" t="s">
        <v>102</v>
      </c>
      <c r="E37" s="242"/>
      <c r="F37" s="242"/>
      <c r="G37" s="242"/>
      <c r="H37" s="242"/>
      <c r="I37" s="242"/>
      <c r="J37" s="242"/>
      <c r="K37" s="243"/>
      <c r="L37" s="234"/>
      <c r="M37" s="232"/>
    </row>
    <row r="38" spans="1:14" s="235" customFormat="1" ht="51" customHeight="1">
      <c r="A38" s="232"/>
      <c r="B38" s="233"/>
      <c r="C38" s="244">
        <v>3.01</v>
      </c>
      <c r="D38" s="245"/>
      <c r="E38" s="245"/>
      <c r="F38" s="245"/>
      <c r="G38" s="246" t="s">
        <v>172</v>
      </c>
      <c r="H38" s="245" t="s">
        <v>149</v>
      </c>
      <c r="I38" s="247">
        <v>1</v>
      </c>
      <c r="J38" s="248"/>
      <c r="K38" s="249"/>
      <c r="L38" s="234"/>
      <c r="M38" s="232"/>
      <c r="N38" s="327"/>
    </row>
    <row r="39" spans="1:14" s="235" customFormat="1" ht="51" customHeight="1">
      <c r="A39" s="232"/>
      <c r="B39" s="233"/>
      <c r="C39" s="244">
        <v>3.02</v>
      </c>
      <c r="D39" s="245"/>
      <c r="E39" s="245"/>
      <c r="F39" s="245"/>
      <c r="G39" s="246" t="s">
        <v>173</v>
      </c>
      <c r="H39" s="245" t="s">
        <v>149</v>
      </c>
      <c r="I39" s="247">
        <v>8</v>
      </c>
      <c r="J39" s="248"/>
      <c r="K39" s="249"/>
      <c r="L39" s="234"/>
      <c r="M39" s="232"/>
      <c r="N39" s="327"/>
    </row>
    <row r="40" spans="1:14" s="235" customFormat="1" ht="51" customHeight="1">
      <c r="A40" s="232"/>
      <c r="B40" s="233"/>
      <c r="C40" s="244">
        <v>3.03</v>
      </c>
      <c r="D40" s="245"/>
      <c r="E40" s="245"/>
      <c r="F40" s="245"/>
      <c r="G40" s="246" t="s">
        <v>174</v>
      </c>
      <c r="H40" s="245" t="s">
        <v>149</v>
      </c>
      <c r="I40" s="247">
        <v>10</v>
      </c>
      <c r="J40" s="248"/>
      <c r="K40" s="249"/>
      <c r="L40" s="234"/>
      <c r="M40" s="232"/>
      <c r="N40" s="327"/>
    </row>
    <row r="41" spans="1:14" s="235" customFormat="1" ht="51" customHeight="1">
      <c r="A41" s="232"/>
      <c r="B41" s="233"/>
      <c r="C41" s="244">
        <v>3.04</v>
      </c>
      <c r="D41" s="245"/>
      <c r="E41" s="245"/>
      <c r="F41" s="245"/>
      <c r="G41" s="246" t="s">
        <v>175</v>
      </c>
      <c r="H41" s="245" t="s">
        <v>149</v>
      </c>
      <c r="I41" s="247">
        <v>2</v>
      </c>
      <c r="J41" s="248"/>
      <c r="K41" s="249"/>
      <c r="L41" s="234"/>
      <c r="M41" s="232"/>
      <c r="N41" s="327"/>
    </row>
    <row r="42" spans="1:14" s="235" customFormat="1" ht="51" customHeight="1">
      <c r="A42" s="232"/>
      <c r="B42" s="233"/>
      <c r="C42" s="244">
        <v>3.05</v>
      </c>
      <c r="D42" s="245"/>
      <c r="E42" s="245"/>
      <c r="F42" s="245"/>
      <c r="G42" s="246" t="s">
        <v>176</v>
      </c>
      <c r="H42" s="245" t="s">
        <v>149</v>
      </c>
      <c r="I42" s="247">
        <v>8</v>
      </c>
      <c r="J42" s="248"/>
      <c r="K42" s="249"/>
      <c r="L42" s="234"/>
      <c r="M42" s="232"/>
      <c r="N42" s="327"/>
    </row>
    <row r="43" spans="1:14" s="235" customFormat="1" ht="51" customHeight="1">
      <c r="A43" s="232"/>
      <c r="B43" s="233"/>
      <c r="C43" s="244">
        <v>3.06</v>
      </c>
      <c r="D43" s="245"/>
      <c r="E43" s="245"/>
      <c r="F43" s="245"/>
      <c r="G43" s="246" t="s">
        <v>177</v>
      </c>
      <c r="H43" s="245" t="s">
        <v>149</v>
      </c>
      <c r="I43" s="247">
        <v>9</v>
      </c>
      <c r="J43" s="248"/>
      <c r="K43" s="249"/>
      <c r="L43" s="234"/>
      <c r="M43" s="232"/>
      <c r="N43" s="327"/>
    </row>
    <row r="44" spans="1:14" s="235" customFormat="1" ht="51" customHeight="1">
      <c r="A44" s="232"/>
      <c r="B44" s="233"/>
      <c r="C44" s="244">
        <v>3.07</v>
      </c>
      <c r="D44" s="245"/>
      <c r="E44" s="245"/>
      <c r="F44" s="245"/>
      <c r="G44" s="262" t="s">
        <v>178</v>
      </c>
      <c r="H44" s="245" t="s">
        <v>149</v>
      </c>
      <c r="I44" s="247">
        <v>6</v>
      </c>
      <c r="J44" s="248"/>
      <c r="K44" s="249"/>
      <c r="L44" s="234"/>
      <c r="M44" s="232"/>
      <c r="N44" s="327"/>
    </row>
    <row r="45" spans="1:14" s="235" customFormat="1" ht="51" customHeight="1">
      <c r="A45" s="232"/>
      <c r="B45" s="233"/>
      <c r="C45" s="244">
        <v>3.08</v>
      </c>
      <c r="D45" s="245"/>
      <c r="E45" s="245"/>
      <c r="F45" s="245"/>
      <c r="G45" s="246" t="s">
        <v>179</v>
      </c>
      <c r="H45" s="245" t="s">
        <v>149</v>
      </c>
      <c r="I45" s="247">
        <v>10</v>
      </c>
      <c r="J45" s="248"/>
      <c r="K45" s="249"/>
      <c r="L45" s="234"/>
      <c r="M45" s="232"/>
      <c r="N45" s="327"/>
    </row>
    <row r="46" spans="1:14" s="235" customFormat="1" ht="42" customHeight="1">
      <c r="A46" s="232"/>
      <c r="B46" s="233"/>
      <c r="C46" s="244">
        <v>3.09</v>
      </c>
      <c r="D46" s="245"/>
      <c r="E46" s="245"/>
      <c r="F46" s="245"/>
      <c r="G46" s="246" t="s">
        <v>180</v>
      </c>
      <c r="H46" s="245" t="s">
        <v>149</v>
      </c>
      <c r="I46" s="247">
        <v>1</v>
      </c>
      <c r="J46" s="248"/>
      <c r="K46" s="249"/>
      <c r="L46" s="234"/>
      <c r="M46" s="232"/>
      <c r="N46" s="327"/>
    </row>
    <row r="47" spans="1:14" s="235" customFormat="1" ht="30" customHeight="1" thickBot="1">
      <c r="A47" s="232"/>
      <c r="B47" s="233"/>
      <c r="C47" s="250" t="s">
        <v>14</v>
      </c>
      <c r="D47" s="251"/>
      <c r="E47" s="251"/>
      <c r="F47" s="251"/>
      <c r="G47" s="252"/>
      <c r="H47" s="251"/>
      <c r="I47" s="247"/>
      <c r="J47" s="253"/>
      <c r="K47" s="254"/>
      <c r="L47" s="234"/>
      <c r="M47" s="232"/>
    </row>
    <row r="48" spans="1:14" s="235" customFormat="1" ht="30" customHeight="1" thickBot="1">
      <c r="A48" s="232"/>
      <c r="B48" s="233"/>
      <c r="C48" s="321">
        <v>4</v>
      </c>
      <c r="D48" s="242" t="s">
        <v>103</v>
      </c>
      <c r="E48" s="242"/>
      <c r="F48" s="242"/>
      <c r="G48" s="242"/>
      <c r="H48" s="242"/>
      <c r="I48" s="242"/>
      <c r="J48" s="242"/>
      <c r="K48" s="243"/>
      <c r="L48" s="234"/>
      <c r="M48" s="232"/>
    </row>
    <row r="49" spans="1:14" s="235" customFormat="1" ht="40.950000000000003" customHeight="1">
      <c r="A49" s="232"/>
      <c r="B49" s="233"/>
      <c r="C49" s="244">
        <v>4.01</v>
      </c>
      <c r="D49" s="245"/>
      <c r="E49" s="245"/>
      <c r="F49" s="245"/>
      <c r="G49" s="246" t="s">
        <v>181</v>
      </c>
      <c r="H49" s="245" t="s">
        <v>151</v>
      </c>
      <c r="I49" s="247">
        <v>53.12</v>
      </c>
      <c r="J49" s="248"/>
      <c r="K49" s="249"/>
      <c r="L49" s="234"/>
      <c r="M49" s="232"/>
      <c r="N49" s="327"/>
    </row>
    <row r="50" spans="1:14" s="235" customFormat="1" ht="49.95" customHeight="1">
      <c r="A50" s="232"/>
      <c r="B50" s="233"/>
      <c r="C50" s="244">
        <v>4.0199999999999996</v>
      </c>
      <c r="D50" s="245"/>
      <c r="E50" s="245"/>
      <c r="F50" s="245"/>
      <c r="G50" s="246" t="s">
        <v>182</v>
      </c>
      <c r="H50" s="245" t="s">
        <v>151</v>
      </c>
      <c r="I50" s="247">
        <v>53.12</v>
      </c>
      <c r="J50" s="248"/>
      <c r="K50" s="249"/>
      <c r="L50" s="234"/>
      <c r="M50" s="232"/>
      <c r="N50" s="327"/>
    </row>
    <row r="51" spans="1:14" s="235" customFormat="1" ht="37.049999999999997" customHeight="1">
      <c r="A51" s="232"/>
      <c r="B51" s="233"/>
      <c r="C51" s="244">
        <v>4.03</v>
      </c>
      <c r="D51" s="245"/>
      <c r="E51" s="245"/>
      <c r="F51" s="245"/>
      <c r="G51" s="246" t="s">
        <v>183</v>
      </c>
      <c r="H51" s="245" t="s">
        <v>151</v>
      </c>
      <c r="I51" s="247">
        <v>1167</v>
      </c>
      <c r="J51" s="248"/>
      <c r="K51" s="249"/>
      <c r="L51" s="234"/>
      <c r="M51" s="232"/>
      <c r="N51" s="327"/>
    </row>
    <row r="52" spans="1:14" s="235" customFormat="1" ht="37.049999999999997" customHeight="1">
      <c r="A52" s="232"/>
      <c r="B52" s="233"/>
      <c r="C52" s="244">
        <v>4.04</v>
      </c>
      <c r="D52" s="245"/>
      <c r="E52" s="245"/>
      <c r="F52" s="245"/>
      <c r="G52" s="246" t="s">
        <v>184</v>
      </c>
      <c r="H52" s="245" t="s">
        <v>151</v>
      </c>
      <c r="I52" s="247">
        <v>87.6</v>
      </c>
      <c r="J52" s="248"/>
      <c r="K52" s="249"/>
      <c r="L52" s="234"/>
      <c r="M52" s="232"/>
      <c r="N52" s="327"/>
    </row>
    <row r="53" spans="1:14" s="235" customFormat="1" ht="37.049999999999997" customHeight="1">
      <c r="A53" s="232"/>
      <c r="B53" s="233"/>
      <c r="C53" s="244">
        <v>4.05</v>
      </c>
      <c r="D53" s="245"/>
      <c r="E53" s="245"/>
      <c r="F53" s="245"/>
      <c r="G53" s="246" t="s">
        <v>185</v>
      </c>
      <c r="H53" s="245" t="s">
        <v>151</v>
      </c>
      <c r="I53" s="247">
        <v>154.80000000000001</v>
      </c>
      <c r="J53" s="248"/>
      <c r="K53" s="249"/>
      <c r="L53" s="234"/>
      <c r="M53" s="232"/>
      <c r="N53" s="327"/>
    </row>
    <row r="54" spans="1:14" s="235" customFormat="1" ht="37.049999999999997" customHeight="1">
      <c r="A54" s="232"/>
      <c r="B54" s="233"/>
      <c r="C54" s="244">
        <v>4.0599999999999996</v>
      </c>
      <c r="D54" s="245"/>
      <c r="E54" s="245"/>
      <c r="F54" s="245"/>
      <c r="G54" s="246" t="s">
        <v>186</v>
      </c>
      <c r="H54" s="245" t="s">
        <v>151</v>
      </c>
      <c r="I54" s="247">
        <v>91.65</v>
      </c>
      <c r="J54" s="248"/>
      <c r="K54" s="249"/>
      <c r="L54" s="234"/>
      <c r="M54" s="232"/>
      <c r="N54" s="327"/>
    </row>
    <row r="55" spans="1:14" s="235" customFormat="1" ht="37.049999999999997" customHeight="1">
      <c r="A55" s="232"/>
      <c r="B55" s="233"/>
      <c r="C55" s="244">
        <v>4.07</v>
      </c>
      <c r="D55" s="245"/>
      <c r="E55" s="245"/>
      <c r="F55" s="245"/>
      <c r="G55" s="246" t="s">
        <v>185</v>
      </c>
      <c r="H55" s="245" t="s">
        <v>166</v>
      </c>
      <c r="I55" s="247">
        <v>16</v>
      </c>
      <c r="J55" s="248"/>
      <c r="K55" s="249"/>
      <c r="L55" s="234"/>
      <c r="M55" s="232"/>
      <c r="N55" s="327"/>
    </row>
    <row r="56" spans="1:14" s="235" customFormat="1" ht="49.95" customHeight="1">
      <c r="A56" s="232"/>
      <c r="B56" s="233"/>
      <c r="C56" s="244">
        <v>4.08</v>
      </c>
      <c r="D56" s="245"/>
      <c r="E56" s="245"/>
      <c r="F56" s="245"/>
      <c r="G56" s="246" t="s">
        <v>187</v>
      </c>
      <c r="H56" s="245" t="s">
        <v>151</v>
      </c>
      <c r="I56" s="247">
        <v>4189.9885039751944</v>
      </c>
      <c r="J56" s="248"/>
      <c r="K56" s="249"/>
      <c r="L56" s="234"/>
      <c r="M56" s="232"/>
      <c r="N56" s="327"/>
    </row>
    <row r="57" spans="1:14" s="235" customFormat="1" ht="39" customHeight="1">
      <c r="A57" s="232"/>
      <c r="B57" s="233"/>
      <c r="C57" s="244">
        <v>4.09</v>
      </c>
      <c r="D57" s="245"/>
      <c r="E57" s="245"/>
      <c r="F57" s="245"/>
      <c r="G57" s="246" t="s">
        <v>188</v>
      </c>
      <c r="H57" s="245" t="s">
        <v>151</v>
      </c>
      <c r="I57" s="247">
        <v>4189.9885039751944</v>
      </c>
      <c r="J57" s="248"/>
      <c r="K57" s="249"/>
      <c r="L57" s="234"/>
      <c r="M57" s="232"/>
      <c r="N57" s="327"/>
    </row>
    <row r="58" spans="1:14" s="235" customFormat="1" ht="39" customHeight="1">
      <c r="A58" s="232"/>
      <c r="B58" s="233"/>
      <c r="C58" s="244">
        <v>4.0999999999999996</v>
      </c>
      <c r="D58" s="245"/>
      <c r="E58" s="245"/>
      <c r="F58" s="245"/>
      <c r="G58" s="246" t="s">
        <v>189</v>
      </c>
      <c r="H58" s="245" t="s">
        <v>151</v>
      </c>
      <c r="I58" s="247">
        <v>69.650000000000006</v>
      </c>
      <c r="J58" s="248"/>
      <c r="K58" s="249"/>
      <c r="L58" s="234"/>
      <c r="M58" s="232"/>
      <c r="N58" s="327"/>
    </row>
    <row r="59" spans="1:14" s="235" customFormat="1" ht="39" customHeight="1">
      <c r="A59" s="232"/>
      <c r="B59" s="233"/>
      <c r="C59" s="244">
        <v>4.1100000000000003</v>
      </c>
      <c r="D59" s="245"/>
      <c r="E59" s="245"/>
      <c r="F59" s="245"/>
      <c r="G59" s="246" t="s">
        <v>190</v>
      </c>
      <c r="H59" s="245" t="s">
        <v>158</v>
      </c>
      <c r="I59" s="247">
        <v>12.55</v>
      </c>
      <c r="J59" s="248"/>
      <c r="K59" s="249"/>
      <c r="L59" s="234"/>
      <c r="M59" s="232"/>
      <c r="N59" s="327"/>
    </row>
    <row r="60" spans="1:14" s="235" customFormat="1" ht="49.95" customHeight="1">
      <c r="A60" s="232"/>
      <c r="B60" s="233"/>
      <c r="C60" s="244">
        <v>4.12</v>
      </c>
      <c r="D60" s="245"/>
      <c r="E60" s="245"/>
      <c r="F60" s="245"/>
      <c r="G60" s="246" t="s">
        <v>191</v>
      </c>
      <c r="H60" s="245" t="s">
        <v>151</v>
      </c>
      <c r="I60" s="247">
        <v>62.75</v>
      </c>
      <c r="J60" s="248"/>
      <c r="K60" s="249"/>
      <c r="L60" s="234"/>
      <c r="M60" s="232"/>
      <c r="N60" s="327"/>
    </row>
    <row r="61" spans="1:14" s="235" customFormat="1" ht="39" customHeight="1">
      <c r="A61" s="232"/>
      <c r="B61" s="233"/>
      <c r="C61" s="244">
        <v>4.13</v>
      </c>
      <c r="D61" s="245"/>
      <c r="E61" s="245"/>
      <c r="F61" s="245"/>
      <c r="G61" s="246" t="s">
        <v>192</v>
      </c>
      <c r="H61" s="245" t="s">
        <v>149</v>
      </c>
      <c r="I61" s="247">
        <v>5</v>
      </c>
      <c r="J61" s="248"/>
      <c r="K61" s="249"/>
      <c r="L61" s="234"/>
      <c r="M61" s="232"/>
      <c r="N61" s="327"/>
    </row>
    <row r="62" spans="1:14" s="235" customFormat="1" ht="39" customHeight="1">
      <c r="A62" s="232"/>
      <c r="B62" s="233"/>
      <c r="C62" s="244">
        <v>4.1399999999999997</v>
      </c>
      <c r="D62" s="245"/>
      <c r="E62" s="245"/>
      <c r="F62" s="245"/>
      <c r="G62" s="246" t="s">
        <v>193</v>
      </c>
      <c r="H62" s="245" t="s">
        <v>151</v>
      </c>
      <c r="I62" s="247">
        <v>398.79</v>
      </c>
      <c r="J62" s="248"/>
      <c r="K62" s="249"/>
      <c r="L62" s="234"/>
      <c r="M62" s="232"/>
      <c r="N62" s="327"/>
    </row>
    <row r="63" spans="1:14" s="235" customFormat="1" ht="39" customHeight="1">
      <c r="A63" s="232"/>
      <c r="B63" s="233"/>
      <c r="C63" s="244">
        <v>4.1500000000000004</v>
      </c>
      <c r="D63" s="245"/>
      <c r="E63" s="245"/>
      <c r="F63" s="245"/>
      <c r="G63" s="246" t="s">
        <v>194</v>
      </c>
      <c r="H63" s="245" t="s">
        <v>151</v>
      </c>
      <c r="I63" s="247">
        <v>62.75</v>
      </c>
      <c r="J63" s="248"/>
      <c r="K63" s="249"/>
      <c r="L63" s="234"/>
      <c r="M63" s="232"/>
      <c r="N63" s="327"/>
    </row>
    <row r="64" spans="1:14" s="235" customFormat="1" ht="39" customHeight="1">
      <c r="A64" s="232"/>
      <c r="B64" s="233"/>
      <c r="C64" s="244">
        <v>4.16</v>
      </c>
      <c r="D64" s="245"/>
      <c r="E64" s="245"/>
      <c r="F64" s="245"/>
      <c r="G64" s="246" t="s">
        <v>195</v>
      </c>
      <c r="H64" s="245" t="s">
        <v>166</v>
      </c>
      <c r="I64" s="247">
        <v>207.52</v>
      </c>
      <c r="J64" s="248"/>
      <c r="K64" s="249"/>
      <c r="L64" s="234"/>
      <c r="M64" s="232"/>
      <c r="N64" s="327"/>
    </row>
    <row r="65" spans="1:14" s="235" customFormat="1" ht="49.95" customHeight="1">
      <c r="A65" s="232"/>
      <c r="B65" s="233"/>
      <c r="C65" s="244">
        <v>4.17</v>
      </c>
      <c r="D65" s="245"/>
      <c r="E65" s="245"/>
      <c r="F65" s="245"/>
      <c r="G65" s="246" t="s">
        <v>196</v>
      </c>
      <c r="H65" s="245" t="s">
        <v>151</v>
      </c>
      <c r="I65" s="247">
        <v>136.87</v>
      </c>
      <c r="J65" s="248"/>
      <c r="K65" s="249"/>
      <c r="L65" s="234"/>
      <c r="M65" s="232"/>
      <c r="N65" s="327"/>
    </row>
    <row r="66" spans="1:14" s="235" customFormat="1" ht="49.95" customHeight="1">
      <c r="A66" s="232"/>
      <c r="B66" s="233"/>
      <c r="C66" s="244">
        <v>4.18</v>
      </c>
      <c r="D66" s="245"/>
      <c r="E66" s="245"/>
      <c r="F66" s="245"/>
      <c r="G66" s="246" t="s">
        <v>197</v>
      </c>
      <c r="H66" s="245" t="s">
        <v>151</v>
      </c>
      <c r="I66" s="247">
        <v>227.13</v>
      </c>
      <c r="J66" s="248"/>
      <c r="K66" s="249"/>
      <c r="L66" s="234"/>
      <c r="M66" s="232"/>
      <c r="N66" s="327"/>
    </row>
    <row r="67" spans="1:14" s="235" customFormat="1" ht="37.049999999999997" customHeight="1">
      <c r="A67" s="232"/>
      <c r="B67" s="233"/>
      <c r="C67" s="244">
        <v>4.1900000000000004</v>
      </c>
      <c r="D67" s="245"/>
      <c r="E67" s="245"/>
      <c r="F67" s="245"/>
      <c r="G67" s="246" t="s">
        <v>198</v>
      </c>
      <c r="H67" s="245" t="s">
        <v>151</v>
      </c>
      <c r="I67" s="247">
        <v>40.479999999999997</v>
      </c>
      <c r="J67" s="248"/>
      <c r="K67" s="249"/>
      <c r="L67" s="234"/>
      <c r="M67" s="232"/>
      <c r="N67" s="327"/>
    </row>
    <row r="68" spans="1:14" s="235" customFormat="1" ht="37.049999999999997" customHeight="1">
      <c r="A68" s="232"/>
      <c r="B68" s="233"/>
      <c r="C68" s="244">
        <v>4.2</v>
      </c>
      <c r="D68" s="245"/>
      <c r="E68" s="245"/>
      <c r="F68" s="245"/>
      <c r="G68" s="246" t="s">
        <v>199</v>
      </c>
      <c r="H68" s="245" t="s">
        <v>149</v>
      </c>
      <c r="I68" s="247">
        <v>106</v>
      </c>
      <c r="J68" s="248"/>
      <c r="K68" s="249"/>
      <c r="L68" s="234"/>
      <c r="M68" s="232"/>
      <c r="N68" s="327"/>
    </row>
    <row r="69" spans="1:14" s="235" customFormat="1" ht="37.049999999999997" customHeight="1">
      <c r="A69" s="232"/>
      <c r="B69" s="233"/>
      <c r="C69" s="244">
        <v>4.21</v>
      </c>
      <c r="D69" s="245"/>
      <c r="E69" s="245"/>
      <c r="F69" s="245"/>
      <c r="G69" s="246" t="s">
        <v>200</v>
      </c>
      <c r="H69" s="245" t="s">
        <v>151</v>
      </c>
      <c r="I69" s="247">
        <v>391</v>
      </c>
      <c r="J69" s="248"/>
      <c r="K69" s="249"/>
      <c r="L69" s="234"/>
      <c r="M69" s="232"/>
      <c r="N69" s="327"/>
    </row>
    <row r="70" spans="1:14" s="235" customFormat="1" ht="37.049999999999997" customHeight="1">
      <c r="A70" s="232"/>
      <c r="B70" s="233"/>
      <c r="C70" s="244">
        <v>4.22</v>
      </c>
      <c r="D70" s="245"/>
      <c r="E70" s="245"/>
      <c r="F70" s="245"/>
      <c r="G70" s="246" t="s">
        <v>201</v>
      </c>
      <c r="H70" s="245" t="s">
        <v>151</v>
      </c>
      <c r="I70" s="247">
        <v>416</v>
      </c>
      <c r="J70" s="248"/>
      <c r="K70" s="249"/>
      <c r="L70" s="234"/>
      <c r="M70" s="232"/>
      <c r="N70" s="327"/>
    </row>
    <row r="71" spans="1:14" s="235" customFormat="1" ht="37.049999999999997" customHeight="1">
      <c r="A71" s="232"/>
      <c r="B71" s="233"/>
      <c r="C71" s="244">
        <v>4.2300000000000004</v>
      </c>
      <c r="D71" s="245"/>
      <c r="E71" s="245"/>
      <c r="F71" s="245"/>
      <c r="G71" s="246" t="s">
        <v>202</v>
      </c>
      <c r="H71" s="245" t="s">
        <v>151</v>
      </c>
      <c r="I71" s="247">
        <v>419.09</v>
      </c>
      <c r="J71" s="248"/>
      <c r="K71" s="249"/>
      <c r="L71" s="234"/>
      <c r="M71" s="232"/>
      <c r="N71" s="327"/>
    </row>
    <row r="72" spans="1:14" s="235" customFormat="1" ht="37.049999999999997" customHeight="1">
      <c r="A72" s="232"/>
      <c r="B72" s="233"/>
      <c r="C72" s="244">
        <v>4.2399999999999904</v>
      </c>
      <c r="D72" s="245"/>
      <c r="E72" s="245"/>
      <c r="F72" s="245"/>
      <c r="G72" s="246" t="s">
        <v>203</v>
      </c>
      <c r="H72" s="245" t="s">
        <v>151</v>
      </c>
      <c r="I72" s="247">
        <v>140.41999999999999</v>
      </c>
      <c r="J72" s="248"/>
      <c r="K72" s="249"/>
      <c r="L72" s="234"/>
      <c r="M72" s="232"/>
      <c r="N72" s="327"/>
    </row>
    <row r="73" spans="1:14" s="235" customFormat="1" ht="37.049999999999997" customHeight="1">
      <c r="A73" s="232"/>
      <c r="B73" s="233"/>
      <c r="C73" s="244">
        <v>4.2499999999999902</v>
      </c>
      <c r="D73" s="245"/>
      <c r="E73" s="245"/>
      <c r="F73" s="245"/>
      <c r="G73" s="246" t="s">
        <v>204</v>
      </c>
      <c r="H73" s="245" t="s">
        <v>166</v>
      </c>
      <c r="I73" s="247">
        <v>275.39999999999998</v>
      </c>
      <c r="J73" s="248"/>
      <c r="K73" s="249"/>
      <c r="L73" s="234"/>
      <c r="M73" s="232"/>
      <c r="N73" s="327"/>
    </row>
    <row r="74" spans="1:14" s="235" customFormat="1" ht="37.049999999999997" customHeight="1">
      <c r="A74" s="232"/>
      <c r="B74" s="233"/>
      <c r="C74" s="244">
        <v>4.25999999999999</v>
      </c>
      <c r="D74" s="245"/>
      <c r="E74" s="245"/>
      <c r="F74" s="245"/>
      <c r="G74" s="246" t="s">
        <v>205</v>
      </c>
      <c r="H74" s="245" t="s">
        <v>151</v>
      </c>
      <c r="I74" s="247">
        <v>58.66</v>
      </c>
      <c r="J74" s="248"/>
      <c r="K74" s="249"/>
      <c r="L74" s="234"/>
      <c r="M74" s="232"/>
      <c r="N74" s="327"/>
    </row>
    <row r="75" spans="1:14" s="235" customFormat="1" ht="37.049999999999997" customHeight="1">
      <c r="A75" s="232"/>
      <c r="B75" s="233"/>
      <c r="C75" s="244">
        <v>4.2699999999999898</v>
      </c>
      <c r="D75" s="245"/>
      <c r="E75" s="245"/>
      <c r="F75" s="245"/>
      <c r="G75" s="246" t="s">
        <v>206</v>
      </c>
      <c r="H75" s="245" t="s">
        <v>149</v>
      </c>
      <c r="I75" s="247">
        <v>14</v>
      </c>
      <c r="J75" s="248"/>
      <c r="K75" s="249"/>
      <c r="L75" s="234"/>
      <c r="M75" s="232"/>
      <c r="N75" s="327"/>
    </row>
    <row r="76" spans="1:14" s="235" customFormat="1" ht="30" customHeight="1" thickBot="1">
      <c r="A76" s="232"/>
      <c r="B76" s="233"/>
      <c r="C76" s="250" t="s">
        <v>14</v>
      </c>
      <c r="D76" s="251"/>
      <c r="E76" s="251"/>
      <c r="F76" s="251"/>
      <c r="G76" s="252"/>
      <c r="H76" s="251"/>
      <c r="I76" s="247"/>
      <c r="J76" s="253"/>
      <c r="K76" s="254"/>
      <c r="L76" s="234"/>
      <c r="M76" s="232"/>
    </row>
    <row r="77" spans="1:14" s="235" customFormat="1" ht="30" customHeight="1" thickBot="1">
      <c r="A77" s="232"/>
      <c r="B77" s="233"/>
      <c r="C77" s="321">
        <v>5</v>
      </c>
      <c r="D77" s="242" t="s">
        <v>104</v>
      </c>
      <c r="E77" s="242"/>
      <c r="F77" s="242"/>
      <c r="G77" s="242"/>
      <c r="H77" s="242"/>
      <c r="I77" s="242"/>
      <c r="J77" s="242"/>
      <c r="K77" s="243"/>
      <c r="L77" s="234"/>
      <c r="M77" s="232"/>
    </row>
    <row r="78" spans="1:14" s="235" customFormat="1" ht="30" customHeight="1" thickBot="1">
      <c r="A78" s="232"/>
      <c r="B78" s="233"/>
      <c r="C78" s="322">
        <v>5.0999999999999996</v>
      </c>
      <c r="D78" s="323" t="s">
        <v>105</v>
      </c>
      <c r="E78" s="323"/>
      <c r="F78" s="323"/>
      <c r="G78" s="323"/>
      <c r="H78" s="323"/>
      <c r="I78" s="323"/>
      <c r="J78" s="323"/>
      <c r="K78" s="324"/>
      <c r="L78" s="234"/>
      <c r="M78" s="232"/>
    </row>
    <row r="79" spans="1:14" s="235" customFormat="1" ht="34.950000000000003" customHeight="1">
      <c r="A79" s="232"/>
      <c r="B79" s="233"/>
      <c r="C79" s="244" t="s">
        <v>106</v>
      </c>
      <c r="D79" s="245"/>
      <c r="E79" s="245"/>
      <c r="F79" s="245"/>
      <c r="G79" s="246" t="s">
        <v>207</v>
      </c>
      <c r="H79" s="245" t="s">
        <v>149</v>
      </c>
      <c r="I79" s="247">
        <v>139</v>
      </c>
      <c r="J79" s="248"/>
      <c r="K79" s="249"/>
      <c r="L79" s="234"/>
      <c r="M79" s="232"/>
      <c r="N79" s="327"/>
    </row>
    <row r="80" spans="1:14" s="235" customFormat="1" ht="34.950000000000003" customHeight="1">
      <c r="A80" s="232"/>
      <c r="B80" s="233"/>
      <c r="C80" s="244" t="s">
        <v>107</v>
      </c>
      <c r="D80" s="245"/>
      <c r="E80" s="245"/>
      <c r="F80" s="245"/>
      <c r="G80" s="246" t="s">
        <v>208</v>
      </c>
      <c r="H80" s="245" t="s">
        <v>149</v>
      </c>
      <c r="I80" s="247">
        <v>32</v>
      </c>
      <c r="J80" s="248"/>
      <c r="K80" s="249"/>
      <c r="L80" s="234"/>
      <c r="M80" s="232"/>
      <c r="N80" s="327"/>
    </row>
    <row r="81" spans="1:14" s="235" customFormat="1" ht="34.950000000000003" customHeight="1">
      <c r="A81" s="232"/>
      <c r="B81" s="233"/>
      <c r="C81" s="244" t="s">
        <v>108</v>
      </c>
      <c r="D81" s="245"/>
      <c r="E81" s="245"/>
      <c r="F81" s="245"/>
      <c r="G81" s="246" t="s">
        <v>209</v>
      </c>
      <c r="H81" s="245" t="s">
        <v>149</v>
      </c>
      <c r="I81" s="247">
        <v>69</v>
      </c>
      <c r="J81" s="248"/>
      <c r="K81" s="249"/>
      <c r="L81" s="234"/>
      <c r="M81" s="232"/>
      <c r="N81" s="327"/>
    </row>
    <row r="82" spans="1:14" s="235" customFormat="1" ht="34.950000000000003" customHeight="1">
      <c r="A82" s="232"/>
      <c r="B82" s="233"/>
      <c r="C82" s="244" t="s">
        <v>109</v>
      </c>
      <c r="D82" s="245"/>
      <c r="E82" s="245"/>
      <c r="F82" s="245"/>
      <c r="G82" s="246" t="s">
        <v>210</v>
      </c>
      <c r="H82" s="245" t="s">
        <v>149</v>
      </c>
      <c r="I82" s="247">
        <v>15</v>
      </c>
      <c r="J82" s="248"/>
      <c r="K82" s="249"/>
      <c r="L82" s="234"/>
      <c r="M82" s="232"/>
      <c r="N82" s="327"/>
    </row>
    <row r="83" spans="1:14" s="235" customFormat="1" ht="34.950000000000003" customHeight="1">
      <c r="A83" s="232"/>
      <c r="B83" s="233"/>
      <c r="C83" s="244" t="s">
        <v>110</v>
      </c>
      <c r="D83" s="245"/>
      <c r="E83" s="245"/>
      <c r="F83" s="245"/>
      <c r="G83" s="246" t="s">
        <v>211</v>
      </c>
      <c r="H83" s="245" t="s">
        <v>149</v>
      </c>
      <c r="I83" s="247">
        <v>49</v>
      </c>
      <c r="J83" s="248"/>
      <c r="K83" s="249"/>
      <c r="L83" s="234"/>
      <c r="M83" s="232"/>
      <c r="N83" s="327"/>
    </row>
    <row r="84" spans="1:14" s="235" customFormat="1" ht="34.950000000000003" customHeight="1">
      <c r="A84" s="232"/>
      <c r="B84" s="233"/>
      <c r="C84" s="244" t="s">
        <v>111</v>
      </c>
      <c r="D84" s="245"/>
      <c r="E84" s="245"/>
      <c r="F84" s="245"/>
      <c r="G84" s="246" t="s">
        <v>212</v>
      </c>
      <c r="H84" s="245" t="s">
        <v>149</v>
      </c>
      <c r="I84" s="247">
        <v>59</v>
      </c>
      <c r="J84" s="248"/>
      <c r="K84" s="249"/>
      <c r="L84" s="234"/>
      <c r="M84" s="232"/>
      <c r="N84" s="327"/>
    </row>
    <row r="85" spans="1:14" s="235" customFormat="1" ht="34.950000000000003" customHeight="1">
      <c r="A85" s="232"/>
      <c r="B85" s="233"/>
      <c r="C85" s="244" t="s">
        <v>112</v>
      </c>
      <c r="D85" s="245"/>
      <c r="E85" s="245"/>
      <c r="F85" s="245"/>
      <c r="G85" s="246" t="s">
        <v>213</v>
      </c>
      <c r="H85" s="245" t="s">
        <v>149</v>
      </c>
      <c r="I85" s="247">
        <v>15</v>
      </c>
      <c r="J85" s="248"/>
      <c r="K85" s="249"/>
      <c r="L85" s="234"/>
      <c r="M85" s="232"/>
      <c r="N85" s="327"/>
    </row>
    <row r="86" spans="1:14" s="235" customFormat="1" ht="34.950000000000003" customHeight="1">
      <c r="A86" s="232"/>
      <c r="B86" s="233"/>
      <c r="C86" s="244" t="s">
        <v>113</v>
      </c>
      <c r="D86" s="245"/>
      <c r="E86" s="245"/>
      <c r="F86" s="245"/>
      <c r="G86" s="246" t="s">
        <v>214</v>
      </c>
      <c r="H86" s="245" t="s">
        <v>149</v>
      </c>
      <c r="I86" s="247">
        <v>16</v>
      </c>
      <c r="J86" s="248"/>
      <c r="K86" s="249"/>
      <c r="L86" s="234"/>
      <c r="M86" s="232"/>
      <c r="N86" s="327"/>
    </row>
    <row r="87" spans="1:14" s="235" customFormat="1" ht="34.950000000000003" customHeight="1">
      <c r="A87" s="232"/>
      <c r="B87" s="233"/>
      <c r="C87" s="244" t="s">
        <v>114</v>
      </c>
      <c r="D87" s="245"/>
      <c r="E87" s="245"/>
      <c r="F87" s="245"/>
      <c r="G87" s="246" t="s">
        <v>215</v>
      </c>
      <c r="H87" s="245" t="s">
        <v>149</v>
      </c>
      <c r="I87" s="247">
        <v>9</v>
      </c>
      <c r="J87" s="248"/>
      <c r="K87" s="249"/>
      <c r="L87" s="234"/>
      <c r="M87" s="232"/>
      <c r="N87" s="327"/>
    </row>
    <row r="88" spans="1:14" s="235" customFormat="1" ht="34.950000000000003" customHeight="1">
      <c r="A88" s="232"/>
      <c r="B88" s="233"/>
      <c r="C88" s="244" t="s">
        <v>115</v>
      </c>
      <c r="D88" s="245"/>
      <c r="E88" s="245"/>
      <c r="F88" s="245"/>
      <c r="G88" s="246" t="s">
        <v>216</v>
      </c>
      <c r="H88" s="245" t="s">
        <v>149</v>
      </c>
      <c r="I88" s="247">
        <v>14</v>
      </c>
      <c r="J88" s="248"/>
      <c r="K88" s="249"/>
      <c r="L88" s="234"/>
      <c r="M88" s="232"/>
      <c r="N88" s="327"/>
    </row>
    <row r="89" spans="1:14" s="235" customFormat="1" ht="51" customHeight="1">
      <c r="A89" s="232"/>
      <c r="B89" s="233"/>
      <c r="C89" s="244" t="s">
        <v>116</v>
      </c>
      <c r="D89" s="245"/>
      <c r="E89" s="245"/>
      <c r="F89" s="245"/>
      <c r="G89" s="246" t="s">
        <v>217</v>
      </c>
      <c r="H89" s="245" t="s">
        <v>166</v>
      </c>
      <c r="I89" s="247">
        <v>45</v>
      </c>
      <c r="J89" s="248"/>
      <c r="K89" s="249"/>
      <c r="L89" s="234"/>
      <c r="M89" s="232"/>
      <c r="N89" s="327"/>
    </row>
    <row r="90" spans="1:14" s="235" customFormat="1" ht="51" customHeight="1" thickBot="1">
      <c r="A90" s="232"/>
      <c r="B90" s="233"/>
      <c r="C90" s="244" t="s">
        <v>117</v>
      </c>
      <c r="D90" s="245"/>
      <c r="E90" s="245"/>
      <c r="F90" s="245"/>
      <c r="G90" s="246" t="s">
        <v>218</v>
      </c>
      <c r="H90" s="245" t="s">
        <v>166</v>
      </c>
      <c r="I90" s="247">
        <v>60</v>
      </c>
      <c r="J90" s="248"/>
      <c r="K90" s="249"/>
      <c r="L90" s="234"/>
      <c r="M90" s="232"/>
      <c r="N90" s="327"/>
    </row>
    <row r="91" spans="1:14" s="235" customFormat="1" ht="30" customHeight="1" thickBot="1">
      <c r="A91" s="232"/>
      <c r="B91" s="233"/>
      <c r="C91" s="322">
        <v>5.2</v>
      </c>
      <c r="D91" s="323" t="s">
        <v>122</v>
      </c>
      <c r="E91" s="323"/>
      <c r="F91" s="323"/>
      <c r="G91" s="323"/>
      <c r="H91" s="323"/>
      <c r="I91" s="323"/>
      <c r="J91" s="323"/>
      <c r="K91" s="324"/>
      <c r="L91" s="234"/>
      <c r="M91" s="232"/>
    </row>
    <row r="92" spans="1:14" s="235" customFormat="1" ht="39" customHeight="1">
      <c r="A92" s="232"/>
      <c r="B92" s="233"/>
      <c r="C92" s="244" t="s">
        <v>118</v>
      </c>
      <c r="D92" s="245"/>
      <c r="E92" s="245"/>
      <c r="F92" s="245"/>
      <c r="G92" s="246" t="s">
        <v>219</v>
      </c>
      <c r="H92" s="245" t="s">
        <v>149</v>
      </c>
      <c r="I92" s="247">
        <v>5</v>
      </c>
      <c r="J92" s="248"/>
      <c r="K92" s="249"/>
      <c r="L92" s="234"/>
      <c r="M92" s="232"/>
      <c r="N92" s="327"/>
    </row>
    <row r="93" spans="1:14" s="235" customFormat="1" ht="39" customHeight="1">
      <c r="A93" s="232"/>
      <c r="B93" s="233"/>
      <c r="C93" s="244" t="s">
        <v>119</v>
      </c>
      <c r="D93" s="245"/>
      <c r="E93" s="245"/>
      <c r="F93" s="245"/>
      <c r="G93" s="246" t="s">
        <v>220</v>
      </c>
      <c r="H93" s="245" t="s">
        <v>149</v>
      </c>
      <c r="I93" s="247">
        <v>1</v>
      </c>
      <c r="J93" s="248"/>
      <c r="K93" s="249"/>
      <c r="L93" s="234"/>
      <c r="M93" s="232"/>
      <c r="N93" s="327"/>
    </row>
    <row r="94" spans="1:14" s="235" customFormat="1" ht="39" customHeight="1">
      <c r="A94" s="232"/>
      <c r="B94" s="233"/>
      <c r="C94" s="244" t="s">
        <v>120</v>
      </c>
      <c r="D94" s="245"/>
      <c r="E94" s="245"/>
      <c r="F94" s="245"/>
      <c r="G94" s="246" t="s">
        <v>221</v>
      </c>
      <c r="H94" s="245" t="s">
        <v>149</v>
      </c>
      <c r="I94" s="247">
        <v>1</v>
      </c>
      <c r="J94" s="248"/>
      <c r="K94" s="249"/>
      <c r="L94" s="234"/>
      <c r="M94" s="232"/>
      <c r="N94" s="327"/>
    </row>
    <row r="95" spans="1:14" s="235" customFormat="1" ht="39" customHeight="1" thickBot="1">
      <c r="A95" s="232"/>
      <c r="B95" s="233"/>
      <c r="C95" s="244" t="s">
        <v>121</v>
      </c>
      <c r="D95" s="245"/>
      <c r="E95" s="245"/>
      <c r="F95" s="245"/>
      <c r="G95" s="246" t="s">
        <v>222</v>
      </c>
      <c r="H95" s="245" t="s">
        <v>149</v>
      </c>
      <c r="I95" s="247">
        <v>1</v>
      </c>
      <c r="J95" s="248"/>
      <c r="K95" s="249"/>
      <c r="L95" s="234"/>
      <c r="M95" s="232"/>
      <c r="N95" s="327"/>
    </row>
    <row r="96" spans="1:14" s="235" customFormat="1" ht="30" customHeight="1" thickBot="1">
      <c r="A96" s="232"/>
      <c r="B96" s="233"/>
      <c r="C96" s="322">
        <v>5.3</v>
      </c>
      <c r="D96" s="323" t="s">
        <v>123</v>
      </c>
      <c r="E96" s="323"/>
      <c r="F96" s="323"/>
      <c r="G96" s="323"/>
      <c r="H96" s="323"/>
      <c r="I96" s="323"/>
      <c r="J96" s="323"/>
      <c r="K96" s="324"/>
      <c r="L96" s="234"/>
      <c r="M96" s="232"/>
    </row>
    <row r="97" spans="1:14" s="235" customFormat="1" ht="39" customHeight="1">
      <c r="A97" s="232"/>
      <c r="B97" s="233"/>
      <c r="C97" s="244" t="s">
        <v>124</v>
      </c>
      <c r="D97" s="245"/>
      <c r="E97" s="245"/>
      <c r="F97" s="245"/>
      <c r="G97" s="246" t="s">
        <v>223</v>
      </c>
      <c r="H97" s="245" t="s">
        <v>149</v>
      </c>
      <c r="I97" s="247">
        <v>1</v>
      </c>
      <c r="J97" s="248"/>
      <c r="K97" s="249"/>
      <c r="L97" s="234"/>
      <c r="M97" s="232"/>
      <c r="N97" s="327"/>
    </row>
    <row r="98" spans="1:14" s="235" customFormat="1" ht="39" customHeight="1">
      <c r="A98" s="232"/>
      <c r="B98" s="233"/>
      <c r="C98" s="244" t="s">
        <v>125</v>
      </c>
      <c r="D98" s="245"/>
      <c r="E98" s="245"/>
      <c r="F98" s="245"/>
      <c r="G98" s="246" t="s">
        <v>224</v>
      </c>
      <c r="H98" s="245" t="s">
        <v>149</v>
      </c>
      <c r="I98" s="247">
        <v>1</v>
      </c>
      <c r="J98" s="248"/>
      <c r="K98" s="249"/>
      <c r="L98" s="234"/>
      <c r="M98" s="232"/>
      <c r="N98" s="327"/>
    </row>
    <row r="99" spans="1:14" s="235" customFormat="1" ht="30" customHeight="1" thickBot="1">
      <c r="A99" s="232"/>
      <c r="B99" s="233"/>
      <c r="C99" s="250" t="s">
        <v>14</v>
      </c>
      <c r="D99" s="251"/>
      <c r="E99" s="251"/>
      <c r="F99" s="251"/>
      <c r="G99" s="252"/>
      <c r="H99" s="251"/>
      <c r="I99" s="247"/>
      <c r="J99" s="253"/>
      <c r="K99" s="254"/>
      <c r="L99" s="234"/>
      <c r="M99" s="232"/>
    </row>
    <row r="100" spans="1:14" s="235" customFormat="1" ht="30" customHeight="1" thickBot="1">
      <c r="A100" s="232"/>
      <c r="B100" s="233"/>
      <c r="C100" s="321">
        <v>6</v>
      </c>
      <c r="D100" s="242" t="s">
        <v>126</v>
      </c>
      <c r="E100" s="242"/>
      <c r="F100" s="242"/>
      <c r="G100" s="242"/>
      <c r="H100" s="242"/>
      <c r="I100" s="242"/>
      <c r="J100" s="242"/>
      <c r="K100" s="243"/>
      <c r="L100" s="234"/>
      <c r="M100" s="232"/>
    </row>
    <row r="101" spans="1:14" s="235" customFormat="1" ht="30" customHeight="1" thickBot="1">
      <c r="A101" s="232"/>
      <c r="B101" s="233"/>
      <c r="C101" s="322">
        <v>6.1</v>
      </c>
      <c r="D101" s="323" t="s">
        <v>127</v>
      </c>
      <c r="E101" s="323"/>
      <c r="F101" s="323"/>
      <c r="G101" s="323"/>
      <c r="H101" s="323"/>
      <c r="I101" s="323"/>
      <c r="J101" s="323"/>
      <c r="K101" s="324"/>
      <c r="L101" s="234"/>
      <c r="M101" s="232"/>
    </row>
    <row r="102" spans="1:14" s="235" customFormat="1" ht="43.05" customHeight="1">
      <c r="A102" s="232"/>
      <c r="B102" s="233"/>
      <c r="C102" s="244" t="s">
        <v>128</v>
      </c>
      <c r="D102" s="245"/>
      <c r="E102" s="245"/>
      <c r="F102" s="245"/>
      <c r="G102" s="246" t="s">
        <v>225</v>
      </c>
      <c r="H102" s="245" t="s">
        <v>151</v>
      </c>
      <c r="I102" s="247">
        <v>827</v>
      </c>
      <c r="J102" s="248"/>
      <c r="K102" s="249"/>
      <c r="L102" s="234"/>
      <c r="M102" s="232"/>
      <c r="N102" s="327"/>
    </row>
    <row r="103" spans="1:14" s="235" customFormat="1" ht="43.05" customHeight="1" thickBot="1">
      <c r="A103" s="232"/>
      <c r="B103" s="233"/>
      <c r="C103" s="244" t="s">
        <v>129</v>
      </c>
      <c r="D103" s="245"/>
      <c r="E103" s="245"/>
      <c r="F103" s="245"/>
      <c r="G103" s="246" t="s">
        <v>226</v>
      </c>
      <c r="H103" s="245" t="s">
        <v>149</v>
      </c>
      <c r="I103" s="247">
        <v>8</v>
      </c>
      <c r="J103" s="248"/>
      <c r="K103" s="249"/>
      <c r="L103" s="234"/>
      <c r="M103" s="232"/>
      <c r="N103" s="327"/>
    </row>
    <row r="104" spans="1:14" s="235" customFormat="1" ht="30" customHeight="1" thickBot="1">
      <c r="A104" s="232"/>
      <c r="B104" s="233"/>
      <c r="C104" s="322">
        <v>6.2</v>
      </c>
      <c r="D104" s="323" t="s">
        <v>130</v>
      </c>
      <c r="E104" s="323"/>
      <c r="F104" s="323"/>
      <c r="G104" s="323"/>
      <c r="H104" s="323"/>
      <c r="I104" s="323"/>
      <c r="J104" s="323"/>
      <c r="K104" s="324"/>
      <c r="L104" s="234"/>
      <c r="M104" s="232"/>
    </row>
    <row r="105" spans="1:14" s="235" customFormat="1" ht="49.95" customHeight="1">
      <c r="A105" s="232"/>
      <c r="B105" s="233"/>
      <c r="C105" s="244" t="s">
        <v>131</v>
      </c>
      <c r="D105" s="245"/>
      <c r="E105" s="245"/>
      <c r="F105" s="245"/>
      <c r="G105" s="246" t="s">
        <v>227</v>
      </c>
      <c r="H105" s="245" t="s">
        <v>149</v>
      </c>
      <c r="I105" s="247">
        <v>4</v>
      </c>
      <c r="J105" s="248"/>
      <c r="K105" s="249"/>
      <c r="L105" s="234"/>
      <c r="M105" s="232"/>
      <c r="N105" s="327"/>
    </row>
    <row r="106" spans="1:14" s="235" customFormat="1" ht="76.05" customHeight="1">
      <c r="A106" s="232"/>
      <c r="B106" s="233"/>
      <c r="C106" s="244" t="s">
        <v>132</v>
      </c>
      <c r="D106" s="245"/>
      <c r="E106" s="245"/>
      <c r="F106" s="245"/>
      <c r="G106" s="246" t="s">
        <v>228</v>
      </c>
      <c r="H106" s="245" t="s">
        <v>149</v>
      </c>
      <c r="I106" s="247">
        <v>1</v>
      </c>
      <c r="J106" s="248"/>
      <c r="K106" s="249"/>
      <c r="L106" s="234"/>
      <c r="M106" s="232"/>
      <c r="N106" s="327"/>
    </row>
    <row r="107" spans="1:14" s="235" customFormat="1" ht="30" customHeight="1">
      <c r="A107" s="232"/>
      <c r="B107" s="233"/>
      <c r="C107" s="244" t="s">
        <v>133</v>
      </c>
      <c r="D107" s="245"/>
      <c r="E107" s="245"/>
      <c r="F107" s="245"/>
      <c r="G107" s="246" t="s">
        <v>229</v>
      </c>
      <c r="H107" s="245" t="s">
        <v>230</v>
      </c>
      <c r="I107" s="247">
        <v>760</v>
      </c>
      <c r="J107" s="248"/>
      <c r="K107" s="249"/>
      <c r="L107" s="234"/>
      <c r="M107" s="232"/>
      <c r="N107" s="327"/>
    </row>
    <row r="108" spans="1:14" s="235" customFormat="1" ht="30" customHeight="1" thickBot="1">
      <c r="A108" s="232"/>
      <c r="B108" s="233"/>
      <c r="C108" s="244" t="s">
        <v>134</v>
      </c>
      <c r="D108" s="245"/>
      <c r="E108" s="245"/>
      <c r="F108" s="245"/>
      <c r="G108" s="246" t="s">
        <v>231</v>
      </c>
      <c r="H108" s="245" t="s">
        <v>149</v>
      </c>
      <c r="I108" s="247">
        <v>8</v>
      </c>
      <c r="J108" s="248"/>
      <c r="K108" s="249"/>
      <c r="L108" s="234"/>
      <c r="M108" s="232"/>
      <c r="N108" s="327"/>
    </row>
    <row r="109" spans="1:14" s="235" customFormat="1" ht="30" customHeight="1" thickBot="1">
      <c r="A109" s="232"/>
      <c r="B109" s="233"/>
      <c r="C109" s="322">
        <v>6.3</v>
      </c>
      <c r="D109" s="323" t="s">
        <v>104</v>
      </c>
      <c r="E109" s="323"/>
      <c r="F109" s="323"/>
      <c r="G109" s="323"/>
      <c r="H109" s="323"/>
      <c r="I109" s="323"/>
      <c r="J109" s="323"/>
      <c r="K109" s="324"/>
      <c r="L109" s="234"/>
      <c r="M109" s="232"/>
    </row>
    <row r="110" spans="1:14" s="235" customFormat="1" ht="91.05" customHeight="1">
      <c r="A110" s="232"/>
      <c r="B110" s="233"/>
      <c r="C110" s="244" t="s">
        <v>135</v>
      </c>
      <c r="D110" s="245"/>
      <c r="E110" s="245"/>
      <c r="F110" s="245"/>
      <c r="G110" s="246" t="s">
        <v>232</v>
      </c>
      <c r="H110" s="245" t="s">
        <v>166</v>
      </c>
      <c r="I110" s="247">
        <v>10</v>
      </c>
      <c r="J110" s="248"/>
      <c r="K110" s="249"/>
      <c r="L110" s="234"/>
      <c r="M110" s="232"/>
      <c r="N110" s="327"/>
    </row>
    <row r="111" spans="1:14" s="235" customFormat="1" ht="49.95" customHeight="1">
      <c r="A111" s="232"/>
      <c r="B111" s="233"/>
      <c r="C111" s="244" t="s">
        <v>136</v>
      </c>
      <c r="D111" s="245"/>
      <c r="E111" s="245"/>
      <c r="F111" s="245"/>
      <c r="G111" s="246" t="s">
        <v>233</v>
      </c>
      <c r="H111" s="245" t="s">
        <v>149</v>
      </c>
      <c r="I111" s="247">
        <v>1</v>
      </c>
      <c r="J111" s="248"/>
      <c r="K111" s="249"/>
      <c r="L111" s="234"/>
      <c r="M111" s="232"/>
      <c r="N111" s="327"/>
    </row>
    <row r="112" spans="1:14" s="235" customFormat="1" ht="49.95" customHeight="1">
      <c r="A112" s="232"/>
      <c r="B112" s="233"/>
      <c r="C112" s="244" t="s">
        <v>137</v>
      </c>
      <c r="D112" s="245"/>
      <c r="E112" s="245"/>
      <c r="F112" s="245"/>
      <c r="G112" s="246" t="s">
        <v>234</v>
      </c>
      <c r="H112" s="245" t="s">
        <v>149</v>
      </c>
      <c r="I112" s="247">
        <v>12</v>
      </c>
      <c r="J112" s="248"/>
      <c r="K112" s="249"/>
      <c r="L112" s="234"/>
      <c r="M112" s="232"/>
      <c r="N112" s="327"/>
    </row>
    <row r="113" spans="1:14" s="235" customFormat="1" ht="49.95" customHeight="1">
      <c r="A113" s="232"/>
      <c r="B113" s="233"/>
      <c r="C113" s="244" t="s">
        <v>138</v>
      </c>
      <c r="D113" s="245"/>
      <c r="E113" s="245"/>
      <c r="F113" s="245"/>
      <c r="G113" s="246" t="s">
        <v>235</v>
      </c>
      <c r="H113" s="245" t="s">
        <v>149</v>
      </c>
      <c r="I113" s="247">
        <v>12</v>
      </c>
      <c r="J113" s="248"/>
      <c r="K113" s="249"/>
      <c r="L113" s="234"/>
      <c r="M113" s="232"/>
      <c r="N113" s="327"/>
    </row>
    <row r="114" spans="1:14" s="235" customFormat="1" ht="49.95" customHeight="1">
      <c r="A114" s="232"/>
      <c r="B114" s="233"/>
      <c r="C114" s="244" t="s">
        <v>139</v>
      </c>
      <c r="D114" s="245"/>
      <c r="E114" s="245"/>
      <c r="F114" s="245"/>
      <c r="G114" s="246" t="s">
        <v>236</v>
      </c>
      <c r="H114" s="245" t="s">
        <v>149</v>
      </c>
      <c r="I114" s="247">
        <v>12</v>
      </c>
      <c r="J114" s="248"/>
      <c r="K114" s="249"/>
      <c r="L114" s="234"/>
      <c r="M114" s="232"/>
      <c r="N114" s="327"/>
    </row>
    <row r="115" spans="1:14" s="235" customFormat="1" ht="49.95" customHeight="1">
      <c r="A115" s="232"/>
      <c r="B115" s="233"/>
      <c r="C115" s="244" t="s">
        <v>140</v>
      </c>
      <c r="D115" s="245"/>
      <c r="E115" s="245"/>
      <c r="F115" s="245"/>
      <c r="G115" s="246" t="s">
        <v>237</v>
      </c>
      <c r="H115" s="245" t="s">
        <v>149</v>
      </c>
      <c r="I115" s="247">
        <v>12</v>
      </c>
      <c r="J115" s="248"/>
      <c r="K115" s="249"/>
      <c r="L115" s="234"/>
      <c r="M115" s="232"/>
      <c r="N115" s="327"/>
    </row>
    <row r="116" spans="1:14" s="235" customFormat="1" ht="69" customHeight="1" thickBot="1">
      <c r="A116" s="232"/>
      <c r="B116" s="233"/>
      <c r="C116" s="244" t="s">
        <v>141</v>
      </c>
      <c r="D116" s="245"/>
      <c r="E116" s="245"/>
      <c r="F116" s="245"/>
      <c r="G116" s="246" t="s">
        <v>238</v>
      </c>
      <c r="H116" s="245" t="s">
        <v>166</v>
      </c>
      <c r="I116" s="247">
        <v>155</v>
      </c>
      <c r="J116" s="248"/>
      <c r="K116" s="249"/>
      <c r="L116" s="234"/>
      <c r="M116" s="232"/>
      <c r="N116" s="327"/>
    </row>
    <row r="117" spans="1:14" s="235" customFormat="1" ht="30" customHeight="1" thickBot="1">
      <c r="A117" s="232"/>
      <c r="B117" s="233"/>
      <c r="C117" s="322">
        <v>6.4</v>
      </c>
      <c r="D117" s="323" t="s">
        <v>142</v>
      </c>
      <c r="E117" s="323"/>
      <c r="F117" s="323"/>
      <c r="G117" s="323"/>
      <c r="H117" s="323"/>
      <c r="I117" s="323"/>
      <c r="J117" s="323"/>
      <c r="K117" s="324"/>
      <c r="L117" s="234"/>
      <c r="M117" s="232"/>
    </row>
    <row r="118" spans="1:14" s="235" customFormat="1" ht="30" customHeight="1">
      <c r="A118" s="232"/>
      <c r="B118" s="233"/>
      <c r="C118" s="244" t="s">
        <v>143</v>
      </c>
      <c r="D118" s="245"/>
      <c r="E118" s="245"/>
      <c r="F118" s="245"/>
      <c r="G118" s="246" t="s">
        <v>154</v>
      </c>
      <c r="H118" s="245" t="s">
        <v>151</v>
      </c>
      <c r="I118" s="247">
        <v>77</v>
      </c>
      <c r="J118" s="248"/>
      <c r="K118" s="249"/>
      <c r="L118" s="234"/>
      <c r="M118" s="232"/>
      <c r="N118" s="327"/>
    </row>
    <row r="119" spans="1:14" s="235" customFormat="1" ht="30" customHeight="1">
      <c r="A119" s="232"/>
      <c r="B119" s="233"/>
      <c r="C119" s="244" t="s">
        <v>144</v>
      </c>
      <c r="D119" s="245"/>
      <c r="E119" s="245"/>
      <c r="F119" s="245"/>
      <c r="G119" s="246" t="s">
        <v>193</v>
      </c>
      <c r="H119" s="245" t="s">
        <v>151</v>
      </c>
      <c r="I119" s="247">
        <v>77</v>
      </c>
      <c r="J119" s="248"/>
      <c r="K119" s="249"/>
      <c r="L119" s="234"/>
      <c r="M119" s="232"/>
      <c r="N119" s="327"/>
    </row>
    <row r="120" spans="1:14" s="235" customFormat="1" ht="30" customHeight="1">
      <c r="A120" s="232"/>
      <c r="B120" s="233"/>
      <c r="C120" s="244" t="s">
        <v>145</v>
      </c>
      <c r="D120" s="245"/>
      <c r="E120" s="245"/>
      <c r="F120" s="245"/>
      <c r="G120" s="246" t="s">
        <v>188</v>
      </c>
      <c r="H120" s="245" t="s">
        <v>151</v>
      </c>
      <c r="I120" s="247">
        <v>50.4</v>
      </c>
      <c r="J120" s="248"/>
      <c r="K120" s="249"/>
      <c r="L120" s="234"/>
      <c r="M120" s="232"/>
      <c r="N120" s="327"/>
    </row>
    <row r="121" spans="1:14" s="235" customFormat="1" ht="54" customHeight="1">
      <c r="A121" s="232"/>
      <c r="B121" s="233"/>
      <c r="C121" s="244" t="s">
        <v>146</v>
      </c>
      <c r="D121" s="245"/>
      <c r="E121" s="245"/>
      <c r="F121" s="245"/>
      <c r="G121" s="246" t="s">
        <v>239</v>
      </c>
      <c r="H121" s="245" t="s">
        <v>151</v>
      </c>
      <c r="I121" s="247">
        <v>77</v>
      </c>
      <c r="J121" s="248"/>
      <c r="K121" s="249"/>
      <c r="L121" s="234"/>
      <c r="M121" s="232"/>
      <c r="N121" s="327"/>
    </row>
    <row r="122" spans="1:14" s="235" customFormat="1" ht="30" customHeight="1" thickBot="1">
      <c r="A122" s="232"/>
      <c r="B122" s="233"/>
      <c r="C122" s="250" t="s">
        <v>14</v>
      </c>
      <c r="D122" s="251"/>
      <c r="E122" s="251"/>
      <c r="F122" s="251"/>
      <c r="G122" s="252"/>
      <c r="H122" s="251"/>
      <c r="I122" s="247"/>
      <c r="J122" s="253"/>
      <c r="K122" s="254"/>
      <c r="L122" s="234"/>
      <c r="M122" s="232"/>
    </row>
    <row r="123" spans="1:14" s="235" customFormat="1" ht="30" customHeight="1" thickBot="1">
      <c r="A123" s="232"/>
      <c r="B123" s="233"/>
      <c r="C123" s="321">
        <v>7</v>
      </c>
      <c r="D123" s="242" t="s">
        <v>147</v>
      </c>
      <c r="E123" s="242"/>
      <c r="F123" s="242"/>
      <c r="G123" s="242"/>
      <c r="H123" s="242"/>
      <c r="I123" s="242"/>
      <c r="J123" s="242"/>
      <c r="K123" s="243"/>
      <c r="L123" s="234"/>
      <c r="M123" s="232"/>
    </row>
    <row r="124" spans="1:14" s="235" customFormat="1" ht="30" customHeight="1">
      <c r="A124" s="232"/>
      <c r="B124" s="233"/>
      <c r="C124" s="244">
        <v>7.01</v>
      </c>
      <c r="D124" s="245"/>
      <c r="E124" s="245"/>
      <c r="F124" s="245"/>
      <c r="G124" s="255" t="s">
        <v>240</v>
      </c>
      <c r="H124" s="245" t="s">
        <v>149</v>
      </c>
      <c r="I124" s="247">
        <v>1</v>
      </c>
      <c r="J124" s="248"/>
      <c r="K124" s="249"/>
      <c r="L124" s="234"/>
      <c r="M124" s="232"/>
      <c r="N124" s="327"/>
    </row>
    <row r="125" spans="1:14" s="235" customFormat="1" ht="30" customHeight="1">
      <c r="A125" s="232"/>
      <c r="B125" s="233"/>
      <c r="C125" s="244">
        <v>7.02</v>
      </c>
      <c r="D125" s="245"/>
      <c r="E125" s="245"/>
      <c r="F125" s="245"/>
      <c r="G125" s="255" t="s">
        <v>241</v>
      </c>
      <c r="H125" s="245" t="s">
        <v>149</v>
      </c>
      <c r="I125" s="247">
        <v>1</v>
      </c>
      <c r="J125" s="248"/>
      <c r="K125" s="249"/>
      <c r="L125" s="234"/>
      <c r="M125" s="232"/>
      <c r="N125" s="327"/>
    </row>
    <row r="126" spans="1:14" s="235" customFormat="1" ht="30" customHeight="1">
      <c r="A126" s="232"/>
      <c r="B126" s="233"/>
      <c r="C126" s="244">
        <v>7.03</v>
      </c>
      <c r="D126" s="245"/>
      <c r="E126" s="245"/>
      <c r="F126" s="245"/>
      <c r="G126" s="255" t="s">
        <v>242</v>
      </c>
      <c r="H126" s="245" t="s">
        <v>149</v>
      </c>
      <c r="I126" s="247">
        <v>9</v>
      </c>
      <c r="J126" s="248"/>
      <c r="K126" s="249"/>
      <c r="L126" s="234"/>
      <c r="M126" s="232"/>
      <c r="N126" s="327"/>
    </row>
    <row r="127" spans="1:14" s="235" customFormat="1" ht="30" customHeight="1">
      <c r="A127" s="232"/>
      <c r="B127" s="233"/>
      <c r="C127" s="244">
        <v>7.04</v>
      </c>
      <c r="D127" s="245"/>
      <c r="E127" s="245"/>
      <c r="F127" s="245"/>
      <c r="G127" s="255" t="s">
        <v>243</v>
      </c>
      <c r="H127" s="245" t="s">
        <v>149</v>
      </c>
      <c r="I127" s="247">
        <v>2</v>
      </c>
      <c r="J127" s="248"/>
      <c r="K127" s="249"/>
      <c r="L127" s="234"/>
      <c r="M127" s="232"/>
      <c r="N127" s="327"/>
    </row>
    <row r="128" spans="1:14" s="235" customFormat="1" ht="30" customHeight="1">
      <c r="A128" s="232"/>
      <c r="B128" s="233"/>
      <c r="C128" s="244">
        <v>7.05</v>
      </c>
      <c r="D128" s="245"/>
      <c r="E128" s="245"/>
      <c r="F128" s="245"/>
      <c r="G128" s="255" t="s">
        <v>244</v>
      </c>
      <c r="H128" s="245" t="s">
        <v>151</v>
      </c>
      <c r="I128" s="247">
        <v>470</v>
      </c>
      <c r="J128" s="248"/>
      <c r="K128" s="249"/>
      <c r="L128" s="234"/>
      <c r="M128" s="232"/>
      <c r="N128" s="327"/>
    </row>
    <row r="129" spans="1:14" s="235" customFormat="1" ht="30" customHeight="1">
      <c r="A129" s="232"/>
      <c r="B129" s="233"/>
      <c r="C129" s="244">
        <v>7.06</v>
      </c>
      <c r="D129" s="245"/>
      <c r="E129" s="245"/>
      <c r="F129" s="245"/>
      <c r="G129" s="255" t="s">
        <v>245</v>
      </c>
      <c r="H129" s="245" t="s">
        <v>149</v>
      </c>
      <c r="I129" s="247">
        <v>16</v>
      </c>
      <c r="J129" s="248"/>
      <c r="K129" s="249"/>
      <c r="L129" s="234"/>
      <c r="M129" s="232"/>
      <c r="N129" s="327"/>
    </row>
    <row r="130" spans="1:14" s="232" customFormat="1" ht="30" customHeight="1">
      <c r="B130" s="233"/>
      <c r="C130" s="244">
        <v>7.07</v>
      </c>
      <c r="D130" s="256"/>
      <c r="E130" s="256"/>
      <c r="F130" s="256"/>
      <c r="G130" s="257" t="s">
        <v>246</v>
      </c>
      <c r="H130" s="256" t="s">
        <v>149</v>
      </c>
      <c r="I130" s="247">
        <v>4</v>
      </c>
      <c r="J130" s="248"/>
      <c r="K130" s="249"/>
      <c r="L130" s="234"/>
      <c r="N130" s="327"/>
    </row>
    <row r="131" spans="1:14" s="235" customFormat="1" ht="30" customHeight="1">
      <c r="B131" s="258"/>
      <c r="C131" s="244">
        <v>7.08</v>
      </c>
      <c r="D131" s="245"/>
      <c r="E131" s="245"/>
      <c r="F131" s="245"/>
      <c r="G131" s="255" t="s">
        <v>247</v>
      </c>
      <c r="H131" s="245" t="s">
        <v>149</v>
      </c>
      <c r="I131" s="247">
        <v>2</v>
      </c>
      <c r="J131" s="248"/>
      <c r="K131" s="249"/>
      <c r="L131" s="259"/>
      <c r="N131" s="327"/>
    </row>
    <row r="132" spans="1:14" s="235" customFormat="1" ht="30" customHeight="1" thickBot="1">
      <c r="A132" s="232"/>
      <c r="B132" s="233"/>
      <c r="C132" s="250" t="s">
        <v>14</v>
      </c>
      <c r="D132" s="260"/>
      <c r="E132" s="261"/>
      <c r="F132" s="260"/>
      <c r="G132" s="260"/>
      <c r="H132" s="260"/>
      <c r="I132" s="247"/>
      <c r="J132" s="260"/>
      <c r="K132" s="254"/>
      <c r="L132" s="234"/>
      <c r="M132" s="232"/>
    </row>
    <row r="133" spans="1:14" s="235" customFormat="1" ht="30" customHeight="1" thickBot="1">
      <c r="A133" s="232"/>
      <c r="B133" s="233"/>
      <c r="C133" s="321">
        <v>8</v>
      </c>
      <c r="D133" s="242" t="s">
        <v>248</v>
      </c>
      <c r="E133" s="242"/>
      <c r="F133" s="242"/>
      <c r="G133" s="242"/>
      <c r="H133" s="242"/>
      <c r="I133" s="242"/>
      <c r="J133" s="242"/>
      <c r="K133" s="243"/>
      <c r="L133" s="234"/>
      <c r="M133" s="232"/>
    </row>
    <row r="134" spans="1:14" s="235" customFormat="1" ht="30" customHeight="1">
      <c r="A134" s="232"/>
      <c r="B134" s="233"/>
      <c r="C134" s="244">
        <v>8.01</v>
      </c>
      <c r="D134" s="245"/>
      <c r="E134" s="245"/>
      <c r="F134" s="245"/>
      <c r="G134" s="255" t="s">
        <v>249</v>
      </c>
      <c r="H134" s="245" t="s">
        <v>158</v>
      </c>
      <c r="I134" s="247">
        <v>7.8</v>
      </c>
      <c r="J134" s="248"/>
      <c r="K134" s="249"/>
      <c r="L134" s="234"/>
      <c r="M134" s="232"/>
      <c r="N134" s="327"/>
    </row>
    <row r="135" spans="1:14" s="235" customFormat="1" ht="30" customHeight="1">
      <c r="A135" s="232"/>
      <c r="B135" s="233"/>
      <c r="C135" s="244">
        <v>8.02</v>
      </c>
      <c r="D135" s="245"/>
      <c r="E135" s="245"/>
      <c r="F135" s="245"/>
      <c r="G135" s="255" t="s">
        <v>250</v>
      </c>
      <c r="H135" s="245" t="s">
        <v>158</v>
      </c>
      <c r="I135" s="247">
        <v>0.22</v>
      </c>
      <c r="J135" s="248"/>
      <c r="K135" s="249"/>
      <c r="L135" s="234"/>
      <c r="M135" s="232"/>
      <c r="N135" s="327"/>
    </row>
    <row r="136" spans="1:14" s="235" customFormat="1" ht="30" customHeight="1">
      <c r="A136" s="232"/>
      <c r="B136" s="233"/>
      <c r="C136" s="244">
        <v>8.0299999999999994</v>
      </c>
      <c r="D136" s="245"/>
      <c r="E136" s="245"/>
      <c r="F136" s="245"/>
      <c r="G136" s="255" t="s">
        <v>251</v>
      </c>
      <c r="H136" s="245" t="s">
        <v>158</v>
      </c>
      <c r="I136" s="247">
        <v>1.08</v>
      </c>
      <c r="J136" s="248"/>
      <c r="K136" s="249"/>
      <c r="L136" s="234"/>
      <c r="M136" s="232"/>
      <c r="N136" s="327"/>
    </row>
    <row r="137" spans="1:14" s="235" customFormat="1" ht="30" customHeight="1">
      <c r="A137" s="232"/>
      <c r="B137" s="233"/>
      <c r="C137" s="244">
        <v>8.0399999999999991</v>
      </c>
      <c r="D137" s="245"/>
      <c r="E137" s="245"/>
      <c r="F137" s="245"/>
      <c r="G137" s="255" t="s">
        <v>252</v>
      </c>
      <c r="H137" s="245" t="s">
        <v>158</v>
      </c>
      <c r="I137" s="247">
        <v>0.92</v>
      </c>
      <c r="J137" s="248"/>
      <c r="K137" s="249"/>
      <c r="L137" s="234"/>
      <c r="M137" s="232"/>
      <c r="N137" s="327"/>
    </row>
    <row r="138" spans="1:14" s="235" customFormat="1" ht="30" customHeight="1">
      <c r="A138" s="232"/>
      <c r="B138" s="233"/>
      <c r="C138" s="244">
        <v>8.0500000000000007</v>
      </c>
      <c r="D138" s="245"/>
      <c r="E138" s="245"/>
      <c r="F138" s="245"/>
      <c r="G138" s="255" t="s">
        <v>253</v>
      </c>
      <c r="H138" s="245" t="s">
        <v>158</v>
      </c>
      <c r="I138" s="247">
        <v>2.9</v>
      </c>
      <c r="J138" s="248"/>
      <c r="K138" s="249"/>
      <c r="L138" s="234"/>
      <c r="M138" s="232"/>
      <c r="N138" s="327"/>
    </row>
    <row r="139" spans="1:14" s="235" customFormat="1" ht="30" customHeight="1">
      <c r="A139" s="232"/>
      <c r="B139" s="233"/>
      <c r="C139" s="244">
        <v>8.06</v>
      </c>
      <c r="D139" s="245"/>
      <c r="E139" s="245"/>
      <c r="F139" s="245"/>
      <c r="G139" s="255" t="s">
        <v>254</v>
      </c>
      <c r="H139" s="245" t="s">
        <v>158</v>
      </c>
      <c r="I139" s="247">
        <v>2.7</v>
      </c>
      <c r="J139" s="248"/>
      <c r="K139" s="249"/>
      <c r="L139" s="234"/>
      <c r="M139" s="232"/>
      <c r="N139" s="327"/>
    </row>
    <row r="140" spans="1:14" s="232" customFormat="1" ht="30" customHeight="1">
      <c r="B140" s="233"/>
      <c r="C140" s="244">
        <v>8.07</v>
      </c>
      <c r="D140" s="256"/>
      <c r="E140" s="256"/>
      <c r="F140" s="256"/>
      <c r="G140" s="257" t="s">
        <v>255</v>
      </c>
      <c r="H140" s="256" t="s">
        <v>151</v>
      </c>
      <c r="I140" s="247">
        <v>62.75</v>
      </c>
      <c r="J140" s="248"/>
      <c r="K140" s="249"/>
      <c r="L140" s="234"/>
      <c r="N140" s="327"/>
    </row>
    <row r="141" spans="1:14" s="235" customFormat="1" ht="30" customHeight="1">
      <c r="B141" s="258"/>
      <c r="C141" s="244">
        <v>8.08</v>
      </c>
      <c r="D141" s="245"/>
      <c r="E141" s="245"/>
      <c r="F141" s="245"/>
      <c r="G141" s="255" t="s">
        <v>256</v>
      </c>
      <c r="H141" s="245" t="s">
        <v>230</v>
      </c>
      <c r="I141" s="247">
        <v>1648.51</v>
      </c>
      <c r="J141" s="248"/>
      <c r="K141" s="249"/>
      <c r="L141" s="259"/>
      <c r="N141" s="327"/>
    </row>
    <row r="142" spans="1:14" s="235" customFormat="1" ht="30" customHeight="1" thickBot="1">
      <c r="A142" s="232"/>
      <c r="B142" s="233"/>
      <c r="C142" s="250" t="s">
        <v>14</v>
      </c>
      <c r="D142" s="260"/>
      <c r="E142" s="261"/>
      <c r="F142" s="260"/>
      <c r="G142" s="260"/>
      <c r="H142" s="260"/>
      <c r="I142" s="247"/>
      <c r="J142" s="260"/>
      <c r="K142" s="254"/>
      <c r="L142" s="234"/>
      <c r="M142" s="232"/>
    </row>
    <row r="143" spans="1:14" s="267" customFormat="1" ht="30" customHeight="1" thickBot="1">
      <c r="A143" s="263"/>
      <c r="B143" s="264"/>
      <c r="C143" s="356" t="s">
        <v>15</v>
      </c>
      <c r="D143" s="357"/>
      <c r="E143" s="357"/>
      <c r="F143" s="357"/>
      <c r="G143" s="357"/>
      <c r="H143" s="357"/>
      <c r="I143" s="357"/>
      <c r="J143" s="358"/>
      <c r="K143" s="265"/>
      <c r="L143" s="266"/>
      <c r="M143" s="263"/>
    </row>
    <row r="144" spans="1:14" s="267" customFormat="1" ht="16.8" thickBot="1">
      <c r="A144" s="263"/>
      <c r="B144" s="264"/>
      <c r="C144" s="268"/>
      <c r="D144" s="268"/>
      <c r="E144" s="268"/>
      <c r="F144" s="268"/>
      <c r="G144" s="268"/>
      <c r="H144" s="268"/>
      <c r="I144" s="268"/>
      <c r="J144" s="268"/>
      <c r="K144" s="269"/>
      <c r="L144" s="266"/>
      <c r="M144" s="263"/>
    </row>
    <row r="145" spans="1:15" s="267" customFormat="1" ht="30" customHeight="1">
      <c r="A145" s="263"/>
      <c r="B145" s="264"/>
      <c r="C145" s="270"/>
      <c r="D145" s="271"/>
      <c r="E145" s="270"/>
      <c r="F145" s="270"/>
      <c r="G145" s="362"/>
      <c r="H145" s="363"/>
      <c r="I145" s="364"/>
      <c r="J145" s="272"/>
      <c r="K145" s="273"/>
      <c r="L145" s="266"/>
      <c r="M145" s="263"/>
    </row>
    <row r="146" spans="1:15" s="267" customFormat="1" ht="30" customHeight="1">
      <c r="A146" s="263"/>
      <c r="B146" s="264"/>
      <c r="C146" s="270"/>
      <c r="D146" s="277"/>
      <c r="E146" s="277"/>
      <c r="F146" s="277"/>
      <c r="G146" s="274"/>
      <c r="H146" s="278"/>
      <c r="I146" s="279"/>
      <c r="J146" s="280"/>
      <c r="K146" s="276"/>
      <c r="L146" s="266"/>
      <c r="M146" s="263"/>
    </row>
    <row r="147" spans="1:15" s="267" customFormat="1" ht="30" customHeight="1">
      <c r="A147" s="263"/>
      <c r="B147" s="264"/>
      <c r="C147" s="270"/>
      <c r="D147" s="277"/>
      <c r="E147" s="277"/>
      <c r="F147" s="277"/>
      <c r="G147" s="281" t="s">
        <v>16</v>
      </c>
      <c r="H147" s="278"/>
      <c r="I147" s="279"/>
      <c r="J147" s="280"/>
      <c r="K147" s="282"/>
      <c r="L147" s="266"/>
      <c r="M147" s="263"/>
      <c r="N147" s="325"/>
      <c r="O147" s="325"/>
    </row>
    <row r="148" spans="1:15" s="267" customFormat="1" ht="30" customHeight="1">
      <c r="A148" s="263"/>
      <c r="B148" s="264"/>
      <c r="C148" s="270"/>
      <c r="D148" s="271"/>
      <c r="E148" s="270"/>
      <c r="F148" s="270"/>
      <c r="G148" s="281" t="s">
        <v>96</v>
      </c>
      <c r="H148" s="319"/>
      <c r="I148" s="320"/>
      <c r="J148" s="275"/>
      <c r="K148" s="282"/>
      <c r="L148" s="266"/>
      <c r="M148" s="263"/>
      <c r="N148" s="325"/>
    </row>
    <row r="149" spans="1:15" s="267" customFormat="1" ht="30" customHeight="1">
      <c r="A149" s="263"/>
      <c r="B149" s="264"/>
      <c r="C149" s="270"/>
      <c r="D149" s="271"/>
      <c r="E149" s="270"/>
      <c r="F149" s="270"/>
      <c r="G149" s="281" t="s">
        <v>97</v>
      </c>
      <c r="H149" s="319"/>
      <c r="I149" s="320"/>
      <c r="J149" s="275"/>
      <c r="K149" s="282"/>
      <c r="L149" s="266"/>
      <c r="M149" s="263"/>
    </row>
    <row r="150" spans="1:15" s="267" customFormat="1" ht="30" customHeight="1">
      <c r="A150" s="263"/>
      <c r="B150" s="264"/>
      <c r="C150" s="270"/>
      <c r="D150" s="271"/>
      <c r="E150" s="270"/>
      <c r="F150" s="270"/>
      <c r="G150" s="318" t="s">
        <v>98</v>
      </c>
      <c r="H150" s="319"/>
      <c r="I150" s="320"/>
      <c r="J150" s="275"/>
      <c r="K150" s="282"/>
      <c r="L150" s="266"/>
      <c r="M150" s="263"/>
    </row>
    <row r="151" spans="1:15" s="267" customFormat="1" ht="30" customHeight="1" thickBot="1">
      <c r="A151" s="263"/>
      <c r="B151" s="264"/>
      <c r="C151" s="270"/>
      <c r="D151" s="271"/>
      <c r="E151" s="270"/>
      <c r="F151" s="285"/>
      <c r="G151" s="283"/>
      <c r="H151" s="278"/>
      <c r="I151" s="279"/>
      <c r="J151" s="284"/>
      <c r="K151" s="282"/>
      <c r="L151" s="266"/>
      <c r="M151" s="263"/>
    </row>
    <row r="152" spans="1:15" s="267" customFormat="1" ht="30" customHeight="1" thickBot="1">
      <c r="A152" s="263"/>
      <c r="B152" s="264"/>
      <c r="C152" s="270"/>
      <c r="D152" s="271"/>
      <c r="E152" s="270"/>
      <c r="F152" s="270"/>
      <c r="G152" s="286" t="s">
        <v>17</v>
      </c>
      <c r="H152" s="287"/>
      <c r="I152" s="288"/>
      <c r="J152" s="289"/>
      <c r="K152" s="265"/>
      <c r="L152" s="266"/>
      <c r="M152" s="263"/>
      <c r="N152" s="325"/>
      <c r="O152" s="325"/>
    </row>
    <row r="153" spans="1:15" ht="30" hidden="1" customHeight="1">
      <c r="A153" s="5"/>
      <c r="B153" s="9"/>
      <c r="C153" s="382" t="s">
        <v>4</v>
      </c>
      <c r="D153" s="384" t="s">
        <v>5</v>
      </c>
      <c r="E153" s="386" t="s">
        <v>6</v>
      </c>
      <c r="F153" s="386"/>
      <c r="G153" s="382" t="s">
        <v>7</v>
      </c>
      <c r="H153" s="384" t="s">
        <v>8</v>
      </c>
      <c r="I153" s="384" t="s">
        <v>9</v>
      </c>
      <c r="J153" s="387" t="s">
        <v>10</v>
      </c>
      <c r="K153" s="389" t="s">
        <v>11</v>
      </c>
      <c r="L153" s="10"/>
      <c r="M153" s="5"/>
    </row>
    <row r="154" spans="1:15" ht="30" hidden="1" customHeight="1" thickBot="1">
      <c r="A154" s="5"/>
      <c r="B154" s="9"/>
      <c r="C154" s="383"/>
      <c r="D154" s="385"/>
      <c r="E154" s="129" t="s">
        <v>12</v>
      </c>
      <c r="F154" s="129" t="s">
        <v>13</v>
      </c>
      <c r="G154" s="383"/>
      <c r="H154" s="385"/>
      <c r="I154" s="385"/>
      <c r="J154" s="388"/>
      <c r="K154" s="390"/>
      <c r="L154" s="10"/>
      <c r="M154" s="5"/>
    </row>
    <row r="155" spans="1:15" ht="30" hidden="1" customHeight="1" thickBot="1">
      <c r="A155" s="5"/>
      <c r="B155" s="9"/>
      <c r="C155" s="130"/>
      <c r="D155" s="131"/>
      <c r="E155" s="131"/>
      <c r="F155" s="131"/>
      <c r="G155" s="131"/>
      <c r="H155" s="131"/>
      <c r="I155" s="131"/>
      <c r="J155" s="131"/>
      <c r="K155" s="132"/>
      <c r="L155" s="10"/>
      <c r="M155" s="5"/>
    </row>
    <row r="156" spans="1:15" ht="30" hidden="1" customHeight="1">
      <c r="A156" s="5"/>
      <c r="B156" s="9"/>
      <c r="C156" s="133"/>
      <c r="D156" s="134"/>
      <c r="E156" s="134"/>
      <c r="F156" s="134"/>
      <c r="G156" s="135"/>
      <c r="H156" s="134"/>
      <c r="I156" s="136"/>
      <c r="J156" s="137"/>
      <c r="K156" s="138"/>
      <c r="L156" s="10"/>
      <c r="M156" s="5"/>
    </row>
    <row r="157" spans="1:15" ht="30" hidden="1" customHeight="1" thickBot="1">
      <c r="A157" s="5"/>
      <c r="B157" s="9"/>
      <c r="C157" s="139" t="s">
        <v>14</v>
      </c>
      <c r="D157" s="140"/>
      <c r="E157" s="140"/>
      <c r="F157" s="140"/>
      <c r="G157" s="141"/>
      <c r="H157" s="140"/>
      <c r="I157" s="136"/>
      <c r="J157" s="142"/>
      <c r="K157" s="143"/>
      <c r="L157" s="10"/>
      <c r="M157" s="5"/>
    </row>
    <row r="158" spans="1:15" ht="30" hidden="1" customHeight="1" thickBot="1">
      <c r="A158" s="5"/>
      <c r="B158" s="9"/>
      <c r="C158" s="130"/>
      <c r="D158" s="131"/>
      <c r="E158" s="131"/>
      <c r="F158" s="131"/>
      <c r="G158" s="131"/>
      <c r="H158" s="131"/>
      <c r="I158" s="131"/>
      <c r="J158" s="131"/>
      <c r="K158" s="132"/>
      <c r="L158" s="10"/>
      <c r="M158" s="5"/>
    </row>
    <row r="159" spans="1:15" ht="30" hidden="1" customHeight="1">
      <c r="A159" s="5"/>
      <c r="B159" s="9"/>
      <c r="C159" s="133"/>
      <c r="D159" s="134"/>
      <c r="E159" s="134"/>
      <c r="F159" s="134"/>
      <c r="G159" s="144"/>
      <c r="H159" s="134"/>
      <c r="I159" s="136"/>
      <c r="J159" s="137"/>
      <c r="K159" s="145"/>
      <c r="L159" s="10"/>
      <c r="M159" s="5"/>
    </row>
    <row r="160" spans="1:15" ht="30" hidden="1" customHeight="1">
      <c r="A160" s="5"/>
      <c r="B160" s="9"/>
      <c r="C160" s="133"/>
      <c r="D160" s="134"/>
      <c r="E160" s="134"/>
      <c r="F160" s="134"/>
      <c r="G160" s="144"/>
      <c r="H160" s="134"/>
      <c r="I160" s="136"/>
      <c r="J160" s="137"/>
      <c r="K160" s="145"/>
      <c r="L160" s="10"/>
      <c r="M160" s="5"/>
    </row>
    <row r="161" spans="1:13" s="5" customFormat="1" ht="30" hidden="1" customHeight="1">
      <c r="B161" s="9"/>
      <c r="C161" s="133"/>
      <c r="D161" s="146"/>
      <c r="E161" s="146"/>
      <c r="F161" s="146"/>
      <c r="G161" s="147"/>
      <c r="H161" s="146"/>
      <c r="I161" s="136"/>
      <c r="J161" s="137"/>
      <c r="K161" s="145"/>
      <c r="L161" s="10"/>
    </row>
    <row r="162" spans="1:13" ht="30" hidden="1" customHeight="1">
      <c r="B162" s="16"/>
      <c r="C162" s="133"/>
      <c r="D162" s="134"/>
      <c r="E162" s="134"/>
      <c r="F162" s="134"/>
      <c r="G162" s="144"/>
      <c r="H162" s="134"/>
      <c r="I162" s="136"/>
      <c r="J162" s="137"/>
      <c r="K162" s="145"/>
      <c r="L162" s="17"/>
    </row>
    <row r="163" spans="1:13" ht="30" hidden="1" customHeight="1" thickBot="1">
      <c r="A163" s="5"/>
      <c r="B163" s="9"/>
      <c r="C163" s="139" t="s">
        <v>14</v>
      </c>
      <c r="D163" s="148"/>
      <c r="E163" s="149"/>
      <c r="F163" s="148"/>
      <c r="G163" s="148"/>
      <c r="H163" s="148"/>
      <c r="I163" s="136"/>
      <c r="J163" s="148"/>
      <c r="K163" s="143"/>
      <c r="L163" s="10"/>
      <c r="M163" s="5"/>
    </row>
    <row r="164" spans="1:13" ht="30" hidden="1" customHeight="1" thickBot="1">
      <c r="A164" s="5"/>
      <c r="B164" s="9"/>
      <c r="C164" s="130"/>
      <c r="D164" s="131"/>
      <c r="E164" s="131"/>
      <c r="F164" s="131"/>
      <c r="G164" s="131"/>
      <c r="H164" s="131"/>
      <c r="I164" s="131"/>
      <c r="J164" s="131"/>
      <c r="K164" s="132"/>
      <c r="L164" s="10"/>
      <c r="M164" s="5"/>
    </row>
    <row r="165" spans="1:13" ht="30" hidden="1" customHeight="1">
      <c r="A165" s="5"/>
      <c r="B165" s="9"/>
      <c r="C165" s="133"/>
      <c r="D165" s="150"/>
      <c r="E165" s="150"/>
      <c r="F165" s="150"/>
      <c r="G165" s="151"/>
      <c r="H165" s="150"/>
      <c r="I165" s="136"/>
      <c r="J165" s="137"/>
      <c r="K165" s="145"/>
      <c r="L165" s="10"/>
      <c r="M165" s="5"/>
    </row>
    <row r="166" spans="1:13" ht="30" hidden="1" customHeight="1">
      <c r="A166" s="5"/>
      <c r="B166" s="9"/>
      <c r="C166" s="133"/>
      <c r="D166" s="152"/>
      <c r="E166" s="152"/>
      <c r="F166" s="152"/>
      <c r="G166" s="151"/>
      <c r="H166" s="150"/>
      <c r="I166" s="136"/>
      <c r="J166" s="137"/>
      <c r="K166" s="145"/>
      <c r="L166" s="10"/>
      <c r="M166" s="5"/>
    </row>
    <row r="167" spans="1:13" ht="30" hidden="1" customHeight="1">
      <c r="A167" s="5"/>
      <c r="B167" s="9"/>
      <c r="C167" s="133"/>
      <c r="D167" s="150"/>
      <c r="E167" s="150"/>
      <c r="F167" s="150"/>
      <c r="G167" s="151"/>
      <c r="H167" s="150"/>
      <c r="I167" s="136"/>
      <c r="J167" s="137"/>
      <c r="K167" s="145"/>
      <c r="L167" s="10"/>
      <c r="M167" s="5"/>
    </row>
    <row r="168" spans="1:13" s="5" customFormat="1" ht="30" hidden="1" customHeight="1">
      <c r="B168" s="9"/>
      <c r="C168" s="133"/>
      <c r="D168" s="146"/>
      <c r="E168" s="146"/>
      <c r="F168" s="146"/>
      <c r="G168" s="153"/>
      <c r="H168" s="146"/>
      <c r="I168" s="136"/>
      <c r="J168" s="137"/>
      <c r="K168" s="145"/>
      <c r="L168" s="10"/>
    </row>
    <row r="169" spans="1:13" ht="30" hidden="1" customHeight="1">
      <c r="A169" s="5"/>
      <c r="B169" s="9"/>
      <c r="C169" s="133"/>
      <c r="D169" s="150"/>
      <c r="E169" s="150"/>
      <c r="F169" s="150"/>
      <c r="G169" s="151"/>
      <c r="H169" s="150"/>
      <c r="I169" s="136"/>
      <c r="J169" s="154"/>
      <c r="K169" s="145"/>
      <c r="L169" s="10"/>
      <c r="M169" s="5"/>
    </row>
    <row r="170" spans="1:13" s="5" customFormat="1" ht="30" hidden="1" customHeight="1">
      <c r="B170" s="9"/>
      <c r="C170" s="155"/>
      <c r="D170" s="146"/>
      <c r="E170" s="146"/>
      <c r="F170" s="146"/>
      <c r="G170" s="153"/>
      <c r="H170" s="146"/>
      <c r="I170" s="136"/>
      <c r="J170" s="154"/>
      <c r="K170" s="145"/>
      <c r="L170" s="10"/>
    </row>
    <row r="171" spans="1:13" ht="30" hidden="1" customHeight="1">
      <c r="A171" s="5"/>
      <c r="B171" s="9"/>
      <c r="C171" s="133"/>
      <c r="D171" s="150"/>
      <c r="E171" s="134"/>
      <c r="F171" s="150"/>
      <c r="G171" s="151"/>
      <c r="H171" s="150"/>
      <c r="I171" s="136"/>
      <c r="J171" s="137"/>
      <c r="K171" s="145"/>
      <c r="L171" s="10"/>
      <c r="M171" s="5"/>
    </row>
    <row r="172" spans="1:13" ht="30" hidden="1" customHeight="1">
      <c r="A172" s="5"/>
      <c r="B172" s="9"/>
      <c r="C172" s="133"/>
      <c r="D172" s="150"/>
      <c r="E172" s="150"/>
      <c r="F172" s="150"/>
      <c r="G172" s="151"/>
      <c r="H172" s="156"/>
      <c r="I172" s="136"/>
      <c r="J172" s="137"/>
      <c r="K172" s="145"/>
      <c r="L172" s="10"/>
      <c r="M172" s="5"/>
    </row>
    <row r="173" spans="1:13" ht="30" hidden="1" customHeight="1" thickBot="1">
      <c r="A173" s="5"/>
      <c r="B173" s="9"/>
      <c r="C173" s="157" t="s">
        <v>14</v>
      </c>
      <c r="D173" s="158"/>
      <c r="E173" s="158"/>
      <c r="F173" s="158"/>
      <c r="G173" s="159"/>
      <c r="H173" s="158"/>
      <c r="I173" s="136"/>
      <c r="J173" s="160"/>
      <c r="K173" s="161"/>
      <c r="L173" s="10"/>
      <c r="M173" s="5"/>
    </row>
    <row r="174" spans="1:13" ht="30" hidden="1" customHeight="1" thickBot="1">
      <c r="A174" s="5"/>
      <c r="B174" s="9"/>
      <c r="C174" s="130"/>
      <c r="D174" s="131"/>
      <c r="E174" s="131"/>
      <c r="F174" s="131"/>
      <c r="G174" s="131"/>
      <c r="H174" s="131"/>
      <c r="I174" s="131"/>
      <c r="J174" s="131"/>
      <c r="K174" s="132"/>
      <c r="L174" s="10"/>
      <c r="M174" s="5"/>
    </row>
    <row r="175" spans="1:13" ht="30" hidden="1" customHeight="1">
      <c r="A175" s="5"/>
      <c r="B175" s="9"/>
      <c r="C175" s="133"/>
      <c r="D175" s="150"/>
      <c r="E175" s="150"/>
      <c r="F175" s="150"/>
      <c r="G175" s="151"/>
      <c r="H175" s="150"/>
      <c r="I175" s="136"/>
      <c r="J175" s="137"/>
      <c r="K175" s="145"/>
      <c r="L175" s="10"/>
      <c r="M175" s="5"/>
    </row>
    <row r="176" spans="1:13" ht="30" hidden="1" customHeight="1">
      <c r="A176" s="5"/>
      <c r="B176" s="9"/>
      <c r="C176" s="133"/>
      <c r="D176" s="150"/>
      <c r="E176" s="150"/>
      <c r="F176" s="150"/>
      <c r="G176" s="151"/>
      <c r="H176" s="150"/>
      <c r="I176" s="136"/>
      <c r="J176" s="137"/>
      <c r="K176" s="145"/>
      <c r="L176" s="10"/>
      <c r="M176" s="5"/>
    </row>
    <row r="177" spans="1:13" ht="30" hidden="1" customHeight="1">
      <c r="A177" s="5"/>
      <c r="B177" s="9"/>
      <c r="C177" s="162"/>
      <c r="D177" s="150"/>
      <c r="E177" s="150"/>
      <c r="F177" s="150"/>
      <c r="G177" s="151"/>
      <c r="H177" s="150"/>
      <c r="I177" s="136"/>
      <c r="J177" s="137"/>
      <c r="K177" s="145"/>
      <c r="L177" s="10"/>
      <c r="M177" s="5"/>
    </row>
    <row r="178" spans="1:13" ht="30" hidden="1" customHeight="1" thickBot="1">
      <c r="A178" s="5"/>
      <c r="B178" s="9"/>
      <c r="C178" s="139" t="s">
        <v>14</v>
      </c>
      <c r="D178" s="163"/>
      <c r="E178" s="163"/>
      <c r="F178" s="163"/>
      <c r="G178" s="164"/>
      <c r="H178" s="165"/>
      <c r="I178" s="136"/>
      <c r="J178" s="142"/>
      <c r="K178" s="143"/>
      <c r="L178" s="10"/>
      <c r="M178" s="5"/>
    </row>
    <row r="179" spans="1:13" ht="30" hidden="1" customHeight="1" thickBot="1">
      <c r="A179" s="5"/>
      <c r="B179" s="9"/>
      <c r="C179" s="130"/>
      <c r="D179" s="131"/>
      <c r="E179" s="131"/>
      <c r="F179" s="131"/>
      <c r="G179" s="131"/>
      <c r="H179" s="131"/>
      <c r="I179" s="131"/>
      <c r="J179" s="131"/>
      <c r="K179" s="132"/>
      <c r="L179" s="10"/>
      <c r="M179" s="5"/>
    </row>
    <row r="180" spans="1:13" ht="30" hidden="1" customHeight="1">
      <c r="A180" s="5"/>
      <c r="B180" s="9"/>
      <c r="C180" s="133"/>
      <c r="D180" s="150"/>
      <c r="E180" s="150"/>
      <c r="F180" s="150"/>
      <c r="G180" s="151"/>
      <c r="H180" s="150"/>
      <c r="I180" s="136"/>
      <c r="J180" s="137"/>
      <c r="K180" s="145"/>
      <c r="L180" s="10"/>
      <c r="M180" s="5"/>
    </row>
    <row r="181" spans="1:13" ht="30" hidden="1" customHeight="1" thickBot="1">
      <c r="A181" s="5"/>
      <c r="B181" s="9"/>
      <c r="C181" s="139" t="s">
        <v>14</v>
      </c>
      <c r="D181" s="163"/>
      <c r="E181" s="163"/>
      <c r="F181" s="163"/>
      <c r="G181" s="166"/>
      <c r="H181" s="165"/>
      <c r="I181" s="136"/>
      <c r="J181" s="142"/>
      <c r="K181" s="143"/>
      <c r="L181" s="10"/>
      <c r="M181" s="5"/>
    </row>
    <row r="182" spans="1:13" s="3" customFormat="1" ht="30" hidden="1" customHeight="1" thickBot="1">
      <c r="A182" s="11"/>
      <c r="B182" s="12"/>
      <c r="C182" s="391" t="s">
        <v>15</v>
      </c>
      <c r="D182" s="392"/>
      <c r="E182" s="392"/>
      <c r="F182" s="392"/>
      <c r="G182" s="392"/>
      <c r="H182" s="392"/>
      <c r="I182" s="392"/>
      <c r="J182" s="393"/>
      <c r="K182" s="167"/>
      <c r="L182" s="13"/>
      <c r="M182" s="11"/>
    </row>
    <row r="183" spans="1:13" s="3" customFormat="1" ht="16.2" hidden="1" thickBot="1">
      <c r="A183" s="11"/>
      <c r="B183" s="12"/>
      <c r="C183" s="168"/>
      <c r="D183" s="168"/>
      <c r="E183" s="168"/>
      <c r="F183" s="168"/>
      <c r="G183" s="168"/>
      <c r="H183" s="168"/>
      <c r="I183" s="168"/>
      <c r="J183" s="168"/>
      <c r="K183" s="169"/>
      <c r="L183" s="13"/>
      <c r="M183" s="11"/>
    </row>
    <row r="184" spans="1:13" s="3" customFormat="1" ht="30" hidden="1" customHeight="1">
      <c r="A184" s="11"/>
      <c r="B184" s="12"/>
      <c r="C184" s="170"/>
      <c r="D184" s="171"/>
      <c r="E184" s="170"/>
      <c r="F184" s="170"/>
      <c r="G184" s="394"/>
      <c r="H184" s="395"/>
      <c r="I184" s="396"/>
      <c r="J184" s="172"/>
      <c r="K184" s="173"/>
      <c r="L184" s="13"/>
      <c r="M184" s="11"/>
    </row>
    <row r="185" spans="1:13" s="3" customFormat="1" ht="30" hidden="1" customHeight="1">
      <c r="A185" s="11"/>
      <c r="B185" s="12"/>
      <c r="C185" s="170"/>
      <c r="D185" s="171"/>
      <c r="E185" s="170"/>
      <c r="F185" s="170"/>
      <c r="G185" s="174"/>
      <c r="H185" s="175"/>
      <c r="I185" s="176"/>
      <c r="J185" s="177"/>
      <c r="K185" s="178"/>
      <c r="L185" s="13"/>
      <c r="M185" s="11"/>
    </row>
    <row r="186" spans="1:13" s="3" customFormat="1" ht="30" hidden="1" customHeight="1">
      <c r="A186" s="11"/>
      <c r="B186" s="12"/>
      <c r="C186" s="170"/>
      <c r="D186" s="179"/>
      <c r="E186" s="179"/>
      <c r="F186" s="179"/>
      <c r="G186" s="174"/>
      <c r="H186" s="180"/>
      <c r="I186" s="181"/>
      <c r="J186" s="182"/>
      <c r="K186" s="178"/>
      <c r="L186" s="13"/>
      <c r="M186" s="11"/>
    </row>
    <row r="187" spans="1:13" s="3" customFormat="1" ht="30" hidden="1" customHeight="1">
      <c r="A187" s="11"/>
      <c r="B187" s="12"/>
      <c r="C187" s="170"/>
      <c r="D187" s="179"/>
      <c r="E187" s="179"/>
      <c r="F187" s="179"/>
      <c r="G187" s="183" t="s">
        <v>16</v>
      </c>
      <c r="H187" s="180"/>
      <c r="I187" s="181"/>
      <c r="J187" s="182"/>
      <c r="K187" s="184"/>
      <c r="L187" s="13"/>
      <c r="M187" s="11"/>
    </row>
    <row r="188" spans="1:13" s="3" customFormat="1" ht="30" hidden="1" customHeight="1">
      <c r="A188" s="11"/>
      <c r="B188" s="12"/>
      <c r="C188" s="170"/>
      <c r="D188" s="171"/>
      <c r="E188" s="170"/>
      <c r="F188" s="170"/>
      <c r="G188" s="185"/>
      <c r="H188" s="180"/>
      <c r="I188" s="181"/>
      <c r="J188" s="186"/>
      <c r="K188" s="178"/>
      <c r="L188" s="13"/>
      <c r="M188" s="11"/>
    </row>
    <row r="189" spans="1:13" s="3" customFormat="1" ht="30" hidden="1" customHeight="1">
      <c r="A189" s="11"/>
      <c r="B189" s="12"/>
      <c r="C189" s="170"/>
      <c r="D189" s="171"/>
      <c r="E189" s="170"/>
      <c r="F189" s="170"/>
      <c r="G189" s="185"/>
      <c r="H189" s="180"/>
      <c r="I189" s="181"/>
      <c r="J189" s="186"/>
      <c r="K189" s="178"/>
      <c r="L189" s="13"/>
      <c r="M189" s="11"/>
    </row>
    <row r="190" spans="1:13" s="3" customFormat="1" ht="30" hidden="1" customHeight="1" thickBot="1">
      <c r="A190" s="11"/>
      <c r="B190" s="12"/>
      <c r="C190" s="170"/>
      <c r="D190" s="171"/>
      <c r="E190" s="170"/>
      <c r="F190" s="170"/>
      <c r="G190" s="198"/>
      <c r="H190" s="180"/>
      <c r="I190" s="181"/>
      <c r="J190" s="186"/>
      <c r="K190" s="184"/>
      <c r="L190" s="13"/>
      <c r="M190" s="11"/>
    </row>
    <row r="191" spans="1:13" s="3" customFormat="1" ht="30" hidden="1" customHeight="1" thickBot="1">
      <c r="A191" s="11"/>
      <c r="B191" s="12"/>
      <c r="C191" s="170"/>
      <c r="D191" s="171"/>
      <c r="E191" s="170"/>
      <c r="F191" s="170"/>
      <c r="G191" s="187" t="s">
        <v>17</v>
      </c>
      <c r="H191" s="188"/>
      <c r="I191" s="189"/>
      <c r="J191" s="190"/>
      <c r="K191" s="167"/>
      <c r="L191" s="13"/>
      <c r="M191" s="11"/>
    </row>
    <row r="192" spans="1:13" s="3" customFormat="1" ht="16.2" thickBot="1">
      <c r="A192" s="11"/>
      <c r="B192" s="12"/>
      <c r="C192" s="170"/>
      <c r="D192" s="171"/>
      <c r="E192" s="171"/>
      <c r="F192" s="171"/>
      <c r="G192" s="170"/>
      <c r="H192" s="170"/>
      <c r="I192" s="191"/>
      <c r="J192" s="192"/>
      <c r="K192" s="193"/>
      <c r="L192" s="13"/>
      <c r="M192" s="11"/>
    </row>
    <row r="193" spans="1:13" s="3" customFormat="1" ht="15.6">
      <c r="A193" s="11"/>
      <c r="B193" s="12"/>
      <c r="C193" s="194"/>
      <c r="D193" s="369"/>
      <c r="E193" s="369"/>
      <c r="F193" s="369"/>
      <c r="G193" s="369"/>
      <c r="H193" s="369"/>
      <c r="I193" s="369"/>
      <c r="J193" s="369"/>
      <c r="K193" s="370"/>
      <c r="L193" s="14"/>
      <c r="M193" s="11"/>
    </row>
    <row r="194" spans="1:13" s="3" customFormat="1" ht="63" customHeight="1">
      <c r="A194" s="11"/>
      <c r="B194" s="12"/>
      <c r="C194" s="397" t="s">
        <v>33</v>
      </c>
      <c r="D194" s="398"/>
      <c r="E194" s="398"/>
      <c r="F194" s="398"/>
      <c r="G194" s="398"/>
      <c r="H194" s="399" t="s">
        <v>7</v>
      </c>
      <c r="I194" s="399"/>
      <c r="J194" s="399"/>
      <c r="K194" s="195" t="s">
        <v>20</v>
      </c>
      <c r="L194" s="15"/>
      <c r="M194" s="11"/>
    </row>
    <row r="195" spans="1:13" s="3" customFormat="1" ht="63" customHeight="1">
      <c r="A195" s="11"/>
      <c r="B195" s="12"/>
      <c r="C195" s="397" t="s">
        <v>34</v>
      </c>
      <c r="D195" s="398"/>
      <c r="E195" s="398"/>
      <c r="F195" s="398"/>
      <c r="G195" s="398"/>
      <c r="H195" s="400" t="s">
        <v>22</v>
      </c>
      <c r="I195" s="400"/>
      <c r="J195" s="196" t="s">
        <v>23</v>
      </c>
      <c r="K195" s="197" t="s">
        <v>35</v>
      </c>
      <c r="L195" s="211"/>
      <c r="M195" s="11"/>
    </row>
    <row r="196" spans="1:13" s="3" customFormat="1" ht="63" customHeight="1">
      <c r="A196" s="11"/>
      <c r="B196" s="12"/>
      <c r="C196" s="397" t="s">
        <v>36</v>
      </c>
      <c r="D196" s="398"/>
      <c r="E196" s="398"/>
      <c r="F196" s="398"/>
      <c r="G196" s="398"/>
      <c r="H196" s="403" t="s">
        <v>99</v>
      </c>
      <c r="I196" s="404"/>
      <c r="J196" s="196" t="s">
        <v>25</v>
      </c>
      <c r="K196" s="197" t="s">
        <v>35</v>
      </c>
      <c r="L196" s="15"/>
      <c r="M196" s="11"/>
    </row>
    <row r="197" spans="1:13" s="4" customFormat="1" ht="63" customHeight="1">
      <c r="A197" s="11"/>
      <c r="B197" s="12"/>
      <c r="C197" s="205"/>
      <c r="D197" s="206"/>
      <c r="E197" s="206"/>
      <c r="F197" s="206"/>
      <c r="G197" s="207"/>
      <c r="H197" s="405" t="s">
        <v>83</v>
      </c>
      <c r="I197" s="400"/>
      <c r="J197" s="196" t="s">
        <v>26</v>
      </c>
      <c r="K197" s="197" t="s">
        <v>35</v>
      </c>
      <c r="L197" s="13"/>
      <c r="M197" s="11"/>
    </row>
    <row r="198" spans="1:13" ht="63" customHeight="1">
      <c r="A198" s="5"/>
      <c r="B198" s="9"/>
      <c r="C198" s="208"/>
      <c r="D198" s="209"/>
      <c r="E198" s="209"/>
      <c r="F198" s="209"/>
      <c r="G198" s="210"/>
      <c r="H198" s="400" t="s">
        <v>27</v>
      </c>
      <c r="I198" s="400"/>
      <c r="J198" s="196" t="s">
        <v>28</v>
      </c>
      <c r="K198" s="197" t="s">
        <v>35</v>
      </c>
      <c r="L198" s="10"/>
      <c r="M198" s="5"/>
    </row>
    <row r="199" spans="1:13" ht="16.2" thickBot="1">
      <c r="A199" s="5"/>
      <c r="B199" s="9"/>
      <c r="C199" s="208"/>
      <c r="D199" s="213"/>
      <c r="E199" s="213"/>
      <c r="F199" s="209"/>
      <c r="G199" s="214"/>
      <c r="H199" s="401"/>
      <c r="I199" s="401"/>
      <c r="J199" s="401"/>
      <c r="K199" s="402"/>
      <c r="L199" s="10"/>
      <c r="M199" s="5"/>
    </row>
    <row r="200" spans="1:13" ht="47.25" customHeight="1">
      <c r="A200" s="5"/>
      <c r="B200" s="9"/>
      <c r="C200" s="212"/>
      <c r="D200" s="199"/>
      <c r="E200" s="199"/>
      <c r="F200" s="212"/>
      <c r="G200" s="199"/>
      <c r="H200" s="212"/>
      <c r="I200" s="212"/>
      <c r="J200" s="212"/>
      <c r="K200" s="212"/>
      <c r="L200" s="10"/>
      <c r="M200" s="5"/>
    </row>
    <row r="201" spans="1:13" ht="47.25" customHeight="1">
      <c r="A201" s="5"/>
      <c r="B201" s="9"/>
      <c r="C201" s="199"/>
      <c r="D201" s="199"/>
      <c r="E201" s="199"/>
      <c r="F201" s="199"/>
      <c r="G201" s="200" t="s">
        <v>37</v>
      </c>
      <c r="H201" s="199"/>
      <c r="I201" s="199"/>
      <c r="J201" s="199"/>
      <c r="K201" s="199"/>
      <c r="L201" s="10"/>
      <c r="M201" s="5"/>
    </row>
    <row r="202" spans="1:13" ht="16.2" thickBot="1">
      <c r="A202" s="5"/>
      <c r="B202" s="225"/>
      <c r="C202" s="226"/>
      <c r="D202" s="226"/>
      <c r="E202" s="227"/>
      <c r="F202" s="226"/>
      <c r="G202" s="228"/>
      <c r="H202" s="226"/>
      <c r="I202" s="226"/>
      <c r="J202" s="226"/>
      <c r="K202" s="226"/>
      <c r="L202" s="229"/>
      <c r="M202" s="5"/>
    </row>
    <row r="203" spans="1:13" ht="16.2" thickTop="1">
      <c r="A203" s="5"/>
      <c r="B203" s="5"/>
      <c r="C203" s="5"/>
      <c r="D203" s="5"/>
      <c r="E203" s="6"/>
      <c r="F203" s="5"/>
      <c r="G203" s="5"/>
      <c r="H203" s="5"/>
      <c r="I203" s="5"/>
      <c r="J203" s="5"/>
      <c r="K203" s="5"/>
      <c r="L203" s="5"/>
      <c r="M203" s="5"/>
    </row>
    <row r="205" spans="1:13">
      <c r="H205" s="22"/>
    </row>
  </sheetData>
  <mergeCells count="36">
    <mergeCell ref="C194:G194"/>
    <mergeCell ref="H194:J194"/>
    <mergeCell ref="C195:G195"/>
    <mergeCell ref="H195:I195"/>
    <mergeCell ref="H199:K199"/>
    <mergeCell ref="C196:G196"/>
    <mergeCell ref="H196:I196"/>
    <mergeCell ref="H197:I197"/>
    <mergeCell ref="H198:I198"/>
    <mergeCell ref="C3:F3"/>
    <mergeCell ref="D193:K193"/>
    <mergeCell ref="C5:K5"/>
    <mergeCell ref="C6:K6"/>
    <mergeCell ref="C7:K8"/>
    <mergeCell ref="C9:K9"/>
    <mergeCell ref="C153:C154"/>
    <mergeCell ref="D153:D154"/>
    <mergeCell ref="E153:F153"/>
    <mergeCell ref="G153:G154"/>
    <mergeCell ref="H153:H154"/>
    <mergeCell ref="I153:I154"/>
    <mergeCell ref="J153:J154"/>
    <mergeCell ref="K153:K154"/>
    <mergeCell ref="C182:J182"/>
    <mergeCell ref="G184:I184"/>
    <mergeCell ref="C143:J143"/>
    <mergeCell ref="G145:I145"/>
    <mergeCell ref="C10:K10"/>
    <mergeCell ref="C11:C12"/>
    <mergeCell ref="D11:D12"/>
    <mergeCell ref="E11:F11"/>
    <mergeCell ref="G11:G12"/>
    <mergeCell ref="H11:H12"/>
    <mergeCell ref="I11:I12"/>
    <mergeCell ref="J11:J12"/>
    <mergeCell ref="K11:K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0"/>
    </row>
    <row r="3" spans="2:16" ht="36.75" customHeight="1">
      <c r="B3" s="25"/>
      <c r="C3" s="406" t="s">
        <v>38</v>
      </c>
      <c r="D3" s="407"/>
      <c r="E3" s="407"/>
      <c r="F3" s="407"/>
      <c r="P3" s="26"/>
    </row>
    <row r="4" spans="2:16">
      <c r="B4" s="25"/>
      <c r="C4" s="203"/>
      <c r="D4" s="231" t="s">
        <v>39</v>
      </c>
      <c r="E4" s="203"/>
      <c r="F4" s="204"/>
      <c r="P4" s="26"/>
    </row>
    <row r="5" spans="2:16">
      <c r="B5" s="25"/>
      <c r="C5" s="127"/>
      <c r="D5" s="128"/>
      <c r="E5" s="127"/>
      <c r="F5" s="128"/>
      <c r="P5" s="26"/>
    </row>
    <row r="6" spans="2:16" ht="48" customHeight="1">
      <c r="B6" s="25"/>
      <c r="C6" s="408" t="s">
        <v>40</v>
      </c>
      <c r="D6" s="408"/>
      <c r="E6" s="408"/>
      <c r="F6" s="408"/>
      <c r="G6" s="408"/>
      <c r="H6" s="408"/>
      <c r="I6" s="408"/>
      <c r="J6" s="408"/>
      <c r="K6" s="408"/>
      <c r="L6" s="408"/>
      <c r="M6" s="408"/>
      <c r="N6" s="408"/>
      <c r="O6" s="408"/>
      <c r="P6" s="27"/>
    </row>
    <row r="7" spans="2:16" ht="15" thickBot="1">
      <c r="B7" s="25"/>
      <c r="C7" s="52"/>
      <c r="D7" s="52"/>
      <c r="E7" s="52"/>
      <c r="F7" s="52"/>
      <c r="G7" s="52"/>
      <c r="H7" s="52"/>
      <c r="I7" s="52"/>
      <c r="J7" s="52"/>
      <c r="K7" s="52"/>
      <c r="L7" s="52"/>
      <c r="M7" s="52"/>
      <c r="N7" s="52"/>
      <c r="O7" s="52"/>
      <c r="P7" s="26"/>
    </row>
    <row r="8" spans="2:16" ht="14.4">
      <c r="B8" s="25"/>
      <c r="C8" s="454"/>
      <c r="D8" s="456"/>
      <c r="E8" s="457"/>
      <c r="F8" s="457"/>
      <c r="G8" s="457"/>
      <c r="H8" s="457"/>
      <c r="I8" s="457"/>
      <c r="J8" s="457"/>
      <c r="K8" s="458"/>
      <c r="L8" s="465"/>
      <c r="M8" s="466"/>
      <c r="N8" s="466"/>
      <c r="O8" s="467"/>
      <c r="P8" s="28"/>
    </row>
    <row r="9" spans="2:16" ht="14.4">
      <c r="B9" s="25"/>
      <c r="C9" s="455"/>
      <c r="D9" s="411" t="s">
        <v>41</v>
      </c>
      <c r="E9" s="412"/>
      <c r="F9" s="412"/>
      <c r="G9" s="412"/>
      <c r="H9" s="412"/>
      <c r="I9" s="412"/>
      <c r="J9" s="412"/>
      <c r="K9" s="413"/>
      <c r="L9" s="468"/>
      <c r="M9" s="469"/>
      <c r="N9" s="469"/>
      <c r="O9" s="470"/>
      <c r="P9" s="28"/>
    </row>
    <row r="10" spans="2:16" ht="14.4">
      <c r="B10" s="25"/>
      <c r="C10" s="455"/>
      <c r="D10" s="411"/>
      <c r="E10" s="412"/>
      <c r="F10" s="412"/>
      <c r="G10" s="412"/>
      <c r="H10" s="412"/>
      <c r="I10" s="412"/>
      <c r="J10" s="412"/>
      <c r="K10" s="413"/>
      <c r="L10" s="409" t="s">
        <v>42</v>
      </c>
      <c r="M10" s="471"/>
      <c r="N10" s="472"/>
      <c r="O10" s="473"/>
      <c r="P10" s="28"/>
    </row>
    <row r="11" spans="2:16" ht="14.4">
      <c r="B11" s="25"/>
      <c r="C11" s="455"/>
      <c r="D11" s="411" t="s">
        <v>43</v>
      </c>
      <c r="E11" s="412"/>
      <c r="F11" s="412"/>
      <c r="G11" s="412"/>
      <c r="H11" s="412"/>
      <c r="I11" s="412"/>
      <c r="J11" s="412"/>
      <c r="K11" s="413"/>
      <c r="L11" s="459"/>
      <c r="M11" s="474"/>
      <c r="N11" s="475"/>
      <c r="O11" s="476"/>
      <c r="P11" s="29"/>
    </row>
    <row r="12" spans="2:16" ht="12.75" customHeight="1">
      <c r="B12" s="25"/>
      <c r="C12" s="455"/>
      <c r="D12" s="414"/>
      <c r="E12" s="415"/>
      <c r="F12" s="415"/>
      <c r="G12" s="415"/>
      <c r="H12" s="415"/>
      <c r="I12" s="415"/>
      <c r="J12" s="415"/>
      <c r="K12" s="416"/>
      <c r="L12" s="409" t="s">
        <v>44</v>
      </c>
      <c r="M12" s="409">
        <v>1</v>
      </c>
      <c r="N12" s="409" t="s">
        <v>45</v>
      </c>
      <c r="O12" s="463">
        <v>1</v>
      </c>
      <c r="P12" s="28"/>
    </row>
    <row r="13" spans="2:16">
      <c r="B13" s="25"/>
      <c r="C13" s="455"/>
      <c r="D13" s="414"/>
      <c r="E13" s="415"/>
      <c r="F13" s="415"/>
      <c r="G13" s="415"/>
      <c r="H13" s="415"/>
      <c r="I13" s="415"/>
      <c r="J13" s="415"/>
      <c r="K13" s="416"/>
      <c r="L13" s="410"/>
      <c r="M13" s="410"/>
      <c r="N13" s="410"/>
      <c r="O13" s="464"/>
      <c r="P13" s="28"/>
    </row>
    <row r="14" spans="2:16" ht="14.4">
      <c r="B14" s="25"/>
      <c r="C14" s="455"/>
      <c r="D14" s="411" t="s">
        <v>46</v>
      </c>
      <c r="E14" s="412"/>
      <c r="F14" s="412"/>
      <c r="G14" s="412"/>
      <c r="H14" s="412"/>
      <c r="I14" s="412"/>
      <c r="J14" s="412"/>
      <c r="K14" s="413"/>
      <c r="L14" s="410"/>
      <c r="M14" s="410"/>
      <c r="N14" s="410"/>
      <c r="O14" s="464"/>
      <c r="P14" s="28"/>
    </row>
    <row r="15" spans="2:16" ht="15" thickBot="1">
      <c r="B15" s="25"/>
      <c r="C15" s="53"/>
      <c r="D15" s="54"/>
      <c r="E15" s="54"/>
      <c r="F15" s="54"/>
      <c r="G15" s="54"/>
      <c r="H15" s="54"/>
      <c r="I15" s="54"/>
      <c r="J15" s="54"/>
      <c r="K15" s="54"/>
      <c r="L15" s="54"/>
      <c r="M15" s="55"/>
      <c r="N15" s="55"/>
      <c r="O15" s="56"/>
      <c r="P15" s="30"/>
    </row>
    <row r="16" spans="2:16" ht="14.4">
      <c r="B16" s="25"/>
      <c r="C16" s="57"/>
      <c r="D16" s="219"/>
      <c r="E16" s="219"/>
      <c r="F16" s="219"/>
      <c r="G16" s="219"/>
      <c r="H16" s="219"/>
      <c r="I16" s="219"/>
      <c r="J16" s="219"/>
      <c r="K16" s="219"/>
      <c r="L16" s="58" t="s">
        <v>47</v>
      </c>
      <c r="M16" s="59" t="s">
        <v>48</v>
      </c>
      <c r="N16" s="59" t="s">
        <v>49</v>
      </c>
      <c r="O16" s="60" t="s">
        <v>50</v>
      </c>
      <c r="P16" s="29"/>
    </row>
    <row r="17" spans="2:16" ht="14.4">
      <c r="B17" s="25"/>
      <c r="C17" s="61"/>
      <c r="D17" s="217"/>
      <c r="E17" s="217"/>
      <c r="F17" s="217"/>
      <c r="G17" s="217"/>
      <c r="H17" s="217"/>
      <c r="I17" s="217"/>
      <c r="J17" s="217"/>
      <c r="K17" s="217"/>
      <c r="L17" s="62"/>
      <c r="M17" s="63"/>
      <c r="N17" s="63"/>
      <c r="O17" s="64"/>
      <c r="P17" s="31"/>
    </row>
    <row r="18" spans="2:16" ht="18" customHeight="1">
      <c r="B18" s="25"/>
      <c r="C18" s="497" t="s">
        <v>51</v>
      </c>
      <c r="D18" s="498"/>
      <c r="E18" s="498"/>
      <c r="F18" s="498"/>
      <c r="G18" s="217"/>
      <c r="H18" s="217"/>
      <c r="I18" s="217" t="s">
        <v>52</v>
      </c>
      <c r="J18" s="52"/>
      <c r="K18" s="217"/>
      <c r="L18" s="62"/>
      <c r="M18" s="52"/>
      <c r="N18" s="52"/>
      <c r="O18" s="65"/>
      <c r="P18" s="31"/>
    </row>
    <row r="19" spans="2:16" ht="14.4">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4.4">
      <c r="B22" s="25"/>
      <c r="C22" s="424" t="s">
        <v>53</v>
      </c>
      <c r="D22" s="425"/>
      <c r="E22" s="425"/>
      <c r="F22" s="425"/>
      <c r="G22" s="425"/>
      <c r="H22" s="425"/>
      <c r="I22" s="425"/>
      <c r="J22" s="425"/>
      <c r="K22" s="425"/>
      <c r="L22" s="425"/>
      <c r="M22" s="425"/>
      <c r="N22" s="425"/>
      <c r="O22" s="426"/>
      <c r="P22" s="33"/>
    </row>
    <row r="23" spans="2:16" ht="15" thickBot="1">
      <c r="B23" s="25"/>
      <c r="C23" s="75"/>
      <c r="D23" s="52"/>
      <c r="E23" s="52"/>
      <c r="F23" s="52"/>
      <c r="G23" s="52"/>
      <c r="H23" s="52"/>
      <c r="I23" s="52"/>
      <c r="J23" s="52"/>
      <c r="K23" s="52"/>
      <c r="L23" s="52"/>
      <c r="M23" s="52"/>
      <c r="N23" s="52"/>
      <c r="O23" s="76"/>
      <c r="P23" s="26"/>
    </row>
    <row r="24" spans="2:16">
      <c r="B24" s="25"/>
      <c r="C24" s="77" t="s">
        <v>54</v>
      </c>
      <c r="D24" s="460" t="s">
        <v>7</v>
      </c>
      <c r="E24" s="461"/>
      <c r="F24" s="461"/>
      <c r="G24" s="461"/>
      <c r="H24" s="461"/>
      <c r="I24" s="461"/>
      <c r="J24" s="461"/>
      <c r="K24" s="461"/>
      <c r="L24" s="462"/>
      <c r="M24" s="422" t="s">
        <v>55</v>
      </c>
      <c r="N24" s="423"/>
      <c r="O24" s="77" t="s">
        <v>9</v>
      </c>
      <c r="P24" s="34"/>
    </row>
    <row r="25" spans="2:16" ht="14.4" thickBot="1">
      <c r="B25" s="25"/>
      <c r="C25" s="78"/>
      <c r="D25" s="440"/>
      <c r="E25" s="480"/>
      <c r="F25" s="480"/>
      <c r="G25" s="480"/>
      <c r="H25" s="480"/>
      <c r="I25" s="480"/>
      <c r="J25" s="480"/>
      <c r="K25" s="480"/>
      <c r="L25" s="441"/>
      <c r="M25" s="440"/>
      <c r="N25" s="441"/>
      <c r="O25" s="79"/>
      <c r="P25" s="35"/>
    </row>
    <row r="26" spans="2:16">
      <c r="B26" s="25"/>
      <c r="C26" s="445" t="s">
        <v>56</v>
      </c>
      <c r="D26" s="446"/>
      <c r="E26" s="446"/>
      <c r="F26" s="446"/>
      <c r="G26" s="446"/>
      <c r="H26" s="446"/>
      <c r="I26" s="446"/>
      <c r="J26" s="446"/>
      <c r="K26" s="446"/>
      <c r="L26" s="446"/>
      <c r="M26" s="446"/>
      <c r="N26" s="446"/>
      <c r="O26" s="447"/>
      <c r="P26" s="36"/>
    </row>
    <row r="27" spans="2:16">
      <c r="B27" s="25"/>
      <c r="C27" s="448"/>
      <c r="D27" s="449"/>
      <c r="E27" s="449"/>
      <c r="F27" s="449"/>
      <c r="G27" s="449"/>
      <c r="H27" s="449"/>
      <c r="I27" s="449"/>
      <c r="J27" s="449"/>
      <c r="K27" s="449"/>
      <c r="L27" s="449"/>
      <c r="M27" s="449"/>
      <c r="N27" s="449"/>
      <c r="O27" s="450"/>
      <c r="P27" s="36"/>
    </row>
    <row r="28" spans="2:16" ht="14.4" thickBot="1">
      <c r="B28" s="25"/>
      <c r="C28" s="451"/>
      <c r="D28" s="452"/>
      <c r="E28" s="452"/>
      <c r="F28" s="452"/>
      <c r="G28" s="452"/>
      <c r="H28" s="452"/>
      <c r="I28" s="452"/>
      <c r="J28" s="452"/>
      <c r="K28" s="452"/>
      <c r="L28" s="452"/>
      <c r="M28" s="452"/>
      <c r="N28" s="452"/>
      <c r="O28" s="453"/>
      <c r="P28" s="36"/>
    </row>
    <row r="29" spans="2:16" ht="14.4">
      <c r="B29" s="25"/>
      <c r="C29" s="442" t="s">
        <v>7</v>
      </c>
      <c r="D29" s="443"/>
      <c r="E29" s="443"/>
      <c r="F29" s="443"/>
      <c r="G29" s="444"/>
      <c r="H29" s="420" t="s">
        <v>57</v>
      </c>
      <c r="I29" s="443"/>
      <c r="J29" s="478" t="s">
        <v>58</v>
      </c>
      <c r="K29" s="479"/>
      <c r="L29" s="80" t="s">
        <v>59</v>
      </c>
      <c r="M29" s="420" t="s">
        <v>60</v>
      </c>
      <c r="N29" s="421"/>
      <c r="O29" s="81" t="s">
        <v>61</v>
      </c>
      <c r="P29" s="37"/>
    </row>
    <row r="30" spans="2:16" ht="14.4">
      <c r="B30" s="25"/>
      <c r="C30" s="427"/>
      <c r="D30" s="428"/>
      <c r="E30" s="428"/>
      <c r="F30" s="428"/>
      <c r="G30" s="429"/>
      <c r="H30" s="430"/>
      <c r="I30" s="429"/>
      <c r="J30" s="430"/>
      <c r="K30" s="429"/>
      <c r="L30" s="82"/>
      <c r="M30" s="431"/>
      <c r="N30" s="432"/>
      <c r="O30" s="83"/>
      <c r="P30" s="38"/>
    </row>
    <row r="31" spans="2:16" ht="14.4">
      <c r="B31" s="25"/>
      <c r="C31" s="84"/>
      <c r="D31" s="85"/>
      <c r="E31" s="85"/>
      <c r="F31" s="85"/>
      <c r="G31" s="86"/>
      <c r="H31" s="87"/>
      <c r="I31" s="86"/>
      <c r="J31" s="87"/>
      <c r="K31" s="86"/>
      <c r="L31" s="82"/>
      <c r="M31" s="431"/>
      <c r="N31" s="432"/>
      <c r="O31" s="83"/>
      <c r="P31" s="38"/>
    </row>
    <row r="32" spans="2:16" ht="15" thickBot="1">
      <c r="B32" s="25"/>
      <c r="C32" s="433"/>
      <c r="D32" s="434"/>
      <c r="E32" s="434"/>
      <c r="F32" s="434"/>
      <c r="G32" s="435"/>
      <c r="H32" s="481"/>
      <c r="I32" s="435"/>
      <c r="J32" s="481"/>
      <c r="K32" s="435"/>
      <c r="L32" s="88"/>
      <c r="M32" s="482"/>
      <c r="N32" s="483"/>
      <c r="O32" s="83"/>
      <c r="P32" s="38"/>
    </row>
    <row r="33" spans="2:16" ht="15" thickBot="1">
      <c r="B33" s="25"/>
      <c r="C33" s="417" t="s">
        <v>62</v>
      </c>
      <c r="D33" s="418"/>
      <c r="E33" s="418"/>
      <c r="F33" s="418"/>
      <c r="G33" s="418"/>
      <c r="H33" s="418"/>
      <c r="I33" s="418"/>
      <c r="J33" s="418"/>
      <c r="K33" s="418"/>
      <c r="L33" s="418"/>
      <c r="M33" s="418"/>
      <c r="N33" s="419"/>
      <c r="O33" s="89"/>
      <c r="P33" s="39"/>
    </row>
    <row r="34" spans="2:16" ht="13.5" customHeight="1">
      <c r="B34" s="25"/>
      <c r="C34" s="445" t="s">
        <v>63</v>
      </c>
      <c r="D34" s="446"/>
      <c r="E34" s="446"/>
      <c r="F34" s="446"/>
      <c r="G34" s="446"/>
      <c r="H34" s="446"/>
      <c r="I34" s="446"/>
      <c r="J34" s="446"/>
      <c r="K34" s="446"/>
      <c r="L34" s="446"/>
      <c r="M34" s="446"/>
      <c r="N34" s="446"/>
      <c r="O34" s="447"/>
      <c r="P34" s="36"/>
    </row>
    <row r="35" spans="2:16">
      <c r="B35" s="25"/>
      <c r="C35" s="448"/>
      <c r="D35" s="449"/>
      <c r="E35" s="449"/>
      <c r="F35" s="449"/>
      <c r="G35" s="449"/>
      <c r="H35" s="449"/>
      <c r="I35" s="449"/>
      <c r="J35" s="449"/>
      <c r="K35" s="449"/>
      <c r="L35" s="449"/>
      <c r="M35" s="449"/>
      <c r="N35" s="449"/>
      <c r="O35" s="450"/>
      <c r="P35" s="36"/>
    </row>
    <row r="36" spans="2:16" ht="14.4" thickBot="1">
      <c r="B36" s="25"/>
      <c r="C36" s="451"/>
      <c r="D36" s="452"/>
      <c r="E36" s="452"/>
      <c r="F36" s="452"/>
      <c r="G36" s="452"/>
      <c r="H36" s="452"/>
      <c r="I36" s="452"/>
      <c r="J36" s="452"/>
      <c r="K36" s="452"/>
      <c r="L36" s="452"/>
      <c r="M36" s="452"/>
      <c r="N36" s="452"/>
      <c r="O36" s="453"/>
      <c r="P36" s="36"/>
    </row>
    <row r="37" spans="2:16" ht="14.4">
      <c r="B37" s="25"/>
      <c r="C37" s="442" t="s">
        <v>7</v>
      </c>
      <c r="D37" s="477"/>
      <c r="E37" s="477"/>
      <c r="F37" s="477"/>
      <c r="G37" s="477"/>
      <c r="H37" s="477"/>
      <c r="I37" s="477"/>
      <c r="J37" s="421"/>
      <c r="K37" s="218" t="s">
        <v>55</v>
      </c>
      <c r="L37" s="80" t="s">
        <v>9</v>
      </c>
      <c r="M37" s="420" t="s">
        <v>64</v>
      </c>
      <c r="N37" s="421"/>
      <c r="O37" s="81" t="s">
        <v>61</v>
      </c>
      <c r="P37" s="37"/>
    </row>
    <row r="38" spans="2:16" ht="14.4">
      <c r="B38" s="25"/>
      <c r="C38" s="427"/>
      <c r="D38" s="428"/>
      <c r="E38" s="428"/>
      <c r="F38" s="428"/>
      <c r="G38" s="428"/>
      <c r="H38" s="428"/>
      <c r="I38" s="428"/>
      <c r="J38" s="429"/>
      <c r="K38" s="222"/>
      <c r="L38" s="90"/>
      <c r="M38" s="438"/>
      <c r="N38" s="439"/>
      <c r="O38" s="83"/>
      <c r="P38" s="38"/>
    </row>
    <row r="39" spans="2:16" ht="15" thickBot="1">
      <c r="B39" s="25"/>
      <c r="C39" s="433"/>
      <c r="D39" s="434"/>
      <c r="E39" s="434"/>
      <c r="F39" s="434"/>
      <c r="G39" s="434"/>
      <c r="H39" s="434"/>
      <c r="I39" s="434"/>
      <c r="J39" s="435"/>
      <c r="K39" s="85"/>
      <c r="L39" s="91"/>
      <c r="M39" s="436"/>
      <c r="N39" s="437"/>
      <c r="O39" s="92"/>
      <c r="P39" s="38"/>
    </row>
    <row r="40" spans="2:16" ht="15" thickBot="1">
      <c r="B40" s="25"/>
      <c r="C40" s="417" t="s">
        <v>62</v>
      </c>
      <c r="D40" s="418"/>
      <c r="E40" s="418"/>
      <c r="F40" s="418"/>
      <c r="G40" s="418"/>
      <c r="H40" s="418"/>
      <c r="I40" s="418"/>
      <c r="J40" s="418"/>
      <c r="K40" s="418"/>
      <c r="L40" s="418"/>
      <c r="M40" s="418"/>
      <c r="N40" s="419"/>
      <c r="O40" s="93">
        <v>0</v>
      </c>
      <c r="P40" s="38"/>
    </row>
    <row r="41" spans="2:16">
      <c r="B41" s="25"/>
      <c r="C41" s="445" t="s">
        <v>65</v>
      </c>
      <c r="D41" s="446"/>
      <c r="E41" s="446"/>
      <c r="F41" s="446"/>
      <c r="G41" s="446"/>
      <c r="H41" s="446"/>
      <c r="I41" s="446"/>
      <c r="J41" s="446"/>
      <c r="K41" s="446"/>
      <c r="L41" s="446"/>
      <c r="M41" s="446"/>
      <c r="N41" s="446"/>
      <c r="O41" s="447"/>
      <c r="P41" s="36"/>
    </row>
    <row r="42" spans="2:16">
      <c r="B42" s="25"/>
      <c r="C42" s="448"/>
      <c r="D42" s="449"/>
      <c r="E42" s="449"/>
      <c r="F42" s="449"/>
      <c r="G42" s="449"/>
      <c r="H42" s="449"/>
      <c r="I42" s="449"/>
      <c r="J42" s="449"/>
      <c r="K42" s="449"/>
      <c r="L42" s="449"/>
      <c r="M42" s="449"/>
      <c r="N42" s="449"/>
      <c r="O42" s="450"/>
      <c r="P42" s="36"/>
    </row>
    <row r="43" spans="2:16" ht="14.4" thickBot="1">
      <c r="B43" s="25"/>
      <c r="C43" s="451"/>
      <c r="D43" s="452"/>
      <c r="E43" s="452"/>
      <c r="F43" s="452"/>
      <c r="G43" s="452"/>
      <c r="H43" s="452"/>
      <c r="I43" s="452"/>
      <c r="J43" s="452"/>
      <c r="K43" s="452"/>
      <c r="L43" s="452"/>
      <c r="M43" s="452"/>
      <c r="N43" s="452"/>
      <c r="O43" s="453"/>
      <c r="P43" s="36"/>
    </row>
    <row r="44" spans="2:16" ht="16.8">
      <c r="B44" s="25"/>
      <c r="C44" s="442" t="s">
        <v>66</v>
      </c>
      <c r="D44" s="477"/>
      <c r="E44" s="477"/>
      <c r="F44" s="477"/>
      <c r="G44" s="477"/>
      <c r="H44" s="477"/>
      <c r="I44" s="477"/>
      <c r="J44" s="80" t="s">
        <v>67</v>
      </c>
      <c r="K44" s="220" t="s">
        <v>68</v>
      </c>
      <c r="L44" s="94" t="s">
        <v>69</v>
      </c>
      <c r="M44" s="420" t="s">
        <v>70</v>
      </c>
      <c r="N44" s="421"/>
      <c r="O44" s="81" t="s">
        <v>61</v>
      </c>
      <c r="P44" s="37"/>
    </row>
    <row r="45" spans="2:16" ht="14.4">
      <c r="B45" s="25"/>
      <c r="C45" s="427"/>
      <c r="D45" s="428"/>
      <c r="E45" s="428"/>
      <c r="F45" s="428"/>
      <c r="G45" s="428"/>
      <c r="H45" s="428"/>
      <c r="I45" s="428"/>
      <c r="J45" s="95"/>
      <c r="K45" s="96"/>
      <c r="L45" s="95"/>
      <c r="M45" s="489"/>
      <c r="N45" s="490"/>
      <c r="O45" s="83"/>
      <c r="P45" s="38"/>
    </row>
    <row r="46" spans="2:16" ht="15" thickBot="1">
      <c r="B46" s="25"/>
      <c r="C46" s="433"/>
      <c r="D46" s="434"/>
      <c r="E46" s="434"/>
      <c r="F46" s="434"/>
      <c r="G46" s="434"/>
      <c r="H46" s="434"/>
      <c r="I46" s="434"/>
      <c r="J46" s="97"/>
      <c r="K46" s="98"/>
      <c r="L46" s="97"/>
      <c r="M46" s="436"/>
      <c r="N46" s="437"/>
      <c r="O46" s="99"/>
      <c r="P46" s="38"/>
    </row>
    <row r="47" spans="2:16" ht="15" thickBot="1">
      <c r="B47" s="25"/>
      <c r="C47" s="417" t="s">
        <v>62</v>
      </c>
      <c r="D47" s="418"/>
      <c r="E47" s="418"/>
      <c r="F47" s="418"/>
      <c r="G47" s="418"/>
      <c r="H47" s="418"/>
      <c r="I47" s="418"/>
      <c r="J47" s="418"/>
      <c r="K47" s="418"/>
      <c r="L47" s="418"/>
      <c r="M47" s="418"/>
      <c r="N47" s="419"/>
      <c r="O47" s="89"/>
      <c r="P47" s="39"/>
    </row>
    <row r="48" spans="2:16">
      <c r="B48" s="25"/>
      <c r="C48" s="445" t="s">
        <v>71</v>
      </c>
      <c r="D48" s="446"/>
      <c r="E48" s="446"/>
      <c r="F48" s="446"/>
      <c r="G48" s="446"/>
      <c r="H48" s="446"/>
      <c r="I48" s="446"/>
      <c r="J48" s="446"/>
      <c r="K48" s="446"/>
      <c r="L48" s="446"/>
      <c r="M48" s="446"/>
      <c r="N48" s="446"/>
      <c r="O48" s="447"/>
      <c r="P48" s="36"/>
    </row>
    <row r="49" spans="2:16">
      <c r="B49" s="25"/>
      <c r="C49" s="448"/>
      <c r="D49" s="449"/>
      <c r="E49" s="449"/>
      <c r="F49" s="449"/>
      <c r="G49" s="449"/>
      <c r="H49" s="449"/>
      <c r="I49" s="449"/>
      <c r="J49" s="449"/>
      <c r="K49" s="449"/>
      <c r="L49" s="449"/>
      <c r="M49" s="449"/>
      <c r="N49" s="449"/>
      <c r="O49" s="450"/>
      <c r="P49" s="36"/>
    </row>
    <row r="50" spans="2:16" ht="14.4" thickBot="1">
      <c r="B50" s="25"/>
      <c r="C50" s="451"/>
      <c r="D50" s="452"/>
      <c r="E50" s="452"/>
      <c r="F50" s="452"/>
      <c r="G50" s="452"/>
      <c r="H50" s="452"/>
      <c r="I50" s="452"/>
      <c r="J50" s="452"/>
      <c r="K50" s="452"/>
      <c r="L50" s="452"/>
      <c r="M50" s="452"/>
      <c r="N50" s="452"/>
      <c r="O50" s="453"/>
      <c r="P50" s="36"/>
    </row>
    <row r="51" spans="2:16" ht="28.2">
      <c r="B51" s="25"/>
      <c r="C51" s="442" t="s">
        <v>72</v>
      </c>
      <c r="D51" s="477"/>
      <c r="E51" s="477"/>
      <c r="F51" s="477"/>
      <c r="G51" s="477"/>
      <c r="H51" s="477"/>
      <c r="I51" s="477"/>
      <c r="J51" s="80" t="s">
        <v>73</v>
      </c>
      <c r="K51" s="100" t="s">
        <v>74</v>
      </c>
      <c r="L51" s="101" t="s">
        <v>75</v>
      </c>
      <c r="M51" s="487" t="s">
        <v>60</v>
      </c>
      <c r="N51" s="488"/>
      <c r="O51" s="102" t="s">
        <v>61</v>
      </c>
      <c r="P51" s="40"/>
    </row>
    <row r="52" spans="2:16" ht="14.4">
      <c r="B52" s="25"/>
      <c r="C52" s="103"/>
      <c r="D52" s="104"/>
      <c r="E52" s="104"/>
      <c r="F52" s="104"/>
      <c r="G52" s="104"/>
      <c r="H52" s="104"/>
      <c r="I52" s="104"/>
      <c r="J52" s="105"/>
      <c r="K52" s="106"/>
      <c r="L52" s="107"/>
      <c r="M52" s="491"/>
      <c r="N52" s="492"/>
      <c r="O52" s="108"/>
      <c r="P52" s="41"/>
    </row>
    <row r="53" spans="2:16" ht="14.4">
      <c r="B53" s="25"/>
      <c r="C53" s="103"/>
      <c r="D53" s="104"/>
      <c r="E53" s="104"/>
      <c r="F53" s="104"/>
      <c r="G53" s="104"/>
      <c r="H53" s="104"/>
      <c r="I53" s="104"/>
      <c r="J53" s="105"/>
      <c r="K53" s="106"/>
      <c r="L53" s="107"/>
      <c r="M53" s="491"/>
      <c r="N53" s="492"/>
      <c r="O53" s="108"/>
      <c r="P53" s="41"/>
    </row>
    <row r="54" spans="2:16" ht="14.4">
      <c r="B54" s="25"/>
      <c r="C54" s="103"/>
      <c r="D54" s="104"/>
      <c r="E54" s="104"/>
      <c r="F54" s="104"/>
      <c r="G54" s="104"/>
      <c r="H54" s="104"/>
      <c r="I54" s="104"/>
      <c r="J54" s="105"/>
      <c r="K54" s="106"/>
      <c r="L54" s="107"/>
      <c r="M54" s="489"/>
      <c r="N54" s="490"/>
      <c r="O54" s="108"/>
      <c r="P54" s="41"/>
    </row>
    <row r="55" spans="2:16" ht="15" thickBot="1">
      <c r="B55" s="25"/>
      <c r="C55" s="433"/>
      <c r="D55" s="434"/>
      <c r="E55" s="434"/>
      <c r="F55" s="434"/>
      <c r="G55" s="434"/>
      <c r="H55" s="434"/>
      <c r="I55" s="434"/>
      <c r="J55" s="97"/>
      <c r="K55" s="98"/>
      <c r="L55" s="97"/>
      <c r="M55" s="436"/>
      <c r="N55" s="437"/>
      <c r="O55" s="99"/>
      <c r="P55" s="38"/>
    </row>
    <row r="56" spans="2:16" ht="15" thickBot="1">
      <c r="B56" s="25"/>
      <c r="C56" s="417" t="s">
        <v>62</v>
      </c>
      <c r="D56" s="418"/>
      <c r="E56" s="418"/>
      <c r="F56" s="418"/>
      <c r="G56" s="418"/>
      <c r="H56" s="418"/>
      <c r="I56" s="418"/>
      <c r="J56" s="418"/>
      <c r="K56" s="418"/>
      <c r="L56" s="418"/>
      <c r="M56" s="418"/>
      <c r="N56" s="419"/>
      <c r="O56" s="93"/>
      <c r="P56" s="38"/>
    </row>
    <row r="57" spans="2:16" ht="15" thickBot="1">
      <c r="B57" s="25"/>
      <c r="C57" s="75"/>
      <c r="D57" s="52"/>
      <c r="E57" s="52"/>
      <c r="F57" s="52"/>
      <c r="G57" s="52"/>
      <c r="H57" s="52"/>
      <c r="I57" s="52"/>
      <c r="J57" s="52"/>
      <c r="K57" s="52"/>
      <c r="L57" s="52"/>
      <c r="M57" s="52"/>
      <c r="N57" s="52"/>
      <c r="O57" s="76"/>
      <c r="P57" s="26"/>
    </row>
    <row r="58" spans="2:16" ht="15" thickBot="1">
      <c r="B58" s="25"/>
      <c r="C58" s="484" t="s">
        <v>76</v>
      </c>
      <c r="D58" s="485"/>
      <c r="E58" s="485"/>
      <c r="F58" s="485"/>
      <c r="G58" s="485"/>
      <c r="H58" s="485"/>
      <c r="I58" s="485"/>
      <c r="J58" s="485"/>
      <c r="K58" s="485"/>
      <c r="L58" s="485"/>
      <c r="M58" s="485"/>
      <c r="N58" s="486"/>
      <c r="O58" s="109"/>
      <c r="P58" s="42"/>
    </row>
    <row r="59" spans="2:16">
      <c r="B59" s="25"/>
      <c r="C59" s="445" t="s">
        <v>77</v>
      </c>
      <c r="D59" s="446"/>
      <c r="E59" s="446"/>
      <c r="F59" s="446"/>
      <c r="G59" s="446"/>
      <c r="H59" s="446"/>
      <c r="I59" s="446"/>
      <c r="J59" s="446"/>
      <c r="K59" s="446"/>
      <c r="L59" s="446"/>
      <c r="M59" s="446"/>
      <c r="N59" s="446"/>
      <c r="O59" s="447"/>
      <c r="P59" s="36"/>
    </row>
    <row r="60" spans="2:16">
      <c r="B60" s="25"/>
      <c r="C60" s="448"/>
      <c r="D60" s="449"/>
      <c r="E60" s="449"/>
      <c r="F60" s="449"/>
      <c r="G60" s="449"/>
      <c r="H60" s="449"/>
      <c r="I60" s="449"/>
      <c r="J60" s="449"/>
      <c r="K60" s="449"/>
      <c r="L60" s="449"/>
      <c r="M60" s="449"/>
      <c r="N60" s="449"/>
      <c r="O60" s="450"/>
      <c r="P60" s="36"/>
    </row>
    <row r="61" spans="2:16" ht="14.4" thickBot="1">
      <c r="B61" s="25"/>
      <c r="C61" s="451"/>
      <c r="D61" s="452"/>
      <c r="E61" s="452"/>
      <c r="F61" s="452"/>
      <c r="G61" s="452"/>
      <c r="H61" s="452"/>
      <c r="I61" s="452"/>
      <c r="J61" s="452"/>
      <c r="K61" s="452"/>
      <c r="L61" s="452"/>
      <c r="M61" s="452"/>
      <c r="N61" s="452"/>
      <c r="O61" s="453"/>
      <c r="P61" s="36"/>
    </row>
    <row r="62" spans="2:16" ht="14.4">
      <c r="B62" s="25"/>
      <c r="C62" s="442" t="s">
        <v>78</v>
      </c>
      <c r="D62" s="477"/>
      <c r="E62" s="477"/>
      <c r="F62" s="477"/>
      <c r="G62" s="477"/>
      <c r="H62" s="477"/>
      <c r="I62" s="477"/>
      <c r="J62" s="220"/>
      <c r="K62" s="221"/>
      <c r="L62" s="101" t="s">
        <v>79</v>
      </c>
      <c r="M62" s="487" t="s">
        <v>80</v>
      </c>
      <c r="N62" s="488"/>
      <c r="O62" s="102"/>
      <c r="P62" s="40"/>
    </row>
    <row r="63" spans="2:16" ht="14.4">
      <c r="B63" s="25"/>
      <c r="C63" s="427" t="s">
        <v>81</v>
      </c>
      <c r="D63" s="428"/>
      <c r="E63" s="428"/>
      <c r="F63" s="428"/>
      <c r="G63" s="428"/>
      <c r="H63" s="428"/>
      <c r="I63" s="428"/>
      <c r="J63" s="110"/>
      <c r="K63" s="111"/>
      <c r="L63" s="112"/>
      <c r="M63" s="505"/>
      <c r="N63" s="506"/>
      <c r="O63" s="113"/>
      <c r="P63" s="43"/>
    </row>
    <row r="64" spans="2:16" ht="14.4">
      <c r="B64" s="25"/>
      <c r="C64" s="84" t="s">
        <v>82</v>
      </c>
      <c r="D64" s="85"/>
      <c r="E64" s="85"/>
      <c r="F64" s="85"/>
      <c r="G64" s="85"/>
      <c r="H64" s="85"/>
      <c r="I64" s="85"/>
      <c r="J64" s="110"/>
      <c r="K64" s="111"/>
      <c r="L64" s="112"/>
      <c r="M64" s="505"/>
      <c r="N64" s="506"/>
      <c r="O64" s="113"/>
      <c r="P64" s="43"/>
    </row>
    <row r="65" spans="2:16" ht="15" thickBot="1">
      <c r="B65" s="25"/>
      <c r="C65" s="69" t="s">
        <v>83</v>
      </c>
      <c r="D65" s="70"/>
      <c r="E65" s="70"/>
      <c r="F65" s="70"/>
      <c r="G65" s="70"/>
      <c r="H65" s="70"/>
      <c r="I65" s="70"/>
      <c r="J65" s="114"/>
      <c r="K65" s="115"/>
      <c r="L65" s="112"/>
      <c r="M65" s="507"/>
      <c r="N65" s="508"/>
      <c r="O65" s="113"/>
      <c r="P65" s="43"/>
    </row>
    <row r="66" spans="2:16" ht="15" thickBot="1">
      <c r="B66" s="25"/>
      <c r="C66" s="417" t="s">
        <v>62</v>
      </c>
      <c r="D66" s="418"/>
      <c r="E66" s="418"/>
      <c r="F66" s="418"/>
      <c r="G66" s="418"/>
      <c r="H66" s="418"/>
      <c r="I66" s="418"/>
      <c r="J66" s="418"/>
      <c r="K66" s="418"/>
      <c r="L66" s="418"/>
      <c r="M66" s="418"/>
      <c r="N66" s="419"/>
      <c r="O66" s="116"/>
      <c r="P66" s="44"/>
    </row>
    <row r="67" spans="2:16" ht="15" thickBot="1">
      <c r="B67" s="25"/>
      <c r="C67" s="75"/>
      <c r="D67" s="52"/>
      <c r="E67" s="52"/>
      <c r="F67" s="52"/>
      <c r="G67" s="52"/>
      <c r="H67" s="52"/>
      <c r="I67" s="52"/>
      <c r="J67" s="52"/>
      <c r="K67" s="52"/>
      <c r="L67" s="52"/>
      <c r="M67" s="52"/>
      <c r="N67" s="52"/>
      <c r="O67" s="76"/>
      <c r="P67" s="26"/>
    </row>
    <row r="68" spans="2:16" ht="15" thickBot="1">
      <c r="B68" s="25"/>
      <c r="C68" s="484" t="s">
        <v>84</v>
      </c>
      <c r="D68" s="485"/>
      <c r="E68" s="485"/>
      <c r="F68" s="485"/>
      <c r="G68" s="485"/>
      <c r="H68" s="485"/>
      <c r="I68" s="485"/>
      <c r="J68" s="485"/>
      <c r="K68" s="485"/>
      <c r="L68" s="485"/>
      <c r="M68" s="485"/>
      <c r="N68" s="486"/>
      <c r="O68" s="117"/>
      <c r="P68" s="44"/>
    </row>
    <row r="69" spans="2:16" ht="14.4">
      <c r="B69" s="25"/>
      <c r="C69" s="75"/>
      <c r="D69" s="52"/>
      <c r="E69" s="52"/>
      <c r="F69" s="52"/>
      <c r="G69" s="52"/>
      <c r="H69" s="52"/>
      <c r="I69" s="52"/>
      <c r="J69" s="52"/>
      <c r="K69" s="52"/>
      <c r="L69" s="52"/>
      <c r="M69" s="52"/>
      <c r="N69" s="52"/>
      <c r="O69" s="76"/>
      <c r="P69" s="26"/>
    </row>
    <row r="70" spans="2:16" ht="14.4">
      <c r="B70" s="25"/>
      <c r="C70" s="75"/>
      <c r="D70" s="52"/>
      <c r="E70" s="52"/>
      <c r="F70" s="52"/>
      <c r="G70" s="52"/>
      <c r="H70" s="118" t="s">
        <v>85</v>
      </c>
      <c r="I70" s="118"/>
      <c r="J70" s="118"/>
      <c r="K70" s="118"/>
      <c r="L70" s="52"/>
      <c r="M70" s="52"/>
      <c r="N70" s="52"/>
      <c r="O70" s="76"/>
      <c r="P70" s="26"/>
    </row>
    <row r="71" spans="2:16" ht="14.4">
      <c r="B71" s="25"/>
      <c r="C71" s="75"/>
      <c r="D71" s="52"/>
      <c r="E71" s="52"/>
      <c r="F71" s="52"/>
      <c r="G71" s="52"/>
      <c r="H71" s="118" t="s">
        <v>86</v>
      </c>
      <c r="I71" s="52"/>
      <c r="J71" s="52"/>
      <c r="K71" s="52"/>
      <c r="L71" s="52"/>
      <c r="M71" s="52"/>
      <c r="N71" s="52"/>
      <c r="O71" s="76"/>
      <c r="P71" s="45"/>
    </row>
    <row r="72" spans="2:16" ht="14.4">
      <c r="B72" s="25"/>
      <c r="C72" s="75"/>
      <c r="D72" s="52"/>
      <c r="E72" s="52"/>
      <c r="F72" s="52"/>
      <c r="G72" s="52"/>
      <c r="H72" s="118" t="s">
        <v>87</v>
      </c>
      <c r="I72" s="52"/>
      <c r="J72" s="52"/>
      <c r="K72" s="52"/>
      <c r="L72" s="52"/>
      <c r="M72" s="52"/>
      <c r="N72" s="52"/>
      <c r="O72" s="76"/>
      <c r="P72" s="45"/>
    </row>
    <row r="73" spans="2:16" ht="14.4">
      <c r="B73" s="25"/>
      <c r="C73" s="61"/>
      <c r="D73" s="119"/>
      <c r="E73" s="119"/>
      <c r="F73" s="119"/>
      <c r="G73" s="119"/>
      <c r="H73" s="118" t="s">
        <v>88</v>
      </c>
      <c r="I73" s="119"/>
      <c r="J73" s="119"/>
      <c r="K73" s="119"/>
      <c r="L73" s="119"/>
      <c r="M73" s="119"/>
      <c r="N73" s="119"/>
      <c r="O73" s="120"/>
      <c r="P73" s="46"/>
    </row>
    <row r="74" spans="2:16" ht="14.4">
      <c r="B74" s="25"/>
      <c r="C74" s="75"/>
      <c r="D74" s="52"/>
      <c r="E74" s="52"/>
      <c r="F74" s="52"/>
      <c r="G74" s="52"/>
      <c r="H74" s="52" t="s">
        <v>89</v>
      </c>
      <c r="I74" s="52"/>
      <c r="J74" s="52"/>
      <c r="K74" s="52"/>
      <c r="L74" s="52"/>
      <c r="M74" s="52"/>
      <c r="N74" s="52"/>
      <c r="O74" s="76"/>
      <c r="P74" s="26"/>
    </row>
    <row r="75" spans="2:16" ht="14.4">
      <c r="B75" s="25"/>
      <c r="C75" s="121" t="s">
        <v>90</v>
      </c>
      <c r="D75" s="122"/>
      <c r="E75" s="122"/>
      <c r="F75" s="122"/>
      <c r="G75" s="122"/>
      <c r="H75" s="122"/>
      <c r="I75" s="122"/>
      <c r="J75" s="122"/>
      <c r="K75" s="122"/>
      <c r="L75" s="122"/>
      <c r="M75" s="122"/>
      <c r="N75" s="122"/>
      <c r="O75" s="123"/>
      <c r="P75" s="26"/>
    </row>
    <row r="76" spans="2:16" ht="14.4">
      <c r="B76" s="25"/>
      <c r="C76" s="502"/>
      <c r="D76" s="503"/>
      <c r="E76" s="503"/>
      <c r="F76" s="503"/>
      <c r="G76" s="503"/>
      <c r="H76" s="503"/>
      <c r="I76" s="503"/>
      <c r="J76" s="503"/>
      <c r="K76" s="503"/>
      <c r="L76" s="503"/>
      <c r="M76" s="503"/>
      <c r="N76" s="503"/>
      <c r="O76" s="504"/>
      <c r="P76" s="46"/>
    </row>
    <row r="77" spans="2:16" ht="14.4">
      <c r="B77" s="25"/>
      <c r="C77" s="502"/>
      <c r="D77" s="503"/>
      <c r="E77" s="503"/>
      <c r="F77" s="503"/>
      <c r="G77" s="503"/>
      <c r="H77" s="503"/>
      <c r="I77" s="503"/>
      <c r="J77" s="503"/>
      <c r="K77" s="503"/>
      <c r="L77" s="503"/>
      <c r="M77" s="503"/>
      <c r="N77" s="503"/>
      <c r="O77" s="504"/>
      <c r="P77" s="46"/>
    </row>
    <row r="78" spans="2:16" ht="14.4">
      <c r="B78" s="25"/>
      <c r="C78" s="61"/>
      <c r="D78" s="119"/>
      <c r="E78" s="119"/>
      <c r="F78" s="119"/>
      <c r="G78" s="119"/>
      <c r="H78" s="119"/>
      <c r="I78" s="119"/>
      <c r="J78" s="119"/>
      <c r="K78" s="119"/>
      <c r="L78" s="119"/>
      <c r="M78" s="119"/>
      <c r="N78" s="119"/>
      <c r="O78" s="120"/>
      <c r="P78" s="46"/>
    </row>
    <row r="79" spans="2:16" ht="14.4">
      <c r="B79" s="25"/>
      <c r="C79" s="124" t="s">
        <v>91</v>
      </c>
      <c r="D79" s="119"/>
      <c r="E79" s="119"/>
      <c r="F79" s="119"/>
      <c r="G79" s="119"/>
      <c r="H79" s="119"/>
      <c r="I79" s="119"/>
      <c r="J79" s="119"/>
      <c r="K79" s="119"/>
      <c r="L79" s="119"/>
      <c r="M79" s="119"/>
      <c r="N79" s="119"/>
      <c r="O79" s="120"/>
      <c r="P79" s="46"/>
    </row>
    <row r="80" spans="2:16" ht="12.75" customHeight="1">
      <c r="B80" s="25"/>
      <c r="C80" s="499" t="s">
        <v>92</v>
      </c>
      <c r="D80" s="500"/>
      <c r="E80" s="500"/>
      <c r="F80" s="500"/>
      <c r="G80" s="500"/>
      <c r="H80" s="500"/>
      <c r="I80" s="500"/>
      <c r="J80" s="500"/>
      <c r="K80" s="500"/>
      <c r="L80" s="500"/>
      <c r="M80" s="500"/>
      <c r="N80" s="500"/>
      <c r="O80" s="501"/>
      <c r="P80" s="47"/>
    </row>
    <row r="81" spans="2:16" ht="28.5" customHeight="1">
      <c r="B81" s="25"/>
      <c r="C81" s="499"/>
      <c r="D81" s="500"/>
      <c r="E81" s="500"/>
      <c r="F81" s="500"/>
      <c r="G81" s="500"/>
      <c r="H81" s="500"/>
      <c r="I81" s="500"/>
      <c r="J81" s="500"/>
      <c r="K81" s="500"/>
      <c r="L81" s="500"/>
      <c r="M81" s="500"/>
      <c r="N81" s="500"/>
      <c r="O81" s="501"/>
      <c r="P81" s="47"/>
    </row>
    <row r="82" spans="2:16" ht="13.2" customHeight="1">
      <c r="B82" s="25"/>
      <c r="C82" s="499" t="s">
        <v>93</v>
      </c>
      <c r="D82" s="500"/>
      <c r="E82" s="500"/>
      <c r="F82" s="500"/>
      <c r="G82" s="500"/>
      <c r="H82" s="500"/>
      <c r="I82" s="500"/>
      <c r="J82" s="500"/>
      <c r="K82" s="500"/>
      <c r="L82" s="500"/>
      <c r="M82" s="500"/>
      <c r="N82" s="500"/>
      <c r="O82" s="501"/>
      <c r="P82" s="47"/>
    </row>
    <row r="83" spans="2:16" ht="45" customHeight="1">
      <c r="B83" s="25"/>
      <c r="C83" s="499"/>
      <c r="D83" s="500"/>
      <c r="E83" s="500"/>
      <c r="F83" s="500"/>
      <c r="G83" s="500"/>
      <c r="H83" s="500"/>
      <c r="I83" s="500"/>
      <c r="J83" s="500"/>
      <c r="K83" s="500"/>
      <c r="L83" s="500"/>
      <c r="M83" s="500"/>
      <c r="N83" s="500"/>
      <c r="O83" s="501"/>
      <c r="P83" s="47"/>
    </row>
    <row r="84" spans="2:16" ht="14.4">
      <c r="B84" s="25"/>
      <c r="C84" s="61"/>
      <c r="D84" s="119"/>
      <c r="E84" s="119"/>
      <c r="F84" s="119"/>
      <c r="G84" s="119"/>
      <c r="H84" s="119"/>
      <c r="I84" s="119"/>
      <c r="J84" s="119"/>
      <c r="K84" s="119"/>
      <c r="L84" s="119"/>
      <c r="M84" s="119"/>
      <c r="N84" s="119"/>
      <c r="O84" s="120"/>
      <c r="P84" s="46"/>
    </row>
    <row r="85" spans="2:16" ht="14.4">
      <c r="B85" s="25"/>
      <c r="C85" s="75"/>
      <c r="D85" s="52"/>
      <c r="E85" s="52"/>
      <c r="F85" s="52"/>
      <c r="G85" s="52"/>
      <c r="H85" s="118" t="s">
        <v>85</v>
      </c>
      <c r="I85" s="52"/>
      <c r="J85" s="52"/>
      <c r="K85" s="52"/>
      <c r="L85" s="52"/>
      <c r="M85" s="52"/>
      <c r="N85" s="52"/>
      <c r="O85" s="76"/>
      <c r="P85" s="26"/>
    </row>
    <row r="86" spans="2:16" ht="14.4">
      <c r="B86" s="25"/>
      <c r="C86" s="75"/>
      <c r="D86" s="52"/>
      <c r="E86" s="52"/>
      <c r="F86" s="52"/>
      <c r="G86" s="52"/>
      <c r="H86" s="52" t="s">
        <v>86</v>
      </c>
      <c r="I86" s="85"/>
      <c r="J86" s="85"/>
      <c r="K86" s="85"/>
      <c r="L86" s="52"/>
      <c r="M86" s="52"/>
      <c r="N86" s="52"/>
      <c r="O86" s="76"/>
      <c r="P86" s="26"/>
    </row>
    <row r="87" spans="2:16" ht="14.4">
      <c r="B87" s="25"/>
      <c r="C87" s="75"/>
      <c r="D87" s="52"/>
      <c r="E87" s="52"/>
      <c r="F87" s="52"/>
      <c r="G87" s="52"/>
      <c r="H87" s="52" t="s">
        <v>94</v>
      </c>
      <c r="I87" s="125"/>
      <c r="J87" s="125"/>
      <c r="K87" s="125"/>
      <c r="L87" s="52"/>
      <c r="M87" s="52"/>
      <c r="N87" s="52"/>
      <c r="O87" s="76"/>
      <c r="P87" s="26"/>
    </row>
    <row r="88" spans="2:16" ht="14.4">
      <c r="B88" s="25"/>
      <c r="C88" s="126"/>
      <c r="D88" s="119"/>
      <c r="E88" s="119"/>
      <c r="F88" s="119"/>
      <c r="G88" s="119"/>
      <c r="H88" s="52" t="s">
        <v>95</v>
      </c>
      <c r="I88" s="52"/>
      <c r="J88" s="52"/>
      <c r="K88" s="52"/>
      <c r="L88" s="119"/>
      <c r="M88" s="119"/>
      <c r="N88" s="119"/>
      <c r="O88" s="120"/>
      <c r="P88" s="46"/>
    </row>
    <row r="89" spans="2:16" ht="18.75" customHeight="1" thickBot="1">
      <c r="B89" s="25"/>
      <c r="C89" s="495"/>
      <c r="D89" s="496"/>
      <c r="E89" s="496"/>
      <c r="F89" s="98"/>
      <c r="G89" s="98"/>
      <c r="H89" s="98"/>
      <c r="I89" s="98"/>
      <c r="J89" s="98"/>
      <c r="K89" s="493"/>
      <c r="L89" s="493"/>
      <c r="M89" s="493"/>
      <c r="N89" s="493"/>
      <c r="O89" s="494"/>
      <c r="P89" s="48"/>
    </row>
    <row r="90" spans="2:16" ht="14.4" thickBot="1">
      <c r="B90" s="49"/>
      <c r="C90" s="50"/>
      <c r="D90" s="50"/>
      <c r="E90" s="50"/>
      <c r="F90" s="50"/>
      <c r="G90" s="50"/>
      <c r="H90" s="50"/>
      <c r="I90" s="50"/>
      <c r="J90" s="50"/>
      <c r="K90" s="50"/>
      <c r="L90" s="50"/>
      <c r="M90" s="50"/>
      <c r="N90" s="50"/>
      <c r="O90" s="50"/>
      <c r="P90" s="51"/>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2026-09-24T18:23:19Z</cp:lastPrinted>
  <dcterms:created xsi:type="dcterms:W3CDTF">2006-06-27T16:47:25Z</dcterms:created>
  <dcterms:modified xsi:type="dcterms:W3CDTF">2026-09-24T18:23:41Z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