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DATACENTER/"/>
    </mc:Choice>
  </mc:AlternateContent>
  <xr:revisionPtr revIDLastSave="0" documentId="8_{2F27E2D7-3180-4D03-A20F-D9D23F77547B}" xr6:coauthVersionLast="47" xr6:coauthVersionMax="47" xr10:uidLastSave="{00000000-0000-0000-0000-000000000000}"/>
  <bookViews>
    <workbookView xWindow="-28920" yWindow="-120" windowWidth="29040" windowHeight="15720" xr2:uid="{00000000-000D-0000-FFFF-FFFF00000000}"/>
  </bookViews>
  <sheets>
    <sheet name="ANEXO 3" sheetId="31" r:id="rId1"/>
    <sheet name="Hoja3" sheetId="22" state="hidden" r:id="rId2"/>
  </sheets>
  <definedNames>
    <definedName name="_xlnm._FilterDatabase" localSheetId="0" hidden="1">'ANEXO 3'!#REF!</definedName>
    <definedName name="_xlnm.Print_Area" localSheetId="0">'ANEXO 3'!$A$1:$I$11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31" l="1"/>
  <c r="I9" i="31" s="1"/>
  <c r="J9" i="31" s="1"/>
  <c r="H8" i="31"/>
  <c r="I8" i="31" s="1"/>
  <c r="J8" i="31" s="1"/>
  <c r="H10" i="31" l="1"/>
  <c r="I10" i="31" s="1"/>
  <c r="J10" i="31" s="1"/>
  <c r="H7" i="31"/>
  <c r="I7" i="31" s="1"/>
  <c r="J7" i="31" s="1"/>
  <c r="F4" i="22"/>
  <c r="H4" i="22"/>
  <c r="G4" i="22"/>
  <c r="J11" i="31" l="1"/>
  <c r="I4" i="22"/>
</calcChain>
</file>

<file path=xl/sharedStrings.xml><?xml version="1.0" encoding="utf-8"?>
<sst xmlns="http://schemas.openxmlformats.org/spreadsheetml/2006/main" count="32" uniqueCount="29">
  <si>
    <t>ITEM</t>
  </si>
  <si>
    <t>VALOR UNITARIO SIN IVA</t>
  </si>
  <si>
    <t>IVA UNITARIO</t>
  </si>
  <si>
    <t>VALOR UNITARIO INCLUIDO IVA</t>
  </si>
  <si>
    <t>NECESIDAD</t>
  </si>
  <si>
    <t xml:space="preserve">UNIDAD DE MEDIDA </t>
  </si>
  <si>
    <t xml:space="preserve">CANTIDAD  </t>
  </si>
  <si>
    <t xml:space="preserve">DESCRIPCIÓN DEL BIEN O SERVICIO </t>
  </si>
  <si>
    <t>MATERIALES ELÉCTRICOS Y DE FERRETERÍA</t>
  </si>
  <si>
    <t>PRESUPUESTO TOTAL ASIGNADO AL PROCESO VIGENCIAS 2026, 2027 Y 2028
24 MESES
(VALORES UNITARIOS)</t>
  </si>
  <si>
    <t>PRESUPUESTO TOTAL ASIGNADO VIGENCIA 2026
 1 MES
(VALORES UNITARIOS)</t>
  </si>
  <si>
    <t>PRESUPUESTO TOTAL ASIGNADO VIGENCIA 2027
12 MESES - 4,4%
(VALORES UNITARIOS)</t>
  </si>
  <si>
    <t>PRESUPUESTO TOTAL ASIGNADO VIGENCIA 2028
 11 MESES -  3%
(VALORES UNITARIOS)</t>
  </si>
  <si>
    <t>VALOR TOTAL INCLUIDO IVA</t>
  </si>
  <si>
    <t>VALOR SELECCIONADO</t>
  </si>
  <si>
    <t>SUSCRIPCIÓN AL SERVICIO DE SOPORTE TÉCNICO CON MANTENIMIENTO CORRECTIVO, PREVENTIVO PARA LOS SUBSISTEMAS QUE SOPORTAN LOS COMPONENTES DE LOS CENTROS DE DATOS DE LA FISCALÍA GENERAL DE LA NACIÓN.</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</si>
  <si>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BOGOTÁ CENTRO DE DATOS EDIFICIO GUSTAVO DE GREIFF.
Ficha Técnica No. 1</t>
  </si>
  <si>
    <t>SERVICIO</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</si>
  <si>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BOGOTA CENTRO DE DATOS EDIFICIO H (ZEUS).
Ficha Técnica No. 2</t>
  </si>
  <si>
    <t>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De acuerdo con anexo de especificaciones técnicas CENTROS DE DATOS BOGOTÁ CENTRO DE DATOS INTERCEPTACIONES EDIFICIO L PISO 6 Y AZOTEA. 
Ficha Técnica No. 3</t>
  </si>
  <si>
    <t>Capacitación certificada en Certified Computer Room Designer (CCRD) de ICREA.
(Capacitación para Funcionarios de la Fiscalía)</t>
  </si>
  <si>
    <t xml:space="preserve">CERTIFICACIÓN </t>
  </si>
  <si>
    <t>TOTAL</t>
  </si>
  <si>
    <t xml:space="preserve"> ANEXO 3 - ESTUDIO DEL SECTOR DEFINITIVO</t>
  </si>
  <si>
    <t>Fecha de elaboración: 03/09/2026</t>
  </si>
  <si>
    <t>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</si>
  <si>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NOTA</t>
  </si>
  <si>
    <t>Estudio del Sector 422</t>
  </si>
  <si>
    <t>Fecha de modificación: 04/09/2026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</si>
</sst>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quot;$&quot;\ #,##0.00"/>
  </numFmts>
  <fonts count="24"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b/>
      <sz val="10"/>
      <color theme="1"/>
      <name val="Arial Narrow"/>
      <family val="2"/>
    </font>
    <font>
      <sz val="10"/>
      <color theme="1"/>
      <name val="Arial Narrow"/>
      <family val="2"/>
    </font>
    <font>
      <b/>
      <sz val="9"/>
      <color theme="1"/>
      <name val="Aptos"/>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6">
    <xf numFmtId="0" fontId="0" fillId="0" borderId="0"/>
    <xf numFmtId="164" fontId="1" fillId="0" borderId="0" applyFont="0" applyFill="0" applyBorder="0" applyAlignment="0" applyProtection="0"/>
    <xf numFmtId="164" fontId="1" fillId="0" borderId="0" applyFont="0" applyFill="0" applyBorder="0" applyAlignment="0" applyProtection="0"/>
    <xf numFmtId="0" fontId="7" fillId="0" borderId="0"/>
    <xf numFmtId="0" fontId="4" fillId="0" borderId="0"/>
    <xf numFmtId="0" fontId="17" fillId="0" borderId="0"/>
  </cellStyleXfs>
  <cellXfs count="56">
    <xf numFmtId="0" fontId="0" fillId="0" borderId="0" xfId="0"/>
    <xf numFmtId="0" fontId="2" fillId="0" borderId="0" xfId="0" applyFont="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9" fillId="0" borderId="0" xfId="0" applyFont="1"/>
    <xf numFmtId="0" fontId="8" fillId="0" borderId="0" xfId="0" applyFont="1"/>
    <xf numFmtId="0" fontId="11" fillId="0" borderId="0" xfId="0" applyFont="1" applyAlignment="1">
      <alignment vertical="center" wrapText="1"/>
    </xf>
    <xf numFmtId="0" fontId="14" fillId="0" borderId="0" xfId="0" applyFont="1" applyAlignment="1">
      <alignment vertical="center"/>
    </xf>
    <xf numFmtId="0" fontId="16" fillId="0" borderId="0" xfId="0" applyFont="1" applyAlignment="1">
      <alignment vertical="center"/>
    </xf>
    <xf numFmtId="0" fontId="12" fillId="0" borderId="0" xfId="0" applyFont="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vertical="center"/>
    </xf>
    <xf numFmtId="164" fontId="12" fillId="0" borderId="0" xfId="1" applyFont="1" applyFill="1" applyBorder="1" applyAlignment="1">
      <alignment vertical="center" wrapText="1"/>
    </xf>
    <xf numFmtId="164" fontId="12" fillId="0" borderId="0" xfId="1" applyFont="1" applyFill="1" applyBorder="1" applyAlignment="1">
      <alignment horizontal="center" vertical="center" wrapText="1"/>
    </xf>
    <xf numFmtId="166" fontId="8" fillId="0" borderId="0" xfId="1" applyNumberFormat="1" applyFont="1" applyFill="1" applyBorder="1" applyAlignment="1">
      <alignment horizontal="center" vertical="center" wrapText="1"/>
    </xf>
    <xf numFmtId="166" fontId="10" fillId="0" borderId="0" xfId="1" applyNumberFormat="1" applyFont="1" applyFill="1" applyBorder="1" applyAlignment="1">
      <alignment horizontal="center" vertical="center"/>
    </xf>
    <xf numFmtId="0" fontId="19" fillId="0" borderId="0" xfId="0" applyFont="1"/>
    <xf numFmtId="166" fontId="19" fillId="0" borderId="0" xfId="0" applyNumberFormat="1" applyFont="1"/>
    <xf numFmtId="0" fontId="20" fillId="0" borderId="0" xfId="0" applyFont="1" applyAlignment="1">
      <alignment horizontal="left"/>
    </xf>
    <xf numFmtId="166" fontId="19" fillId="0" borderId="0" xfId="1" applyNumberFormat="1" applyFont="1"/>
    <xf numFmtId="166" fontId="19" fillId="0" borderId="0" xfId="1" applyNumberFormat="1" applyFont="1" applyFill="1"/>
    <xf numFmtId="0" fontId="5" fillId="0" borderId="0" xfId="0" applyFont="1" applyAlignment="1">
      <alignment horizontal="left"/>
    </xf>
    <xf numFmtId="0" fontId="11" fillId="0" borderId="0" xfId="0" applyFont="1" applyAlignment="1">
      <alignment vertical="center"/>
    </xf>
    <xf numFmtId="0" fontId="0" fillId="0" borderId="0" xfId="0" applyAlignment="1">
      <alignment wrapText="1"/>
    </xf>
    <xf numFmtId="0" fontId="0" fillId="0" borderId="0" xfId="0" applyAlignment="1">
      <alignment horizontal="center" vertical="center"/>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2" fillId="0" borderId="2" xfId="0" applyFont="1" applyBorder="1" applyAlignment="1">
      <alignment horizontal="center" vertical="center" wrapText="1"/>
    </xf>
    <xf numFmtId="0" fontId="22" fillId="0" borderId="2" xfId="0" applyFont="1" applyBorder="1" applyAlignment="1">
      <alignment vertical="center" wrapText="1"/>
    </xf>
    <xf numFmtId="166" fontId="22" fillId="2" borderId="1" xfId="1" applyNumberFormat="1" applyFont="1" applyFill="1" applyBorder="1" applyAlignment="1">
      <alignment horizontal="center" vertical="center" wrapText="1"/>
    </xf>
    <xf numFmtId="166" fontId="22" fillId="0" borderId="1" xfId="1" applyNumberFormat="1" applyFont="1" applyFill="1" applyBorder="1" applyAlignment="1">
      <alignment horizontal="center" vertical="center" wrapText="1"/>
    </xf>
    <xf numFmtId="165" fontId="21" fillId="3" borderId="1" xfId="1" applyNumberFormat="1" applyFont="1" applyFill="1" applyBorder="1" applyAlignment="1">
      <alignment horizontal="center" vertical="center" wrapText="1"/>
    </xf>
    <xf numFmtId="166" fontId="22" fillId="0" borderId="0" xfId="1" applyNumberFormat="1" applyFont="1" applyFill="1" applyBorder="1" applyAlignment="1">
      <alignment horizontal="center" vertical="center" wrapText="1"/>
    </xf>
    <xf numFmtId="0" fontId="12" fillId="0" borderId="0" xfId="0" applyFont="1" applyAlignment="1">
      <alignment horizontal="left" vertical="center" wrapText="1"/>
    </xf>
    <xf numFmtId="0" fontId="23" fillId="4" borderId="1" xfId="0" applyFont="1" applyFill="1" applyBorder="1" applyAlignment="1">
      <alignment horizontal="center" vertical="center" wrapText="1"/>
    </xf>
    <xf numFmtId="0" fontId="23" fillId="0" borderId="1" xfId="0" applyFont="1" applyBorder="1" applyAlignment="1">
      <alignment horizontal="center" vertical="center" wrapText="1"/>
    </xf>
    <xf numFmtId="166" fontId="23" fillId="0" borderId="1" xfId="0" applyNumberFormat="1" applyFont="1" applyBorder="1" applyAlignment="1">
      <alignment horizontal="center" vertical="center"/>
    </xf>
    <xf numFmtId="0" fontId="13" fillId="0" borderId="0" xfId="0" applyFont="1" applyAlignment="1">
      <alignment horizontal="center" vertical="center" wrapText="1"/>
    </xf>
    <xf numFmtId="0" fontId="17" fillId="0" borderId="0" xfId="0" applyFont="1" applyAlignment="1">
      <alignment horizontal="center" vertical="center" wrapText="1"/>
    </xf>
    <xf numFmtId="0" fontId="22" fillId="0" borderId="0" xfId="0" applyFont="1" applyAlignment="1">
      <alignment horizontal="center" vertical="center" wrapText="1"/>
    </xf>
    <xf numFmtId="0" fontId="10" fillId="0" borderId="0" xfId="0" applyFont="1" applyAlignment="1">
      <alignment horizontal="center" vertical="center" wrapText="1"/>
    </xf>
    <xf numFmtId="0" fontId="13" fillId="5" borderId="1" xfId="0" applyFont="1" applyFill="1" applyBorder="1" applyAlignment="1">
      <alignment horizontal="center" vertical="center" wrapText="1"/>
    </xf>
    <xf numFmtId="166" fontId="12" fillId="2" borderId="0" xfId="1" applyNumberFormat="1" applyFont="1" applyFill="1" applyBorder="1" applyAlignment="1">
      <alignment vertical="center" wrapText="1"/>
    </xf>
    <xf numFmtId="166" fontId="20" fillId="6" borderId="1" xfId="1" applyNumberFormat="1" applyFont="1" applyFill="1" applyBorder="1" applyAlignment="1">
      <alignment horizontal="center" vertical="center" wrapText="1"/>
    </xf>
    <xf numFmtId="166" fontId="20" fillId="0" borderId="0" xfId="1" applyNumberFormat="1" applyFont="1" applyFill="1" applyBorder="1" applyAlignment="1">
      <alignment horizontal="center" vertical="center" wrapText="1"/>
    </xf>
    <xf numFmtId="166" fontId="12" fillId="0" borderId="0" xfId="1" applyNumberFormat="1" applyFont="1" applyFill="1" applyBorder="1" applyAlignment="1">
      <alignment vertical="center" wrapText="1"/>
    </xf>
    <xf numFmtId="0" fontId="13" fillId="6" borderId="1" xfId="0" applyFont="1" applyFill="1" applyBorder="1" applyAlignment="1">
      <alignment horizontal="center" vertical="center" wrapText="1"/>
    </xf>
    <xf numFmtId="0" fontId="10" fillId="0" borderId="0" xfId="0" applyFont="1" applyAlignment="1">
      <alignment horizontal="left" vertical="center"/>
    </xf>
    <xf numFmtId="0" fontId="0" fillId="0" borderId="0" xfId="0" applyAlignment="1">
      <alignment vertical="center"/>
    </xf>
    <xf numFmtId="0" fontId="12" fillId="0" borderId="0" xfId="0" applyFont="1" applyAlignment="1">
      <alignment horizontal="left" vertical="center" wrapText="1"/>
    </xf>
    <xf numFmtId="0" fontId="15" fillId="6" borderId="1" xfId="0" applyFont="1" applyFill="1" applyBorder="1" applyAlignment="1">
      <alignment horizontal="center" vertical="center"/>
    </xf>
    <xf numFmtId="0" fontId="18" fillId="0" borderId="1" xfId="0" applyFont="1" applyBorder="1" applyAlignment="1">
      <alignment horizontal="center" vertical="center"/>
    </xf>
    <xf numFmtId="0" fontId="6" fillId="0" borderId="1" xfId="0" applyFont="1" applyBorder="1" applyAlignment="1">
      <alignment horizontal="center" vertical="center" wrapText="1"/>
    </xf>
    <xf numFmtId="0" fontId="13" fillId="5" borderId="1" xfId="0" applyFont="1" applyFill="1" applyBorder="1" applyAlignment="1">
      <alignment horizontal="center" vertical="center" wrapText="1"/>
    </xf>
    <xf numFmtId="0" fontId="15" fillId="6" borderId="1" xfId="0" applyFont="1" applyFill="1" applyBorder="1" applyAlignment="1">
      <alignment horizontal="center" vertical="center" wrapText="1"/>
    </xf>
  </cellXfs>
  <cellStyles count="6">
    <cellStyle name="Moneda" xfId="1" builtinId="4"/>
    <cellStyle name="Moneda 2" xfId="2" xr:uid="{00000000-0005-0000-0000-000001000000}"/>
    <cellStyle name="Normal" xfId="0" builtinId="0"/>
    <cellStyle name="Normal 2" xfId="3" xr:uid="{00000000-0005-0000-0000-000003000000}"/>
    <cellStyle name="Normal 2 2" xfId="4" xr:uid="{00000000-0005-0000-0000-000004000000}"/>
    <cellStyle name="Normal 5 16" xfId="5" xr:uid="{00000000-0005-0000-0000-000005000000}"/>
  </cellStyles>
  <dxfs count="0"/>
  <tableStyles count="0" defaultTableStyle="TableStyleMedium2" defaultPivotStyle="PivotStyleLight16"/>
  <colors>
    <mruColors>
      <color rgb="FFC0C0C0"/>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988220</xdr:colOff>
      <xdr:row>2</xdr:row>
      <xdr:rowOff>39687</xdr:rowOff>
    </xdr:from>
    <xdr:to>
      <xdr:col>2</xdr:col>
      <xdr:colOff>2893219</xdr:colOff>
      <xdr:row>2</xdr:row>
      <xdr:rowOff>840654</xdr:rowOff>
    </xdr:to>
    <xdr:pic>
      <xdr:nvPicPr>
        <xdr:cNvPr id="2" name="Imagen 1">
          <a:extLst>
            <a:ext uri="{FF2B5EF4-FFF2-40B4-BE49-F238E27FC236}">
              <a16:creationId xmlns:a16="http://schemas.microsoft.com/office/drawing/2014/main" id="{0DA6494E-1C43-4A81-AFEA-BC3BAB10BFE8}"/>
            </a:ext>
          </a:extLst>
        </xdr:cNvPr>
        <xdr:cNvPicPr>
          <a:picLocks noChangeAspect="1"/>
        </xdr:cNvPicPr>
      </xdr:nvPicPr>
      <xdr:blipFill>
        <a:blip xmlns:r="http://schemas.openxmlformats.org/officeDocument/2006/relationships" r:embed="rId1"/>
        <a:stretch>
          <a:fillRect/>
        </a:stretch>
      </xdr:blipFill>
      <xdr:spPr>
        <a:xfrm>
          <a:off x="1797845" y="811212"/>
          <a:ext cx="1904999" cy="800967"/>
        </a:xfrm>
        <a:prstGeom prst="rect">
          <a:avLst/>
        </a:prstGeom>
      </xdr:spPr>
    </xdr:pic>
    <xdr:clientData/>
  </xdr:twoCellAnchor>
  <xdr:twoCellAnchor editAs="oneCell">
    <xdr:from>
      <xdr:col>1</xdr:col>
      <xdr:colOff>0</xdr:colOff>
      <xdr:row>19</xdr:row>
      <xdr:rowOff>0</xdr:rowOff>
    </xdr:from>
    <xdr:to>
      <xdr:col>6</xdr:col>
      <xdr:colOff>24415</xdr:colOff>
      <xdr:row>25</xdr:row>
      <xdr:rowOff>114605</xdr:rowOff>
    </xdr:to>
    <xdr:pic>
      <xdr:nvPicPr>
        <xdr:cNvPr id="5" name="Imagen 4">
          <a:extLst>
            <a:ext uri="{FF2B5EF4-FFF2-40B4-BE49-F238E27FC236}">
              <a16:creationId xmlns:a16="http://schemas.microsoft.com/office/drawing/2014/main" id="{407B8FBE-5523-D1D5-D099-680CA408A497}"/>
            </a:ext>
          </a:extLst>
        </xdr:cNvPr>
        <xdr:cNvPicPr>
          <a:picLocks noChangeAspect="1"/>
        </xdr:cNvPicPr>
      </xdr:nvPicPr>
      <xdr:blipFill>
        <a:blip xmlns:r="http://schemas.openxmlformats.org/officeDocument/2006/relationships" r:embed="rId2"/>
        <a:stretch>
          <a:fillRect/>
        </a:stretch>
      </xdr:blipFill>
      <xdr:spPr>
        <a:xfrm>
          <a:off x="178594" y="16954500"/>
          <a:ext cx="5846571" cy="13290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BDA0B-7096-431E-99A9-C22EF4C63CD7}">
  <sheetPr>
    <pageSetUpPr fitToPage="1"/>
  </sheetPr>
  <dimension ref="A1:V29"/>
  <sheetViews>
    <sheetView showGridLines="0" tabSelected="1" zoomScale="80" zoomScaleNormal="80" workbookViewId="0">
      <selection activeCell="F3" sqref="F3:J3"/>
    </sheetView>
  </sheetViews>
  <sheetFormatPr baseColWidth="10" defaultColWidth="11.42578125" defaultRowHeight="15.75" x14ac:dyDescent="0.25"/>
  <cols>
    <col min="1" max="1" width="2.7109375" style="1" customWidth="1"/>
    <col min="2" max="2" width="9.42578125" style="2" customWidth="1"/>
    <col min="3" max="3" width="45.28515625" style="2" customWidth="1"/>
    <col min="4" max="4" width="15.7109375" style="2" customWidth="1"/>
    <col min="5" max="5" width="13.42578125" style="2" customWidth="1"/>
    <col min="6" max="6" width="3.42578125" style="2" customWidth="1"/>
    <col min="7" max="7" width="16.28515625" style="1" customWidth="1"/>
    <col min="8" max="8" width="15" style="1" customWidth="1"/>
    <col min="9" max="9" width="16.7109375" style="1" customWidth="1"/>
    <col min="10" max="10" width="15.7109375" style="1" customWidth="1"/>
    <col min="11" max="16384" width="11.42578125" style="1"/>
  </cols>
  <sheetData>
    <row r="1" spans="1:22" ht="20.25" x14ac:dyDescent="0.3">
      <c r="A1" s="5"/>
      <c r="B1" s="6"/>
      <c r="C1" s="6"/>
      <c r="D1" s="6"/>
      <c r="E1" s="6"/>
      <c r="F1" s="6"/>
      <c r="G1" s="5"/>
      <c r="H1" s="5"/>
      <c r="I1" s="5"/>
      <c r="J1" s="5"/>
    </row>
    <row r="2" spans="1:22" s="9" customFormat="1" ht="40.5" customHeight="1" x14ac:dyDescent="0.25">
      <c r="A2" s="8"/>
      <c r="B2" s="51" t="s">
        <v>23</v>
      </c>
      <c r="C2" s="51"/>
      <c r="D2" s="51"/>
      <c r="E2" s="51"/>
      <c r="F2" s="51"/>
      <c r="G2" s="51"/>
      <c r="H2" s="51"/>
      <c r="I2" s="51"/>
      <c r="J2" s="51"/>
    </row>
    <row r="3" spans="1:22" s="9" customFormat="1" ht="83.25" customHeight="1" x14ac:dyDescent="0.25">
      <c r="A3" s="8"/>
      <c r="B3" s="52"/>
      <c r="C3" s="52"/>
      <c r="D3" s="52"/>
      <c r="E3" s="52"/>
      <c r="F3" s="53" t="s">
        <v>15</v>
      </c>
      <c r="G3" s="53"/>
      <c r="H3" s="53"/>
      <c r="I3" s="53"/>
      <c r="J3" s="53"/>
    </row>
    <row r="4" spans="1:22" s="9" customFormat="1" ht="32.25" customHeight="1" x14ac:dyDescent="0.25">
      <c r="A4" s="8"/>
      <c r="B4" s="12"/>
      <c r="C4" s="12"/>
      <c r="D4" s="12"/>
      <c r="E4" s="12"/>
      <c r="F4" s="12"/>
      <c r="G4" s="11"/>
      <c r="H4" s="11"/>
      <c r="I4" s="11"/>
      <c r="J4" s="11"/>
    </row>
    <row r="5" spans="1:22" s="3" customFormat="1" ht="48.75" customHeight="1" x14ac:dyDescent="0.25">
      <c r="A5" s="23"/>
      <c r="B5" s="54" t="s">
        <v>4</v>
      </c>
      <c r="C5" s="54"/>
      <c r="D5" s="54"/>
      <c r="E5" s="54"/>
      <c r="F5" s="39"/>
      <c r="G5" s="55" t="s">
        <v>14</v>
      </c>
      <c r="H5" s="55"/>
      <c r="I5" s="55"/>
      <c r="J5" s="55"/>
    </row>
    <row r="6" spans="1:22" s="4" customFormat="1" ht="75" customHeight="1" x14ac:dyDescent="0.25">
      <c r="A6" s="7"/>
      <c r="B6" s="42" t="s">
        <v>0</v>
      </c>
      <c r="C6" s="42" t="s">
        <v>7</v>
      </c>
      <c r="D6" s="42" t="s">
        <v>5</v>
      </c>
      <c r="E6" s="42" t="s">
        <v>6</v>
      </c>
      <c r="F6" s="38"/>
      <c r="G6" s="32" t="s">
        <v>1</v>
      </c>
      <c r="H6" s="32" t="s">
        <v>2</v>
      </c>
      <c r="I6" s="32" t="s">
        <v>3</v>
      </c>
      <c r="J6" s="32" t="s">
        <v>13</v>
      </c>
    </row>
    <row r="7" spans="1:22" s="4" customFormat="1" ht="219" customHeight="1" x14ac:dyDescent="0.25">
      <c r="A7" s="7"/>
      <c r="B7" s="28">
        <v>1</v>
      </c>
      <c r="C7" s="29" t="s">
        <v>16</v>
      </c>
      <c r="D7" s="28" t="s">
        <v>17</v>
      </c>
      <c r="E7" s="28">
        <v>1</v>
      </c>
      <c r="F7" s="40"/>
      <c r="G7" s="31">
        <v>505597324.25</v>
      </c>
      <c r="H7" s="30">
        <f>ROUND(G7*19%,2)</f>
        <v>96063491.609999999</v>
      </c>
      <c r="I7" s="30">
        <f>ROUND(G7+H7,2)</f>
        <v>601660815.86000001</v>
      </c>
      <c r="J7" s="30">
        <f>ROUND(I7*E7,2)</f>
        <v>601660815.86000001</v>
      </c>
    </row>
    <row r="8" spans="1:22" s="4" customFormat="1" ht="203.25" customHeight="1" x14ac:dyDescent="0.25">
      <c r="A8" s="7"/>
      <c r="B8" s="26">
        <v>2</v>
      </c>
      <c r="C8" s="27" t="s">
        <v>18</v>
      </c>
      <c r="D8" s="26" t="s">
        <v>17</v>
      </c>
      <c r="E8" s="26">
        <v>1</v>
      </c>
      <c r="F8" s="40"/>
      <c r="G8" s="31">
        <v>579068805.64999998</v>
      </c>
      <c r="H8" s="30">
        <f t="shared" ref="H8:H10" si="0">ROUND(G8*19%,2)</f>
        <v>110023073.06999999</v>
      </c>
      <c r="I8" s="30">
        <f t="shared" ref="I8:I10" si="1">ROUND(G8+H8,2)</f>
        <v>689091878.72000003</v>
      </c>
      <c r="J8" s="30">
        <f>ROUND(I8*E8,2)</f>
        <v>689091878.72000003</v>
      </c>
    </row>
    <row r="9" spans="1:22" s="4" customFormat="1" ht="231" customHeight="1" x14ac:dyDescent="0.25">
      <c r="A9" s="7"/>
      <c r="B9" s="26">
        <v>3</v>
      </c>
      <c r="C9" s="27" t="s">
        <v>19</v>
      </c>
      <c r="D9" s="26" t="s">
        <v>17</v>
      </c>
      <c r="E9" s="26">
        <v>1</v>
      </c>
      <c r="F9" s="40"/>
      <c r="G9" s="31">
        <v>216503139.13999999</v>
      </c>
      <c r="H9" s="30">
        <f t="shared" si="0"/>
        <v>41135596.439999998</v>
      </c>
      <c r="I9" s="30">
        <f t="shared" si="1"/>
        <v>257638735.58000001</v>
      </c>
      <c r="J9" s="30">
        <f>ROUND(I9*E9,2)</f>
        <v>257638735.58000001</v>
      </c>
    </row>
    <row r="10" spans="1:22" s="4" customFormat="1" ht="86.25" customHeight="1" x14ac:dyDescent="0.25">
      <c r="A10" s="7"/>
      <c r="B10" s="26">
        <v>4</v>
      </c>
      <c r="C10" s="27" t="s">
        <v>20</v>
      </c>
      <c r="D10" s="26" t="s">
        <v>21</v>
      </c>
      <c r="E10" s="26">
        <v>3</v>
      </c>
      <c r="F10" s="40"/>
      <c r="G10" s="31">
        <v>13868003.699999999</v>
      </c>
      <c r="H10" s="30">
        <f t="shared" si="0"/>
        <v>2634920.7000000002</v>
      </c>
      <c r="I10" s="30">
        <f t="shared" si="1"/>
        <v>16502924.4</v>
      </c>
      <c r="J10" s="30">
        <f>ROUND(I10*E10,2)</f>
        <v>49508773.200000003</v>
      </c>
    </row>
    <row r="11" spans="1:22" s="4" customFormat="1" ht="34.5" customHeight="1" x14ac:dyDescent="0.25">
      <c r="A11" s="7"/>
      <c r="B11" s="47" t="s">
        <v>22</v>
      </c>
      <c r="C11" s="47"/>
      <c r="D11" s="47"/>
      <c r="E11" s="47"/>
      <c r="F11" s="41"/>
      <c r="G11" s="43"/>
      <c r="H11" s="43"/>
      <c r="I11" s="33"/>
      <c r="J11" s="44">
        <f>ROUND(SUM(J7:J10),2)</f>
        <v>1597900203.3599999</v>
      </c>
    </row>
    <row r="12" spans="1:22" s="4" customFormat="1" ht="34.5" customHeight="1" x14ac:dyDescent="0.25">
      <c r="A12" s="7"/>
      <c r="B12" s="38"/>
      <c r="C12" s="38"/>
      <c r="D12" s="38"/>
      <c r="E12" s="38"/>
      <c r="F12" s="41"/>
      <c r="G12" s="46"/>
      <c r="H12" s="46"/>
      <c r="I12" s="33"/>
      <c r="J12" s="45"/>
    </row>
    <row r="13" spans="1:22" s="4" customFormat="1" ht="44.25" customHeight="1" x14ac:dyDescent="0.25">
      <c r="A13" s="7"/>
      <c r="B13" s="48" t="s">
        <v>26</v>
      </c>
      <c r="C13" s="49"/>
      <c r="D13" s="13"/>
      <c r="E13" s="13"/>
      <c r="F13" s="13"/>
      <c r="G13" s="13"/>
      <c r="H13" s="13"/>
      <c r="I13" s="13"/>
      <c r="J13" s="13"/>
      <c r="K13" s="13"/>
      <c r="L13" s="13"/>
      <c r="M13" s="13"/>
      <c r="N13" s="13"/>
      <c r="O13" s="15"/>
      <c r="P13" s="10"/>
      <c r="Q13" s="14"/>
      <c r="R13" s="14"/>
      <c r="S13" s="14"/>
      <c r="T13" s="15"/>
      <c r="U13" s="10"/>
      <c r="V13" s="16"/>
    </row>
    <row r="14" spans="1:22" s="17" customFormat="1" ht="100.5" customHeight="1" x14ac:dyDescent="0.3">
      <c r="B14" s="50" t="s">
        <v>25</v>
      </c>
      <c r="C14" s="50"/>
      <c r="D14" s="50"/>
      <c r="E14" s="50"/>
      <c r="F14" s="34"/>
      <c r="G14" s="18"/>
    </row>
    <row r="15" spans="1:22" x14ac:dyDescent="0.25">
      <c r="D15" s="1"/>
      <c r="E15" s="1"/>
      <c r="F15" s="1"/>
    </row>
    <row r="16" spans="1:22" s="17" customFormat="1" ht="17.25" customHeight="1" x14ac:dyDescent="0.3">
      <c r="B16" s="19" t="s">
        <v>27</v>
      </c>
      <c r="C16" s="19"/>
      <c r="D16" s="20"/>
      <c r="E16" s="18"/>
      <c r="F16" s="18"/>
      <c r="G16" s="18"/>
    </row>
    <row r="17" spans="2:7" s="17" customFormat="1" ht="16.5" x14ac:dyDescent="0.3">
      <c r="B17" s="22" t="s">
        <v>24</v>
      </c>
      <c r="C17" s="19"/>
      <c r="D17" s="21"/>
      <c r="E17" s="18"/>
      <c r="F17" s="18"/>
      <c r="G17" s="18"/>
    </row>
    <row r="18" spans="2:7" ht="16.5" x14ac:dyDescent="0.3">
      <c r="B18" s="22" t="s">
        <v>28</v>
      </c>
      <c r="D18" s="1"/>
      <c r="E18" s="1"/>
      <c r="F18" s="1"/>
    </row>
    <row r="19" spans="2:7" x14ac:dyDescent="0.25">
      <c r="D19" s="1"/>
      <c r="E19" s="1"/>
      <c r="F19" s="1"/>
    </row>
    <row r="20" spans="2:7" x14ac:dyDescent="0.25">
      <c r="D20" s="1"/>
      <c r="E20" s="1"/>
      <c r="F20" s="1"/>
    </row>
    <row r="21" spans="2:7" x14ac:dyDescent="0.25">
      <c r="D21" s="1"/>
      <c r="E21" s="1"/>
      <c r="F21" s="1"/>
    </row>
    <row r="22" spans="2:7" x14ac:dyDescent="0.25">
      <c r="D22" s="1"/>
      <c r="E22" s="1"/>
      <c r="F22" s="1"/>
    </row>
    <row r="23" spans="2:7" x14ac:dyDescent="0.25">
      <c r="D23" s="1"/>
      <c r="E23" s="1"/>
      <c r="F23" s="1"/>
    </row>
    <row r="24" spans="2:7" x14ac:dyDescent="0.25">
      <c r="D24" s="1"/>
      <c r="E24" s="1"/>
      <c r="F24" s="1"/>
    </row>
    <row r="25" spans="2:7" x14ac:dyDescent="0.25">
      <c r="D25" s="1"/>
      <c r="E25" s="1"/>
      <c r="F25" s="1"/>
    </row>
    <row r="26" spans="2:7" x14ac:dyDescent="0.25">
      <c r="D26" s="1"/>
      <c r="E26" s="1"/>
      <c r="F26" s="1"/>
    </row>
    <row r="27" spans="2:7" x14ac:dyDescent="0.25">
      <c r="D27" s="1"/>
      <c r="E27" s="1"/>
      <c r="F27" s="1"/>
    </row>
    <row r="28" spans="2:7" x14ac:dyDescent="0.25">
      <c r="D28" s="1"/>
      <c r="E28" s="1"/>
      <c r="F28" s="1"/>
    </row>
    <row r="29" spans="2:7" x14ac:dyDescent="0.25">
      <c r="D29" s="1"/>
      <c r="E29" s="1"/>
      <c r="F29" s="1"/>
    </row>
  </sheetData>
  <mergeCells count="8">
    <mergeCell ref="B11:E11"/>
    <mergeCell ref="B13:C13"/>
    <mergeCell ref="B14:E14"/>
    <mergeCell ref="B2:J2"/>
    <mergeCell ref="B3:E3"/>
    <mergeCell ref="F3:J3"/>
    <mergeCell ref="B5:E5"/>
    <mergeCell ref="G5:J5"/>
  </mergeCells>
  <pageMargins left="0.7" right="0.7" top="0.75" bottom="0.75" header="0.3" footer="0.3"/>
  <pageSetup paperSize="5" scale="54"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E3:I4"/>
  <sheetViews>
    <sheetView showGridLines="0" workbookViewId="0">
      <selection activeCell="F13" sqref="F13"/>
    </sheetView>
  </sheetViews>
  <sheetFormatPr baseColWidth="10" defaultRowHeight="15" x14ac:dyDescent="0.25"/>
  <cols>
    <col min="5" max="5" width="23.140625" style="24" customWidth="1"/>
    <col min="6" max="6" width="21.140625" style="24" customWidth="1"/>
    <col min="7" max="7" width="20" style="24" customWidth="1"/>
    <col min="8" max="8" width="20.28515625" style="24" customWidth="1"/>
    <col min="9" max="9" width="20.7109375" style="24" customWidth="1"/>
  </cols>
  <sheetData>
    <row r="3" spans="5:9" s="25" customFormat="1" ht="100.5" customHeight="1" x14ac:dyDescent="0.25">
      <c r="E3" s="35" t="s">
        <v>4</v>
      </c>
      <c r="F3" s="35" t="s">
        <v>10</v>
      </c>
      <c r="G3" s="35" t="s">
        <v>11</v>
      </c>
      <c r="H3" s="35" t="s">
        <v>12</v>
      </c>
      <c r="I3" s="35" t="s">
        <v>9</v>
      </c>
    </row>
    <row r="4" spans="5:9" ht="46.5" customHeight="1" x14ac:dyDescent="0.25">
      <c r="E4" s="36" t="s">
        <v>8</v>
      </c>
      <c r="F4" s="37" t="e">
        <f>#REF!</f>
        <v>#REF!</v>
      </c>
      <c r="G4" s="37" t="e">
        <f>#REF!</f>
        <v>#REF!</v>
      </c>
      <c r="H4" s="37" t="e">
        <f>#REF!</f>
        <v>#REF!</v>
      </c>
      <c r="I4" s="37" t="e">
        <f>F4+G4+H4</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3</vt:lpstr>
      <vt:lpstr>Hoja3</vt:lpstr>
      <vt:lpstr>'ANEXO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2024-09-26T14:26:24Z</cp:lastPrinted>
  <dcterms:created xsi:type="dcterms:W3CDTF">2017-01-13T15:55:25Z</dcterms:created>
  <dcterms:modified xsi:type="dcterms:W3CDTF">2026-09-18T17:18:47Z</dcterms:modified>
</cp:coreProperties>
</file>