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526"/>
  <workbookPr codeName="ThisWorkbook"/>
  <mc:AlternateContent xmlns:mc="http://schemas.openxmlformats.org/markup-compatibility/2006">
    <mc:Choice Requires="x15">
      <x15ac:absPath xmlns:x15ac="http://schemas.microsoft.com/office/spreadsheetml/2010/11/ac" url="C:\Users\PC HOME\Documents\BOSA\2026\BOSA\JULIO FDLB\FORMULACIÓN 2026\COMITÉ MACRO 7\"/>
    </mc:Choice>
  </mc:AlternateContent>
  <xr:revisionPtr revIDLastSave="0" documentId="13_ncr:1_{0F790C5C-483E-4AEE-923D-71545C9FB2E4}" xr6:coauthVersionLast="47" xr6:coauthVersionMax="47" xr10:uidLastSave="{00000000-0000-0000-0000-000000000000}"/>
  <bookViews>
    <workbookView xWindow="-110" yWindow="-110" windowWidth="19420" windowHeight="10300" tabRatio="900" activeTab="2" xr2:uid="{00000000-000D-0000-FFFF-FFFF00000000}"/>
  </bookViews>
  <sheets>
    <sheet name="CONTEXTO" sheetId="16" r:id="rId1"/>
    <sheet name="IDENTIFICACION Y ANALISIS" sheetId="2" r:id="rId2"/>
    <sheet name="EVALUACION" sheetId="11" r:id="rId3"/>
    <sheet name="EVALUACION CON CONTROLES" sheetId="15" r:id="rId4"/>
    <sheet name="ASIGNACION Y TRATAMIENTO" sheetId="6" r:id="rId5"/>
  </sheets>
  <definedNames>
    <definedName name="_xlnm._FilterDatabase" localSheetId="4" hidden="1">'ASIGNACION Y TRATAMIENTO'!#REF!</definedName>
    <definedName name="_xlnm.Print_Area" localSheetId="4">'ASIGNACION Y TRATAMIENTO'!$B$2:$X$41</definedName>
    <definedName name="_xlnm.Print_Area" localSheetId="0">CONTEXTO!$B$2:$F$19</definedName>
    <definedName name="_xlnm.Print_Area" localSheetId="2">EVALUACION!$B$2:$L$58</definedName>
    <definedName name="_xlnm.Print_Area" localSheetId="3">'EVALUACION CON CONTROLES'!$B$2:$R$50</definedName>
    <definedName name="_xlnm.Print_Area" localSheetId="1">'IDENTIFICACION Y ANALISIS'!$B$2:$F$69</definedName>
    <definedName name="contratación">'IDENTIFICACION Y ANALISIS'!$B$39:$B$43</definedName>
    <definedName name="ejecución">'IDENTIFICACION Y ANALISIS'!$B$45:$B$69</definedName>
    <definedName name="OPCIONES">'ASIGNACION Y TRATAMIENTO'!$B$45:$B$47</definedName>
    <definedName name="planeación">'IDENTIFICACION Y ANALISIS'!$B$19:$B$29</definedName>
    <definedName name="selección">'IDENTIFICACION Y ANALISIS'!$B$31:$B$37</definedName>
    <definedName name="_xlnm.Print_Titles" localSheetId="4">'ASIGNACION Y TRATAMIENTO'!$2:$5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28" i="15" l="1"/>
  <c r="L29" i="11"/>
  <c r="B6" i="6"/>
  <c r="B6" i="15"/>
  <c r="B27" i="15"/>
  <c r="L28" i="11"/>
  <c r="I16" i="15"/>
  <c r="O11" i="6" s="1"/>
  <c r="J16" i="15"/>
  <c r="P11" i="6" s="1"/>
  <c r="C16" i="15"/>
  <c r="C11" i="6" s="1"/>
  <c r="F11" i="6" s="1"/>
  <c r="K17" i="11"/>
  <c r="J11" i="6" s="1"/>
  <c r="G12" i="6"/>
  <c r="H12" i="6"/>
  <c r="I12" i="6"/>
  <c r="N12" i="6"/>
  <c r="S12" i="6"/>
  <c r="T12" i="6"/>
  <c r="U12" i="6"/>
  <c r="V12" i="6"/>
  <c r="W12" i="6"/>
  <c r="X12" i="6"/>
  <c r="G13" i="6"/>
  <c r="H13" i="6"/>
  <c r="I13" i="6"/>
  <c r="N13" i="6"/>
  <c r="S13" i="6"/>
  <c r="T13" i="6"/>
  <c r="U13" i="6"/>
  <c r="V13" i="6"/>
  <c r="W13" i="6"/>
  <c r="X13" i="6"/>
  <c r="G14" i="6"/>
  <c r="H14" i="6"/>
  <c r="I14" i="6"/>
  <c r="N14" i="6"/>
  <c r="S14" i="6"/>
  <c r="T14" i="6"/>
  <c r="U14" i="6"/>
  <c r="V14" i="6"/>
  <c r="W14" i="6"/>
  <c r="X14" i="6"/>
  <c r="G15" i="6"/>
  <c r="H15" i="6"/>
  <c r="I15" i="6"/>
  <c r="N15" i="6"/>
  <c r="S15" i="6"/>
  <c r="T15" i="6"/>
  <c r="U15" i="6"/>
  <c r="V15" i="6"/>
  <c r="W15" i="6"/>
  <c r="X15" i="6"/>
  <c r="G16" i="6"/>
  <c r="H16" i="6"/>
  <c r="I16" i="6"/>
  <c r="N16" i="6"/>
  <c r="S16" i="6"/>
  <c r="T16" i="6"/>
  <c r="U16" i="6"/>
  <c r="V16" i="6"/>
  <c r="W16" i="6"/>
  <c r="X16" i="6"/>
  <c r="G17" i="6"/>
  <c r="H17" i="6"/>
  <c r="I17" i="6"/>
  <c r="N17" i="6"/>
  <c r="S17" i="6"/>
  <c r="T17" i="6"/>
  <c r="U17" i="6"/>
  <c r="V17" i="6"/>
  <c r="W17" i="6"/>
  <c r="X17" i="6"/>
  <c r="G18" i="6"/>
  <c r="H18" i="6"/>
  <c r="I18" i="6"/>
  <c r="N18" i="6"/>
  <c r="S18" i="6"/>
  <c r="T18" i="6"/>
  <c r="U18" i="6"/>
  <c r="V18" i="6"/>
  <c r="W18" i="6"/>
  <c r="X18" i="6"/>
  <c r="G19" i="6"/>
  <c r="H19" i="6"/>
  <c r="I19" i="6"/>
  <c r="N19" i="6"/>
  <c r="S19" i="6"/>
  <c r="T19" i="6"/>
  <c r="U19" i="6"/>
  <c r="V19" i="6"/>
  <c r="W19" i="6"/>
  <c r="X19" i="6"/>
  <c r="G20" i="6"/>
  <c r="H20" i="6"/>
  <c r="I20" i="6"/>
  <c r="N20" i="6"/>
  <c r="S20" i="6"/>
  <c r="T20" i="6"/>
  <c r="U20" i="6"/>
  <c r="V20" i="6"/>
  <c r="W20" i="6"/>
  <c r="X20" i="6"/>
  <c r="G21" i="6"/>
  <c r="H21" i="6"/>
  <c r="I21" i="6"/>
  <c r="N21" i="6"/>
  <c r="S21" i="6"/>
  <c r="T21" i="6"/>
  <c r="U21" i="6"/>
  <c r="V21" i="6"/>
  <c r="W21" i="6"/>
  <c r="X21" i="6"/>
  <c r="G22" i="6"/>
  <c r="H22" i="6"/>
  <c r="I22" i="6"/>
  <c r="N22" i="6"/>
  <c r="S22" i="6"/>
  <c r="T22" i="6"/>
  <c r="U22" i="6"/>
  <c r="V22" i="6"/>
  <c r="W22" i="6"/>
  <c r="X22" i="6"/>
  <c r="G23" i="6"/>
  <c r="H23" i="6"/>
  <c r="I23" i="6"/>
  <c r="N23" i="6"/>
  <c r="S23" i="6"/>
  <c r="T23" i="6"/>
  <c r="U23" i="6"/>
  <c r="V23" i="6"/>
  <c r="W23" i="6"/>
  <c r="X23" i="6"/>
  <c r="B18" i="15"/>
  <c r="D13" i="6" s="1"/>
  <c r="C18" i="15"/>
  <c r="C13" i="6" s="1"/>
  <c r="I18" i="15"/>
  <c r="J18" i="15"/>
  <c r="P13" i="6" s="1"/>
  <c r="B19" i="15"/>
  <c r="D14" i="6" s="1"/>
  <c r="C19" i="15"/>
  <c r="C14" i="6" s="1"/>
  <c r="I19" i="15"/>
  <c r="O14" i="6" s="1"/>
  <c r="J19" i="15"/>
  <c r="P14" i="6" s="1"/>
  <c r="B20" i="15"/>
  <c r="D15" i="6" s="1"/>
  <c r="C20" i="15"/>
  <c r="C15" i="6" s="1"/>
  <c r="I20" i="15"/>
  <c r="O15" i="6" s="1"/>
  <c r="J20" i="15"/>
  <c r="P15" i="6" s="1"/>
  <c r="B21" i="15"/>
  <c r="D16" i="6" s="1"/>
  <c r="C21" i="15"/>
  <c r="C16" i="6" s="1"/>
  <c r="I21" i="15"/>
  <c r="O16" i="6" s="1"/>
  <c r="J21" i="15"/>
  <c r="P16" i="6" s="1"/>
  <c r="B22" i="15"/>
  <c r="D17" i="6" s="1"/>
  <c r="C22" i="15"/>
  <c r="C17" i="6" s="1"/>
  <c r="I22" i="15"/>
  <c r="O17" i="6" s="1"/>
  <c r="J22" i="15"/>
  <c r="P17" i="6" s="1"/>
  <c r="B23" i="15"/>
  <c r="D18" i="6" s="1"/>
  <c r="C23" i="15"/>
  <c r="C18" i="6" s="1"/>
  <c r="I23" i="15"/>
  <c r="O18" i="6" s="1"/>
  <c r="J23" i="15"/>
  <c r="P18" i="6" s="1"/>
  <c r="B24" i="15"/>
  <c r="D19" i="6" s="1"/>
  <c r="C24" i="15"/>
  <c r="C19" i="6" s="1"/>
  <c r="I24" i="15"/>
  <c r="O19" i="6" s="1"/>
  <c r="J24" i="15"/>
  <c r="P19" i="6" s="1"/>
  <c r="B25" i="15"/>
  <c r="D20" i="6" s="1"/>
  <c r="C25" i="15"/>
  <c r="C20" i="6" s="1"/>
  <c r="I25" i="15"/>
  <c r="O20" i="6" s="1"/>
  <c r="J25" i="15"/>
  <c r="P20" i="6" s="1"/>
  <c r="B26" i="15"/>
  <c r="D21" i="6" s="1"/>
  <c r="C26" i="15"/>
  <c r="C21" i="6" s="1"/>
  <c r="I26" i="15"/>
  <c r="O21" i="6" s="1"/>
  <c r="J26" i="15"/>
  <c r="P21" i="6" s="1"/>
  <c r="B29" i="15"/>
  <c r="D22" i="6" s="1"/>
  <c r="C29" i="15"/>
  <c r="C22" i="6" s="1"/>
  <c r="I29" i="15"/>
  <c r="O22" i="6" s="1"/>
  <c r="J29" i="15"/>
  <c r="P22" i="6" s="1"/>
  <c r="B30" i="15"/>
  <c r="D23" i="6" s="1"/>
  <c r="C30" i="15"/>
  <c r="C23" i="6" s="1"/>
  <c r="I30" i="15"/>
  <c r="O23" i="6" s="1"/>
  <c r="J30" i="15"/>
  <c r="P23" i="6" s="1"/>
  <c r="B17" i="15"/>
  <c r="D12" i="6" s="1"/>
  <c r="C17" i="15"/>
  <c r="C12" i="6" s="1"/>
  <c r="I17" i="15"/>
  <c r="J17" i="15"/>
  <c r="P12" i="6" s="1"/>
  <c r="K31" i="11"/>
  <c r="L31" i="11" s="1"/>
  <c r="K23" i="6" s="1"/>
  <c r="K30" i="11"/>
  <c r="J22" i="6" s="1"/>
  <c r="K27" i="11"/>
  <c r="L27" i="11" s="1"/>
  <c r="K21" i="6" s="1"/>
  <c r="K26" i="11"/>
  <c r="J20" i="6" s="1"/>
  <c r="K25" i="11"/>
  <c r="J19" i="6" s="1"/>
  <c r="K24" i="11"/>
  <c r="L24" i="11" s="1"/>
  <c r="K18" i="6" s="1"/>
  <c r="K23" i="11"/>
  <c r="L23" i="11" s="1"/>
  <c r="K17" i="6" s="1"/>
  <c r="K22" i="11"/>
  <c r="L22" i="11" s="1"/>
  <c r="K16" i="6" s="1"/>
  <c r="K21" i="11"/>
  <c r="L21" i="11" s="1"/>
  <c r="K15" i="6" s="1"/>
  <c r="K20" i="11"/>
  <c r="L20" i="11" s="1"/>
  <c r="K14" i="6" s="1"/>
  <c r="K19" i="11"/>
  <c r="J13" i="6" s="1"/>
  <c r="K18" i="11"/>
  <c r="J12" i="6" s="1"/>
  <c r="B16" i="15"/>
  <c r="D11" i="6" s="1"/>
  <c r="X11" i="6"/>
  <c r="W11" i="6"/>
  <c r="V11" i="6"/>
  <c r="U11" i="6"/>
  <c r="T11" i="6"/>
  <c r="S11" i="6"/>
  <c r="N11" i="6"/>
  <c r="I11" i="6"/>
  <c r="H11" i="6"/>
  <c r="G11" i="6"/>
  <c r="J16" i="6"/>
  <c r="K22" i="15" l="1"/>
  <c r="Q17" i="6" s="1"/>
  <c r="L25" i="11"/>
  <c r="K19" i="6" s="1"/>
  <c r="L19" i="11"/>
  <c r="K13" i="6" s="1"/>
  <c r="J17" i="6"/>
  <c r="K24" i="15"/>
  <c r="L24" i="15" s="1"/>
  <c r="R19" i="6" s="1"/>
  <c r="L18" i="11"/>
  <c r="K12" i="6" s="1"/>
  <c r="J21" i="6"/>
  <c r="F18" i="6"/>
  <c r="E18" i="6"/>
  <c r="E23" i="6"/>
  <c r="F23" i="6"/>
  <c r="F20" i="6"/>
  <c r="E20" i="6"/>
  <c r="F22" i="6"/>
  <c r="E22" i="6"/>
  <c r="E17" i="6"/>
  <c r="F17" i="6"/>
  <c r="F21" i="6"/>
  <c r="E21" i="6"/>
  <c r="F19" i="6"/>
  <c r="E19" i="6"/>
  <c r="K25" i="15"/>
  <c r="J23" i="6"/>
  <c r="K30" i="15"/>
  <c r="L30" i="15" s="1"/>
  <c r="R23" i="6" s="1"/>
  <c r="K29" i="15"/>
  <c r="K26" i="15"/>
  <c r="K23" i="15"/>
  <c r="L23" i="15" s="1"/>
  <c r="R18" i="6" s="1"/>
  <c r="K21" i="15"/>
  <c r="E11" i="6"/>
  <c r="L26" i="11"/>
  <c r="K20" i="6" s="1"/>
  <c r="J15" i="6"/>
  <c r="K17" i="15"/>
  <c r="L17" i="15" s="1"/>
  <c r="R12" i="6" s="1"/>
  <c r="K20" i="15"/>
  <c r="L20" i="15" s="1"/>
  <c r="R15" i="6" s="1"/>
  <c r="K19" i="15"/>
  <c r="Q14" i="6" s="1"/>
  <c r="K18" i="15"/>
  <c r="Q13" i="6" s="1"/>
  <c r="L30" i="11"/>
  <c r="K22" i="6" s="1"/>
  <c r="E12" i="6"/>
  <c r="F12" i="6"/>
  <c r="E16" i="6"/>
  <c r="F16" i="6"/>
  <c r="F15" i="6"/>
  <c r="E15" i="6"/>
  <c r="F14" i="6"/>
  <c r="E14" i="6"/>
  <c r="E13" i="6"/>
  <c r="F13" i="6"/>
  <c r="K16" i="15"/>
  <c r="L17" i="11"/>
  <c r="K11" i="6" s="1"/>
  <c r="O12" i="6"/>
  <c r="O13" i="6"/>
  <c r="J14" i="6"/>
  <c r="J18" i="6"/>
  <c r="Q15" i="6" l="1"/>
  <c r="Q19" i="6"/>
  <c r="Q23" i="6"/>
  <c r="Q18" i="6"/>
  <c r="L22" i="15"/>
  <c r="R17" i="6" s="1"/>
  <c r="L18" i="15"/>
  <c r="R13" i="6" s="1"/>
  <c r="Q12" i="6"/>
  <c r="L19" i="15"/>
  <c r="R14" i="6" s="1"/>
  <c r="Q16" i="6"/>
  <c r="L21" i="15"/>
  <c r="R16" i="6" s="1"/>
  <c r="L26" i="15"/>
  <c r="R21" i="6" s="1"/>
  <c r="Q21" i="6"/>
  <c r="Q20" i="6"/>
  <c r="L25" i="15"/>
  <c r="R20" i="6" s="1"/>
  <c r="Q22" i="6"/>
  <c r="L29" i="15"/>
  <c r="R22" i="6" s="1"/>
  <c r="Q11" i="6"/>
  <c r="L16" i="15"/>
  <c r="R11" i="6" s="1"/>
</calcChain>
</file>

<file path=xl/sharedStrings.xml><?xml version="1.0" encoding="utf-8"?>
<sst xmlns="http://schemas.openxmlformats.org/spreadsheetml/2006/main" count="530" uniqueCount="211">
  <si>
    <t>MATRIZ DE RIESGOS EN CONTRATACIÓN</t>
  </si>
  <si>
    <t>ESTABLECER EL CONTEXTO</t>
  </si>
  <si>
    <r>
      <t>El punto inicial es identificar el contexto en el cual interactúa la Entidad Estatal para conocer el ambiente social, económico y político, e identificar (i) sus propios Riesgos; (ii) los Riesgos comunes a sus Procesos de Contratación; y (iii) los Riesgos del Proceso de Contratación en particular. (</t>
    </r>
    <r>
      <rPr>
        <i/>
        <sz val="12"/>
        <rFont val="Garamond"/>
        <family val="1"/>
      </rPr>
      <t>Aplica igual para contratos interadministrativos</t>
    </r>
    <r>
      <rPr>
        <sz val="12"/>
        <rFont val="Garamond"/>
        <family val="1"/>
      </rPr>
      <t>)
En este paso la Entidad Estatal debe identificar los aspectos que se mencionan a continuación y los posibles efectos adversos que estos pueden generar.</t>
    </r>
  </si>
  <si>
    <r>
      <rPr>
        <b/>
        <u/>
        <sz val="12"/>
        <rFont val="Garamond"/>
        <family val="1"/>
      </rPr>
      <t>Partícipes del Proceso de Contratación:</t>
    </r>
    <r>
      <rPr>
        <b/>
        <sz val="12"/>
        <rFont val="Garamond"/>
        <family val="1"/>
      </rPr>
      <t xml:space="preserve"> </t>
    </r>
    <r>
      <rPr>
        <sz val="12"/>
        <rFont val="Garamond"/>
        <family val="1"/>
      </rPr>
      <t>Contratistas y funcionarios de La Alcaldía Local De Bosa</t>
    </r>
  </si>
  <si>
    <r>
      <t xml:space="preserve">Ciudadanía que se beneficia del Proceso de Contratación: </t>
    </r>
    <r>
      <rPr>
        <sz val="12"/>
        <rFont val="Garamond"/>
        <family val="1"/>
      </rPr>
      <t>El proyecto beneficiará directamente a la ciudadanía residente en la localidad de Bosa, especialmente a organizaciones sociales, colectivos ambientales, grupos poblacionales con enfoque diferencial (como mujeres, personas mayores, jóvenes y personas en condición de vulnerabilidad), instituciones educativas y comunidades interesadas en procesos agroecológicos y de gestión ambiental urbana. Se busca fortalecer la participación comunitaria en el cuidado del entorno, fomentar la soberanía alimentaria y mejorar la calidad de vida de los habitantes mediante el uso sostenible de espacios urbanos para el cultivo de alimentos y el reverdecimiento del territorio.</t>
    </r>
  </si>
  <si>
    <r>
      <t xml:space="preserve">Capacidad de la Entidad Estatal entendida como la disponibilidad de recursos y conocimientos para el Proceso de Contratación: </t>
    </r>
    <r>
      <rPr>
        <sz val="12"/>
        <rFont val="Garamond"/>
        <family val="1"/>
      </rPr>
      <t>La disponibilidad de la Entidad de sus recursos y el conocimiento de su equipo humano se refleja en los diferentes funcionarios que participarán en las diversas etapas del proceso de selección: participan las áreas que requieren los procesos de contratación (Etapa de Planeación), Dirección de Contratación, Comité Evaluador (Etapa de selección), Dirección de Contratación (Etapa de contratación) y la supervisión y apoyos a la misma (Estapa de Ejecución).</t>
    </r>
  </si>
  <si>
    <r>
      <t>Suficiencia del presupuesto oficial del Proceso de Contratación:</t>
    </r>
    <r>
      <rPr>
        <sz val="12"/>
        <rFont val="Garamond"/>
        <family val="1"/>
      </rPr>
      <t xml:space="preserve"> De acuerdo al Plan Anual de Adquisiciones se deben estimar los recursos necesarios para el desarrollo del proceso de la contratación, el cual tendrá el soporte presupuestal suficiente para su desarrollo, para el presnete proceso el presupuesto oficial se estima en SETECIENTOS DIECISÉIS MILLONES NOVECIENTOS TREINTA Y DOS MIL PESOS MONEDA CORRIENTE ($716.932.000) de la vigencia fiscal 2025, con cargo al rubro 2877, proyecto BOSA PROTECTORA DE SU AMMBIENTE sostenible: agricultura urbana O230117459920242877. </t>
    </r>
  </si>
  <si>
    <r>
      <t xml:space="preserve">Condiciones geográficas y de acceso del lugar en el cual se debe cumplir el objeto del Proceso de Contratación: </t>
    </r>
    <r>
      <rPr>
        <sz val="12"/>
        <rFont val="Garamond"/>
        <family val="1"/>
      </rPr>
      <t>El suministro, obra o servicio se prestará principalmente en las Sedes de la Entidad, o en el lugar indicado en los estudios previos del proceso.</t>
    </r>
  </si>
  <si>
    <r>
      <t xml:space="preserve">Entorno socio ambiental: </t>
    </r>
    <r>
      <rPr>
        <i/>
        <sz val="12"/>
        <rFont val="Garamond"/>
        <family val="1"/>
      </rPr>
      <t>Si aplican</t>
    </r>
  </si>
  <si>
    <r>
      <t xml:space="preserve">Condiciones políticas: </t>
    </r>
    <r>
      <rPr>
        <i/>
        <sz val="12"/>
        <rFont val="Garamond"/>
        <family val="1"/>
      </rPr>
      <t>Si aplican</t>
    </r>
  </si>
  <si>
    <r>
      <t xml:space="preserve">Factores ambientales. </t>
    </r>
    <r>
      <rPr>
        <sz val="12"/>
        <rFont val="Garamond"/>
        <family val="1"/>
      </rPr>
      <t xml:space="preserve">El oferente debe presentar las fichas técnicas, donde demuestre la proveniencia de los elementos, que debe ser de fuentes sostenibles, de acuerdo con la Ficha de Contratación Sostenible </t>
    </r>
  </si>
  <si>
    <r>
      <t xml:space="preserve">Sector del objeto del Proceso de Contratación y su mercado. </t>
    </r>
    <r>
      <rPr>
        <sz val="12"/>
        <rFont val="Garamond"/>
        <family val="1"/>
      </rPr>
      <t>Todos los clientes (entidades privadas, Estatales y Gubernamentales), alrededor en todo el Territorio Nacional Colombiano y el exterior, quienes solicitan equipos y servicios de seguridad y control de acceso, con niveles elevados de flujo peatonal.</t>
    </r>
  </si>
  <si>
    <r>
      <t xml:space="preserve">Normativa aplicable al objeto del Proceso de Contratación. </t>
    </r>
    <r>
      <rPr>
        <sz val="12"/>
        <rFont val="Garamond"/>
        <family val="1"/>
      </rPr>
      <t xml:space="preserve"> Para el presente proceso de contratación, además de las normas generales que se relacionan en los Estudios Previos y en los Prepliegos y Pliegos Definitivos de Condiciones, las siguientes normas regulan la actividad:</t>
    </r>
    <r>
      <rPr>
        <b/>
        <sz val="12"/>
        <rFont val="Garamond"/>
        <family val="1"/>
      </rPr>
      <t xml:space="preserve">
•</t>
    </r>
    <r>
      <rPr>
        <sz val="12"/>
        <rFont val="Garamond"/>
        <family val="1"/>
      </rPr>
      <t xml:space="preserve"> Constitución Política de 1991.
• CONPES No. 2544 - DEPAC de agosto 1 de 1991 “Una Política Ambiental para Colombia” DNP
• Ley 80 de 1993: Estatuto General de la Contratación Pública.
• Ley 99 de 1993: Por el cual se crea el Ministerio de Medio Ambiente y se organiza el Sistema Nacional Ambiental SINA.
• Ley 152 de 1994 por la cual se establece la Ley Orgánica del Plan de Desarrollo.
• Decreto 309 del 2000: Reglamenta la investigación científica sobre diversidad biológica.
• Política Nacional de Investigación Ambiental, 2001: Busca fortalecer la capacidad nacional y regional que impulse la generación y utilización oportuna de conocimientos relevantes para el desarrollo sostenible.: Orienta los esfuerzos de las diferentes organizaciones y entidades, estableciendo los principios, estrategias y retos de la Educación Ambiental. </t>
    </r>
    <r>
      <rPr>
        <b/>
        <sz val="12"/>
        <rFont val="Garamond"/>
        <family val="1"/>
      </rPr>
      <t xml:space="preserve">
</t>
    </r>
  </si>
  <si>
    <t>MATRIZ DE RIESGOS DE CONTRATACIÓN</t>
  </si>
  <si>
    <t>DEFINICIONES</t>
  </si>
  <si>
    <r>
      <t xml:space="preserve">RIESGO: </t>
    </r>
    <r>
      <rPr>
        <sz val="12"/>
        <rFont val="Garamond"/>
        <family val="1"/>
      </rPr>
      <t>Evento que puede generar efectos adversos y de distinta magnitud en el logro de los objetivos del Proceso de Contratación o en la ejecución de un contrato</t>
    </r>
    <r>
      <rPr>
        <b/>
        <sz val="12"/>
        <rFont val="Garamond"/>
        <family val="1"/>
      </rPr>
      <t xml:space="preserve">
RIESGOS PREVISIBLES: </t>
    </r>
    <r>
      <rPr>
        <sz val="12"/>
        <rFont val="Garamond"/>
        <family val="1"/>
      </rPr>
      <t>Son los posibles hechos o circunstancias que por la naturaleza del contrato y de la actividad a ejecutar es factible su ocurrencia.</t>
    </r>
    <r>
      <rPr>
        <b/>
        <sz val="12"/>
        <rFont val="Garamond"/>
        <family val="1"/>
      </rPr>
      <t xml:space="preserve">
ETAPA DE PLANEACIÓN: </t>
    </r>
    <r>
      <rPr>
        <sz val="12"/>
        <rFont val="Garamond"/>
        <family val="1"/>
      </rPr>
      <t>Está comprendida desde el momento en que se identifican las necesidades que debe satisfacer la Secretaría Distrital de Gobierno y los Fondos de Desarrollo Local, a través del abastecimiento de bienes, obras o servicios, la elaboración del Plan Anual de Adquisiciones y la estructuración de los documentos y estudios previos.</t>
    </r>
    <r>
      <rPr>
        <b/>
        <sz val="12"/>
        <rFont val="Garamond"/>
        <family val="1"/>
      </rPr>
      <t xml:space="preserve">
ETAPA DE SELECCIÓN: </t>
    </r>
    <r>
      <rPr>
        <sz val="12"/>
        <rFont val="Garamond"/>
        <family val="1"/>
      </rPr>
      <t>Está comprendida entre el acto de Apertura del Proceso de Contratación y la Adjudicación o la declaración de desierto del Proceso de Contratación</t>
    </r>
    <r>
      <rPr>
        <b/>
        <sz val="12"/>
        <rFont val="Garamond"/>
        <family val="1"/>
      </rPr>
      <t xml:space="preserve">
ETAPA DE CONTRATACIÓN: </t>
    </r>
    <r>
      <rPr>
        <sz val="12"/>
        <rFont val="Garamond"/>
        <family val="1"/>
      </rPr>
      <t xml:space="preserve">Una vez adjudicado el contrato objeto del Proceso de Contratación, inicia la etapa para la celebración del contrato y el cumplimiento de los requisitos para de perfeccionamiento y ejecución.
</t>
    </r>
    <r>
      <rPr>
        <b/>
        <sz val="12"/>
        <rFont val="Garamond"/>
        <family val="1"/>
      </rPr>
      <t xml:space="preserve">ETAPA DE EJECUCIÓN: </t>
    </r>
    <r>
      <rPr>
        <sz val="12"/>
        <rFont val="Garamond"/>
        <family val="1"/>
      </rPr>
      <t>Inicia una vez cumplidos los requisitos previstos para iniciar la ejecución del contrato respectivo y termina con el vencimiento del plazo del contrato o la fecha de liquidación si hay lugar a ella.</t>
    </r>
    <r>
      <rPr>
        <b/>
        <sz val="12"/>
        <rFont val="Garamond"/>
        <family val="1"/>
      </rPr>
      <t xml:space="preserve">
RIESGO GENERAL: </t>
    </r>
    <r>
      <rPr>
        <sz val="12"/>
        <rFont val="Garamond"/>
        <family val="1"/>
      </rPr>
      <t xml:space="preserve">Es un riesgo de todos los procesos de contratación adelantados por la Entidad Estatal, por lo cual está presente en toda su actividad contractual.
</t>
    </r>
    <r>
      <rPr>
        <b/>
        <sz val="12"/>
        <rFont val="Garamond"/>
        <family val="1"/>
      </rPr>
      <t xml:space="preserve">RIEGO ESPECIFICO: </t>
    </r>
    <r>
      <rPr>
        <sz val="12"/>
        <rFont val="Garamond"/>
        <family val="1"/>
      </rPr>
      <t xml:space="preserve">Es un riesgo propio del proceso de contratación objeto de análisis.
</t>
    </r>
    <r>
      <rPr>
        <b/>
        <sz val="12"/>
        <rFont val="Garamond"/>
        <family val="1"/>
      </rPr>
      <t xml:space="preserve">RIESGOS ECONÓMICOS: </t>
    </r>
    <r>
      <rPr>
        <sz val="12"/>
        <rFont val="Garamond"/>
        <family val="1"/>
      </rPr>
      <t xml:space="preserve">Son los derivados del comportamiento del mercado, tales como la fluctuación de los precios de los insumos, desabastecimiento y especulación de los mismos, entre otros.
</t>
    </r>
    <r>
      <rPr>
        <b/>
        <sz val="12"/>
        <rFont val="Garamond"/>
        <family val="1"/>
      </rPr>
      <t xml:space="preserve">RIESGOS SOCIALES O POLÍTICOS: </t>
    </r>
    <r>
      <rPr>
        <sz val="12"/>
        <rFont val="Garamond"/>
        <family val="1"/>
      </rPr>
      <t xml:space="preserve">son los derivados de los cambios de las políticas gubernamentales y de cambios en las condiciones sociales que tengan impacto en la ejecución del contrato.
</t>
    </r>
    <r>
      <rPr>
        <b/>
        <sz val="12"/>
        <rFont val="Garamond"/>
        <family val="1"/>
      </rPr>
      <t xml:space="preserve">RIESGOS OPERACIONALES: </t>
    </r>
    <r>
      <rPr>
        <sz val="12"/>
        <rFont val="Garamond"/>
        <family val="1"/>
      </rPr>
      <t xml:space="preserve">Son los asociados a la operatividad del contrato, tales como la suficiencia del presupuesto oficial, del plazo o los derivados de procesos, procedimientos, parámetros, sistemas de información y tecnológicos, equipos humanos o técnicos inadecuados o insuficientes. </t>
    </r>
    <r>
      <rPr>
        <b/>
        <sz val="12"/>
        <rFont val="Garamond"/>
        <family val="1"/>
      </rPr>
      <t xml:space="preserve">
RIESGOS FINANCIEROS: </t>
    </r>
    <r>
      <rPr>
        <sz val="12"/>
        <rFont val="Garamond"/>
        <family val="1"/>
      </rPr>
      <t>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t>
    </r>
    <r>
      <rPr>
        <b/>
        <sz val="12"/>
        <rFont val="Garamond"/>
        <family val="1"/>
      </rPr>
      <t xml:space="preserve">
RIESGOS REGULATORIOS: </t>
    </r>
    <r>
      <rPr>
        <sz val="12"/>
        <rFont val="Garamond"/>
        <family val="1"/>
      </rPr>
      <t xml:space="preserve">Derivados de cambios regulatorios o reglamentarios que afecten la ecuación económica del contrato. 
</t>
    </r>
    <r>
      <rPr>
        <b/>
        <sz val="12"/>
        <rFont val="Garamond"/>
        <family val="1"/>
      </rPr>
      <t xml:space="preserve">RIESGOS DE LA NATURALEZA: </t>
    </r>
    <r>
      <rPr>
        <sz val="12"/>
        <rFont val="Garamond"/>
        <family val="1"/>
      </rPr>
      <t xml:space="preserve">Son los eventos naturales previsibles en los cuales no hay intervención humana que puedan tener impacto en la ejecución del contrato, por ejemplo los temblores, inundaciones, lluvias, sequías, entre otros. </t>
    </r>
    <r>
      <rPr>
        <b/>
        <sz val="12"/>
        <rFont val="Garamond"/>
        <family val="1"/>
      </rPr>
      <t xml:space="preserve">
RIESGOS AMBIENTALES: </t>
    </r>
    <r>
      <rPr>
        <sz val="12"/>
        <rFont val="Garamond"/>
        <family val="1"/>
      </rPr>
      <t>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t>
    </r>
    <r>
      <rPr>
        <b/>
        <sz val="12"/>
        <rFont val="Garamond"/>
        <family val="1"/>
      </rPr>
      <t xml:space="preserve">
RIESGOS TECNOLÓGICOS: </t>
    </r>
    <r>
      <rPr>
        <sz val="12"/>
        <rFont val="Garamond"/>
        <family val="1"/>
      </rPr>
      <t xml:space="preserve">Son los derivados de fallas en los sistemas de comunicación de voz y de datos, suspensión de servicios públicos, nuevos desarrollos tecnológicos o estándares que deben ser tenidos en cuenta para la ejecución del contrato, obsolescencia tecnológica.		
</t>
    </r>
  </si>
  <si>
    <t>INSTRUCCIONES PARA LA IDENTIFICACIÓN,  ANALISIS, EVALUACIÓN , ASIGNACIÓN Y TRATAMIENTO DE RIESGOS EN LA CONTRATACIÓN</t>
  </si>
  <si>
    <t>1) Identifique los riesgos previsibles que le apliquen al objeto contractual que se adelante. Los relacionados a continuación se establecen de manera general y como proforma. No obstante, si del objeto contractual se identifican otros riesgos diferentes a los aquí determinados, por favor reemplace el texto de la casilla teniendo en cuenta la etapa del proceso. Así mismo, seleccione la clase, fuente y el tipo (Operacional, Económico, Sociales o Políticos, Regulatorios, Financieros, Tecnológicos, De la naturaleza, Ambientales)
2) Continúe en la hoja de "EVALUACIÓN"
(SI EXISTEN DUDAS CONCEPTUALES PARA LA ELABORACIÓN DE LA MATRIZ DE RIESGO CONSULTE EL MANUAL PARA LA IDENTIFICACIÓN Y COBERTURA DEL RIESGO EN LOS PROCESOS DE CONTRATACIÓN EXPEDIDO POR COLOMBIA COMPRA EFICIENTE Y LA GUÍA DE RIESGOS PREVISIBLES CONTRACTUALES, EXPEDIDA POR LA VEEDURÍA DISTRITAL)</t>
  </si>
  <si>
    <t>ETAPAS</t>
  </si>
  <si>
    <t>CLASE</t>
  </si>
  <si>
    <t>FUENTE</t>
  </si>
  <si>
    <t>TIPO</t>
  </si>
  <si>
    <t>PLANEACIÓN</t>
  </si>
  <si>
    <t>Inadecuada escogencia de la modalidad de contratación</t>
  </si>
  <si>
    <t>Operacionales</t>
  </si>
  <si>
    <t xml:space="preserve">Requisitos habilitantes inapropiados para el proceso de selección </t>
  </si>
  <si>
    <t>Especifico</t>
  </si>
  <si>
    <t>Interno</t>
  </si>
  <si>
    <t>Inadecuado análisis  económico estimativo del valor del contrato</t>
  </si>
  <si>
    <t>Economicos</t>
  </si>
  <si>
    <t xml:space="preserve">Inadecuada  descripción del bien o servicio requerido </t>
  </si>
  <si>
    <t>Inadecuada elaboración de estudios y diseños</t>
  </si>
  <si>
    <t>Requisitos habilitantes que impidan la selección objetiva</t>
  </si>
  <si>
    <t xml:space="preserve">Falta de profundidad en el estudio de sector no identificandose claramente aspectos de oferta y demanda </t>
  </si>
  <si>
    <t>Ausencia de fundamentación de la justificación y conveniencia de la contratación</t>
  </si>
  <si>
    <t>Inadecuada identificación de las condiciones contractuales</t>
  </si>
  <si>
    <t>No aprobación o demoras en la expedición vigencias futuras</t>
  </si>
  <si>
    <t>Apertura de procesos sin disponibilidad  presupuestal</t>
  </si>
  <si>
    <t>SELECCIÓN</t>
  </si>
  <si>
    <t>Inadecuada evaluación de las ofertas y/o verificación de requisitos habilitantes</t>
  </si>
  <si>
    <t>Estatal</t>
  </si>
  <si>
    <t>Inadecuado manejo administrativo del proceso contractual</t>
  </si>
  <si>
    <t>Falta de claridad en la elaboración de los actos administrativos</t>
  </si>
  <si>
    <t>Contestación inoportuna a todas las observaciones formuladas a los documentos de la contratación</t>
  </si>
  <si>
    <t>No publicación de la documentación del proceso de selección en el SECOP</t>
  </si>
  <si>
    <t>Confabulacion de los proponentes (Colusión)</t>
  </si>
  <si>
    <t>Selección de ofertas con precios  artificialmente bajos.</t>
  </si>
  <si>
    <t>CONTRATACIÓN</t>
  </si>
  <si>
    <t xml:space="preserve">Riesgo de que no se firme el contrato. </t>
  </si>
  <si>
    <t>Falta de constitución o constitución tardía de la garantía única. Aceptación de garantías que no se ajustan a lo contemplado en el contrato</t>
  </si>
  <si>
    <t>General</t>
  </si>
  <si>
    <t>Falta de solicitud o solicitud tardía del registro  presupuestal</t>
  </si>
  <si>
    <t>Presentación de reclamos de terceros sobre la selección del oferente que retrasen el perfeccionamiento del contrato.</t>
  </si>
  <si>
    <t>Externo</t>
  </si>
  <si>
    <t>EJECUCIÓN</t>
  </si>
  <si>
    <t>Fluctuaciones del valor de la moneda</t>
  </si>
  <si>
    <t>Cambio de precios en factores de producción.</t>
  </si>
  <si>
    <t>Variación de los precios del mercado</t>
  </si>
  <si>
    <t>Factores políticos o macroeconómicos.</t>
  </si>
  <si>
    <t>Sociales o Políticos</t>
  </si>
  <si>
    <t>Cancelación de pedidos.</t>
  </si>
  <si>
    <t>Variación en la disponibilidad o en el costo de los insumos necesarios para prestar los servicios.</t>
  </si>
  <si>
    <t>Incumplimiento de compromisos adquiridos por el contratista seleccionado con sus subcontratistas, suministradores de bienes y servicios.</t>
  </si>
  <si>
    <t>Incumplimiento de la administración en los pagos.</t>
  </si>
  <si>
    <t>Defecto en la instalación de equipos</t>
  </si>
  <si>
    <t>Defectos en los equipos.</t>
  </si>
  <si>
    <t>Daños a los equipos objeto de mantenimiento y/o otros bienes</t>
  </si>
  <si>
    <t>Imposición de nuevos tributos</t>
  </si>
  <si>
    <t>Regulatorios</t>
  </si>
  <si>
    <t>Imposición de nuevos trámites o permisos</t>
  </si>
  <si>
    <t>Cambios en el marco regulatorio o normatividad aplicable al proyecto.</t>
  </si>
  <si>
    <t>Variación de tasas o tarifas</t>
  </si>
  <si>
    <t>Financieros</t>
  </si>
  <si>
    <t>Demora en el inicio previsto para la ejecución de la obra</t>
  </si>
  <si>
    <t>Fuentes de materiales</t>
  </si>
  <si>
    <t>Programación de obra</t>
  </si>
  <si>
    <t>Calidad  de  las  obras</t>
  </si>
  <si>
    <t>Nuevos desarrollos técnologicos o estandares que influyen en la ejecución del contrato</t>
  </si>
  <si>
    <t>Técnologicos</t>
  </si>
  <si>
    <t>Obsolecencia técnologica</t>
  </si>
  <si>
    <t>Riesgo   geológico</t>
  </si>
  <si>
    <t>De la naturaleza</t>
  </si>
  <si>
    <t>Eventos naturales tales como lluvias, inundaciones y sequias entre otros</t>
  </si>
  <si>
    <t>Incumplimiento derivado del trámite de los permisos con autoridades ambientales, la obtención de los mismos, paz y salvos</t>
  </si>
  <si>
    <t>Ambientales</t>
  </si>
  <si>
    <t>1) Diligencie el objeto contractual y seleccione la(s) etapas  y los riesgos que aplican al objeto contractual, de acuerdo a lo definido en la hoja de "IDENTIFICACIÓN Y ANÁLISIS"</t>
  </si>
  <si>
    <t>2) Describa las consecuencias de la ocurrencia del Riesgo/evento.</t>
  </si>
  <si>
    <t>3) Asigne la probabilidad de ocurrencia del riesgo, de conformidad con la tabla de probabilidad  y la valoración del riesgo (Cualitativa o Monetaria)</t>
  </si>
  <si>
    <t>4) Asigne el impacto que generaría la materialización del riesgo, de conformidad con la tabla de impacto   y la valoración del riesgo (Cualitativa o Monetaria)</t>
  </si>
  <si>
    <t>5) Al realizar las anteriores actividades se obtendrá la calificación total y la valoración del riesgo (prioridad).</t>
  </si>
  <si>
    <t>6) Continúe en la hoja de "EVALUACIÓN DE CONTROLES"</t>
  </si>
  <si>
    <t>CALIFICACIÓN</t>
  </si>
  <si>
    <t>Cualitativa</t>
  </si>
  <si>
    <t>ETAPA</t>
  </si>
  <si>
    <t>Descripción (Que puede pasar y, cómo puede ocurrir)</t>
  </si>
  <si>
    <t>Consecuencias de la ocurrencia del evento</t>
  </si>
  <si>
    <t>Probabilidad de Ocurrencia</t>
  </si>
  <si>
    <t>Impacto</t>
  </si>
  <si>
    <t>Calificación Total</t>
  </si>
  <si>
    <t>Prioridad</t>
  </si>
  <si>
    <t>Inadecuada evaluación de los proponentes</t>
  </si>
  <si>
    <t>Retraso en la formulación de estudios previos y en el proceso contractual en general</t>
  </si>
  <si>
    <t>Dificultades para la selección adecuada del proponente</t>
  </si>
  <si>
    <t>Retrasos en el proceso de selección y generación de observaciones por parte de los oferentes</t>
  </si>
  <si>
    <t>Posibilidad de enfrentar vicios en la contratación</t>
  </si>
  <si>
    <t>Incumplir con el perfeccionamiento del contrato por parte del proponente seleccionado</t>
  </si>
  <si>
    <t>Retraso en la adjudicación del contrato</t>
  </si>
  <si>
    <t>Sobrecostos o retraso en la ejecución</t>
  </si>
  <si>
    <t>Eventual cancelación de actividades programadas</t>
  </si>
  <si>
    <t xml:space="preserve">Afectacion de terceros por indebida realizacion de las actividades o procesos dentro de la ejecución del objeto contractual </t>
  </si>
  <si>
    <t>Prestar los servicios de manera inadecuada</t>
  </si>
  <si>
    <t>Actos de corrupción y ejecución ilegal del contrato</t>
  </si>
  <si>
    <t>Falta de ejeución del evento o retraso en el cronograma de ejeución</t>
  </si>
  <si>
    <t>Probabilidad</t>
  </si>
  <si>
    <t>Catagoria</t>
  </si>
  <si>
    <t>Valoración</t>
  </si>
  <si>
    <t>Categoria</t>
  </si>
  <si>
    <t>Raro (puede ocurrir excepcionalmente)</t>
  </si>
  <si>
    <t>Insignificante</t>
  </si>
  <si>
    <t>Improbable (puede ocurrir ocasionalmente)</t>
  </si>
  <si>
    <t>Menor</t>
  </si>
  <si>
    <t>Posible (puede ocurrir en cualquier momento futuro)</t>
  </si>
  <si>
    <t>Moderado</t>
  </si>
  <si>
    <t>Probable (probablemente va a ocurrir)</t>
  </si>
  <si>
    <t>Mayor</t>
  </si>
  <si>
    <t>Casi cierto (ocurre en la mayoria de circunstancias)</t>
  </si>
  <si>
    <t>Catastrófico</t>
  </si>
  <si>
    <t>Valoración del Riesgo</t>
  </si>
  <si>
    <t>Calificación Cualitativa</t>
  </si>
  <si>
    <t>Obstruye la ejecución del contrato de manera intrascendente.</t>
  </si>
  <si>
    <t>Dificulta la ejecución del contrato de manera baja, aplicando medidas mínimas se pueden lograr el objeto contractual</t>
  </si>
  <si>
    <t>Afecta la ejecución del contrato sin alterar el beneficio para las partes</t>
  </si>
  <si>
    <t>Obstruye la ejecución del contrato sustancialmente pero aun así permite la consecución del objeto contractual</t>
  </si>
  <si>
    <t>Perturba la ejecución del contrato de manera grave imposibilitando la consecución del objeto contractual.</t>
  </si>
  <si>
    <t>Calificación Monetaria</t>
  </si>
  <si>
    <t>Los sobrecostos no representan más del uno por ciento (1%) del valor del contrato.</t>
  </si>
  <si>
    <t>Los sobrecostos no representan más del cinco por ciento (5%) del valor del contrato.</t>
  </si>
  <si>
    <t>Genera un impacto sobre el valor del contrato entre el cinco (5%) y el quince por ciento (15%).</t>
  </si>
  <si>
    <t>Incrementa el valor del contrato entre el quince (15%) y el treinta por ciento (30%).</t>
  </si>
  <si>
    <t>Impacto sobre el valor del contrato en más del treinta por ciento (30%).</t>
  </si>
  <si>
    <t>Categoría</t>
  </si>
  <si>
    <t>Categoria del Riesgo</t>
  </si>
  <si>
    <t xml:space="preserve">8, 9 y 10 </t>
  </si>
  <si>
    <t>Riesgo extremo</t>
  </si>
  <si>
    <t xml:space="preserve">6 y 7 </t>
  </si>
  <si>
    <t>Riesgo alto</t>
  </si>
  <si>
    <t>Riesgo medio</t>
  </si>
  <si>
    <t xml:space="preserve">2, 3 y 4 </t>
  </si>
  <si>
    <t>Riesgo bajo</t>
  </si>
  <si>
    <t>Monetaria</t>
  </si>
  <si>
    <t>1) Describa el tratamiento/controles a ser implementados</t>
  </si>
  <si>
    <t>2) Diligencie la información de las siguientes columnas, de acuerdo con el análisis realizado a cada riesgo: Afecta el equilibrio económico, persona responsable de implementar el tratamiento, fecha estimada de inicio del tratamiento, fecha estimada en la que se completa el tratamiento, cómo se realiza el monitoreo y la periodicidad.</t>
  </si>
  <si>
    <t>3) Continúe en la hoja de "ASIGNACIÓN Y TRATAMIENTO" y diligencie las siguientes casillas: A quien se le asigna y el porcentaje que asume cada una de las partes en caso de que sea compartido.</t>
  </si>
  <si>
    <t>Tratamiento/Controles a ser implementados</t>
  </si>
  <si>
    <t>¿Afecta el equilibrio económico del contrato?</t>
  </si>
  <si>
    <t>Persona responsable por implementar el tratamiento</t>
  </si>
  <si>
    <t>Fecha estimada en que se inicia el tratamiento</t>
  </si>
  <si>
    <t>Fecha estimada en que se completa el tratamiento</t>
  </si>
  <si>
    <t>¿Cómo se realiza el monitoreo?</t>
  </si>
  <si>
    <t>Periodicidad ¿Cuándo?</t>
  </si>
  <si>
    <t>Realizar con precisión la evaluación de la oferta económica</t>
  </si>
  <si>
    <t>NO</t>
  </si>
  <si>
    <t>PLANEACION Y FORMULACION FDL</t>
  </si>
  <si>
    <t>INICIO DE LA FORMULACION</t>
  </si>
  <si>
    <t>ANTES DE LA PUBLICACIÓN DE DOCUMENTOS EN SECOP</t>
  </si>
  <si>
    <t>MEDIANTE LA REVISION DEL GRUPO DE FORMULACIÓN DE LOS ESTUDIOS PREVIOS</t>
  </si>
  <si>
    <t xml:space="preserve">DURANTE LA ETAPA DE PLANEACION Y PRECONTRACTUAL </t>
  </si>
  <si>
    <t>Elaborar documentos y estudios previos que reflejen los objetivos y el alcance de la contratación</t>
  </si>
  <si>
    <t xml:space="preserve">Verificar las necesidades de la entidad para solicitar la experiencia y los requisitos técnicos y financieros adicionales a que haya lugar, de los proponentes que pueden participar en el proceso. </t>
  </si>
  <si>
    <t>REVISION DE DOCUMENTOS DE FORMULACION</t>
  </si>
  <si>
    <t>Hacer monitoreo permanente en la etapa de evaluación para evitar errores en la evaluación y adjudicación. cuidar el tiempo destinado en proyectar respuesta a los proponentes.</t>
  </si>
  <si>
    <t>SI</t>
  </si>
  <si>
    <t>Revisar plazos de ley y corresponder a los mismos para diseñar y publicar respuestas a las observaciones</t>
  </si>
  <si>
    <t>PLANEACION/CONTRATACIÓN FDL</t>
  </si>
  <si>
    <t>INICIO DEL PROCESO DE SELECCIÓN</t>
  </si>
  <si>
    <t>ANTES DE LA ADJUDICACION CONTRACTUAL</t>
  </si>
  <si>
    <t>A TRAVES DE COMITES TECNICOS, REVISION DE INFORMES</t>
  </si>
  <si>
    <t>DURANTE LA ETAPA DE ADJUDICACION CONTRACTUAL</t>
  </si>
  <si>
    <t>Tener certeza desde el área jurídica del cumplimiento y acreditación de las garantías solicitadas</t>
  </si>
  <si>
    <t>CONTRATACIÓN FDL</t>
  </si>
  <si>
    <t>EVALUACION DE PROPUESTAS</t>
  </si>
  <si>
    <t>Fortalecer el acompañamiento de la oficina jurídica con el fin de responder a tiempo y satisfactoriamente a los reclamos en el proceso de selección</t>
  </si>
  <si>
    <t>Supervisar la correcta ejecución del contrato y tomar medidas correctivas o de actualización en cambio de un alza determinante en los precios</t>
  </si>
  <si>
    <t>SUPERVISOR DEL CONTRATO</t>
  </si>
  <si>
    <t>INICIO DE LA EJECUCION DEL CONTRATO</t>
  </si>
  <si>
    <t>HASTA EL VENCIMIENTO DEL PLAZO CONTRACTUAL</t>
  </si>
  <si>
    <t xml:space="preserve">A TRAVES DE COMITES TECNICOS, REVISION DE INFORMES Y SEGUIMIENTO A LAS ACTIVIDADES </t>
  </si>
  <si>
    <t>DURANTE EL TERMINO DE LA EJECUCIÓN DEL CONTRATO, SEGÚN PROGRAMACIÓN DE LA ENTIDAD</t>
  </si>
  <si>
    <t>Poner en conocimiento del supervisor la novedad y su solución. El consultor debe estar en la capacidad de suplir de manera inmediata con un perfil igual o superior al ofrecido del equipo faltante</t>
  </si>
  <si>
    <t>El supervisor del contrato realiza los requerimientos a que haya lugar al contratista y evalúa si es necesario dar aplicación al artículo 86 de la ley 1474 de 2011 en lo referente al procedimiento para la aplicación de multas y sanciones</t>
  </si>
  <si>
    <t>CONTRATISTA / SUPERVISOR</t>
  </si>
  <si>
    <t>El supervisor verifica la ejecución de las Obligaciones especiales del contratista en donde se establece que debe cumplir con el pago oportuno de los salarios y prestaciones sociales del personal puesto a disposición para la ejecución del contrato</t>
  </si>
  <si>
    <t>Impacto del Riesgo</t>
  </si>
  <si>
    <t>Esta matriz es un documento anexo del Estudio Previo</t>
  </si>
  <si>
    <t>No</t>
  </si>
  <si>
    <t>Etapa</t>
  </si>
  <si>
    <t>Clase</t>
  </si>
  <si>
    <t>Fuente</t>
  </si>
  <si>
    <t>Calificación total</t>
  </si>
  <si>
    <t>¿A quien se le asigna?</t>
  </si>
  <si>
    <t>%</t>
  </si>
  <si>
    <t>¿Cómo se realiza el monitoreo</t>
  </si>
  <si>
    <t>SDG</t>
  </si>
  <si>
    <t>CONTRATISTA Y SDG</t>
  </si>
  <si>
    <t>CONTRATISTA</t>
  </si>
  <si>
    <t xml:space="preserve">Categoria </t>
  </si>
  <si>
    <t>Que no se pueda realizar la intervención por la no autorizacion del administrador del area</t>
  </si>
  <si>
    <t xml:space="preserve">Se cuenta con aprobación para intervención del area, pero no se genera respuesta formal por entidaad en tiempos de ejecución. </t>
  </si>
  <si>
    <r>
      <rPr>
        <b/>
        <sz val="12"/>
        <rFont val="Garamond"/>
        <family val="1"/>
      </rPr>
      <t>Objeto del Proceso de Contratación :</t>
    </r>
    <r>
      <rPr>
        <sz val="12"/>
        <rFont val="Garamond"/>
        <family val="1"/>
      </rPr>
      <t xml:space="preserve"> Prestar servicios para ejecutar acciones ambientales orientadas al mejoramiento de la calidad ambiental de la localidad de bosa, que incluyan reverdecimiento urbano, mantenimiento de áreas verdes, implementación de huertas y fortalecimiento de arbolado urbano</t>
    </r>
  </si>
  <si>
    <t>Incumplimiento dervidado de los extensos tiempos de respuesta de las autoridades competentes para la expedición de permisos y autorizaciones requeridas para la ejecución contractual.</t>
  </si>
  <si>
    <t>Objeto Contractual: “PRESTAR SERVICIOS PARA EJECUTAR ACCIONES AMBIENTALES ORIENTADAS AL MEJORAMIENTO DE LA CALIDAD AMBIENTAL DE LA LOCALIDAD DE BOSA, QUE INCLUYAN REVERDECIMIENTO URBANO, MANTENIMIENTO DE ÁREAS VERDES, IMPLEMENTACIÓN DE HUERTAS Y FORTALECIMIENTO DE ARBOLADO URBANO”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</si>
</sst>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3" x14ac:knownFonts="1">
    <font>
      <sz val="10"/>
      <name val="Arial"/>
    </font>
    <font>
      <sz val="8"/>
      <name val="Arial"/>
      <family val="2"/>
    </font>
    <font>
      <b/>
      <sz val="10"/>
      <name val="Arial"/>
      <family val="2"/>
    </font>
    <font>
      <sz val="10"/>
      <name val="Arial"/>
      <family val="2"/>
    </font>
    <font>
      <b/>
      <sz val="10"/>
      <color indexed="9"/>
      <name val="Arial"/>
      <family val="2"/>
    </font>
    <font>
      <sz val="12"/>
      <name val="Arial"/>
      <family val="2"/>
    </font>
    <font>
      <b/>
      <sz val="12"/>
      <name val="Arial"/>
      <family val="2"/>
    </font>
    <font>
      <sz val="11"/>
      <name val="Arial"/>
      <family val="2"/>
    </font>
    <font>
      <sz val="11"/>
      <name val="Arial Narrow"/>
      <family val="2"/>
    </font>
    <font>
      <sz val="10"/>
      <name val="Arial Narrow"/>
      <family val="2"/>
    </font>
    <font>
      <sz val="9"/>
      <name val="Arial Narrow"/>
      <family val="2"/>
    </font>
    <font>
      <b/>
      <sz val="11"/>
      <name val="Arial"/>
      <family val="2"/>
    </font>
    <font>
      <b/>
      <sz val="11"/>
      <color indexed="9"/>
      <name val="Arial"/>
      <family val="2"/>
    </font>
    <font>
      <b/>
      <sz val="20"/>
      <name val="Garamond"/>
      <family val="1"/>
    </font>
    <font>
      <b/>
      <sz val="18"/>
      <name val="Garamond"/>
      <family val="1"/>
    </font>
    <font>
      <b/>
      <sz val="12"/>
      <name val="Garamond"/>
      <family val="1"/>
    </font>
    <font>
      <b/>
      <sz val="10"/>
      <name val="Garamond"/>
      <family val="1"/>
    </font>
    <font>
      <sz val="11"/>
      <name val="Garamond"/>
      <family val="1"/>
    </font>
    <font>
      <sz val="12"/>
      <name val="Garamond"/>
      <family val="1"/>
    </font>
    <font>
      <i/>
      <sz val="12"/>
      <name val="Garamond"/>
      <family val="1"/>
    </font>
    <font>
      <b/>
      <u/>
      <sz val="12"/>
      <name val="Garamond"/>
      <family val="1"/>
    </font>
    <font>
      <sz val="10"/>
      <name val="Garamond"/>
      <family val="1"/>
    </font>
    <font>
      <b/>
      <sz val="12"/>
      <color indexed="9"/>
      <name val="Garamond"/>
      <family val="1"/>
    </font>
    <font>
      <b/>
      <sz val="10"/>
      <color indexed="9"/>
      <name val="Garamond"/>
      <family val="1"/>
    </font>
    <font>
      <b/>
      <sz val="10"/>
      <color theme="1"/>
      <name val="Garamond"/>
      <family val="1"/>
    </font>
    <font>
      <sz val="9"/>
      <name val="Garamond"/>
      <family val="1"/>
    </font>
    <font>
      <sz val="16"/>
      <name val="Garamond"/>
      <family val="1"/>
    </font>
    <font>
      <b/>
      <sz val="12"/>
      <color rgb="FFFF0000"/>
      <name val="Garamond"/>
      <family val="1"/>
    </font>
    <font>
      <sz val="12"/>
      <color rgb="FFFF0000"/>
      <name val="Garamond"/>
      <family val="1"/>
    </font>
    <font>
      <sz val="11"/>
      <color rgb="FFFF0000"/>
      <name val="Garamond"/>
      <family val="1"/>
    </font>
    <font>
      <sz val="10"/>
      <color rgb="FFFF0000"/>
      <name val="Garamond"/>
      <family val="1"/>
    </font>
    <font>
      <sz val="9"/>
      <color rgb="FFFF0000"/>
      <name val="Garamond"/>
      <family val="1"/>
    </font>
    <font>
      <sz val="9"/>
      <color rgb="FFFF0000"/>
      <name val="Arial Narrow"/>
      <family val="2"/>
    </font>
  </fonts>
  <fills count="11">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indexed="16"/>
        <bgColor indexed="64"/>
      </patternFill>
    </fill>
    <fill>
      <patternFill patternType="solid">
        <fgColor theme="0"/>
        <bgColor indexed="64"/>
      </patternFill>
    </fill>
    <fill>
      <patternFill patternType="solid">
        <fgColor theme="0" tint="-0.14999847407452621"/>
        <bgColor indexed="64"/>
      </patternFill>
    </fill>
    <fill>
      <patternFill patternType="solid">
        <fgColor rgb="FF92D050"/>
        <bgColor indexed="64"/>
      </patternFill>
    </fill>
    <fill>
      <patternFill patternType="solid">
        <fgColor rgb="FFFFFF00"/>
        <bgColor indexed="64"/>
      </patternFill>
    </fill>
    <fill>
      <patternFill patternType="solid">
        <fgColor rgb="FFFFC000"/>
        <bgColor indexed="64"/>
      </patternFill>
    </fill>
    <fill>
      <patternFill patternType="solid">
        <fgColor rgb="FFFF0000"/>
        <bgColor indexed="64"/>
      </patternFill>
    </fill>
  </fills>
  <borders count="70">
    <border>
      <left/>
      <right/>
      <top/>
      <bottom/>
      <diagonal/>
    </border>
    <border>
      <left style="medium">
        <color indexed="64"/>
      </left>
      <right/>
      <top/>
      <bottom/>
      <diagonal/>
    </border>
    <border>
      <left/>
      <right style="medium">
        <color indexed="64"/>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hair">
        <color indexed="64"/>
      </bottom>
      <diagonal/>
    </border>
    <border>
      <left/>
      <right style="thin">
        <color indexed="64"/>
      </right>
      <top style="hair">
        <color indexed="64"/>
      </top>
      <bottom style="thin">
        <color indexed="64"/>
      </bottom>
      <diagonal/>
    </border>
    <border>
      <left style="medium">
        <color indexed="64"/>
      </left>
      <right/>
      <top/>
      <bottom style="medium">
        <color indexed="64"/>
      </bottom>
      <diagonal/>
    </border>
    <border>
      <left style="thin">
        <color indexed="64"/>
      </left>
      <right style="thin">
        <color indexed="64"/>
      </right>
      <top style="thin">
        <color indexed="64"/>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style="medium">
        <color indexed="64"/>
      </left>
      <right/>
      <top style="hair">
        <color indexed="64"/>
      </top>
      <bottom style="thin">
        <color indexed="64"/>
      </bottom>
      <diagonal/>
    </border>
    <border>
      <left/>
      <right style="medium">
        <color indexed="64"/>
      </right>
      <top style="hair">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hair">
        <color indexed="64"/>
      </top>
      <bottom style="medium">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style="hair">
        <color indexed="64"/>
      </top>
      <bottom style="medium">
        <color indexed="64"/>
      </bottom>
      <diagonal/>
    </border>
    <border>
      <left/>
      <right style="thin">
        <color indexed="64"/>
      </right>
      <top style="thin">
        <color indexed="64"/>
      </top>
      <bottom style="thin">
        <color indexed="64"/>
      </bottom>
      <diagonal/>
    </border>
    <border>
      <left style="medium">
        <color indexed="64"/>
      </left>
      <right/>
      <top style="hair">
        <color indexed="64"/>
      </top>
      <bottom style="medium">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style="medium">
        <color indexed="64"/>
      </right>
      <top style="thin">
        <color indexed="64"/>
      </top>
      <bottom/>
      <diagonal/>
    </border>
    <border>
      <left/>
      <right/>
      <top style="thin">
        <color indexed="64"/>
      </top>
      <bottom style="medium">
        <color indexed="64"/>
      </bottom>
      <diagonal/>
    </border>
    <border>
      <left/>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thin">
        <color indexed="64"/>
      </bottom>
      <diagonal/>
    </border>
    <border>
      <left style="medium">
        <color indexed="64"/>
      </left>
      <right style="thin">
        <color indexed="64"/>
      </right>
      <top/>
      <bottom/>
      <diagonal/>
    </border>
    <border>
      <left style="thin">
        <color indexed="64"/>
      </left>
      <right/>
      <top style="medium">
        <color indexed="64"/>
      </top>
      <bottom/>
      <diagonal/>
    </border>
    <border>
      <left/>
      <right style="thin">
        <color indexed="64"/>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top/>
      <bottom/>
      <diagonal/>
    </border>
    <border>
      <left style="thin">
        <color indexed="64"/>
      </left>
      <right style="thin">
        <color indexed="64"/>
      </right>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s>
  <cellStyleXfs count="2">
    <xf numFmtId="0" fontId="0" fillId="0" borderId="0"/>
    <xf numFmtId="0" fontId="3" fillId="0" borderId="0"/>
  </cellStyleXfs>
  <cellXfs count="339">
    <xf numFmtId="0" fontId="0" fillId="0" borderId="0" xfId="0"/>
    <xf numFmtId="0" fontId="2" fillId="2" borderId="0" xfId="0" applyFont="1" applyFill="1" applyAlignment="1">
      <alignment vertical="top" wrapText="1" readingOrder="1"/>
    </xf>
    <xf numFmtId="0" fontId="0" fillId="0" borderId="1" xfId="0" applyBorder="1"/>
    <xf numFmtId="0" fontId="0" fillId="0" borderId="2" xfId="0" applyBorder="1" applyAlignment="1">
      <alignment horizontal="center"/>
    </xf>
    <xf numFmtId="0" fontId="0" fillId="0" borderId="0" xfId="0" applyAlignment="1">
      <alignment horizontal="center"/>
    </xf>
    <xf numFmtId="0" fontId="0" fillId="5" borderId="0" xfId="0" applyFill="1"/>
    <xf numFmtId="0" fontId="3" fillId="0" borderId="0" xfId="0" applyFont="1" applyAlignment="1">
      <alignment wrapText="1"/>
    </xf>
    <xf numFmtId="0" fontId="3" fillId="0" borderId="0" xfId="0" applyFont="1"/>
    <xf numFmtId="0" fontId="3" fillId="0" borderId="1" xfId="0" applyFont="1" applyBorder="1"/>
    <xf numFmtId="0" fontId="0" fillId="0" borderId="11" xfId="0" applyBorder="1" applyAlignment="1">
      <alignment horizontal="center"/>
    </xf>
    <xf numFmtId="0" fontId="9" fillId="0" borderId="0" xfId="0" applyFont="1"/>
    <xf numFmtId="0" fontId="4" fillId="4" borderId="31" xfId="0" applyFont="1" applyFill="1" applyBorder="1" applyAlignment="1">
      <alignment horizontal="center" vertical="center" wrapText="1"/>
    </xf>
    <xf numFmtId="0" fontId="5" fillId="0" borderId="0" xfId="0" applyFont="1"/>
    <xf numFmtId="0" fontId="6" fillId="0" borderId="0" xfId="0" applyFont="1" applyAlignment="1">
      <alignment horizontal="center" vertical="center"/>
    </xf>
    <xf numFmtId="0" fontId="7" fillId="0" borderId="0" xfId="0" applyFont="1"/>
    <xf numFmtId="0" fontId="7" fillId="0" borderId="0" xfId="0" applyFont="1" applyAlignment="1">
      <alignment horizontal="center"/>
    </xf>
    <xf numFmtId="0" fontId="7" fillId="0" borderId="0" xfId="0" applyFont="1" applyAlignment="1">
      <alignment horizontal="center" vertical="center" wrapText="1"/>
    </xf>
    <xf numFmtId="0" fontId="7" fillId="0" borderId="35" xfId="0" applyFont="1" applyBorder="1" applyAlignment="1">
      <alignment horizontal="center" vertical="center" wrapText="1"/>
    </xf>
    <xf numFmtId="0" fontId="7" fillId="0" borderId="3" xfId="0" applyFont="1" applyBorder="1" applyAlignment="1">
      <alignment horizontal="center" vertical="center" textRotation="90" wrapText="1"/>
    </xf>
    <xf numFmtId="0" fontId="7" fillId="0" borderId="3" xfId="0" applyFont="1" applyBorder="1" applyAlignment="1">
      <alignment horizontal="center" vertical="center" wrapText="1"/>
    </xf>
    <xf numFmtId="0" fontId="7" fillId="0" borderId="19" xfId="0" applyFont="1" applyBorder="1" applyAlignment="1">
      <alignment horizontal="center" vertical="center" wrapText="1"/>
    </xf>
    <xf numFmtId="0" fontId="7" fillId="0" borderId="4" xfId="0" applyFont="1" applyBorder="1" applyAlignment="1">
      <alignment horizontal="center" vertical="center" wrapText="1"/>
    </xf>
    <xf numFmtId="0" fontId="7" fillId="0" borderId="8" xfId="0" applyFont="1" applyBorder="1" applyAlignment="1">
      <alignment horizontal="center" vertical="center" wrapText="1"/>
    </xf>
    <xf numFmtId="0" fontId="7" fillId="0" borderId="10" xfId="0" applyFont="1" applyBorder="1" applyAlignment="1">
      <alignment horizontal="center" vertical="center" wrapText="1"/>
    </xf>
    <xf numFmtId="0" fontId="7" fillId="0" borderId="10" xfId="0" applyFont="1" applyBorder="1"/>
    <xf numFmtId="0" fontId="7" fillId="0" borderId="11" xfId="0" applyFont="1" applyBorder="1" applyAlignment="1">
      <alignment horizontal="center" vertical="center" wrapText="1"/>
    </xf>
    <xf numFmtId="0" fontId="11" fillId="0" borderId="0" xfId="0" applyFont="1"/>
    <xf numFmtId="0" fontId="0" fillId="0" borderId="0" xfId="0" applyAlignment="1">
      <alignment wrapText="1"/>
    </xf>
    <xf numFmtId="0" fontId="12" fillId="4" borderId="29" xfId="0" applyFont="1" applyFill="1" applyBorder="1" applyAlignment="1">
      <alignment horizontal="center" vertical="center" wrapText="1"/>
    </xf>
    <xf numFmtId="0" fontId="12" fillId="4" borderId="30" xfId="0" applyFont="1" applyFill="1" applyBorder="1" applyAlignment="1">
      <alignment horizontal="center" vertical="center" wrapText="1"/>
    </xf>
    <xf numFmtId="0" fontId="12" fillId="4" borderId="30" xfId="0" applyFont="1" applyFill="1" applyBorder="1" applyAlignment="1">
      <alignment horizontal="center" vertical="center" textRotation="90" wrapText="1"/>
    </xf>
    <xf numFmtId="0" fontId="12" fillId="4" borderId="31" xfId="0" applyFont="1" applyFill="1" applyBorder="1" applyAlignment="1">
      <alignment horizontal="center" vertical="center" wrapText="1"/>
    </xf>
    <xf numFmtId="0" fontId="7" fillId="0" borderId="33" xfId="0" applyFont="1" applyBorder="1" applyAlignment="1">
      <alignment horizontal="center" vertical="center" wrapText="1"/>
    </xf>
    <xf numFmtId="0" fontId="7" fillId="0" borderId="34" xfId="0" applyFont="1" applyBorder="1" applyAlignment="1">
      <alignment horizontal="center" vertical="center" wrapText="1"/>
    </xf>
    <xf numFmtId="0" fontId="7" fillId="0" borderId="34" xfId="0" applyFont="1" applyBorder="1" applyAlignment="1">
      <alignment horizontal="center" vertical="center" textRotation="90" wrapText="1"/>
    </xf>
    <xf numFmtId="0" fontId="7" fillId="0" borderId="37" xfId="0" applyFont="1" applyBorder="1" applyAlignment="1">
      <alignment horizontal="center" vertical="center" wrapText="1"/>
    </xf>
    <xf numFmtId="0" fontId="10" fillId="0" borderId="37" xfId="0" applyFont="1" applyBorder="1" applyAlignment="1">
      <alignment horizontal="center" vertical="center" wrapText="1"/>
    </xf>
    <xf numFmtId="0" fontId="10" fillId="0" borderId="19" xfId="0" applyFont="1" applyBorder="1" applyAlignment="1">
      <alignment horizontal="center" vertical="center" wrapText="1"/>
    </xf>
    <xf numFmtId="0" fontId="7" fillId="0" borderId="43" xfId="0" applyFont="1" applyBorder="1"/>
    <xf numFmtId="0" fontId="7" fillId="0" borderId="43" xfId="0" applyFont="1" applyBorder="1" applyAlignment="1">
      <alignment horizontal="center"/>
    </xf>
    <xf numFmtId="0" fontId="7" fillId="9" borderId="3" xfId="0" applyFont="1" applyFill="1" applyBorder="1" applyAlignment="1">
      <alignment horizontal="center" vertical="center"/>
    </xf>
    <xf numFmtId="0" fontId="7" fillId="7" borderId="3" xfId="0" applyFont="1" applyFill="1" applyBorder="1" applyAlignment="1">
      <alignment horizontal="center" vertical="center"/>
    </xf>
    <xf numFmtId="0" fontId="7" fillId="10" borderId="3" xfId="0" applyFont="1" applyFill="1" applyBorder="1" applyAlignment="1">
      <alignment horizontal="center" vertical="center"/>
    </xf>
    <xf numFmtId="0" fontId="11" fillId="6" borderId="3" xfId="0" applyFont="1" applyFill="1" applyBorder="1" applyAlignment="1">
      <alignment horizontal="center" vertical="center" wrapText="1"/>
    </xf>
    <xf numFmtId="0" fontId="11" fillId="6" borderId="3" xfId="0" applyFont="1" applyFill="1" applyBorder="1" applyAlignment="1">
      <alignment horizontal="center" vertical="center"/>
    </xf>
    <xf numFmtId="0" fontId="7" fillId="6" borderId="3" xfId="0" applyFont="1" applyFill="1" applyBorder="1" applyAlignment="1">
      <alignment horizontal="center"/>
    </xf>
    <xf numFmtId="0" fontId="7" fillId="8" borderId="3" xfId="0" applyFont="1" applyFill="1" applyBorder="1" applyAlignment="1">
      <alignment horizontal="center" vertical="center"/>
    </xf>
    <xf numFmtId="0" fontId="7" fillId="0" borderId="1" xfId="0" applyFont="1" applyBorder="1" applyAlignment="1">
      <alignment horizontal="center" vertical="center" wrapText="1"/>
    </xf>
    <xf numFmtId="0" fontId="7" fillId="0" borderId="2" xfId="0" applyFont="1" applyBorder="1" applyAlignment="1">
      <alignment horizontal="center" vertical="center" wrapText="1"/>
    </xf>
    <xf numFmtId="0" fontId="15" fillId="2" borderId="32" xfId="0" applyFont="1" applyFill="1" applyBorder="1" applyAlignment="1">
      <alignment vertical="center" wrapText="1"/>
    </xf>
    <xf numFmtId="0" fontId="15" fillId="2" borderId="26" xfId="0" applyFont="1" applyFill="1" applyBorder="1" applyAlignment="1">
      <alignment horizontal="center" vertical="center" wrapText="1"/>
    </xf>
    <xf numFmtId="0" fontId="17" fillId="0" borderId="12" xfId="0" applyFont="1" applyBorder="1" applyAlignment="1">
      <alignment vertical="center"/>
    </xf>
    <xf numFmtId="0" fontId="17" fillId="0" borderId="5" xfId="0" applyFont="1" applyBorder="1" applyAlignment="1">
      <alignment vertical="center"/>
    </xf>
    <xf numFmtId="0" fontId="21" fillId="2" borderId="22" xfId="0" applyFont="1" applyFill="1" applyBorder="1" applyAlignment="1">
      <alignment vertical="center" wrapText="1"/>
    </xf>
    <xf numFmtId="0" fontId="21" fillId="0" borderId="22" xfId="0" applyFont="1" applyBorder="1"/>
    <xf numFmtId="0" fontId="18" fillId="2" borderId="13" xfId="0" applyFont="1" applyFill="1" applyBorder="1" applyAlignment="1">
      <alignment vertical="center" wrapText="1"/>
    </xf>
    <xf numFmtId="0" fontId="17" fillId="0" borderId="14" xfId="0" applyFont="1" applyBorder="1" applyAlignment="1">
      <alignment vertical="center"/>
    </xf>
    <xf numFmtId="0" fontId="17" fillId="0" borderId="6" xfId="0" applyFont="1" applyBorder="1" applyAlignment="1">
      <alignment vertical="center"/>
    </xf>
    <xf numFmtId="0" fontId="21" fillId="2" borderId="23" xfId="0" applyFont="1" applyFill="1" applyBorder="1" applyAlignment="1">
      <alignment vertical="center" wrapText="1"/>
    </xf>
    <xf numFmtId="0" fontId="21" fillId="0" borderId="23" xfId="0" applyFont="1" applyBorder="1"/>
    <xf numFmtId="0" fontId="18" fillId="2" borderId="15" xfId="0" applyFont="1" applyFill="1" applyBorder="1" applyAlignment="1">
      <alignment vertical="center" wrapText="1"/>
    </xf>
    <xf numFmtId="0" fontId="18" fillId="2" borderId="16" xfId="0" applyFont="1" applyFill="1" applyBorder="1" applyAlignment="1">
      <alignment vertical="center" wrapText="1"/>
    </xf>
    <xf numFmtId="0" fontId="17" fillId="0" borderId="17" xfId="0" applyFont="1" applyBorder="1" applyAlignment="1">
      <alignment vertical="center"/>
    </xf>
    <xf numFmtId="0" fontId="17" fillId="0" borderId="7" xfId="0" applyFont="1" applyBorder="1" applyAlignment="1">
      <alignment vertical="center"/>
    </xf>
    <xf numFmtId="0" fontId="21" fillId="0" borderId="24" xfId="0" applyFont="1" applyBorder="1"/>
    <xf numFmtId="0" fontId="18" fillId="2" borderId="18" xfId="0" applyFont="1" applyFill="1" applyBorder="1" applyAlignment="1">
      <alignment vertical="center" wrapText="1"/>
    </xf>
    <xf numFmtId="0" fontId="21" fillId="2" borderId="3" xfId="0" applyFont="1" applyFill="1" applyBorder="1" applyAlignment="1">
      <alignment vertical="center" wrapText="1"/>
    </xf>
    <xf numFmtId="0" fontId="18" fillId="2" borderId="19" xfId="0" applyFont="1" applyFill="1" applyBorder="1" applyAlignment="1">
      <alignment vertical="center" wrapText="1"/>
    </xf>
    <xf numFmtId="0" fontId="17" fillId="0" borderId="22" xfId="0" applyFont="1" applyBorder="1" applyAlignment="1">
      <alignment vertical="center"/>
    </xf>
    <xf numFmtId="0" fontId="17" fillId="0" borderId="23" xfId="0" applyFont="1" applyBorder="1" applyAlignment="1">
      <alignment vertical="center"/>
    </xf>
    <xf numFmtId="0" fontId="17" fillId="0" borderId="24" xfId="0" applyFont="1" applyBorder="1" applyAlignment="1">
      <alignment vertical="center"/>
    </xf>
    <xf numFmtId="0" fontId="21" fillId="2" borderId="24" xfId="0" applyFont="1" applyFill="1" applyBorder="1" applyAlignment="1">
      <alignment vertical="center" wrapText="1"/>
    </xf>
    <xf numFmtId="0" fontId="21" fillId="2" borderId="26" xfId="0" applyFont="1" applyFill="1" applyBorder="1" applyAlignment="1">
      <alignment vertical="center" wrapText="1"/>
    </xf>
    <xf numFmtId="0" fontId="18" fillId="2" borderId="20" xfId="0" applyFont="1" applyFill="1" applyBorder="1" applyAlignment="1">
      <alignment vertical="center" wrapText="1"/>
    </xf>
    <xf numFmtId="0" fontId="21" fillId="0" borderId="14" xfId="0" applyFont="1" applyBorder="1" applyAlignment="1">
      <alignment vertical="center"/>
    </xf>
    <xf numFmtId="0" fontId="21" fillId="0" borderId="26" xfId="0" applyFont="1" applyBorder="1" applyAlignment="1">
      <alignment vertical="center" wrapText="1"/>
    </xf>
    <xf numFmtId="0" fontId="18" fillId="0" borderId="20" xfId="0" applyFont="1" applyBorder="1" applyAlignment="1">
      <alignment vertical="center" wrapText="1"/>
    </xf>
    <xf numFmtId="0" fontId="18" fillId="0" borderId="13" xfId="0" applyFont="1" applyBorder="1" applyAlignment="1">
      <alignment vertical="center" wrapText="1"/>
    </xf>
    <xf numFmtId="0" fontId="18" fillId="0" borderId="15" xfId="0" applyFont="1" applyBorder="1" applyAlignment="1">
      <alignment vertical="center" wrapText="1"/>
    </xf>
    <xf numFmtId="0" fontId="17" fillId="0" borderId="27" xfId="0" applyFont="1" applyBorder="1" applyAlignment="1">
      <alignment vertical="center"/>
    </xf>
    <xf numFmtId="0" fontId="17" fillId="0" borderId="25" xfId="0" applyFont="1" applyBorder="1" applyAlignment="1">
      <alignment vertical="center"/>
    </xf>
    <xf numFmtId="0" fontId="21" fillId="2" borderId="25" xfId="0" applyFont="1" applyFill="1" applyBorder="1" applyAlignment="1">
      <alignment vertical="center" wrapText="1"/>
    </xf>
    <xf numFmtId="0" fontId="21" fillId="0" borderId="25" xfId="0" applyFont="1" applyBorder="1"/>
    <xf numFmtId="0" fontId="18" fillId="0" borderId="21" xfId="0" applyFont="1" applyBorder="1" applyAlignment="1">
      <alignment vertical="center" wrapText="1"/>
    </xf>
    <xf numFmtId="0" fontId="21" fillId="0" borderId="1" xfId="0" applyFont="1" applyBorder="1"/>
    <xf numFmtId="0" fontId="21" fillId="0" borderId="0" xfId="0" applyFont="1"/>
    <xf numFmtId="0" fontId="21" fillId="0" borderId="2" xfId="0" applyFont="1" applyBorder="1" applyAlignment="1">
      <alignment horizontal="center"/>
    </xf>
    <xf numFmtId="0" fontId="21" fillId="0" borderId="8" xfId="0" applyFont="1" applyBorder="1"/>
    <xf numFmtId="0" fontId="21" fillId="0" borderId="10" xfId="0" applyFont="1" applyBorder="1"/>
    <xf numFmtId="0" fontId="21" fillId="0" borderId="11" xfId="0" applyFont="1" applyBorder="1" applyAlignment="1">
      <alignment horizontal="center"/>
    </xf>
    <xf numFmtId="0" fontId="22" fillId="4" borderId="29" xfId="0" applyFont="1" applyFill="1" applyBorder="1" applyAlignment="1">
      <alignment horizontal="center" vertical="center" wrapText="1"/>
    </xf>
    <xf numFmtId="0" fontId="23" fillId="4" borderId="30" xfId="0" applyFont="1" applyFill="1" applyBorder="1" applyAlignment="1">
      <alignment horizontal="center" vertical="center" wrapText="1"/>
    </xf>
    <xf numFmtId="0" fontId="23" fillId="4" borderId="31" xfId="0" applyFont="1" applyFill="1" applyBorder="1" applyAlignment="1">
      <alignment horizontal="center" vertical="center" wrapText="1"/>
    </xf>
    <xf numFmtId="0" fontId="18" fillId="0" borderId="33" xfId="0" applyFont="1" applyBorder="1" applyAlignment="1">
      <alignment horizontal="left" vertical="center" wrapText="1"/>
    </xf>
    <xf numFmtId="0" fontId="18" fillId="0" borderId="3" xfId="0" applyFont="1" applyBorder="1" applyAlignment="1">
      <alignment horizontal="center" vertical="center" wrapText="1"/>
    </xf>
    <xf numFmtId="0" fontId="18" fillId="0" borderId="37" xfId="0" applyFont="1" applyBorder="1" applyAlignment="1">
      <alignment horizontal="center" vertical="center" wrapText="1"/>
    </xf>
    <xf numFmtId="0" fontId="18" fillId="0" borderId="35" xfId="0" applyFont="1" applyBorder="1" applyAlignment="1">
      <alignment horizontal="left" vertical="center" wrapText="1"/>
    </xf>
    <xf numFmtId="0" fontId="18" fillId="0" borderId="19" xfId="0" applyFont="1" applyBorder="1" applyAlignment="1">
      <alignment horizontal="center" vertical="center" wrapText="1"/>
    </xf>
    <xf numFmtId="0" fontId="21" fillId="0" borderId="39" xfId="0" applyFont="1" applyBorder="1"/>
    <xf numFmtId="0" fontId="21" fillId="0" borderId="40" xfId="0" applyFont="1" applyBorder="1"/>
    <xf numFmtId="0" fontId="21" fillId="0" borderId="41" xfId="0" applyFont="1" applyBorder="1" applyAlignment="1">
      <alignment horizontal="center"/>
    </xf>
    <xf numFmtId="0" fontId="16" fillId="3" borderId="3" xfId="0" applyFont="1" applyFill="1" applyBorder="1" applyAlignment="1">
      <alignment horizontal="center" vertical="center" wrapText="1"/>
    </xf>
    <xf numFmtId="0" fontId="16" fillId="6" borderId="3" xfId="0" applyFont="1" applyFill="1" applyBorder="1" applyAlignment="1">
      <alignment horizontal="center" vertical="center" wrapText="1"/>
    </xf>
    <xf numFmtId="0" fontId="21" fillId="0" borderId="3" xfId="0" applyFont="1" applyBorder="1" applyAlignment="1">
      <alignment horizontal="center" vertical="center" wrapText="1"/>
    </xf>
    <xf numFmtId="0" fontId="21" fillId="0" borderId="3" xfId="0" applyFont="1" applyBorder="1" applyAlignment="1">
      <alignment horizontal="center"/>
    </xf>
    <xf numFmtId="0" fontId="15" fillId="0" borderId="1" xfId="0" applyFont="1" applyBorder="1" applyAlignment="1">
      <alignment horizontal="right" vertical="center" textRotation="90"/>
    </xf>
    <xf numFmtId="0" fontId="21" fillId="0" borderId="0" xfId="0" applyFont="1" applyAlignment="1">
      <alignment horizontal="center" vertical="center" wrapText="1"/>
    </xf>
    <xf numFmtId="0" fontId="16" fillId="6" borderId="3" xfId="0" applyFont="1" applyFill="1" applyBorder="1" applyAlignment="1">
      <alignment horizontal="center" vertical="center"/>
    </xf>
    <xf numFmtId="0" fontId="16" fillId="6" borderId="28" xfId="0" applyFont="1" applyFill="1" applyBorder="1" applyAlignment="1">
      <alignment horizontal="center" vertical="center"/>
    </xf>
    <xf numFmtId="0" fontId="21" fillId="6" borderId="3" xfId="0" applyFont="1" applyFill="1" applyBorder="1" applyAlignment="1">
      <alignment horizontal="center"/>
    </xf>
    <xf numFmtId="0" fontId="21" fillId="0" borderId="4" xfId="0" applyFont="1" applyBorder="1" applyAlignment="1">
      <alignment horizontal="center" vertical="center" wrapText="1"/>
    </xf>
    <xf numFmtId="0" fontId="21" fillId="7" borderId="3" xfId="0" applyFont="1" applyFill="1" applyBorder="1" applyAlignment="1">
      <alignment horizontal="center" vertical="center"/>
    </xf>
    <xf numFmtId="0" fontId="21" fillId="8" borderId="3" xfId="0" applyFont="1" applyFill="1" applyBorder="1" applyAlignment="1">
      <alignment horizontal="center" vertical="center"/>
    </xf>
    <xf numFmtId="0" fontId="21" fillId="9" borderId="3" xfId="0" applyFont="1" applyFill="1" applyBorder="1" applyAlignment="1">
      <alignment horizontal="center" vertical="center"/>
    </xf>
    <xf numFmtId="0" fontId="21" fillId="10" borderId="3" xfId="0" applyFont="1" applyFill="1" applyBorder="1" applyAlignment="1">
      <alignment horizontal="center" vertical="center"/>
    </xf>
    <xf numFmtId="0" fontId="16" fillId="6" borderId="3" xfId="0" applyFont="1" applyFill="1" applyBorder="1" applyAlignment="1">
      <alignment vertical="center"/>
    </xf>
    <xf numFmtId="0" fontId="21" fillId="0" borderId="3" xfId="0" applyFont="1" applyBorder="1" applyAlignment="1">
      <alignment vertical="center"/>
    </xf>
    <xf numFmtId="0" fontId="23" fillId="4" borderId="29" xfId="0" applyFont="1" applyFill="1" applyBorder="1" applyAlignment="1">
      <alignment horizontal="center" vertical="center" wrapText="1"/>
    </xf>
    <xf numFmtId="0" fontId="18" fillId="0" borderId="33" xfId="0" applyFont="1" applyBorder="1" applyAlignment="1">
      <alignment horizontal="center" vertical="center" wrapText="1"/>
    </xf>
    <xf numFmtId="0" fontId="18" fillId="0" borderId="34" xfId="0" applyFont="1" applyBorder="1" applyAlignment="1">
      <alignment horizontal="center" vertical="center" wrapText="1"/>
    </xf>
    <xf numFmtId="0" fontId="25" fillId="0" borderId="34" xfId="0" applyFont="1" applyBorder="1" applyAlignment="1">
      <alignment horizontal="center" vertical="center" wrapText="1"/>
    </xf>
    <xf numFmtId="0" fontId="18" fillId="0" borderId="35" xfId="0" applyFont="1" applyBorder="1" applyAlignment="1">
      <alignment horizontal="center" vertical="center" wrapText="1"/>
    </xf>
    <xf numFmtId="0" fontId="25" fillId="0" borderId="3" xfId="0" applyFont="1" applyBorder="1" applyAlignment="1">
      <alignment horizontal="center" vertical="center" wrapText="1"/>
    </xf>
    <xf numFmtId="0" fontId="16" fillId="0" borderId="0" xfId="0" applyFont="1" applyAlignment="1">
      <alignment horizontal="center"/>
    </xf>
    <xf numFmtId="0" fontId="21" fillId="0" borderId="9" xfId="0" applyFont="1" applyBorder="1" applyAlignment="1">
      <alignment vertical="center"/>
    </xf>
    <xf numFmtId="0" fontId="26" fillId="0" borderId="3" xfId="0" applyFont="1" applyBorder="1" applyAlignment="1">
      <alignment horizontal="center" vertical="center" wrapText="1"/>
    </xf>
    <xf numFmtId="0" fontId="15" fillId="0" borderId="1" xfId="0" applyFont="1" applyBorder="1"/>
    <xf numFmtId="0" fontId="15" fillId="0" borderId="0" xfId="0" applyFont="1" applyAlignment="1">
      <alignment horizontal="center" vertical="center"/>
    </xf>
    <xf numFmtId="0" fontId="15" fillId="0" borderId="2" xfId="0" applyFont="1" applyBorder="1" applyAlignment="1">
      <alignment horizontal="center" vertical="center"/>
    </xf>
    <xf numFmtId="0" fontId="15" fillId="0" borderId="0" xfId="0" applyFont="1"/>
    <xf numFmtId="0" fontId="15" fillId="0" borderId="0" xfId="0" applyFont="1" applyAlignment="1">
      <alignment horizontal="left"/>
    </xf>
    <xf numFmtId="0" fontId="15" fillId="0" borderId="2" xfId="0" applyFont="1" applyBorder="1" applyAlignment="1">
      <alignment horizontal="center"/>
    </xf>
    <xf numFmtId="0" fontId="25" fillId="0" borderId="3" xfId="1" applyFont="1" applyBorder="1" applyAlignment="1">
      <alignment horizontal="center" vertical="center" wrapText="1"/>
    </xf>
    <xf numFmtId="0" fontId="28" fillId="0" borderId="35" xfId="0" applyFont="1" applyBorder="1" applyAlignment="1">
      <alignment horizontal="center" vertical="center" wrapText="1"/>
    </xf>
    <xf numFmtId="0" fontId="28" fillId="0" borderId="3" xfId="0" applyFont="1" applyBorder="1" applyAlignment="1">
      <alignment horizontal="center" vertical="center" wrapText="1"/>
    </xf>
    <xf numFmtId="0" fontId="31" fillId="0" borderId="3" xfId="0" applyFont="1" applyBorder="1" applyAlignment="1">
      <alignment horizontal="center" vertical="center" wrapText="1"/>
    </xf>
    <xf numFmtId="0" fontId="31" fillId="0" borderId="3" xfId="1" applyFont="1" applyBorder="1" applyAlignment="1">
      <alignment horizontal="center" vertical="center" wrapText="1"/>
    </xf>
    <xf numFmtId="0" fontId="32" fillId="0" borderId="19" xfId="0" applyFont="1" applyBorder="1" applyAlignment="1">
      <alignment horizontal="center" vertical="center" wrapText="1"/>
    </xf>
    <xf numFmtId="0" fontId="30" fillId="0" borderId="4" xfId="0" applyFont="1" applyBorder="1" applyAlignment="1">
      <alignment horizontal="center" vertical="center" wrapText="1"/>
    </xf>
    <xf numFmtId="0" fontId="30" fillId="0" borderId="26" xfId="0" applyFont="1" applyBorder="1" applyAlignment="1">
      <alignment horizontal="center" vertical="center" wrapText="1"/>
    </xf>
    <xf numFmtId="0" fontId="21" fillId="0" borderId="34" xfId="0" applyFont="1" applyBorder="1" applyAlignment="1">
      <alignment vertical="center" wrapText="1"/>
    </xf>
    <xf numFmtId="0" fontId="18" fillId="0" borderId="3" xfId="0" applyFont="1" applyBorder="1" applyAlignment="1">
      <alignment vertical="center" wrapText="1"/>
    </xf>
    <xf numFmtId="0" fontId="18" fillId="0" borderId="3" xfId="0" applyFont="1" applyBorder="1" applyAlignment="1">
      <alignment vertical="center"/>
    </xf>
    <xf numFmtId="0" fontId="21" fillId="0" borderId="3" xfId="0" applyFont="1" applyBorder="1" applyAlignment="1">
      <alignment vertical="center" wrapText="1"/>
    </xf>
    <xf numFmtId="0" fontId="21" fillId="0" borderId="3" xfId="0" applyFont="1" applyBorder="1" applyAlignment="1" applyProtection="1">
      <alignment vertical="center" wrapText="1"/>
      <protection locked="0"/>
    </xf>
    <xf numFmtId="0" fontId="8" fillId="0" borderId="0" xfId="0" applyFont="1" applyAlignment="1">
      <alignment horizontal="left" vertical="center" wrapText="1"/>
    </xf>
    <xf numFmtId="0" fontId="15" fillId="0" borderId="35" xfId="0" applyFont="1" applyBorder="1" applyAlignment="1">
      <alignment horizontal="left" vertical="top" wrapText="1"/>
    </xf>
    <xf numFmtId="0" fontId="15" fillId="0" borderId="3" xfId="0" applyFont="1" applyBorder="1" applyAlignment="1">
      <alignment horizontal="left" vertical="top" wrapText="1"/>
    </xf>
    <xf numFmtId="0" fontId="15" fillId="0" borderId="19" xfId="0" applyFont="1" applyBorder="1" applyAlignment="1">
      <alignment horizontal="left" vertical="top" wrapText="1"/>
    </xf>
    <xf numFmtId="0" fontId="15" fillId="0" borderId="36" xfId="0" applyFont="1" applyBorder="1" applyAlignment="1">
      <alignment horizontal="left" vertical="top" wrapText="1"/>
    </xf>
    <xf numFmtId="0" fontId="15" fillId="0" borderId="9" xfId="0" applyFont="1" applyBorder="1" applyAlignment="1">
      <alignment horizontal="left" vertical="top" wrapText="1"/>
    </xf>
    <xf numFmtId="0" fontId="15" fillId="0" borderId="38" xfId="0" applyFont="1" applyBorder="1" applyAlignment="1">
      <alignment horizontal="left" vertical="top" wrapText="1"/>
    </xf>
    <xf numFmtId="0" fontId="5" fillId="0" borderId="3" xfId="0" applyFont="1" applyBorder="1" applyAlignment="1">
      <alignment horizontal="center"/>
    </xf>
    <xf numFmtId="0" fontId="15" fillId="0" borderId="29" xfId="0" applyFont="1" applyBorder="1" applyAlignment="1">
      <alignment horizontal="center"/>
    </xf>
    <xf numFmtId="0" fontId="15" fillId="0" borderId="30" xfId="0" applyFont="1" applyBorder="1" applyAlignment="1">
      <alignment horizontal="center"/>
    </xf>
    <xf numFmtId="0" fontId="15" fillId="0" borderId="31" xfId="0" applyFont="1" applyBorder="1" applyAlignment="1">
      <alignment horizontal="center"/>
    </xf>
    <xf numFmtId="0" fontId="18" fillId="0" borderId="3" xfId="0" applyFont="1" applyBorder="1" applyAlignment="1">
      <alignment horizontal="left" vertical="top" wrapText="1"/>
    </xf>
    <xf numFmtId="0" fontId="18" fillId="0" borderId="19" xfId="0" applyFont="1" applyBorder="1" applyAlignment="1">
      <alignment horizontal="left" vertical="top" wrapText="1"/>
    </xf>
    <xf numFmtId="0" fontId="18" fillId="0" borderId="45" xfId="0" applyFont="1" applyBorder="1" applyAlignment="1">
      <alignment horizontal="left" vertical="center" wrapText="1"/>
    </xf>
    <xf numFmtId="0" fontId="18" fillId="0" borderId="28" xfId="0" applyFont="1" applyBorder="1" applyAlignment="1">
      <alignment horizontal="left" vertical="center" wrapText="1"/>
    </xf>
    <xf numFmtId="0" fontId="18" fillId="0" borderId="46" xfId="0" applyFont="1" applyBorder="1" applyAlignment="1">
      <alignment horizontal="left" vertical="center" wrapText="1"/>
    </xf>
    <xf numFmtId="0" fontId="15" fillId="5" borderId="35" xfId="0" applyFont="1" applyFill="1" applyBorder="1" applyAlignment="1">
      <alignment horizontal="left" vertical="top" wrapText="1"/>
    </xf>
    <xf numFmtId="0" fontId="15" fillId="5" borderId="3" xfId="0" applyFont="1" applyFill="1" applyBorder="1" applyAlignment="1">
      <alignment horizontal="left" vertical="top" wrapText="1"/>
    </xf>
    <xf numFmtId="0" fontId="15" fillId="5" borderId="19" xfId="0" applyFont="1" applyFill="1" applyBorder="1" applyAlignment="1">
      <alignment horizontal="left" vertical="top" wrapText="1"/>
    </xf>
    <xf numFmtId="0" fontId="13" fillId="0" borderId="55" xfId="0" applyFont="1" applyBorder="1" applyAlignment="1">
      <alignment horizontal="center" vertical="center"/>
    </xf>
    <xf numFmtId="0" fontId="13" fillId="0" borderId="56" xfId="0" applyFont="1" applyBorder="1" applyAlignment="1">
      <alignment horizontal="center" vertical="center"/>
    </xf>
    <xf numFmtId="0" fontId="13" fillId="0" borderId="57" xfId="0" applyFont="1" applyBorder="1" applyAlignment="1">
      <alignment horizontal="center" vertical="center"/>
    </xf>
    <xf numFmtId="0" fontId="13" fillId="0" borderId="63" xfId="0" applyFont="1" applyBorder="1" applyAlignment="1">
      <alignment horizontal="center" vertical="center"/>
    </xf>
    <xf numFmtId="0" fontId="13" fillId="0" borderId="0" xfId="0" applyFont="1" applyAlignment="1">
      <alignment horizontal="center" vertical="center"/>
    </xf>
    <xf numFmtId="0" fontId="13" fillId="0" borderId="62" xfId="0" applyFont="1" applyBorder="1" applyAlignment="1">
      <alignment horizontal="center" vertical="center"/>
    </xf>
    <xf numFmtId="0" fontId="13" fillId="0" borderId="58" xfId="0" applyFont="1" applyBorder="1" applyAlignment="1">
      <alignment horizontal="center" vertical="center"/>
    </xf>
    <xf numFmtId="0" fontId="13" fillId="0" borderId="51" xfId="0" applyFont="1" applyBorder="1" applyAlignment="1">
      <alignment horizontal="center" vertical="center"/>
    </xf>
    <xf numFmtId="0" fontId="13" fillId="0" borderId="59" xfId="0" applyFont="1" applyBorder="1" applyAlignment="1">
      <alignment horizontal="center" vertical="center"/>
    </xf>
    <xf numFmtId="0" fontId="18" fillId="0" borderId="47" xfId="0" applyFont="1" applyBorder="1" applyAlignment="1">
      <alignment horizontal="left" vertical="center" wrapText="1"/>
    </xf>
    <xf numFmtId="0" fontId="18" fillId="0" borderId="64" xfId="0" applyFont="1" applyBorder="1" applyAlignment="1">
      <alignment horizontal="left" vertical="center" wrapText="1"/>
    </xf>
    <xf numFmtId="0" fontId="17" fillId="0" borderId="14" xfId="0" applyFont="1" applyBorder="1" applyAlignment="1">
      <alignment vertical="center"/>
    </xf>
    <xf numFmtId="0" fontId="17" fillId="0" borderId="6" xfId="0" applyFont="1" applyBorder="1" applyAlignment="1">
      <alignment vertical="center"/>
    </xf>
    <xf numFmtId="0" fontId="15" fillId="2" borderId="42" xfId="0" applyFont="1" applyFill="1" applyBorder="1" applyAlignment="1">
      <alignment horizontal="center" vertical="center" wrapText="1"/>
    </xf>
    <xf numFmtId="0" fontId="15" fillId="2" borderId="46" xfId="0" applyFont="1" applyFill="1" applyBorder="1" applyAlignment="1">
      <alignment horizontal="center" vertical="center" wrapText="1"/>
    </xf>
    <xf numFmtId="0" fontId="15" fillId="2" borderId="47" xfId="0" applyFont="1" applyFill="1" applyBorder="1" applyAlignment="1">
      <alignment horizontal="center" vertical="center" wrapText="1"/>
    </xf>
    <xf numFmtId="0" fontId="15" fillId="2" borderId="28" xfId="0" applyFont="1" applyFill="1" applyBorder="1" applyAlignment="1">
      <alignment horizontal="center" vertical="center" wrapText="1"/>
    </xf>
    <xf numFmtId="0" fontId="16" fillId="0" borderId="48" xfId="0" applyFont="1" applyBorder="1" applyAlignment="1">
      <alignment horizontal="center" vertical="center" wrapText="1"/>
    </xf>
    <xf numFmtId="0" fontId="16" fillId="0" borderId="49" xfId="0" applyFont="1" applyBorder="1" applyAlignment="1">
      <alignment horizontal="center" vertical="center" wrapText="1"/>
    </xf>
    <xf numFmtId="0" fontId="16" fillId="0" borderId="50" xfId="0" applyFont="1" applyBorder="1" applyAlignment="1">
      <alignment horizontal="center" vertical="center" wrapText="1"/>
    </xf>
    <xf numFmtId="0" fontId="17" fillId="0" borderId="12" xfId="0" applyFont="1" applyBorder="1" applyAlignment="1">
      <alignment vertical="center"/>
    </xf>
    <xf numFmtId="0" fontId="17" fillId="0" borderId="5" xfId="0" applyFont="1" applyBorder="1" applyAlignment="1">
      <alignment vertical="center"/>
    </xf>
    <xf numFmtId="0" fontId="17" fillId="0" borderId="17" xfId="0" applyFont="1" applyBorder="1" applyAlignment="1">
      <alignment vertical="center"/>
    </xf>
    <xf numFmtId="0" fontId="17" fillId="0" borderId="7" xfId="0" applyFont="1" applyBorder="1" applyAlignment="1">
      <alignment vertical="center"/>
    </xf>
    <xf numFmtId="0" fontId="16" fillId="0" borderId="48" xfId="0" applyFont="1" applyBorder="1" applyAlignment="1">
      <alignment horizontal="center" vertical="center"/>
    </xf>
    <xf numFmtId="0" fontId="16" fillId="0" borderId="49" xfId="0" applyFont="1" applyBorder="1" applyAlignment="1">
      <alignment horizontal="center" vertical="center"/>
    </xf>
    <xf numFmtId="0" fontId="16" fillId="0" borderId="50" xfId="0" applyFont="1" applyBorder="1" applyAlignment="1">
      <alignment horizontal="center" vertical="center"/>
    </xf>
    <xf numFmtId="0" fontId="15" fillId="0" borderId="39" xfId="0" applyFont="1" applyBorder="1" applyAlignment="1">
      <alignment horizontal="left" wrapText="1"/>
    </xf>
    <xf numFmtId="0" fontId="15" fillId="0" borderId="40" xfId="0" applyFont="1" applyBorder="1" applyAlignment="1">
      <alignment horizontal="left" wrapText="1"/>
    </xf>
    <xf numFmtId="0" fontId="15" fillId="0" borderId="1" xfId="0" applyFont="1" applyBorder="1" applyAlignment="1">
      <alignment horizontal="left" wrapText="1"/>
    </xf>
    <xf numFmtId="0" fontId="15" fillId="0" borderId="0" xfId="0" applyFont="1" applyAlignment="1">
      <alignment horizontal="left" wrapText="1"/>
    </xf>
    <xf numFmtId="0" fontId="15" fillId="0" borderId="8" xfId="0" applyFont="1" applyBorder="1" applyAlignment="1">
      <alignment horizontal="left" wrapText="1"/>
    </xf>
    <xf numFmtId="0" fontId="15" fillId="0" borderId="10" xfId="0" applyFont="1" applyBorder="1" applyAlignment="1">
      <alignment horizontal="left" wrapText="1"/>
    </xf>
    <xf numFmtId="0" fontId="18" fillId="0" borderId="65" xfId="0" applyFont="1" applyBorder="1" applyAlignment="1">
      <alignment horizontal="left" vertical="center" wrapText="1"/>
    </xf>
    <xf numFmtId="0" fontId="27" fillId="0" borderId="66" xfId="0" applyFont="1" applyBorder="1" applyAlignment="1">
      <alignment horizontal="left" vertical="center" wrapText="1"/>
    </xf>
    <xf numFmtId="0" fontId="27" fillId="0" borderId="67" xfId="0" applyFont="1" applyBorder="1" applyAlignment="1">
      <alignment horizontal="left" vertical="center" wrapText="1"/>
    </xf>
    <xf numFmtId="0" fontId="21" fillId="0" borderId="3" xfId="0" applyFont="1" applyBorder="1" applyAlignment="1">
      <alignment horizontal="center" vertical="center" wrapText="1"/>
    </xf>
    <xf numFmtId="0" fontId="16" fillId="6" borderId="3" xfId="0" applyFont="1" applyFill="1" applyBorder="1" applyAlignment="1">
      <alignment horizontal="center" vertical="center" wrapText="1"/>
    </xf>
    <xf numFmtId="0" fontId="21" fillId="6" borderId="3" xfId="0" applyFont="1" applyFill="1" applyBorder="1" applyAlignment="1">
      <alignment horizontal="center"/>
    </xf>
    <xf numFmtId="0" fontId="16" fillId="0" borderId="51" xfId="0" applyFont="1" applyBorder="1" applyAlignment="1">
      <alignment horizontal="center"/>
    </xf>
    <xf numFmtId="0" fontId="21" fillId="8" borderId="3" xfId="0" applyFont="1" applyFill="1" applyBorder="1" applyAlignment="1">
      <alignment horizontal="center" vertical="center"/>
    </xf>
    <xf numFmtId="0" fontId="21" fillId="9" borderId="3" xfId="0" applyFont="1" applyFill="1" applyBorder="1" applyAlignment="1">
      <alignment horizontal="center" vertical="center"/>
    </xf>
    <xf numFmtId="0" fontId="16" fillId="0" borderId="0" xfId="0" applyFont="1" applyAlignment="1">
      <alignment horizontal="center"/>
    </xf>
    <xf numFmtId="0" fontId="16" fillId="6" borderId="19" xfId="0" applyFont="1" applyFill="1" applyBorder="1" applyAlignment="1">
      <alignment horizontal="center" vertical="center" wrapText="1"/>
    </xf>
    <xf numFmtId="0" fontId="21" fillId="6" borderId="19" xfId="0" applyFont="1" applyFill="1" applyBorder="1" applyAlignment="1">
      <alignment horizontal="center"/>
    </xf>
    <xf numFmtId="0" fontId="21" fillId="0" borderId="19" xfId="0" applyFont="1" applyBorder="1" applyAlignment="1">
      <alignment horizontal="center" vertical="center" wrapText="1"/>
    </xf>
    <xf numFmtId="0" fontId="16" fillId="2" borderId="0" xfId="0" applyFont="1" applyFill="1" applyAlignment="1">
      <alignment horizontal="center"/>
    </xf>
    <xf numFmtId="0" fontId="21" fillId="10" borderId="3" xfId="0" applyFont="1" applyFill="1" applyBorder="1" applyAlignment="1">
      <alignment horizontal="center" vertical="center"/>
    </xf>
    <xf numFmtId="0" fontId="16" fillId="6" borderId="3" xfId="0" applyFont="1" applyFill="1" applyBorder="1" applyAlignment="1">
      <alignment horizontal="center" vertical="center"/>
    </xf>
    <xf numFmtId="0" fontId="21" fillId="9" borderId="19" xfId="0" applyFont="1" applyFill="1" applyBorder="1" applyAlignment="1">
      <alignment horizontal="center" vertical="center"/>
    </xf>
    <xf numFmtId="0" fontId="21" fillId="9" borderId="4" xfId="0" applyFont="1" applyFill="1" applyBorder="1" applyAlignment="1">
      <alignment horizontal="center" vertical="center"/>
    </xf>
    <xf numFmtId="0" fontId="21" fillId="9" borderId="20" xfId="0" applyFont="1" applyFill="1" applyBorder="1" applyAlignment="1">
      <alignment horizontal="center" vertical="center"/>
    </xf>
    <xf numFmtId="0" fontId="21" fillId="10" borderId="19" xfId="0" applyFont="1" applyFill="1" applyBorder="1" applyAlignment="1">
      <alignment horizontal="center" vertical="center"/>
    </xf>
    <xf numFmtId="0" fontId="15" fillId="0" borderId="52" xfId="0" applyFont="1" applyBorder="1" applyAlignment="1">
      <alignment horizontal="right" vertical="center" textRotation="90"/>
    </xf>
    <xf numFmtId="0" fontId="17" fillId="0" borderId="34" xfId="0" applyFont="1" applyBorder="1" applyAlignment="1">
      <alignment horizontal="left" vertical="center" wrapText="1"/>
    </xf>
    <xf numFmtId="0" fontId="15" fillId="0" borderId="0" xfId="0" applyFont="1" applyAlignment="1">
      <alignment horizontal="right" vertical="center" textRotation="90"/>
    </xf>
    <xf numFmtId="0" fontId="17" fillId="0" borderId="3" xfId="0" applyFont="1" applyBorder="1" applyAlignment="1">
      <alignment horizontal="left" vertical="center" wrapText="1"/>
    </xf>
    <xf numFmtId="0" fontId="16" fillId="0" borderId="53" xfId="0" applyFont="1" applyBorder="1" applyAlignment="1">
      <alignment horizontal="center" vertical="center"/>
    </xf>
    <xf numFmtId="0" fontId="16" fillId="0" borderId="40" xfId="0" applyFont="1" applyBorder="1" applyAlignment="1">
      <alignment horizontal="center" vertical="center"/>
    </xf>
    <xf numFmtId="0" fontId="16" fillId="0" borderId="41" xfId="0" applyFont="1" applyBorder="1" applyAlignment="1">
      <alignment horizontal="center" vertical="center"/>
    </xf>
    <xf numFmtId="0" fontId="22" fillId="4" borderId="48" xfId="0" applyFont="1" applyFill="1" applyBorder="1" applyAlignment="1">
      <alignment horizontal="center" vertical="center" wrapText="1"/>
    </xf>
    <xf numFmtId="0" fontId="22" fillId="4" borderId="49" xfId="0" applyFont="1" applyFill="1" applyBorder="1" applyAlignment="1">
      <alignment horizontal="center" vertical="center" wrapText="1"/>
    </xf>
    <xf numFmtId="0" fontId="22" fillId="4" borderId="54" xfId="0" applyFont="1" applyFill="1" applyBorder="1" applyAlignment="1">
      <alignment horizontal="center" vertical="center" wrapText="1"/>
    </xf>
    <xf numFmtId="0" fontId="14" fillId="2" borderId="48" xfId="0" applyFont="1" applyFill="1" applyBorder="1" applyAlignment="1">
      <alignment horizontal="left" vertical="top" wrapText="1" readingOrder="1"/>
    </xf>
    <xf numFmtId="0" fontId="14" fillId="2" borderId="49" xfId="0" applyFont="1" applyFill="1" applyBorder="1" applyAlignment="1">
      <alignment horizontal="left" vertical="top" wrapText="1" readingOrder="1"/>
    </xf>
    <xf numFmtId="0" fontId="14" fillId="2" borderId="50" xfId="0" applyFont="1" applyFill="1" applyBorder="1" applyAlignment="1">
      <alignment horizontal="left" vertical="top" wrapText="1" readingOrder="1"/>
    </xf>
    <xf numFmtId="0" fontId="15" fillId="0" borderId="1" xfId="0" applyFont="1" applyBorder="1" applyAlignment="1">
      <alignment horizontal="left" vertical="center" wrapText="1"/>
    </xf>
    <xf numFmtId="0" fontId="15" fillId="0" borderId="0" xfId="0" applyFont="1" applyAlignment="1">
      <alignment horizontal="left" vertical="center" wrapText="1"/>
    </xf>
    <xf numFmtId="0" fontId="15" fillId="0" borderId="2" xfId="0" applyFont="1" applyBorder="1" applyAlignment="1">
      <alignment horizontal="left" vertical="center" wrapText="1"/>
    </xf>
    <xf numFmtId="0" fontId="24" fillId="0" borderId="39" xfId="0" applyFont="1" applyBorder="1" applyAlignment="1">
      <alignment horizontal="center" vertical="center"/>
    </xf>
    <xf numFmtId="0" fontId="24" fillId="0" borderId="40" xfId="0" applyFont="1" applyBorder="1" applyAlignment="1">
      <alignment horizontal="center" vertical="center"/>
    </xf>
    <xf numFmtId="0" fontId="24" fillId="0" borderId="41" xfId="0" applyFont="1" applyBorder="1" applyAlignment="1">
      <alignment horizontal="center" vertical="center"/>
    </xf>
    <xf numFmtId="0" fontId="18" fillId="0" borderId="55" xfId="0" applyFont="1" applyBorder="1" applyAlignment="1">
      <alignment horizontal="left" vertical="center" wrapText="1"/>
    </xf>
    <xf numFmtId="0" fontId="18" fillId="0" borderId="57" xfId="0" applyFont="1" applyBorder="1" applyAlignment="1">
      <alignment horizontal="left" vertical="center" wrapText="1"/>
    </xf>
    <xf numFmtId="0" fontId="18" fillId="0" borderId="63" xfId="0" applyFont="1" applyBorder="1" applyAlignment="1">
      <alignment horizontal="left" vertical="center" wrapText="1"/>
    </xf>
    <xf numFmtId="0" fontId="18" fillId="0" borderId="62" xfId="0" applyFont="1" applyBorder="1" applyAlignment="1">
      <alignment horizontal="left" vertical="center" wrapText="1"/>
    </xf>
    <xf numFmtId="0" fontId="18" fillId="0" borderId="58" xfId="0" applyFont="1" applyBorder="1" applyAlignment="1">
      <alignment horizontal="left" vertical="center" wrapText="1"/>
    </xf>
    <xf numFmtId="0" fontId="18" fillId="0" borderId="59" xfId="0" applyFont="1" applyBorder="1" applyAlignment="1">
      <alignment horizontal="left" vertical="center" wrapText="1"/>
    </xf>
    <xf numFmtId="0" fontId="17" fillId="0" borderId="4" xfId="0" applyFont="1" applyBorder="1" applyAlignment="1">
      <alignment horizontal="left" vertical="center" wrapText="1"/>
    </xf>
    <xf numFmtId="0" fontId="17" fillId="0" borderId="44" xfId="0" applyFont="1" applyBorder="1" applyAlignment="1">
      <alignment horizontal="left" vertical="center" wrapText="1"/>
    </xf>
    <xf numFmtId="0" fontId="17" fillId="0" borderId="26" xfId="0" applyFont="1" applyBorder="1" applyAlignment="1">
      <alignment horizontal="left" vertical="center" wrapText="1"/>
    </xf>
    <xf numFmtId="0" fontId="22" fillId="4" borderId="30" xfId="0" applyFont="1" applyFill="1" applyBorder="1" applyAlignment="1">
      <alignment horizontal="center" vertical="center" wrapText="1"/>
    </xf>
    <xf numFmtId="0" fontId="21" fillId="9" borderId="26" xfId="0" applyFont="1" applyFill="1" applyBorder="1" applyAlignment="1">
      <alignment horizontal="center" vertical="center"/>
    </xf>
    <xf numFmtId="0" fontId="21" fillId="7" borderId="4" xfId="0" applyFont="1" applyFill="1" applyBorder="1" applyAlignment="1">
      <alignment horizontal="center" vertical="center"/>
    </xf>
    <xf numFmtId="0" fontId="21" fillId="7" borderId="26" xfId="0" applyFont="1" applyFill="1" applyBorder="1" applyAlignment="1">
      <alignment horizontal="center" vertical="center"/>
    </xf>
    <xf numFmtId="0" fontId="21" fillId="8" borderId="4" xfId="0" applyFont="1" applyFill="1" applyBorder="1" applyAlignment="1">
      <alignment horizontal="center" vertical="center"/>
    </xf>
    <xf numFmtId="0" fontId="21" fillId="8" borderId="26" xfId="0" applyFont="1" applyFill="1" applyBorder="1" applyAlignment="1">
      <alignment horizontal="center" vertical="center"/>
    </xf>
    <xf numFmtId="0" fontId="16" fillId="6" borderId="4" xfId="0" applyFont="1" applyFill="1" applyBorder="1" applyAlignment="1">
      <alignment horizontal="center" vertical="center"/>
    </xf>
    <xf numFmtId="0" fontId="16" fillId="6" borderId="44" xfId="0" applyFont="1" applyFill="1" applyBorder="1" applyAlignment="1">
      <alignment horizontal="center" vertical="center"/>
    </xf>
    <xf numFmtId="0" fontId="16" fillId="6" borderId="26" xfId="0" applyFont="1" applyFill="1" applyBorder="1" applyAlignment="1">
      <alignment horizontal="center" vertical="center"/>
    </xf>
    <xf numFmtId="0" fontId="21" fillId="6" borderId="4" xfId="0" applyFont="1" applyFill="1" applyBorder="1" applyAlignment="1">
      <alignment horizontal="center"/>
    </xf>
    <xf numFmtId="0" fontId="21" fillId="6" borderId="26" xfId="0" applyFont="1" applyFill="1" applyBorder="1" applyAlignment="1">
      <alignment horizontal="center"/>
    </xf>
    <xf numFmtId="0" fontId="21" fillId="6" borderId="44" xfId="0" applyFont="1" applyFill="1" applyBorder="1" applyAlignment="1">
      <alignment horizontal="center"/>
    </xf>
    <xf numFmtId="0" fontId="21" fillId="7" borderId="44" xfId="0" applyFont="1" applyFill="1" applyBorder="1" applyAlignment="1">
      <alignment horizontal="center" vertical="center"/>
    </xf>
    <xf numFmtId="0" fontId="21" fillId="10" borderId="4" xfId="0" applyFont="1" applyFill="1" applyBorder="1" applyAlignment="1">
      <alignment horizontal="center" vertical="center"/>
    </xf>
    <xf numFmtId="0" fontId="21" fillId="10" borderId="26" xfId="0" applyFont="1" applyFill="1" applyBorder="1" applyAlignment="1">
      <alignment horizontal="center" vertical="center"/>
    </xf>
    <xf numFmtId="0" fontId="21" fillId="9" borderId="44" xfId="0" applyFont="1" applyFill="1" applyBorder="1" applyAlignment="1">
      <alignment horizontal="center" vertical="center"/>
    </xf>
    <xf numFmtId="0" fontId="16" fillId="6" borderId="4" xfId="0" applyFont="1" applyFill="1" applyBorder="1" applyAlignment="1">
      <alignment horizontal="center" vertical="center" wrapText="1"/>
    </xf>
    <xf numFmtId="0" fontId="16" fillId="6" borderId="44" xfId="0" applyFont="1" applyFill="1" applyBorder="1" applyAlignment="1">
      <alignment horizontal="center" vertical="center" wrapText="1"/>
    </xf>
    <xf numFmtId="0" fontId="16" fillId="6" borderId="26" xfId="0" applyFont="1" applyFill="1" applyBorder="1" applyAlignment="1">
      <alignment horizontal="center" vertical="center" wrapText="1"/>
    </xf>
    <xf numFmtId="0" fontId="21" fillId="0" borderId="4" xfId="0" applyFont="1" applyBorder="1" applyAlignment="1">
      <alignment horizontal="center" vertical="center" wrapText="1"/>
    </xf>
    <xf numFmtId="0" fontId="21" fillId="0" borderId="44" xfId="0" applyFont="1" applyBorder="1" applyAlignment="1">
      <alignment horizontal="center" vertical="center" wrapText="1"/>
    </xf>
    <xf numFmtId="0" fontId="21" fillId="0" borderId="26" xfId="0" applyFont="1" applyBorder="1" applyAlignment="1">
      <alignment horizontal="center" vertical="center" wrapText="1"/>
    </xf>
    <xf numFmtId="0" fontId="21" fillId="8" borderId="44" xfId="0" applyFont="1" applyFill="1" applyBorder="1" applyAlignment="1">
      <alignment horizontal="center" vertical="center"/>
    </xf>
    <xf numFmtId="0" fontId="16" fillId="6" borderId="55" xfId="0" applyFont="1" applyFill="1" applyBorder="1" applyAlignment="1">
      <alignment horizontal="center" vertical="center" wrapText="1"/>
    </xf>
    <xf numFmtId="0" fontId="16" fillId="6" borderId="56" xfId="0" applyFont="1" applyFill="1" applyBorder="1" applyAlignment="1">
      <alignment horizontal="center" vertical="center" wrapText="1"/>
    </xf>
    <xf numFmtId="0" fontId="16" fillId="6" borderId="57" xfId="0" applyFont="1" applyFill="1" applyBorder="1" applyAlignment="1">
      <alignment horizontal="center" vertical="center" wrapText="1"/>
    </xf>
    <xf numFmtId="0" fontId="16" fillId="6" borderId="58" xfId="0" applyFont="1" applyFill="1" applyBorder="1" applyAlignment="1">
      <alignment horizontal="center" vertical="center" wrapText="1"/>
    </xf>
    <xf numFmtId="0" fontId="16" fillId="6" borderId="51" xfId="0" applyFont="1" applyFill="1" applyBorder="1" applyAlignment="1">
      <alignment horizontal="center" vertical="center" wrapText="1"/>
    </xf>
    <xf numFmtId="0" fontId="16" fillId="6" borderId="59" xfId="0" applyFont="1" applyFill="1" applyBorder="1" applyAlignment="1">
      <alignment horizontal="center" vertical="center" wrapText="1"/>
    </xf>
    <xf numFmtId="0" fontId="16" fillId="6" borderId="47" xfId="0" applyFont="1" applyFill="1" applyBorder="1" applyAlignment="1">
      <alignment horizontal="center" vertical="center" wrapText="1"/>
    </xf>
    <xf numFmtId="0" fontId="16" fillId="6" borderId="28" xfId="0" applyFont="1" applyFill="1" applyBorder="1" applyAlignment="1">
      <alignment horizontal="center" vertical="center" wrapText="1"/>
    </xf>
    <xf numFmtId="0" fontId="21" fillId="7" borderId="60" xfId="0" applyFont="1" applyFill="1" applyBorder="1" applyAlignment="1">
      <alignment horizontal="center" vertical="center"/>
    </xf>
    <xf numFmtId="0" fontId="21" fillId="7" borderId="61" xfId="0" applyFont="1" applyFill="1" applyBorder="1" applyAlignment="1">
      <alignment horizontal="center" vertical="center"/>
    </xf>
    <xf numFmtId="0" fontId="17" fillId="0" borderId="3" xfId="0" applyFont="1" applyBorder="1" applyAlignment="1">
      <alignment horizontal="center" vertical="center" wrapText="1"/>
    </xf>
    <xf numFmtId="0" fontId="16" fillId="2" borderId="51" xfId="0" applyFont="1" applyFill="1" applyBorder="1" applyAlignment="1">
      <alignment horizontal="center"/>
    </xf>
    <xf numFmtId="0" fontId="13" fillId="2" borderId="48" xfId="0" applyFont="1" applyFill="1" applyBorder="1" applyAlignment="1">
      <alignment horizontal="left" vertical="top" wrapText="1" readingOrder="1"/>
    </xf>
    <xf numFmtId="0" fontId="13" fillId="2" borderId="49" xfId="0" applyFont="1" applyFill="1" applyBorder="1" applyAlignment="1">
      <alignment horizontal="left" vertical="top" wrapText="1" readingOrder="1"/>
    </xf>
    <xf numFmtId="0" fontId="13" fillId="2" borderId="50" xfId="0" applyFont="1" applyFill="1" applyBorder="1" applyAlignment="1">
      <alignment horizontal="left" vertical="top" wrapText="1" readingOrder="1"/>
    </xf>
    <xf numFmtId="0" fontId="16" fillId="0" borderId="1" xfId="0" applyFont="1" applyBorder="1" applyAlignment="1">
      <alignment horizontal="center" vertical="center"/>
    </xf>
    <xf numFmtId="0" fontId="16" fillId="0" borderId="0" xfId="0" applyFont="1" applyAlignment="1">
      <alignment horizontal="center" vertical="center"/>
    </xf>
    <xf numFmtId="0" fontId="16" fillId="0" borderId="2" xfId="0" applyFont="1" applyBorder="1" applyAlignment="1">
      <alignment horizontal="center" vertical="center"/>
    </xf>
    <xf numFmtId="0" fontId="17" fillId="0" borderId="34" xfId="0" applyFont="1" applyBorder="1" applyAlignment="1">
      <alignment horizontal="center" vertical="center" wrapText="1"/>
    </xf>
    <xf numFmtId="0" fontId="21" fillId="0" borderId="68" xfId="0" applyFont="1" applyBorder="1" applyAlignment="1">
      <alignment horizontal="center" vertical="center" wrapText="1"/>
    </xf>
    <xf numFmtId="0" fontId="21" fillId="0" borderId="69" xfId="0" applyFont="1" applyBorder="1" applyAlignment="1">
      <alignment horizontal="center" vertical="center" wrapText="1"/>
    </xf>
    <xf numFmtId="0" fontId="23" fillId="4" borderId="30" xfId="0" applyFont="1" applyFill="1" applyBorder="1" applyAlignment="1">
      <alignment horizontal="center" vertical="center" wrapText="1"/>
    </xf>
    <xf numFmtId="0" fontId="15" fillId="0" borderId="1" xfId="0" applyFont="1" applyBorder="1" applyAlignment="1">
      <alignment vertical="center" wrapText="1"/>
    </xf>
    <xf numFmtId="0" fontId="15" fillId="0" borderId="0" xfId="0" applyFont="1" applyAlignment="1">
      <alignment vertical="center" wrapText="1"/>
    </xf>
    <xf numFmtId="0" fontId="15" fillId="0" borderId="1" xfId="0" applyFont="1" applyBorder="1"/>
    <xf numFmtId="0" fontId="15" fillId="0" borderId="0" xfId="0" applyFont="1"/>
    <xf numFmtId="0" fontId="29" fillId="0" borderId="4" xfId="0" applyFont="1" applyBorder="1" applyAlignment="1">
      <alignment horizontal="center" vertical="center" wrapText="1"/>
    </xf>
    <xf numFmtId="0" fontId="29" fillId="0" borderId="44" xfId="0" applyFont="1" applyBorder="1" applyAlignment="1">
      <alignment horizontal="center" vertical="center" wrapText="1"/>
    </xf>
    <xf numFmtId="0" fontId="29" fillId="0" borderId="26" xfId="0" applyFont="1" applyBorder="1" applyAlignment="1">
      <alignment horizontal="center" vertical="center" wrapText="1"/>
    </xf>
    <xf numFmtId="0" fontId="30" fillId="0" borderId="4" xfId="0" applyFont="1" applyBorder="1" applyAlignment="1">
      <alignment horizontal="center" vertical="center" wrapText="1"/>
    </xf>
    <xf numFmtId="0" fontId="30" fillId="0" borderId="26" xfId="0" applyFont="1" applyBorder="1" applyAlignment="1">
      <alignment horizontal="center" vertical="center" wrapText="1"/>
    </xf>
    <xf numFmtId="0" fontId="18" fillId="0" borderId="57" xfId="0" applyFont="1" applyBorder="1" applyAlignment="1">
      <alignment horizontal="left" vertical="center"/>
    </xf>
    <xf numFmtId="0" fontId="18" fillId="0" borderId="63" xfId="0" applyFont="1" applyBorder="1" applyAlignment="1">
      <alignment horizontal="left" vertical="center"/>
    </xf>
    <xf numFmtId="0" fontId="18" fillId="0" borderId="62" xfId="0" applyFont="1" applyBorder="1" applyAlignment="1">
      <alignment horizontal="left" vertical="center"/>
    </xf>
    <xf numFmtId="0" fontId="18" fillId="0" borderId="58" xfId="0" applyFont="1" applyBorder="1" applyAlignment="1">
      <alignment horizontal="left" vertical="center"/>
    </xf>
    <xf numFmtId="0" fontId="18" fillId="0" borderId="59" xfId="0" applyFont="1" applyBorder="1" applyAlignment="1">
      <alignment horizontal="left" vertical="center"/>
    </xf>
    <xf numFmtId="0" fontId="7" fillId="0" borderId="35" xfId="0" applyFont="1" applyBorder="1" applyAlignment="1">
      <alignment horizontal="center" vertical="center" wrapText="1"/>
    </xf>
    <xf numFmtId="0" fontId="7" fillId="0" borderId="3" xfId="0" applyFont="1" applyBorder="1" applyAlignment="1">
      <alignment horizontal="center" vertical="center" wrapText="1"/>
    </xf>
    <xf numFmtId="0" fontId="7" fillId="0" borderId="19" xfId="0" applyFont="1" applyBorder="1" applyAlignment="1">
      <alignment horizontal="center" vertical="center" wrapText="1"/>
    </xf>
    <xf numFmtId="0" fontId="7" fillId="9" borderId="3" xfId="0" applyFont="1" applyFill="1" applyBorder="1" applyAlignment="1">
      <alignment horizontal="center" vertical="center"/>
    </xf>
    <xf numFmtId="0" fontId="7" fillId="9" borderId="4" xfId="0" applyFont="1" applyFill="1" applyBorder="1" applyAlignment="1">
      <alignment horizontal="center" vertical="center"/>
    </xf>
    <xf numFmtId="0" fontId="7" fillId="9" borderId="26" xfId="0" applyFont="1" applyFill="1" applyBorder="1" applyAlignment="1">
      <alignment horizontal="center" vertical="center"/>
    </xf>
    <xf numFmtId="0" fontId="11" fillId="6" borderId="3" xfId="0" applyFont="1" applyFill="1" applyBorder="1" applyAlignment="1">
      <alignment horizontal="center" vertical="center"/>
    </xf>
    <xf numFmtId="0" fontId="7" fillId="7" borderId="4" xfId="0" applyFont="1" applyFill="1" applyBorder="1" applyAlignment="1">
      <alignment horizontal="center" vertical="center"/>
    </xf>
    <xf numFmtId="0" fontId="7" fillId="7" borderId="26" xfId="0" applyFont="1" applyFill="1" applyBorder="1" applyAlignment="1">
      <alignment horizontal="center" vertical="center"/>
    </xf>
    <xf numFmtId="0" fontId="7" fillId="7" borderId="3" xfId="0" applyFont="1" applyFill="1" applyBorder="1" applyAlignment="1">
      <alignment horizontal="center" vertical="center"/>
    </xf>
    <xf numFmtId="0" fontId="7" fillId="8" borderId="3" xfId="0" applyFont="1" applyFill="1" applyBorder="1" applyAlignment="1">
      <alignment horizontal="center" vertical="center"/>
    </xf>
    <xf numFmtId="0" fontId="11" fillId="6" borderId="4" xfId="0" applyFont="1" applyFill="1" applyBorder="1" applyAlignment="1">
      <alignment horizontal="center" vertical="center" wrapText="1"/>
    </xf>
    <xf numFmtId="0" fontId="11" fillId="6" borderId="26" xfId="0" applyFont="1" applyFill="1" applyBorder="1" applyAlignment="1">
      <alignment horizontal="center" vertical="center" wrapText="1"/>
    </xf>
    <xf numFmtId="0" fontId="7" fillId="0" borderId="4" xfId="0" applyFont="1" applyBorder="1" applyAlignment="1">
      <alignment horizontal="center" vertical="center" wrapText="1"/>
    </xf>
    <xf numFmtId="0" fontId="7" fillId="0" borderId="26" xfId="0" applyFont="1" applyBorder="1" applyAlignment="1">
      <alignment horizontal="center" vertical="center" wrapText="1"/>
    </xf>
    <xf numFmtId="0" fontId="11" fillId="0" borderId="51" xfId="0" applyFont="1" applyBorder="1" applyAlignment="1">
      <alignment horizontal="center"/>
    </xf>
    <xf numFmtId="0" fontId="13" fillId="0" borderId="3" xfId="0" applyFont="1" applyBorder="1" applyAlignment="1">
      <alignment vertical="center"/>
    </xf>
    <xf numFmtId="0" fontId="13" fillId="0" borderId="3" xfId="0" applyFont="1" applyBorder="1" applyAlignment="1">
      <alignment horizontal="center" vertical="center"/>
    </xf>
    <xf numFmtId="0" fontId="11" fillId="6" borderId="3" xfId="0" applyFont="1" applyFill="1" applyBorder="1" applyAlignment="1">
      <alignment horizontal="center" vertical="center" wrapText="1"/>
    </xf>
    <xf numFmtId="0" fontId="7" fillId="6" borderId="4" xfId="0" applyFont="1" applyFill="1" applyBorder="1" applyAlignment="1">
      <alignment horizontal="center"/>
    </xf>
    <xf numFmtId="0" fontId="7" fillId="6" borderId="26" xfId="0" applyFont="1" applyFill="1" applyBorder="1" applyAlignment="1">
      <alignment horizontal="center"/>
    </xf>
    <xf numFmtId="0" fontId="7" fillId="6" borderId="3" xfId="0" applyFont="1" applyFill="1" applyBorder="1" applyAlignment="1">
      <alignment horizontal="center"/>
    </xf>
    <xf numFmtId="0" fontId="11" fillId="0" borderId="62" xfId="0" applyFont="1" applyBorder="1" applyAlignment="1">
      <alignment horizontal="right" vertical="center" textRotation="90"/>
    </xf>
    <xf numFmtId="0" fontId="7" fillId="0" borderId="3" xfId="0" applyFont="1" applyBorder="1" applyAlignment="1">
      <alignment horizontal="center" vertical="center"/>
    </xf>
    <xf numFmtId="0" fontId="7" fillId="8" borderId="4" xfId="0" applyFont="1" applyFill="1" applyBorder="1" applyAlignment="1">
      <alignment horizontal="center" vertical="center"/>
    </xf>
    <xf numFmtId="0" fontId="7" fillId="8" borderId="26" xfId="0" applyFont="1" applyFill="1" applyBorder="1" applyAlignment="1">
      <alignment horizontal="center" vertical="center"/>
    </xf>
    <xf numFmtId="0" fontId="7" fillId="10" borderId="3" xfId="0" applyFont="1" applyFill="1" applyBorder="1" applyAlignment="1">
      <alignment horizontal="center" vertical="center"/>
    </xf>
    <xf numFmtId="0" fontId="11" fillId="0" borderId="1" xfId="0" applyFont="1" applyBorder="1" applyAlignment="1">
      <alignment horizontal="center" vertical="top" wrapText="1"/>
    </xf>
    <xf numFmtId="0" fontId="11" fillId="0" borderId="0" xfId="0" applyFont="1" applyAlignment="1">
      <alignment horizontal="center" vertical="top" wrapText="1"/>
    </xf>
    <xf numFmtId="0" fontId="13" fillId="0" borderId="39" xfId="0" applyFont="1" applyBorder="1" applyAlignment="1">
      <alignment horizontal="left" vertical="top" wrapText="1"/>
    </xf>
    <xf numFmtId="0" fontId="13" fillId="0" borderId="40" xfId="0" applyFont="1" applyBorder="1" applyAlignment="1">
      <alignment horizontal="left" vertical="top" wrapText="1"/>
    </xf>
    <xf numFmtId="0" fontId="13" fillId="0" borderId="41" xfId="0" applyFont="1" applyBorder="1" applyAlignment="1">
      <alignment horizontal="left" vertical="top" wrapText="1"/>
    </xf>
    <xf numFmtId="0" fontId="11" fillId="2" borderId="0" xfId="0" applyFont="1" applyFill="1" applyAlignment="1">
      <alignment horizontal="center"/>
    </xf>
    <xf numFmtId="0" fontId="11" fillId="6" borderId="4" xfId="0" applyFont="1" applyFill="1" applyBorder="1" applyAlignment="1">
      <alignment horizontal="center" vertical="center"/>
    </xf>
    <xf numFmtId="0" fontId="11" fillId="6" borderId="26" xfId="0" applyFont="1" applyFill="1" applyBorder="1" applyAlignment="1">
      <alignment horizontal="center" vertical="center"/>
    </xf>
  </cellXfs>
  <cellStyles count="2">
    <cellStyle name="Normal" xfId="0" builtinId="0"/>
    <cellStyle name="Normal 2" xfId="1" xr:uid="{00000000-0005-0000-0000-000001000000}"/>
  </cellStyles>
  <dxfs count="21">
    <dxf>
      <fill>
        <patternFill>
          <bgColor rgb="FF92D050"/>
        </patternFill>
      </fill>
    </dxf>
    <dxf>
      <fill>
        <patternFill>
          <bgColor rgb="FFFFFF00"/>
        </patternFill>
      </fill>
    </dxf>
    <dxf>
      <fill>
        <patternFill>
          <bgColor rgb="FFF9C645"/>
        </patternFill>
      </fill>
    </dxf>
    <dxf>
      <font>
        <color rgb="FF9C0006"/>
      </font>
      <fill>
        <patternFill>
          <bgColor rgb="FFFF0000"/>
        </patternFill>
      </fill>
    </dxf>
    <dxf>
      <fill>
        <patternFill>
          <bgColor rgb="FF92D050"/>
        </patternFill>
      </fill>
    </dxf>
    <dxf>
      <fill>
        <patternFill>
          <bgColor rgb="FFFFFF00"/>
        </patternFill>
      </fill>
    </dxf>
    <dxf>
      <fill>
        <patternFill>
          <bgColor rgb="FFEEBF3A"/>
        </patternFill>
      </fill>
    </dxf>
    <dxf>
      <font>
        <color rgb="FF9C0006"/>
      </font>
      <fill>
        <patternFill>
          <bgColor rgb="FFFF0000"/>
        </patternFill>
      </fill>
    </dxf>
    <dxf>
      <font>
        <condense val="0"/>
        <extend val="0"/>
        <color indexed="11"/>
      </font>
      <fill>
        <patternFill>
          <fgColor indexed="11"/>
        </patternFill>
      </fill>
    </dxf>
    <dxf>
      <font>
        <condense val="0"/>
        <extend val="0"/>
        <color indexed="11"/>
      </font>
      <fill>
        <patternFill>
          <fgColor indexed="11"/>
        </patternFill>
      </fill>
    </dxf>
    <dxf>
      <font>
        <condense val="0"/>
        <extend val="0"/>
        <color indexed="11"/>
      </font>
      <fill>
        <patternFill>
          <fgColor indexed="11"/>
        </patternFill>
      </fill>
    </dxf>
    <dxf>
      <font>
        <condense val="0"/>
        <extend val="0"/>
        <color indexed="11"/>
      </font>
      <fill>
        <patternFill>
          <fgColor indexed="11"/>
        </patternFill>
      </fill>
    </dxf>
    <dxf>
      <fill>
        <patternFill>
          <bgColor rgb="FF92D050"/>
        </patternFill>
      </fill>
    </dxf>
    <dxf>
      <fill>
        <patternFill>
          <bgColor rgb="FFFFFF00"/>
        </patternFill>
      </fill>
    </dxf>
    <dxf>
      <fill>
        <patternFill>
          <bgColor rgb="FFEFAE2D"/>
        </patternFill>
      </fill>
    </dxf>
    <dxf>
      <font>
        <color rgb="FF9C0006"/>
      </font>
      <fill>
        <patternFill>
          <bgColor rgb="FFFF0000"/>
        </patternFill>
      </fill>
    </dxf>
    <dxf>
      <fill>
        <patternFill>
          <bgColor rgb="FF92D050"/>
        </patternFill>
      </fill>
    </dxf>
    <dxf>
      <fill>
        <patternFill>
          <bgColor rgb="FFFFFF00"/>
        </patternFill>
      </fill>
    </dxf>
    <dxf>
      <fill>
        <patternFill>
          <bgColor rgb="FFF3BA2D"/>
        </patternFill>
      </fill>
    </dxf>
    <dxf>
      <font>
        <color theme="0"/>
        <name val="Cambria"/>
        <scheme val="none"/>
      </font>
      <fill>
        <patternFill>
          <bgColor rgb="FFFF0000"/>
        </patternFill>
      </fill>
    </dxf>
    <dxf>
      <font>
        <condense val="0"/>
        <extend val="0"/>
        <color indexed="11"/>
      </font>
      <fill>
        <patternFill>
          <fgColor indexed="11"/>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FF99FF"/>
      <color rgb="FFFF0D0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56030</xdr:colOff>
      <xdr:row>1</xdr:row>
      <xdr:rowOff>549089</xdr:rowOff>
    </xdr:from>
    <xdr:to>
      <xdr:col>1</xdr:col>
      <xdr:colOff>2745442</xdr:colOff>
      <xdr:row>2</xdr:row>
      <xdr:rowOff>380999</xdr:rowOff>
    </xdr:to>
    <xdr:pic>
      <xdr:nvPicPr>
        <xdr:cNvPr id="2" name="Imagen 1">
          <a:extLst>
            <a:ext uri="{FF2B5EF4-FFF2-40B4-BE49-F238E27FC236}">
              <a16:creationId xmlns:a16="http://schemas.microsoft.com/office/drawing/2014/main" id="{548B922F-836C-47EA-B8D5-C3ADFDF44DAF}"/>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35324" y="728383"/>
          <a:ext cx="2689412" cy="896469"/>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312964</xdr:colOff>
      <xdr:row>1</xdr:row>
      <xdr:rowOff>326572</xdr:rowOff>
    </xdr:from>
    <xdr:to>
      <xdr:col>1</xdr:col>
      <xdr:colOff>3436604</xdr:colOff>
      <xdr:row>2</xdr:row>
      <xdr:rowOff>593646</xdr:rowOff>
    </xdr:to>
    <xdr:pic>
      <xdr:nvPicPr>
        <xdr:cNvPr id="4" name="Imagen 3">
          <a:extLst>
            <a:ext uri="{FF2B5EF4-FFF2-40B4-BE49-F238E27FC236}">
              <a16:creationId xmlns:a16="http://schemas.microsoft.com/office/drawing/2014/main" id="{473FDAE2-19E2-4EB2-A873-D5895E2EC805}"/>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66750" y="489858"/>
          <a:ext cx="3123640" cy="126039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219075</xdr:colOff>
      <xdr:row>1</xdr:row>
      <xdr:rowOff>180975</xdr:rowOff>
    </xdr:from>
    <xdr:to>
      <xdr:col>1</xdr:col>
      <xdr:colOff>2657475</xdr:colOff>
      <xdr:row>2</xdr:row>
      <xdr:rowOff>431800</xdr:rowOff>
    </xdr:to>
    <xdr:pic>
      <xdr:nvPicPr>
        <xdr:cNvPr id="2" name="Imagen 1">
          <a:extLst>
            <a:ext uri="{FF2B5EF4-FFF2-40B4-BE49-F238E27FC236}">
              <a16:creationId xmlns:a16="http://schemas.microsoft.com/office/drawing/2014/main" id="{F479DB95-9782-4717-A20B-ED6F2A65022A}"/>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95300" y="342900"/>
          <a:ext cx="2438400" cy="866775"/>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104775</xdr:colOff>
      <xdr:row>1</xdr:row>
      <xdr:rowOff>133350</xdr:rowOff>
    </xdr:from>
    <xdr:to>
      <xdr:col>1</xdr:col>
      <xdr:colOff>2686050</xdr:colOff>
      <xdr:row>3</xdr:row>
      <xdr:rowOff>13607</xdr:rowOff>
    </xdr:to>
    <xdr:pic>
      <xdr:nvPicPr>
        <xdr:cNvPr id="2" name="Imagen 1">
          <a:extLst>
            <a:ext uri="{FF2B5EF4-FFF2-40B4-BE49-F238E27FC236}">
              <a16:creationId xmlns:a16="http://schemas.microsoft.com/office/drawing/2014/main" id="{F9642F37-146B-4154-AE7C-77EB4C3795EC}"/>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95275" y="295275"/>
          <a:ext cx="2581275" cy="881742"/>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95251</xdr:colOff>
      <xdr:row>1</xdr:row>
      <xdr:rowOff>204107</xdr:rowOff>
    </xdr:from>
    <xdr:to>
      <xdr:col>2</xdr:col>
      <xdr:colOff>857251</xdr:colOff>
      <xdr:row>3</xdr:row>
      <xdr:rowOff>204107</xdr:rowOff>
    </xdr:to>
    <xdr:pic>
      <xdr:nvPicPr>
        <xdr:cNvPr id="2" name="Imagen 1">
          <a:extLst>
            <a:ext uri="{FF2B5EF4-FFF2-40B4-BE49-F238E27FC236}">
              <a16:creationId xmlns:a16="http://schemas.microsoft.com/office/drawing/2014/main" id="{C9C916BE-BC61-41F2-AFDD-06DDA213F302}"/>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381001" y="381000"/>
          <a:ext cx="3061607" cy="1074964"/>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E1"/>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spPr>
      <a:bodyPr vertOverflow="clip" wrap="square" lIns="18288" tIns="0" rIns="0" bIns="0" upright="1"/>
      <a:lstStyle/>
    </a:spDef>
    <a:lnDef>
      <a:spPr bwMode="auto">
        <a:xfrm>
          <a:off x="0" y="0"/>
          <a:ext cx="1" cy="1"/>
        </a:xfrm>
        <a:custGeom>
          <a:avLst/>
          <a:gdLst/>
          <a:ahLst/>
          <a:cxnLst/>
          <a:rect l="0" t="0" r="0" b="0"/>
          <a:pathLst/>
        </a:custGeom>
        <a:solidFill>
          <a:srgbClr val="FFFFE1"/>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F22"/>
  <sheetViews>
    <sheetView showGridLines="0" topLeftCell="A7" zoomScale="70" zoomScaleNormal="70" zoomScalePageLayoutView="40" workbookViewId="0">
      <selection activeCell="B12" sqref="B12:F12"/>
    </sheetView>
  </sheetViews>
  <sheetFormatPr baseColWidth="10" defaultColWidth="11.453125" defaultRowHeight="12.5" x14ac:dyDescent="0.25"/>
  <cols>
    <col min="1" max="1" width="2.6328125" customWidth="1"/>
    <col min="2" max="2" width="42" customWidth="1"/>
    <col min="3" max="3" width="71.453125" customWidth="1"/>
    <col min="4" max="4" width="36.6328125" customWidth="1"/>
    <col min="5" max="5" width="28.453125" customWidth="1"/>
    <col min="6" max="6" width="35.90625" customWidth="1"/>
    <col min="7" max="7" width="2.6328125" customWidth="1"/>
  </cols>
  <sheetData>
    <row r="1" spans="2:6" ht="14.25" customHeight="1" x14ac:dyDescent="0.25"/>
    <row r="2" spans="2:6" ht="84" customHeight="1" x14ac:dyDescent="0.25">
      <c r="B2" s="152"/>
      <c r="C2" s="164" t="s">
        <v>0</v>
      </c>
      <c r="D2" s="165"/>
      <c r="E2" s="166"/>
      <c r="F2" s="173"/>
    </row>
    <row r="3" spans="2:6" ht="42.75" customHeight="1" x14ac:dyDescent="0.25">
      <c r="B3" s="152"/>
      <c r="C3" s="167"/>
      <c r="D3" s="168"/>
      <c r="E3" s="169"/>
      <c r="F3" s="174"/>
    </row>
    <row r="4" spans="2:6" ht="41.25" customHeight="1" x14ac:dyDescent="0.25">
      <c r="B4" s="152"/>
      <c r="C4" s="170"/>
      <c r="D4" s="171"/>
      <c r="E4" s="172"/>
      <c r="F4" s="159"/>
    </row>
    <row r="5" spans="2:6" ht="37.5" customHeight="1" thickBot="1" x14ac:dyDescent="0.4">
      <c r="B5" s="12"/>
      <c r="C5" s="13"/>
      <c r="D5" s="13"/>
      <c r="E5" s="13"/>
      <c r="F5" s="13"/>
    </row>
    <row r="6" spans="2:6" ht="21" customHeight="1" thickBot="1" x14ac:dyDescent="0.4">
      <c r="B6" s="153" t="s">
        <v>1</v>
      </c>
      <c r="C6" s="154"/>
      <c r="D6" s="154"/>
      <c r="E6" s="154"/>
      <c r="F6" s="155"/>
    </row>
    <row r="7" spans="2:6" ht="78.75" customHeight="1" x14ac:dyDescent="0.25">
      <c r="B7" s="158" t="s">
        <v>2</v>
      </c>
      <c r="C7" s="159"/>
      <c r="D7" s="159"/>
      <c r="E7" s="159"/>
      <c r="F7" s="160"/>
    </row>
    <row r="8" spans="2:6" ht="54" customHeight="1" x14ac:dyDescent="0.25">
      <c r="B8" s="146" t="s">
        <v>208</v>
      </c>
      <c r="C8" s="156"/>
      <c r="D8" s="156"/>
      <c r="E8" s="156"/>
      <c r="F8" s="157"/>
    </row>
    <row r="9" spans="2:6" ht="34.5" customHeight="1" x14ac:dyDescent="0.25">
      <c r="B9" s="146" t="s">
        <v>3</v>
      </c>
      <c r="C9" s="147"/>
      <c r="D9" s="147"/>
      <c r="E9" s="147"/>
      <c r="F9" s="148"/>
    </row>
    <row r="10" spans="2:6" ht="57.9" customHeight="1" x14ac:dyDescent="0.25">
      <c r="B10" s="146" t="s">
        <v>4</v>
      </c>
      <c r="C10" s="147"/>
      <c r="D10" s="147"/>
      <c r="E10" s="147"/>
      <c r="F10" s="148"/>
    </row>
    <row r="11" spans="2:6" ht="60" customHeight="1" x14ac:dyDescent="0.25">
      <c r="B11" s="146" t="s">
        <v>5</v>
      </c>
      <c r="C11" s="147"/>
      <c r="D11" s="147"/>
      <c r="E11" s="147"/>
      <c r="F11" s="148"/>
    </row>
    <row r="12" spans="2:6" ht="48.9" customHeight="1" x14ac:dyDescent="0.25">
      <c r="B12" s="161" t="s">
        <v>6</v>
      </c>
      <c r="C12" s="162"/>
      <c r="D12" s="162"/>
      <c r="E12" s="162"/>
      <c r="F12" s="163"/>
    </row>
    <row r="13" spans="2:6" ht="20.149999999999999" customHeight="1" x14ac:dyDescent="0.25">
      <c r="B13" s="146" t="s">
        <v>7</v>
      </c>
      <c r="C13" s="147"/>
      <c r="D13" s="147"/>
      <c r="E13" s="147"/>
      <c r="F13" s="148"/>
    </row>
    <row r="14" spans="2:6" ht="26.25" customHeight="1" x14ac:dyDescent="0.25">
      <c r="B14" s="146" t="s">
        <v>8</v>
      </c>
      <c r="C14" s="147"/>
      <c r="D14" s="147"/>
      <c r="E14" s="147"/>
      <c r="F14" s="148"/>
    </row>
    <row r="15" spans="2:6" ht="22.5" customHeight="1" x14ac:dyDescent="0.25">
      <c r="B15" s="146" t="s">
        <v>9</v>
      </c>
      <c r="C15" s="147"/>
      <c r="D15" s="147"/>
      <c r="E15" s="147"/>
      <c r="F15" s="148"/>
    </row>
    <row r="16" spans="2:6" ht="33" customHeight="1" x14ac:dyDescent="0.25">
      <c r="B16" s="146" t="s">
        <v>10</v>
      </c>
      <c r="C16" s="147"/>
      <c r="D16" s="147"/>
      <c r="E16" s="147"/>
      <c r="F16" s="148"/>
    </row>
    <row r="17" spans="2:6" ht="36.75" customHeight="1" x14ac:dyDescent="0.25">
      <c r="B17" s="146" t="s">
        <v>11</v>
      </c>
      <c r="C17" s="147"/>
      <c r="D17" s="147"/>
      <c r="E17" s="147"/>
      <c r="F17" s="148"/>
    </row>
    <row r="18" spans="2:6" ht="165" customHeight="1" x14ac:dyDescent="0.25">
      <c r="B18" s="146" t="s">
        <v>12</v>
      </c>
      <c r="C18" s="147"/>
      <c r="D18" s="147"/>
      <c r="E18" s="147"/>
      <c r="F18" s="148"/>
    </row>
    <row r="19" spans="2:6" ht="52.5" customHeight="1" thickBot="1" x14ac:dyDescent="0.3">
      <c r="B19" s="149"/>
      <c r="C19" s="150"/>
      <c r="D19" s="150"/>
      <c r="E19" s="150"/>
      <c r="F19" s="151"/>
    </row>
    <row r="20" spans="2:6" ht="14.25" customHeight="1" x14ac:dyDescent="0.25">
      <c r="B20" s="6"/>
    </row>
    <row r="21" spans="2:6" x14ac:dyDescent="0.25">
      <c r="B21" s="7"/>
    </row>
    <row r="22" spans="2:6" ht="17.25" customHeight="1" x14ac:dyDescent="0.25">
      <c r="B22" s="145"/>
      <c r="C22" s="145"/>
      <c r="D22" s="145"/>
      <c r="E22" s="145"/>
      <c r="F22" s="145"/>
    </row>
  </sheetData>
  <mergeCells count="18">
    <mergeCell ref="B2:B4"/>
    <mergeCell ref="B15:F15"/>
    <mergeCell ref="B6:F6"/>
    <mergeCell ref="B8:F8"/>
    <mergeCell ref="B9:F9"/>
    <mergeCell ref="B7:F7"/>
    <mergeCell ref="B10:F10"/>
    <mergeCell ref="B11:F11"/>
    <mergeCell ref="B12:F12"/>
    <mergeCell ref="B13:F13"/>
    <mergeCell ref="B14:F14"/>
    <mergeCell ref="C2:E4"/>
    <mergeCell ref="F2:F4"/>
    <mergeCell ref="B22:F22"/>
    <mergeCell ref="B16:F16"/>
    <mergeCell ref="B17:F17"/>
    <mergeCell ref="B18:F18"/>
    <mergeCell ref="B19:F19"/>
  </mergeCells>
  <printOptions horizontalCentered="1"/>
  <pageMargins left="0.7" right="0.7" top="0.75" bottom="0.75" header="0.3" footer="0.3"/>
  <pageSetup scale="52" orientation="portrait" horizontalDpi="4294967295" verticalDpi="4294967295" r:id="rId1"/>
  <headerFooter alignWithMargins="0">
    <oddFooter>&amp;L&amp;12Calle 26 No. 57-41 Torre 8, Pisos 7 y 8 CEMSA – C.P. 111321
PBX. 3779555  - Información: Línea 195
www.umv.gov.co&amp;C
CON-FM-089
&amp;P de &amp;N</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B2:F79"/>
  <sheetViews>
    <sheetView showGridLines="0" topLeftCell="A36" zoomScale="51" zoomScaleNormal="80" zoomScalePageLayoutView="85" workbookViewId="0">
      <selection activeCell="B69" sqref="B69"/>
    </sheetView>
  </sheetViews>
  <sheetFormatPr baseColWidth="10" defaultColWidth="11.453125" defaultRowHeight="12.5" x14ac:dyDescent="0.25"/>
  <cols>
    <col min="1" max="1" width="5.36328125" customWidth="1"/>
    <col min="2" max="2" width="57.90625" customWidth="1"/>
    <col min="3" max="3" width="105.36328125" customWidth="1"/>
    <col min="4" max="4" width="20" customWidth="1"/>
    <col min="5" max="5" width="23.453125" customWidth="1"/>
    <col min="6" max="6" width="31" customWidth="1"/>
  </cols>
  <sheetData>
    <row r="2" spans="2:6" ht="78" customHeight="1" x14ac:dyDescent="0.25">
      <c r="B2" s="152"/>
      <c r="C2" s="164" t="s">
        <v>13</v>
      </c>
      <c r="D2" s="165"/>
      <c r="E2" s="166"/>
      <c r="F2" s="173"/>
    </row>
    <row r="3" spans="2:6" ht="51" customHeight="1" x14ac:dyDescent="0.25">
      <c r="B3" s="152"/>
      <c r="C3" s="167"/>
      <c r="D3" s="168"/>
      <c r="E3" s="169"/>
      <c r="F3" s="174"/>
    </row>
    <row r="4" spans="2:6" ht="54" customHeight="1" x14ac:dyDescent="0.25">
      <c r="B4" s="152"/>
      <c r="C4" s="170"/>
      <c r="D4" s="171"/>
      <c r="E4" s="172"/>
      <c r="F4" s="159"/>
    </row>
    <row r="5" spans="2:6" ht="24.75" customHeight="1" thickBot="1" x14ac:dyDescent="0.4">
      <c r="B5" s="12"/>
      <c r="C5" s="13"/>
      <c r="D5" s="13"/>
      <c r="E5" s="13"/>
      <c r="F5" s="13"/>
    </row>
    <row r="6" spans="2:6" ht="18" customHeight="1" thickBot="1" x14ac:dyDescent="0.3">
      <c r="B6" s="188" t="s">
        <v>14</v>
      </c>
      <c r="C6" s="189"/>
      <c r="D6" s="189"/>
      <c r="E6" s="189"/>
      <c r="F6" s="190"/>
    </row>
    <row r="7" spans="2:6" ht="42.75" customHeight="1" x14ac:dyDescent="0.25">
      <c r="B7" s="191" t="s">
        <v>15</v>
      </c>
      <c r="C7" s="192"/>
      <c r="D7" s="192"/>
      <c r="E7" s="192"/>
      <c r="F7" s="192"/>
    </row>
    <row r="8" spans="2:6" ht="63" customHeight="1" x14ac:dyDescent="0.25">
      <c r="B8" s="193"/>
      <c r="C8" s="194"/>
      <c r="D8" s="194"/>
      <c r="E8" s="194"/>
      <c r="F8" s="194"/>
    </row>
    <row r="9" spans="2:6" ht="37.5" customHeight="1" x14ac:dyDescent="0.25">
      <c r="B9" s="193"/>
      <c r="C9" s="194"/>
      <c r="D9" s="194"/>
      <c r="E9" s="194"/>
      <c r="F9" s="194"/>
    </row>
    <row r="10" spans="2:6" ht="43.5" customHeight="1" x14ac:dyDescent="0.25">
      <c r="B10" s="193"/>
      <c r="C10" s="194"/>
      <c r="D10" s="194"/>
      <c r="E10" s="194"/>
      <c r="F10" s="194"/>
    </row>
    <row r="11" spans="2:6" ht="58.5" customHeight="1" x14ac:dyDescent="0.25">
      <c r="B11" s="193"/>
      <c r="C11" s="194"/>
      <c r="D11" s="194"/>
      <c r="E11" s="194"/>
      <c r="F11" s="194"/>
    </row>
    <row r="12" spans="2:6" ht="46.5" customHeight="1" x14ac:dyDescent="0.25">
      <c r="B12" s="193"/>
      <c r="C12" s="194"/>
      <c r="D12" s="194"/>
      <c r="E12" s="194"/>
      <c r="F12" s="194"/>
    </row>
    <row r="13" spans="2:6" ht="47.25" customHeight="1" x14ac:dyDescent="0.25">
      <c r="B13" s="193"/>
      <c r="C13" s="194"/>
      <c r="D13" s="194"/>
      <c r="E13" s="194"/>
      <c r="F13" s="194"/>
    </row>
    <row r="14" spans="2:6" ht="22.5" customHeight="1" thickBot="1" x14ac:dyDescent="0.3">
      <c r="B14" s="195"/>
      <c r="C14" s="196"/>
      <c r="D14" s="196"/>
      <c r="E14" s="196"/>
      <c r="F14" s="196"/>
    </row>
    <row r="15" spans="2:6" ht="16.5" customHeight="1" thickBot="1" x14ac:dyDescent="0.3">
      <c r="B15" s="181" t="s">
        <v>16</v>
      </c>
      <c r="C15" s="182"/>
      <c r="D15" s="182"/>
      <c r="E15" s="182"/>
      <c r="F15" s="183"/>
    </row>
    <row r="16" spans="2:6" ht="127.5" customHeight="1" x14ac:dyDescent="0.25">
      <c r="B16" s="197" t="s">
        <v>17</v>
      </c>
      <c r="C16" s="198"/>
      <c r="D16" s="198"/>
      <c r="E16" s="198"/>
      <c r="F16" s="199"/>
    </row>
    <row r="17" spans="2:6" ht="19.5" customHeight="1" x14ac:dyDescent="0.25">
      <c r="B17" s="49"/>
      <c r="C17" s="50" t="s">
        <v>18</v>
      </c>
      <c r="D17" s="179" t="s">
        <v>19</v>
      </c>
      <c r="E17" s="179" t="s">
        <v>20</v>
      </c>
      <c r="F17" s="177" t="s">
        <v>21</v>
      </c>
    </row>
    <row r="18" spans="2:6" ht="21" customHeight="1" x14ac:dyDescent="0.25">
      <c r="B18" s="49"/>
      <c r="C18" s="50" t="s">
        <v>22</v>
      </c>
      <c r="D18" s="180"/>
      <c r="E18" s="180"/>
      <c r="F18" s="178"/>
    </row>
    <row r="19" spans="2:6" ht="18.75" customHeight="1" x14ac:dyDescent="0.3">
      <c r="B19" s="51" t="s">
        <v>23</v>
      </c>
      <c r="C19" s="52"/>
      <c r="D19" s="53"/>
      <c r="E19" s="54"/>
      <c r="F19" s="55" t="s">
        <v>24</v>
      </c>
    </row>
    <row r="20" spans="2:6" ht="18.75" customHeight="1" x14ac:dyDescent="0.3">
      <c r="B20" s="56" t="s">
        <v>25</v>
      </c>
      <c r="C20" s="57"/>
      <c r="D20" s="58" t="s">
        <v>26</v>
      </c>
      <c r="E20" s="59" t="s">
        <v>27</v>
      </c>
      <c r="F20" s="60" t="s">
        <v>24</v>
      </c>
    </row>
    <row r="21" spans="2:6" ht="18.75" customHeight="1" x14ac:dyDescent="0.3">
      <c r="B21" s="56" t="s">
        <v>28</v>
      </c>
      <c r="C21" s="57"/>
      <c r="D21" s="58" t="s">
        <v>26</v>
      </c>
      <c r="E21" s="59" t="s">
        <v>27</v>
      </c>
      <c r="F21" s="60" t="s">
        <v>29</v>
      </c>
    </row>
    <row r="22" spans="2:6" ht="18.75" customHeight="1" x14ac:dyDescent="0.3">
      <c r="B22" s="56" t="s">
        <v>30</v>
      </c>
      <c r="C22" s="57"/>
      <c r="D22" s="58"/>
      <c r="E22" s="59"/>
      <c r="F22" s="60" t="s">
        <v>24</v>
      </c>
    </row>
    <row r="23" spans="2:6" ht="18.75" customHeight="1" x14ac:dyDescent="0.3">
      <c r="B23" s="56" t="s">
        <v>31</v>
      </c>
      <c r="C23" s="57"/>
      <c r="D23" s="58" t="s">
        <v>26</v>
      </c>
      <c r="E23" s="59" t="s">
        <v>27</v>
      </c>
      <c r="F23" s="60" t="s">
        <v>24</v>
      </c>
    </row>
    <row r="24" spans="2:6" ht="18.75" customHeight="1" x14ac:dyDescent="0.3">
      <c r="B24" s="56" t="s">
        <v>32</v>
      </c>
      <c r="C24" s="57"/>
      <c r="D24" s="58" t="s">
        <v>26</v>
      </c>
      <c r="E24" s="59" t="s">
        <v>27</v>
      </c>
      <c r="F24" s="60" t="s">
        <v>24</v>
      </c>
    </row>
    <row r="25" spans="2:6" ht="18.75" customHeight="1" x14ac:dyDescent="0.3">
      <c r="B25" s="56" t="s">
        <v>33</v>
      </c>
      <c r="C25" s="57"/>
      <c r="D25" s="58"/>
      <c r="E25" s="59"/>
      <c r="F25" s="61" t="s">
        <v>29</v>
      </c>
    </row>
    <row r="26" spans="2:6" ht="18.75" customHeight="1" x14ac:dyDescent="0.3">
      <c r="B26" s="56" t="s">
        <v>34</v>
      </c>
      <c r="C26" s="57"/>
      <c r="D26" s="58"/>
      <c r="E26" s="59"/>
      <c r="F26" s="60" t="s">
        <v>24</v>
      </c>
    </row>
    <row r="27" spans="2:6" ht="18.75" customHeight="1" x14ac:dyDescent="0.3">
      <c r="B27" s="56" t="s">
        <v>35</v>
      </c>
      <c r="C27" s="57"/>
      <c r="D27" s="58"/>
      <c r="E27" s="59"/>
      <c r="F27" s="60" t="s">
        <v>24</v>
      </c>
    </row>
    <row r="28" spans="2:6" ht="18.75" customHeight="1" x14ac:dyDescent="0.3">
      <c r="B28" s="56" t="s">
        <v>36</v>
      </c>
      <c r="C28" s="57"/>
      <c r="D28" s="58"/>
      <c r="E28" s="59"/>
      <c r="F28" s="60" t="s">
        <v>24</v>
      </c>
    </row>
    <row r="29" spans="2:6" ht="18.75" customHeight="1" x14ac:dyDescent="0.3">
      <c r="B29" s="62" t="s">
        <v>37</v>
      </c>
      <c r="C29" s="63"/>
      <c r="D29" s="58"/>
      <c r="E29" s="64"/>
      <c r="F29" s="65" t="s">
        <v>24</v>
      </c>
    </row>
    <row r="30" spans="2:6" ht="24" customHeight="1" x14ac:dyDescent="0.25">
      <c r="B30" s="49"/>
      <c r="C30" s="50" t="s">
        <v>38</v>
      </c>
      <c r="D30" s="66"/>
      <c r="E30" s="66"/>
      <c r="F30" s="67"/>
    </row>
    <row r="31" spans="2:6" ht="19.5" customHeight="1" x14ac:dyDescent="0.3">
      <c r="B31" s="51" t="s">
        <v>39</v>
      </c>
      <c r="C31" s="68"/>
      <c r="D31" s="53" t="s">
        <v>40</v>
      </c>
      <c r="E31" s="54" t="s">
        <v>27</v>
      </c>
      <c r="F31" s="55" t="s">
        <v>24</v>
      </c>
    </row>
    <row r="32" spans="2:6" ht="19.5" customHeight="1" x14ac:dyDescent="0.3">
      <c r="B32" s="175" t="s">
        <v>41</v>
      </c>
      <c r="C32" s="176"/>
      <c r="D32" s="58"/>
      <c r="E32" s="59"/>
      <c r="F32" s="60" t="s">
        <v>24</v>
      </c>
    </row>
    <row r="33" spans="2:6" ht="19.5" customHeight="1" x14ac:dyDescent="0.3">
      <c r="B33" s="175" t="s">
        <v>42</v>
      </c>
      <c r="C33" s="176"/>
      <c r="D33" s="58"/>
      <c r="E33" s="59"/>
      <c r="F33" s="60" t="s">
        <v>24</v>
      </c>
    </row>
    <row r="34" spans="2:6" ht="19.5" customHeight="1" x14ac:dyDescent="0.3">
      <c r="B34" s="56" t="s">
        <v>43</v>
      </c>
      <c r="C34" s="69"/>
      <c r="D34" s="58" t="s">
        <v>40</v>
      </c>
      <c r="E34" s="59" t="s">
        <v>27</v>
      </c>
      <c r="F34" s="60" t="s">
        <v>24</v>
      </c>
    </row>
    <row r="35" spans="2:6" ht="19.5" customHeight="1" x14ac:dyDescent="0.3">
      <c r="B35" s="56" t="s">
        <v>44</v>
      </c>
      <c r="C35" s="69"/>
      <c r="D35" s="58"/>
      <c r="E35" s="59"/>
      <c r="F35" s="60" t="s">
        <v>24</v>
      </c>
    </row>
    <row r="36" spans="2:6" ht="19.5" customHeight="1" x14ac:dyDescent="0.3">
      <c r="B36" s="175" t="s">
        <v>45</v>
      </c>
      <c r="C36" s="176"/>
      <c r="D36" s="58"/>
      <c r="E36" s="59"/>
      <c r="F36" s="60" t="s">
        <v>24</v>
      </c>
    </row>
    <row r="37" spans="2:6" ht="19.5" customHeight="1" x14ac:dyDescent="0.3">
      <c r="B37" s="186" t="s">
        <v>46</v>
      </c>
      <c r="C37" s="187"/>
      <c r="D37" s="71"/>
      <c r="E37" s="64"/>
      <c r="F37" s="65" t="s">
        <v>24</v>
      </c>
    </row>
    <row r="38" spans="2:6" ht="23.25" customHeight="1" x14ac:dyDescent="0.25">
      <c r="B38" s="49"/>
      <c r="C38" s="50" t="s">
        <v>47</v>
      </c>
      <c r="D38" s="72"/>
      <c r="E38" s="72"/>
      <c r="F38" s="73"/>
    </row>
    <row r="39" spans="2:6" ht="19.5" customHeight="1" x14ac:dyDescent="0.3">
      <c r="B39" s="184" t="s">
        <v>48</v>
      </c>
      <c r="C39" s="185"/>
      <c r="D39" s="53"/>
      <c r="E39" s="54"/>
      <c r="F39" s="55" t="s">
        <v>24</v>
      </c>
    </row>
    <row r="40" spans="2:6" ht="19.5" customHeight="1" x14ac:dyDescent="0.3">
      <c r="B40" s="74" t="s">
        <v>49</v>
      </c>
      <c r="C40" s="69"/>
      <c r="D40" s="58" t="s">
        <v>50</v>
      </c>
      <c r="E40" s="59" t="s">
        <v>27</v>
      </c>
      <c r="F40" s="60" t="s">
        <v>24</v>
      </c>
    </row>
    <row r="41" spans="2:6" ht="19.5" customHeight="1" x14ac:dyDescent="0.3">
      <c r="B41" s="175" t="s">
        <v>51</v>
      </c>
      <c r="C41" s="176"/>
      <c r="D41" s="58"/>
      <c r="E41" s="59"/>
      <c r="F41" s="60" t="s">
        <v>24</v>
      </c>
    </row>
    <row r="42" spans="2:6" ht="19.5" customHeight="1" x14ac:dyDescent="0.3">
      <c r="B42" s="56" t="s">
        <v>44</v>
      </c>
      <c r="C42" s="69"/>
      <c r="D42" s="58"/>
      <c r="E42" s="59"/>
      <c r="F42" s="60" t="s">
        <v>24</v>
      </c>
    </row>
    <row r="43" spans="2:6" ht="19.5" customHeight="1" x14ac:dyDescent="0.3">
      <c r="B43" s="62" t="s">
        <v>52</v>
      </c>
      <c r="C43" s="70"/>
      <c r="D43" s="71" t="s">
        <v>26</v>
      </c>
      <c r="E43" s="64" t="s">
        <v>53</v>
      </c>
      <c r="F43" s="65" t="s">
        <v>24</v>
      </c>
    </row>
    <row r="44" spans="2:6" ht="23.25" customHeight="1" x14ac:dyDescent="0.25">
      <c r="B44" s="49"/>
      <c r="C44" s="50" t="s">
        <v>54</v>
      </c>
      <c r="D44" s="75"/>
      <c r="E44" s="75"/>
      <c r="F44" s="76"/>
    </row>
    <row r="45" spans="2:6" ht="19.5" customHeight="1" x14ac:dyDescent="0.3">
      <c r="B45" s="184" t="s">
        <v>55</v>
      </c>
      <c r="C45" s="185"/>
      <c r="D45" s="58"/>
      <c r="E45" s="54"/>
      <c r="F45" s="77" t="s">
        <v>29</v>
      </c>
    </row>
    <row r="46" spans="2:6" ht="19.5" customHeight="1" x14ac:dyDescent="0.3">
      <c r="B46" s="175" t="s">
        <v>56</v>
      </c>
      <c r="C46" s="176"/>
      <c r="D46" s="58"/>
      <c r="E46" s="59"/>
      <c r="F46" s="78" t="s">
        <v>29</v>
      </c>
    </row>
    <row r="47" spans="2:6" ht="19.5" customHeight="1" x14ac:dyDescent="0.3">
      <c r="B47" s="175" t="s">
        <v>57</v>
      </c>
      <c r="C47" s="176"/>
      <c r="D47" s="58" t="s">
        <v>26</v>
      </c>
      <c r="E47" s="59" t="s">
        <v>53</v>
      </c>
      <c r="F47" s="78" t="s">
        <v>29</v>
      </c>
    </row>
    <row r="48" spans="2:6" ht="19.5" customHeight="1" x14ac:dyDescent="0.3">
      <c r="B48" s="175" t="s">
        <v>58</v>
      </c>
      <c r="C48" s="176"/>
      <c r="D48" s="58"/>
      <c r="E48" s="59"/>
      <c r="F48" s="78" t="s">
        <v>59</v>
      </c>
    </row>
    <row r="49" spans="2:6" ht="19.5" customHeight="1" x14ac:dyDescent="0.3">
      <c r="B49" s="175" t="s">
        <v>60</v>
      </c>
      <c r="C49" s="176"/>
      <c r="D49" s="58" t="s">
        <v>50</v>
      </c>
      <c r="E49" s="59" t="s">
        <v>53</v>
      </c>
      <c r="F49" s="78" t="s">
        <v>29</v>
      </c>
    </row>
    <row r="50" spans="2:6" ht="19.5" customHeight="1" x14ac:dyDescent="0.3">
      <c r="B50" s="56" t="s">
        <v>61</v>
      </c>
      <c r="C50" s="69"/>
      <c r="D50" s="58"/>
      <c r="E50" s="59"/>
      <c r="F50" s="78" t="s">
        <v>29</v>
      </c>
    </row>
    <row r="51" spans="2:6" ht="21" customHeight="1" x14ac:dyDescent="0.3">
      <c r="B51" s="56" t="s">
        <v>62</v>
      </c>
      <c r="C51" s="69"/>
      <c r="D51" s="58" t="s">
        <v>26</v>
      </c>
      <c r="E51" s="59" t="s">
        <v>53</v>
      </c>
      <c r="F51" s="78" t="s">
        <v>29</v>
      </c>
    </row>
    <row r="52" spans="2:6" ht="19.5" customHeight="1" x14ac:dyDescent="0.3">
      <c r="B52" s="175" t="s">
        <v>63</v>
      </c>
      <c r="C52" s="176"/>
      <c r="D52" s="58" t="s">
        <v>26</v>
      </c>
      <c r="E52" s="59" t="s">
        <v>53</v>
      </c>
      <c r="F52" s="78" t="s">
        <v>29</v>
      </c>
    </row>
    <row r="53" spans="2:6" ht="19.5" customHeight="1" x14ac:dyDescent="0.3">
      <c r="B53" s="175" t="s">
        <v>64</v>
      </c>
      <c r="C53" s="176"/>
      <c r="D53" s="58"/>
      <c r="E53" s="59"/>
      <c r="F53" s="78" t="s">
        <v>24</v>
      </c>
    </row>
    <row r="54" spans="2:6" ht="19.5" customHeight="1" x14ac:dyDescent="0.3">
      <c r="B54" s="175" t="s">
        <v>65</v>
      </c>
      <c r="C54" s="176"/>
      <c r="D54" s="58"/>
      <c r="E54" s="59"/>
      <c r="F54" s="78" t="s">
        <v>24</v>
      </c>
    </row>
    <row r="55" spans="2:6" ht="19.5" customHeight="1" x14ac:dyDescent="0.3">
      <c r="B55" s="175" t="s">
        <v>66</v>
      </c>
      <c r="C55" s="176"/>
      <c r="D55" s="58"/>
      <c r="E55" s="59"/>
      <c r="F55" s="78" t="s">
        <v>24</v>
      </c>
    </row>
    <row r="56" spans="2:6" ht="19.5" customHeight="1" x14ac:dyDescent="0.3">
      <c r="B56" s="175" t="s">
        <v>67</v>
      </c>
      <c r="C56" s="176"/>
      <c r="D56" s="58"/>
      <c r="E56" s="59"/>
      <c r="F56" s="78" t="s">
        <v>68</v>
      </c>
    </row>
    <row r="57" spans="2:6" ht="19.5" customHeight="1" x14ac:dyDescent="0.3">
      <c r="B57" s="175" t="s">
        <v>69</v>
      </c>
      <c r="C57" s="176"/>
      <c r="D57" s="58"/>
      <c r="E57" s="59"/>
      <c r="F57" s="78" t="s">
        <v>68</v>
      </c>
    </row>
    <row r="58" spans="2:6" ht="19.5" customHeight="1" x14ac:dyDescent="0.3">
      <c r="B58" s="56" t="s">
        <v>70</v>
      </c>
      <c r="C58" s="69"/>
      <c r="D58" s="58"/>
      <c r="E58" s="59"/>
      <c r="F58" s="78" t="s">
        <v>68</v>
      </c>
    </row>
    <row r="59" spans="2:6" ht="19.5" customHeight="1" x14ac:dyDescent="0.3">
      <c r="B59" s="175" t="s">
        <v>71</v>
      </c>
      <c r="C59" s="176"/>
      <c r="D59" s="58"/>
      <c r="E59" s="59"/>
      <c r="F59" s="78" t="s">
        <v>72</v>
      </c>
    </row>
    <row r="60" spans="2:6" ht="19.5" customHeight="1" x14ac:dyDescent="0.3">
      <c r="B60" s="175" t="s">
        <v>73</v>
      </c>
      <c r="C60" s="176"/>
      <c r="D60" s="58"/>
      <c r="E60" s="59"/>
      <c r="F60" s="60" t="s">
        <v>24</v>
      </c>
    </row>
    <row r="61" spans="2:6" ht="19.5" customHeight="1" x14ac:dyDescent="0.3">
      <c r="B61" s="175" t="s">
        <v>74</v>
      </c>
      <c r="C61" s="176"/>
      <c r="D61" s="58"/>
      <c r="E61" s="59"/>
      <c r="F61" s="60" t="s">
        <v>24</v>
      </c>
    </row>
    <row r="62" spans="2:6" ht="19.5" customHeight="1" x14ac:dyDescent="0.3">
      <c r="B62" s="175" t="s">
        <v>75</v>
      </c>
      <c r="C62" s="176"/>
      <c r="D62" s="58"/>
      <c r="E62" s="59"/>
      <c r="F62" s="60" t="s">
        <v>24</v>
      </c>
    </row>
    <row r="63" spans="2:6" ht="19.5" customHeight="1" x14ac:dyDescent="0.3">
      <c r="B63" s="175" t="s">
        <v>76</v>
      </c>
      <c r="C63" s="176"/>
      <c r="D63" s="58"/>
      <c r="E63" s="59"/>
      <c r="F63" s="60" t="s">
        <v>24</v>
      </c>
    </row>
    <row r="64" spans="2:6" ht="19.5" customHeight="1" x14ac:dyDescent="0.3">
      <c r="B64" s="56" t="s">
        <v>77</v>
      </c>
      <c r="C64" s="69"/>
      <c r="D64" s="58"/>
      <c r="E64" s="59"/>
      <c r="F64" s="60" t="s">
        <v>78</v>
      </c>
    </row>
    <row r="65" spans="2:6" ht="19.5" customHeight="1" x14ac:dyDescent="0.3">
      <c r="B65" s="175" t="s">
        <v>79</v>
      </c>
      <c r="C65" s="176"/>
      <c r="D65" s="58"/>
      <c r="E65" s="59"/>
      <c r="F65" s="60" t="s">
        <v>78</v>
      </c>
    </row>
    <row r="66" spans="2:6" ht="19.5" customHeight="1" x14ac:dyDescent="0.3">
      <c r="B66" s="56" t="s">
        <v>80</v>
      </c>
      <c r="C66" s="57"/>
      <c r="D66" s="58"/>
      <c r="E66" s="59"/>
      <c r="F66" s="78" t="s">
        <v>81</v>
      </c>
    </row>
    <row r="67" spans="2:6" ht="19.5" customHeight="1" x14ac:dyDescent="0.3">
      <c r="B67" s="56" t="s">
        <v>82</v>
      </c>
      <c r="C67" s="69"/>
      <c r="D67" s="58" t="s">
        <v>50</v>
      </c>
      <c r="E67" s="59" t="s">
        <v>53</v>
      </c>
      <c r="F67" s="78" t="s">
        <v>81</v>
      </c>
    </row>
    <row r="68" spans="2:6" ht="19.5" customHeight="1" thickBot="1" x14ac:dyDescent="0.35">
      <c r="B68" s="79" t="s">
        <v>83</v>
      </c>
      <c r="C68" s="80"/>
      <c r="D68" s="81" t="s">
        <v>50</v>
      </c>
      <c r="E68" s="82" t="s">
        <v>53</v>
      </c>
      <c r="F68" s="83" t="s">
        <v>84</v>
      </c>
    </row>
    <row r="69" spans="2:6" ht="19.5" customHeight="1" thickBot="1" x14ac:dyDescent="0.35">
      <c r="B69" s="79" t="s">
        <v>209</v>
      </c>
      <c r="C69" s="80"/>
      <c r="D69" s="81" t="s">
        <v>50</v>
      </c>
      <c r="E69" s="82" t="s">
        <v>53</v>
      </c>
      <c r="F69" s="83" t="s">
        <v>84</v>
      </c>
    </row>
    <row r="74" spans="2:6" hidden="1" x14ac:dyDescent="0.25">
      <c r="B74" s="6" t="s">
        <v>50</v>
      </c>
    </row>
    <row r="75" spans="2:6" hidden="1" x14ac:dyDescent="0.25">
      <c r="B75" s="7" t="s">
        <v>40</v>
      </c>
    </row>
    <row r="76" spans="2:6" hidden="1" x14ac:dyDescent="0.25">
      <c r="B76" s="7" t="s">
        <v>26</v>
      </c>
    </row>
    <row r="77" spans="2:6" hidden="1" x14ac:dyDescent="0.25"/>
    <row r="78" spans="2:6" hidden="1" x14ac:dyDescent="0.25">
      <c r="B78" t="s">
        <v>27</v>
      </c>
    </row>
    <row r="79" spans="2:6" hidden="1" x14ac:dyDescent="0.25">
      <c r="B79" t="s">
        <v>53</v>
      </c>
    </row>
  </sheetData>
  <mergeCells count="33">
    <mergeCell ref="B6:F6"/>
    <mergeCell ref="B7:F14"/>
    <mergeCell ref="B16:F16"/>
    <mergeCell ref="C2:E4"/>
    <mergeCell ref="F2:F4"/>
    <mergeCell ref="B2:B4"/>
    <mergeCell ref="F17:F18"/>
    <mergeCell ref="E17:E18"/>
    <mergeCell ref="D17:D18"/>
    <mergeCell ref="B15:F15"/>
    <mergeCell ref="B46:C46"/>
    <mergeCell ref="B45:C45"/>
    <mergeCell ref="B41:C41"/>
    <mergeCell ref="B39:C39"/>
    <mergeCell ref="B32:C32"/>
    <mergeCell ref="B33:C33"/>
    <mergeCell ref="B36:C36"/>
    <mergeCell ref="B37:C37"/>
    <mergeCell ref="B47:C47"/>
    <mergeCell ref="B48:C48"/>
    <mergeCell ref="B49:C49"/>
    <mergeCell ref="B52:C52"/>
    <mergeCell ref="B53:C53"/>
    <mergeCell ref="B54:C54"/>
    <mergeCell ref="B55:C55"/>
    <mergeCell ref="B56:C56"/>
    <mergeCell ref="B57:C57"/>
    <mergeCell ref="B65:C65"/>
    <mergeCell ref="B59:C59"/>
    <mergeCell ref="B60:C60"/>
    <mergeCell ref="B61:C61"/>
    <mergeCell ref="B62:C62"/>
    <mergeCell ref="B63:C63"/>
  </mergeCells>
  <phoneticPr fontId="1" type="noConversion"/>
  <dataValidations count="2">
    <dataValidation type="list" allowBlank="1" showInputMessage="1" showErrorMessage="1" sqref="D19:D29 D31:D37 D39:D43 D45:D69" xr:uid="{00000000-0002-0000-0100-000000000000}">
      <formula1>$B$74:$B$76</formula1>
    </dataValidation>
    <dataValidation type="list" allowBlank="1" showInputMessage="1" showErrorMessage="1" sqref="E19:E29 E31:E37 E39:E43 E45:E69" xr:uid="{00000000-0002-0000-0100-000001000000}">
      <formula1>$B$78:$B$79</formula1>
    </dataValidation>
  </dataValidations>
  <printOptions horizontalCentered="1"/>
  <pageMargins left="0.7" right="0.7" top="0.75" bottom="0.75" header="0.3" footer="0.3"/>
  <pageSetup scale="38" orientation="portrait" verticalDpi="4294967295"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pageSetUpPr fitToPage="1"/>
  </sheetPr>
  <dimension ref="B1:Q70"/>
  <sheetViews>
    <sheetView showGridLines="0" tabSelected="1" zoomScale="70" zoomScaleNormal="70" zoomScalePageLayoutView="70" workbookViewId="0">
      <selection activeCell="B7" sqref="B7:L7"/>
    </sheetView>
  </sheetViews>
  <sheetFormatPr baseColWidth="10" defaultColWidth="11.453125" defaultRowHeight="13" x14ac:dyDescent="0.3"/>
  <cols>
    <col min="1" max="1" width="4.08984375" customWidth="1"/>
    <col min="2" max="2" width="41.453125" customWidth="1"/>
    <col min="3" max="3" width="25.08984375" customWidth="1"/>
    <col min="4" max="4" width="14.6328125" customWidth="1"/>
    <col min="5" max="5" width="12.453125" customWidth="1"/>
    <col min="6" max="6" width="18.36328125" customWidth="1"/>
    <col min="7" max="7" width="24.90625" customWidth="1"/>
    <col min="8" max="8" width="31.453125" style="10" customWidth="1"/>
    <col min="9" max="9" width="14.6328125" customWidth="1"/>
    <col min="10" max="10" width="11.90625" customWidth="1"/>
    <col min="11" max="11" width="14" customWidth="1"/>
    <col min="12" max="12" width="15.36328125" style="4" customWidth="1"/>
    <col min="13" max="13" width="4.90625" customWidth="1"/>
  </cols>
  <sheetData>
    <row r="1" spans="2:17" ht="12.5" x14ac:dyDescent="0.25">
      <c r="H1"/>
      <c r="L1"/>
    </row>
    <row r="2" spans="2:17" ht="48.75" customHeight="1" x14ac:dyDescent="0.25">
      <c r="B2" s="152"/>
      <c r="C2" s="164" t="s">
        <v>13</v>
      </c>
      <c r="D2" s="165"/>
      <c r="E2" s="165"/>
      <c r="F2" s="165"/>
      <c r="G2" s="165"/>
      <c r="H2" s="165"/>
      <c r="I2" s="165"/>
      <c r="J2" s="166"/>
      <c r="K2" s="236"/>
      <c r="L2" s="237"/>
    </row>
    <row r="3" spans="2:17" ht="42" customHeight="1" x14ac:dyDescent="0.25">
      <c r="B3" s="152"/>
      <c r="C3" s="167"/>
      <c r="D3" s="168"/>
      <c r="E3" s="168"/>
      <c r="F3" s="168"/>
      <c r="G3" s="168"/>
      <c r="H3" s="168"/>
      <c r="I3" s="168"/>
      <c r="J3" s="169"/>
      <c r="K3" s="238"/>
      <c r="L3" s="239"/>
    </row>
    <row r="4" spans="2:17" ht="36.75" customHeight="1" x14ac:dyDescent="0.25">
      <c r="B4" s="152"/>
      <c r="C4" s="170"/>
      <c r="D4" s="171"/>
      <c r="E4" s="171"/>
      <c r="F4" s="171"/>
      <c r="G4" s="171"/>
      <c r="H4" s="171"/>
      <c r="I4" s="171"/>
      <c r="J4" s="172"/>
      <c r="K4" s="240"/>
      <c r="L4" s="241"/>
    </row>
    <row r="5" spans="2:17" ht="24.75" customHeight="1" thickBot="1" x14ac:dyDescent="0.4">
      <c r="C5" s="12"/>
      <c r="D5" s="13"/>
      <c r="E5" s="13"/>
      <c r="F5" s="13"/>
      <c r="G5" s="13"/>
      <c r="H5"/>
      <c r="L5"/>
    </row>
    <row r="6" spans="2:17" ht="50.4" customHeight="1" thickBot="1" x14ac:dyDescent="0.3">
      <c r="B6" s="227" t="s">
        <v>210</v>
      </c>
      <c r="C6" s="228"/>
      <c r="D6" s="228"/>
      <c r="E6" s="228"/>
      <c r="F6" s="228"/>
      <c r="G6" s="228"/>
      <c r="H6" s="228"/>
      <c r="I6" s="228"/>
      <c r="J6" s="228"/>
      <c r="K6" s="228"/>
      <c r="L6" s="229"/>
      <c r="M6" s="1"/>
      <c r="N6" s="1"/>
      <c r="O6" s="1"/>
      <c r="P6" s="1"/>
      <c r="Q6" s="1"/>
    </row>
    <row r="7" spans="2:17" ht="24.75" customHeight="1" x14ac:dyDescent="0.25">
      <c r="B7" s="233" t="s">
        <v>16</v>
      </c>
      <c r="C7" s="234"/>
      <c r="D7" s="234"/>
      <c r="E7" s="234"/>
      <c r="F7" s="234"/>
      <c r="G7" s="234"/>
      <c r="H7" s="234"/>
      <c r="I7" s="234"/>
      <c r="J7" s="234"/>
      <c r="K7" s="234"/>
      <c r="L7" s="235"/>
    </row>
    <row r="8" spans="2:17" ht="18" customHeight="1" x14ac:dyDescent="0.35">
      <c r="B8" s="126" t="s">
        <v>85</v>
      </c>
      <c r="C8" s="127"/>
      <c r="D8" s="127"/>
      <c r="E8" s="127"/>
      <c r="F8" s="127"/>
      <c r="G8" s="127"/>
      <c r="H8" s="127"/>
      <c r="I8" s="127"/>
      <c r="J8" s="127"/>
      <c r="K8" s="127"/>
      <c r="L8" s="128"/>
    </row>
    <row r="9" spans="2:17" ht="15.5" x14ac:dyDescent="0.35">
      <c r="B9" s="126" t="s">
        <v>86</v>
      </c>
      <c r="C9" s="129"/>
      <c r="D9" s="129"/>
      <c r="E9" s="129"/>
      <c r="F9" s="129"/>
      <c r="G9" s="129"/>
      <c r="H9" s="129"/>
      <c r="I9" s="130"/>
      <c r="J9" s="129"/>
      <c r="K9" s="129"/>
      <c r="L9" s="131"/>
    </row>
    <row r="10" spans="2:17" ht="15.5" x14ac:dyDescent="0.35">
      <c r="B10" s="126" t="s">
        <v>87</v>
      </c>
      <c r="C10" s="129"/>
      <c r="D10" s="129"/>
      <c r="E10" s="129"/>
      <c r="F10" s="129"/>
      <c r="G10" s="129"/>
      <c r="H10" s="129"/>
      <c r="I10" s="129"/>
      <c r="J10" s="129"/>
      <c r="K10" s="129"/>
      <c r="L10" s="131"/>
    </row>
    <row r="11" spans="2:17" ht="15.5" x14ac:dyDescent="0.35">
      <c r="B11" s="126" t="s">
        <v>88</v>
      </c>
      <c r="C11" s="129"/>
      <c r="D11" s="129"/>
      <c r="E11" s="129"/>
      <c r="F11" s="129"/>
      <c r="G11" s="129"/>
      <c r="H11" s="129"/>
      <c r="I11" s="129"/>
      <c r="J11" s="129"/>
      <c r="K11" s="129"/>
      <c r="L11" s="131"/>
    </row>
    <row r="12" spans="2:17" ht="18" customHeight="1" x14ac:dyDescent="0.25">
      <c r="B12" s="230" t="s">
        <v>89</v>
      </c>
      <c r="C12" s="231"/>
      <c r="D12" s="231"/>
      <c r="E12" s="231"/>
      <c r="F12" s="231"/>
      <c r="G12" s="231"/>
      <c r="H12" s="231"/>
      <c r="I12" s="231"/>
      <c r="J12" s="231"/>
      <c r="K12" s="231"/>
      <c r="L12" s="232"/>
    </row>
    <row r="13" spans="2:17" ht="15.5" x14ac:dyDescent="0.35">
      <c r="B13" s="126" t="s">
        <v>90</v>
      </c>
      <c r="C13" s="129"/>
      <c r="D13" s="129"/>
      <c r="E13" s="129"/>
      <c r="F13" s="129"/>
      <c r="G13" s="129"/>
      <c r="H13" s="129"/>
      <c r="I13" s="129"/>
      <c r="J13" s="129"/>
      <c r="K13" s="129"/>
      <c r="L13" s="131"/>
    </row>
    <row r="14" spans="2:17" ht="7.5" customHeight="1" thickBot="1" x14ac:dyDescent="0.35">
      <c r="B14" s="87"/>
      <c r="C14" s="88"/>
      <c r="D14" s="88"/>
      <c r="E14" s="88"/>
      <c r="F14" s="88"/>
      <c r="G14" s="88"/>
      <c r="H14" s="88"/>
      <c r="I14" s="88"/>
      <c r="J14" s="88"/>
      <c r="K14" s="88"/>
      <c r="L14" s="89"/>
    </row>
    <row r="15" spans="2:17" ht="33.75" customHeight="1" thickBot="1" x14ac:dyDescent="0.3">
      <c r="B15" s="224" t="s">
        <v>91</v>
      </c>
      <c r="C15" s="225"/>
      <c r="D15" s="225"/>
      <c r="E15" s="225"/>
      <c r="F15" s="225"/>
      <c r="G15" s="226"/>
      <c r="H15" s="221" t="s">
        <v>92</v>
      </c>
      <c r="I15" s="222"/>
      <c r="J15" s="222"/>
      <c r="K15" s="222"/>
      <c r="L15" s="223"/>
    </row>
    <row r="16" spans="2:17" ht="40.5" customHeight="1" thickBot="1" x14ac:dyDescent="0.3">
      <c r="B16" s="90" t="s">
        <v>93</v>
      </c>
      <c r="C16" s="245" t="s">
        <v>94</v>
      </c>
      <c r="D16" s="245"/>
      <c r="E16" s="245"/>
      <c r="F16" s="245"/>
      <c r="G16" s="245"/>
      <c r="H16" s="91" t="s">
        <v>95</v>
      </c>
      <c r="I16" s="91" t="s">
        <v>96</v>
      </c>
      <c r="J16" s="91" t="s">
        <v>97</v>
      </c>
      <c r="K16" s="91" t="s">
        <v>98</v>
      </c>
      <c r="L16" s="92" t="s">
        <v>99</v>
      </c>
    </row>
    <row r="17" spans="2:12" ht="53.25" customHeight="1" x14ac:dyDescent="0.25">
      <c r="B17" s="93" t="s">
        <v>22</v>
      </c>
      <c r="C17" s="218" t="s">
        <v>28</v>
      </c>
      <c r="D17" s="218"/>
      <c r="E17" s="218"/>
      <c r="F17" s="218"/>
      <c r="G17" s="218"/>
      <c r="H17" s="140" t="s">
        <v>100</v>
      </c>
      <c r="I17" s="141">
        <v>1</v>
      </c>
      <c r="J17" s="142">
        <v>3</v>
      </c>
      <c r="K17" s="142">
        <f>I17+J17</f>
        <v>4</v>
      </c>
      <c r="L17" s="95" t="str">
        <f t="shared" ref="L17:L31" si="0">IF(K17&lt;=4,"BAJO",IF(K17=5,"MEDIO",IF(K17=6,"ALTO",IF(K17=7,"ALTO","EXTREMO"))))</f>
        <v>BAJO</v>
      </c>
    </row>
    <row r="18" spans="2:12" ht="53.25" customHeight="1" x14ac:dyDescent="0.25">
      <c r="B18" s="96" t="s">
        <v>22</v>
      </c>
      <c r="C18" s="220" t="s">
        <v>31</v>
      </c>
      <c r="D18" s="220"/>
      <c r="E18" s="220"/>
      <c r="F18" s="220"/>
      <c r="G18" s="220"/>
      <c r="H18" s="143" t="s">
        <v>101</v>
      </c>
      <c r="I18" s="141">
        <v>2</v>
      </c>
      <c r="J18" s="142">
        <v>3</v>
      </c>
      <c r="K18" s="142">
        <f t="shared" ref="K18:K31" si="1">+I18+J18</f>
        <v>5</v>
      </c>
      <c r="L18" s="97" t="str">
        <f t="shared" si="0"/>
        <v>MEDIO</v>
      </c>
    </row>
    <row r="19" spans="2:12" ht="53.25" customHeight="1" x14ac:dyDescent="0.25">
      <c r="B19" s="96" t="s">
        <v>22</v>
      </c>
      <c r="C19" s="220" t="s">
        <v>25</v>
      </c>
      <c r="D19" s="220"/>
      <c r="E19" s="220"/>
      <c r="F19" s="220"/>
      <c r="G19" s="220"/>
      <c r="H19" s="143" t="s">
        <v>102</v>
      </c>
      <c r="I19" s="141">
        <v>2</v>
      </c>
      <c r="J19" s="142">
        <v>3</v>
      </c>
      <c r="K19" s="142">
        <f t="shared" si="1"/>
        <v>5</v>
      </c>
      <c r="L19" s="97" t="str">
        <f t="shared" si="0"/>
        <v>MEDIO</v>
      </c>
    </row>
    <row r="20" spans="2:12" ht="53.25" customHeight="1" x14ac:dyDescent="0.25">
      <c r="B20" s="96" t="s">
        <v>38</v>
      </c>
      <c r="C20" s="220" t="s">
        <v>39</v>
      </c>
      <c r="D20" s="220"/>
      <c r="E20" s="220"/>
      <c r="F20" s="220"/>
      <c r="G20" s="220"/>
      <c r="H20" s="143" t="s">
        <v>103</v>
      </c>
      <c r="I20" s="141">
        <v>2</v>
      </c>
      <c r="J20" s="142">
        <v>3</v>
      </c>
      <c r="K20" s="142">
        <f t="shared" si="1"/>
        <v>5</v>
      </c>
      <c r="L20" s="97" t="str">
        <f t="shared" si="0"/>
        <v>MEDIO</v>
      </c>
    </row>
    <row r="21" spans="2:12" ht="53.25" customHeight="1" x14ac:dyDescent="0.25">
      <c r="B21" s="96" t="s">
        <v>38</v>
      </c>
      <c r="C21" s="220" t="s">
        <v>43</v>
      </c>
      <c r="D21" s="220"/>
      <c r="E21" s="220"/>
      <c r="F21" s="220"/>
      <c r="G21" s="220"/>
      <c r="H21" s="143" t="s">
        <v>104</v>
      </c>
      <c r="I21" s="141">
        <v>1</v>
      </c>
      <c r="J21" s="142">
        <v>4</v>
      </c>
      <c r="K21" s="142">
        <f t="shared" si="1"/>
        <v>5</v>
      </c>
      <c r="L21" s="97" t="str">
        <f t="shared" si="0"/>
        <v>MEDIO</v>
      </c>
    </row>
    <row r="22" spans="2:12" ht="53.25" customHeight="1" x14ac:dyDescent="0.25">
      <c r="B22" s="96" t="s">
        <v>47</v>
      </c>
      <c r="C22" s="220" t="s">
        <v>49</v>
      </c>
      <c r="D22" s="220"/>
      <c r="E22" s="220"/>
      <c r="F22" s="220"/>
      <c r="G22" s="220"/>
      <c r="H22" s="144" t="s">
        <v>105</v>
      </c>
      <c r="I22" s="141">
        <v>2</v>
      </c>
      <c r="J22" s="142">
        <v>3</v>
      </c>
      <c r="K22" s="142">
        <f t="shared" si="1"/>
        <v>5</v>
      </c>
      <c r="L22" s="97" t="str">
        <f t="shared" si="0"/>
        <v>MEDIO</v>
      </c>
    </row>
    <row r="23" spans="2:12" ht="53.25" customHeight="1" x14ac:dyDescent="0.25">
      <c r="B23" s="96" t="s">
        <v>47</v>
      </c>
      <c r="C23" s="220" t="s">
        <v>52</v>
      </c>
      <c r="D23" s="220"/>
      <c r="E23" s="220"/>
      <c r="F23" s="220"/>
      <c r="G23" s="220"/>
      <c r="H23" s="143" t="s">
        <v>106</v>
      </c>
      <c r="I23" s="141">
        <v>2</v>
      </c>
      <c r="J23" s="142">
        <v>2</v>
      </c>
      <c r="K23" s="142">
        <f t="shared" si="1"/>
        <v>4</v>
      </c>
      <c r="L23" s="97" t="str">
        <f t="shared" si="0"/>
        <v>BAJO</v>
      </c>
    </row>
    <row r="24" spans="2:12" ht="53.25" customHeight="1" x14ac:dyDescent="0.25">
      <c r="B24" s="96" t="s">
        <v>54</v>
      </c>
      <c r="C24" s="220" t="s">
        <v>57</v>
      </c>
      <c r="D24" s="220"/>
      <c r="E24" s="220"/>
      <c r="F24" s="220"/>
      <c r="G24" s="220"/>
      <c r="H24" s="143" t="s">
        <v>107</v>
      </c>
      <c r="I24" s="141">
        <v>2</v>
      </c>
      <c r="J24" s="142">
        <v>3</v>
      </c>
      <c r="K24" s="142">
        <f t="shared" si="1"/>
        <v>5</v>
      </c>
      <c r="L24" s="97" t="str">
        <f t="shared" si="0"/>
        <v>MEDIO</v>
      </c>
    </row>
    <row r="25" spans="2:12" ht="53.25" customHeight="1" x14ac:dyDescent="0.25">
      <c r="B25" s="96" t="s">
        <v>54</v>
      </c>
      <c r="C25" s="220" t="s">
        <v>60</v>
      </c>
      <c r="D25" s="220"/>
      <c r="E25" s="220"/>
      <c r="F25" s="220"/>
      <c r="G25" s="220"/>
      <c r="H25" s="143" t="s">
        <v>108</v>
      </c>
      <c r="I25" s="141">
        <v>2</v>
      </c>
      <c r="J25" s="142">
        <v>3</v>
      </c>
      <c r="K25" s="142">
        <f t="shared" si="1"/>
        <v>5</v>
      </c>
      <c r="L25" s="97" t="str">
        <f t="shared" si="0"/>
        <v>MEDIO</v>
      </c>
    </row>
    <row r="26" spans="2:12" ht="53.25" customHeight="1" x14ac:dyDescent="0.25">
      <c r="B26" s="96" t="s">
        <v>54</v>
      </c>
      <c r="C26" s="220" t="s">
        <v>82</v>
      </c>
      <c r="D26" s="220"/>
      <c r="E26" s="220"/>
      <c r="F26" s="220"/>
      <c r="G26" s="220"/>
      <c r="H26" s="143" t="s">
        <v>109</v>
      </c>
      <c r="I26" s="141">
        <v>2</v>
      </c>
      <c r="J26" s="142">
        <v>2</v>
      </c>
      <c r="K26" s="142">
        <f t="shared" si="1"/>
        <v>4</v>
      </c>
      <c r="L26" s="97" t="str">
        <f t="shared" si="0"/>
        <v>BAJO</v>
      </c>
    </row>
    <row r="27" spans="2:12" ht="53.25" customHeight="1" x14ac:dyDescent="0.25">
      <c r="B27" s="96" t="s">
        <v>54</v>
      </c>
      <c r="C27" s="220" t="s">
        <v>62</v>
      </c>
      <c r="D27" s="220"/>
      <c r="E27" s="220"/>
      <c r="F27" s="220"/>
      <c r="G27" s="220"/>
      <c r="H27" s="143" t="s">
        <v>110</v>
      </c>
      <c r="I27" s="141">
        <v>2</v>
      </c>
      <c r="J27" s="142">
        <v>3</v>
      </c>
      <c r="K27" s="142">
        <f t="shared" si="1"/>
        <v>5</v>
      </c>
      <c r="L27" s="97" t="str">
        <f t="shared" si="0"/>
        <v>MEDIO</v>
      </c>
    </row>
    <row r="28" spans="2:12" ht="53.25" customHeight="1" x14ac:dyDescent="0.25">
      <c r="B28" s="96" t="s">
        <v>54</v>
      </c>
      <c r="C28" s="242" t="s">
        <v>83</v>
      </c>
      <c r="D28" s="243"/>
      <c r="E28" s="243"/>
      <c r="F28" s="243"/>
      <c r="G28" s="244"/>
      <c r="H28" s="143" t="s">
        <v>206</v>
      </c>
      <c r="I28" s="141">
        <v>5</v>
      </c>
      <c r="J28" s="142">
        <v>5</v>
      </c>
      <c r="K28" s="142">
        <v>10</v>
      </c>
      <c r="L28" s="97" t="str">
        <f>IF(K28&lt;=4,"BAJO",IF(K28=5,"MEDIO",IF(K28=6,"ALTO",IF(K28=7,"ALTO","EXTREMO"))))</f>
        <v>EXTREMO</v>
      </c>
    </row>
    <row r="29" spans="2:12" ht="53.25" customHeight="1" x14ac:dyDescent="0.25">
      <c r="B29" s="96" t="s">
        <v>54</v>
      </c>
      <c r="C29" s="242" t="s">
        <v>209</v>
      </c>
      <c r="D29" s="243"/>
      <c r="E29" s="243"/>
      <c r="F29" s="243"/>
      <c r="G29" s="244"/>
      <c r="H29" s="143" t="s">
        <v>207</v>
      </c>
      <c r="I29" s="141">
        <v>5</v>
      </c>
      <c r="J29" s="142">
        <v>5</v>
      </c>
      <c r="K29" s="142">
        <v>10</v>
      </c>
      <c r="L29" s="97" t="str">
        <f>IF(K29&lt;=4,"BAJO",IF(K29=5,"MEDIO",IF(K29=6,"ALTO",IF(K29=7,"ALTO","EXTREMO"))))</f>
        <v>EXTREMO</v>
      </c>
    </row>
    <row r="30" spans="2:12" ht="53.25" customHeight="1" x14ac:dyDescent="0.25">
      <c r="B30" s="96" t="s">
        <v>54</v>
      </c>
      <c r="C30" s="220" t="s">
        <v>63</v>
      </c>
      <c r="D30" s="220"/>
      <c r="E30" s="220"/>
      <c r="F30" s="220"/>
      <c r="G30" s="220"/>
      <c r="H30" s="143" t="s">
        <v>111</v>
      </c>
      <c r="I30" s="141">
        <v>2</v>
      </c>
      <c r="J30" s="142">
        <v>4</v>
      </c>
      <c r="K30" s="142">
        <f t="shared" si="1"/>
        <v>6</v>
      </c>
      <c r="L30" s="97" t="str">
        <f t="shared" si="0"/>
        <v>ALTO</v>
      </c>
    </row>
    <row r="31" spans="2:12" ht="53.25" customHeight="1" thickBot="1" x14ac:dyDescent="0.3">
      <c r="B31" s="96" t="s">
        <v>54</v>
      </c>
      <c r="C31" s="220" t="s">
        <v>83</v>
      </c>
      <c r="D31" s="220"/>
      <c r="E31" s="220"/>
      <c r="F31" s="220"/>
      <c r="G31" s="220"/>
      <c r="H31" s="143" t="s">
        <v>112</v>
      </c>
      <c r="I31" s="141">
        <v>2</v>
      </c>
      <c r="J31" s="142">
        <v>3</v>
      </c>
      <c r="K31" s="142">
        <f t="shared" si="1"/>
        <v>5</v>
      </c>
      <c r="L31" s="97" t="str">
        <f t="shared" si="0"/>
        <v>MEDIO</v>
      </c>
    </row>
    <row r="32" spans="2:12" ht="53.25" customHeight="1" x14ac:dyDescent="0.3">
      <c r="B32" s="98"/>
      <c r="C32" s="99"/>
      <c r="D32" s="99"/>
      <c r="E32" s="99"/>
      <c r="F32" s="99"/>
      <c r="G32" s="99"/>
      <c r="H32" s="99"/>
      <c r="I32" s="99"/>
      <c r="J32" s="99"/>
      <c r="K32" s="99"/>
      <c r="L32" s="100"/>
    </row>
    <row r="33" spans="2:14" ht="53.25" customHeight="1" x14ac:dyDescent="0.3">
      <c r="B33" s="84"/>
      <c r="C33" s="210"/>
      <c r="D33" s="210"/>
      <c r="E33" s="210"/>
      <c r="F33" s="85"/>
      <c r="G33" s="85"/>
      <c r="H33" s="203"/>
      <c r="I33" s="203"/>
      <c r="J33" s="85"/>
      <c r="K33" s="85"/>
      <c r="L33" s="86"/>
    </row>
    <row r="34" spans="2:14" ht="53.25" customHeight="1" x14ac:dyDescent="0.3">
      <c r="B34" s="217" t="s">
        <v>113</v>
      </c>
      <c r="C34" s="201" t="s">
        <v>114</v>
      </c>
      <c r="D34" s="201"/>
      <c r="E34" s="101" t="s">
        <v>115</v>
      </c>
      <c r="F34" s="85"/>
      <c r="G34" s="219" t="s">
        <v>97</v>
      </c>
      <c r="H34" s="102" t="s">
        <v>116</v>
      </c>
      <c r="I34" s="102" t="s">
        <v>115</v>
      </c>
      <c r="J34" s="85"/>
      <c r="K34" s="85"/>
      <c r="L34" s="86"/>
    </row>
    <row r="35" spans="2:14" ht="53.25" customHeight="1" x14ac:dyDescent="0.3">
      <c r="B35" s="217"/>
      <c r="C35" s="200" t="s">
        <v>117</v>
      </c>
      <c r="D35" s="200"/>
      <c r="E35" s="103">
        <v>1</v>
      </c>
      <c r="F35" s="85"/>
      <c r="G35" s="219"/>
      <c r="H35" s="103" t="s">
        <v>118</v>
      </c>
      <c r="I35" s="104">
        <v>1</v>
      </c>
      <c r="J35" s="85"/>
      <c r="K35" s="85"/>
      <c r="L35" s="86"/>
    </row>
    <row r="36" spans="2:14" ht="53.25" customHeight="1" x14ac:dyDescent="0.3">
      <c r="B36" s="217"/>
      <c r="C36" s="200" t="s">
        <v>119</v>
      </c>
      <c r="D36" s="200"/>
      <c r="E36" s="103">
        <v>2</v>
      </c>
      <c r="F36" s="85"/>
      <c r="G36" s="219"/>
      <c r="H36" s="103" t="s">
        <v>120</v>
      </c>
      <c r="I36" s="104">
        <v>2</v>
      </c>
      <c r="J36" s="85"/>
      <c r="K36" s="85"/>
      <c r="L36" s="86"/>
    </row>
    <row r="37" spans="2:14" ht="53.25" customHeight="1" x14ac:dyDescent="0.3">
      <c r="B37" s="217"/>
      <c r="C37" s="200" t="s">
        <v>121</v>
      </c>
      <c r="D37" s="200"/>
      <c r="E37" s="103">
        <v>3</v>
      </c>
      <c r="F37" s="85"/>
      <c r="G37" s="219"/>
      <c r="H37" s="103" t="s">
        <v>122</v>
      </c>
      <c r="I37" s="104">
        <v>3</v>
      </c>
      <c r="J37" s="85"/>
      <c r="K37" s="85"/>
      <c r="L37" s="86"/>
    </row>
    <row r="38" spans="2:14" ht="53.25" customHeight="1" x14ac:dyDescent="0.3">
      <c r="B38" s="217"/>
      <c r="C38" s="200" t="s">
        <v>123</v>
      </c>
      <c r="D38" s="200"/>
      <c r="E38" s="103">
        <v>4</v>
      </c>
      <c r="F38" s="85"/>
      <c r="G38" s="219"/>
      <c r="H38" s="103" t="s">
        <v>124</v>
      </c>
      <c r="I38" s="104">
        <v>4</v>
      </c>
      <c r="J38" s="85"/>
      <c r="K38" s="85"/>
      <c r="L38" s="86"/>
    </row>
    <row r="39" spans="2:14" ht="12.75" customHeight="1" x14ac:dyDescent="0.3">
      <c r="B39" s="217"/>
      <c r="C39" s="200" t="s">
        <v>125</v>
      </c>
      <c r="D39" s="200"/>
      <c r="E39" s="103">
        <v>5</v>
      </c>
      <c r="F39" s="85"/>
      <c r="G39" s="219"/>
      <c r="H39" s="103" t="s">
        <v>126</v>
      </c>
      <c r="I39" s="104">
        <v>5</v>
      </c>
      <c r="J39" s="85"/>
      <c r="K39" s="85"/>
      <c r="L39" s="86"/>
    </row>
    <row r="40" spans="2:14" x14ac:dyDescent="0.3">
      <c r="B40" s="105"/>
      <c r="C40" s="106"/>
      <c r="D40" s="106"/>
      <c r="E40" s="106"/>
      <c r="F40" s="85"/>
      <c r="G40" s="106"/>
      <c r="H40" s="106"/>
      <c r="I40" s="106"/>
      <c r="J40" s="106"/>
      <c r="K40" s="106"/>
      <c r="L40" s="86"/>
    </row>
    <row r="41" spans="2:14" ht="19.5" customHeight="1" x14ac:dyDescent="0.3">
      <c r="B41" s="105"/>
      <c r="C41" s="203" t="s">
        <v>127</v>
      </c>
      <c r="D41" s="203"/>
      <c r="E41" s="203"/>
      <c r="F41" s="203"/>
      <c r="G41" s="203"/>
      <c r="H41" s="206"/>
      <c r="I41" s="206"/>
      <c r="J41" s="206"/>
      <c r="K41" s="206"/>
      <c r="L41" s="86"/>
    </row>
    <row r="42" spans="2:14" ht="60" customHeight="1" x14ac:dyDescent="0.25">
      <c r="B42" s="105"/>
      <c r="C42" s="200" t="s">
        <v>128</v>
      </c>
      <c r="D42" s="200"/>
      <c r="E42" s="200"/>
      <c r="F42" s="103" t="s">
        <v>129</v>
      </c>
      <c r="G42" s="103" t="s">
        <v>130</v>
      </c>
      <c r="H42" s="103" t="s">
        <v>131</v>
      </c>
      <c r="I42" s="200" t="s">
        <v>132</v>
      </c>
      <c r="J42" s="200"/>
      <c r="K42" s="200" t="s">
        <v>133</v>
      </c>
      <c r="L42" s="209"/>
    </row>
    <row r="43" spans="2:14" ht="53.15" customHeight="1" x14ac:dyDescent="0.25">
      <c r="B43" s="105"/>
      <c r="C43" s="200" t="s">
        <v>134</v>
      </c>
      <c r="D43" s="200"/>
      <c r="E43" s="200"/>
      <c r="F43" s="103" t="s">
        <v>135</v>
      </c>
      <c r="G43" s="103" t="s">
        <v>136</v>
      </c>
      <c r="H43" s="103" t="s">
        <v>137</v>
      </c>
      <c r="I43" s="200" t="s">
        <v>138</v>
      </c>
      <c r="J43" s="200"/>
      <c r="K43" s="200" t="s">
        <v>139</v>
      </c>
      <c r="L43" s="209"/>
      <c r="N43" s="5"/>
    </row>
    <row r="44" spans="2:14" ht="24.75" customHeight="1" x14ac:dyDescent="0.3">
      <c r="B44" s="84"/>
      <c r="C44" s="201" t="s">
        <v>140</v>
      </c>
      <c r="D44" s="201"/>
      <c r="E44" s="201" t="s">
        <v>115</v>
      </c>
      <c r="F44" s="107" t="s">
        <v>118</v>
      </c>
      <c r="G44" s="107" t="s">
        <v>120</v>
      </c>
      <c r="H44" s="108" t="s">
        <v>122</v>
      </c>
      <c r="I44" s="212" t="s">
        <v>124</v>
      </c>
      <c r="J44" s="212"/>
      <c r="K44" s="201" t="s">
        <v>126</v>
      </c>
      <c r="L44" s="207"/>
    </row>
    <row r="45" spans="2:14" ht="18" customHeight="1" x14ac:dyDescent="0.3">
      <c r="B45" s="84"/>
      <c r="C45" s="201"/>
      <c r="D45" s="201"/>
      <c r="E45" s="201"/>
      <c r="F45" s="109">
        <v>1</v>
      </c>
      <c r="G45" s="109">
        <v>2</v>
      </c>
      <c r="H45" s="109">
        <v>3</v>
      </c>
      <c r="I45" s="202">
        <v>4</v>
      </c>
      <c r="J45" s="202"/>
      <c r="K45" s="202">
        <v>5</v>
      </c>
      <c r="L45" s="208"/>
    </row>
    <row r="46" spans="2:14" ht="40.75" customHeight="1" x14ac:dyDescent="0.3">
      <c r="B46" s="84"/>
      <c r="C46" s="200" t="s">
        <v>117</v>
      </c>
      <c r="D46" s="200"/>
      <c r="E46" s="110">
        <v>1</v>
      </c>
      <c r="F46" s="111">
        <v>2</v>
      </c>
      <c r="G46" s="111">
        <v>3</v>
      </c>
      <c r="H46" s="111">
        <v>4</v>
      </c>
      <c r="I46" s="204">
        <v>5</v>
      </c>
      <c r="J46" s="204"/>
      <c r="K46" s="205">
        <v>6</v>
      </c>
      <c r="L46" s="213"/>
    </row>
    <row r="47" spans="2:14" ht="41.4" customHeight="1" x14ac:dyDescent="0.3">
      <c r="B47" s="84"/>
      <c r="C47" s="200" t="s">
        <v>119</v>
      </c>
      <c r="D47" s="200"/>
      <c r="E47" s="110">
        <v>2</v>
      </c>
      <c r="F47" s="111">
        <v>3</v>
      </c>
      <c r="G47" s="111">
        <v>4</v>
      </c>
      <c r="H47" s="112">
        <v>5</v>
      </c>
      <c r="I47" s="205">
        <v>6</v>
      </c>
      <c r="J47" s="205"/>
      <c r="K47" s="214">
        <v>7</v>
      </c>
      <c r="L47" s="215"/>
    </row>
    <row r="48" spans="2:14" ht="42" customHeight="1" x14ac:dyDescent="0.3">
      <c r="B48" s="84"/>
      <c r="C48" s="200" t="s">
        <v>121</v>
      </c>
      <c r="D48" s="200"/>
      <c r="E48" s="110">
        <v>3</v>
      </c>
      <c r="F48" s="111">
        <v>4</v>
      </c>
      <c r="G48" s="112">
        <v>5</v>
      </c>
      <c r="H48" s="113">
        <v>6</v>
      </c>
      <c r="I48" s="205">
        <v>7</v>
      </c>
      <c r="J48" s="205"/>
      <c r="K48" s="211">
        <v>8</v>
      </c>
      <c r="L48" s="216"/>
    </row>
    <row r="49" spans="2:12" ht="46.75" customHeight="1" x14ac:dyDescent="0.3">
      <c r="B49" s="84"/>
      <c r="C49" s="200" t="s">
        <v>123</v>
      </c>
      <c r="D49" s="200"/>
      <c r="E49" s="110">
        <v>4</v>
      </c>
      <c r="F49" s="112">
        <v>5</v>
      </c>
      <c r="G49" s="113">
        <v>6</v>
      </c>
      <c r="H49" s="113">
        <v>7</v>
      </c>
      <c r="I49" s="211">
        <v>8</v>
      </c>
      <c r="J49" s="211"/>
      <c r="K49" s="211">
        <v>9</v>
      </c>
      <c r="L49" s="216"/>
    </row>
    <row r="50" spans="2:12" ht="55.25" customHeight="1" x14ac:dyDescent="0.3">
      <c r="B50" s="84"/>
      <c r="C50" s="200" t="s">
        <v>125</v>
      </c>
      <c r="D50" s="200"/>
      <c r="E50" s="110">
        <v>5</v>
      </c>
      <c r="F50" s="113">
        <v>6</v>
      </c>
      <c r="G50" s="113">
        <v>7</v>
      </c>
      <c r="H50" s="114">
        <v>8</v>
      </c>
      <c r="I50" s="211">
        <v>9</v>
      </c>
      <c r="J50" s="211"/>
      <c r="K50" s="211">
        <v>10</v>
      </c>
      <c r="L50" s="216"/>
    </row>
    <row r="51" spans="2:12" x14ac:dyDescent="0.3">
      <c r="B51" s="84"/>
      <c r="C51" s="85"/>
      <c r="D51" s="85"/>
      <c r="E51" s="85"/>
      <c r="F51" s="85"/>
      <c r="G51" s="85"/>
      <c r="H51" s="85"/>
      <c r="I51" s="85"/>
      <c r="J51" s="85"/>
      <c r="K51" s="85"/>
      <c r="L51" s="86"/>
    </row>
    <row r="52" spans="2:12" x14ac:dyDescent="0.3">
      <c r="B52" s="84"/>
      <c r="C52" s="85"/>
      <c r="D52" s="85"/>
      <c r="E52" s="85"/>
      <c r="F52" s="85"/>
      <c r="G52" s="203" t="s">
        <v>141</v>
      </c>
      <c r="H52" s="203"/>
      <c r="I52" s="85"/>
      <c r="J52" s="85"/>
      <c r="K52" s="85"/>
      <c r="L52" s="86"/>
    </row>
    <row r="53" spans="2:12" ht="19.5" customHeight="1" x14ac:dyDescent="0.3">
      <c r="B53" s="84"/>
      <c r="C53" s="85"/>
      <c r="D53" s="85"/>
      <c r="E53" s="85"/>
      <c r="F53" s="85"/>
      <c r="G53" s="107" t="s">
        <v>127</v>
      </c>
      <c r="H53" s="115" t="s">
        <v>140</v>
      </c>
      <c r="I53" s="85"/>
      <c r="J53" s="85"/>
      <c r="K53" s="85"/>
      <c r="L53" s="86"/>
    </row>
    <row r="54" spans="2:12" ht="21.75" customHeight="1" x14ac:dyDescent="0.3">
      <c r="B54" s="84"/>
      <c r="C54" s="85"/>
      <c r="D54" s="85"/>
      <c r="E54" s="85"/>
      <c r="F54" s="85"/>
      <c r="G54" s="114" t="s">
        <v>142</v>
      </c>
      <c r="H54" s="116" t="s">
        <v>143</v>
      </c>
      <c r="I54" s="85"/>
      <c r="J54" s="85"/>
      <c r="K54" s="85"/>
      <c r="L54" s="86"/>
    </row>
    <row r="55" spans="2:12" ht="26.25" customHeight="1" x14ac:dyDescent="0.3">
      <c r="B55" s="84"/>
      <c r="C55" s="85"/>
      <c r="D55" s="85"/>
      <c r="E55" s="85"/>
      <c r="F55" s="85"/>
      <c r="G55" s="113" t="s">
        <v>144</v>
      </c>
      <c r="H55" s="116" t="s">
        <v>145</v>
      </c>
      <c r="I55" s="85"/>
      <c r="J55" s="85"/>
      <c r="K55" s="85"/>
      <c r="L55" s="86"/>
    </row>
    <row r="56" spans="2:12" ht="21" customHeight="1" x14ac:dyDescent="0.3">
      <c r="B56" s="84"/>
      <c r="C56" s="85"/>
      <c r="D56" s="85"/>
      <c r="E56" s="85"/>
      <c r="F56" s="85"/>
      <c r="G56" s="112">
        <v>5</v>
      </c>
      <c r="H56" s="116" t="s">
        <v>146</v>
      </c>
      <c r="I56" s="85"/>
      <c r="J56" s="85"/>
      <c r="K56" s="85"/>
      <c r="L56" s="86"/>
    </row>
    <row r="57" spans="2:12" ht="27" customHeight="1" x14ac:dyDescent="0.3">
      <c r="B57" s="84"/>
      <c r="C57" s="85"/>
      <c r="D57" s="85"/>
      <c r="E57" s="85"/>
      <c r="F57" s="85"/>
      <c r="G57" s="111" t="s">
        <v>147</v>
      </c>
      <c r="H57" s="116" t="s">
        <v>148</v>
      </c>
      <c r="I57" s="85"/>
      <c r="J57" s="85"/>
      <c r="K57" s="85"/>
      <c r="L57" s="86"/>
    </row>
    <row r="58" spans="2:12" ht="13.5" thickBot="1" x14ac:dyDescent="0.35">
      <c r="B58" s="87"/>
      <c r="C58" s="88"/>
      <c r="D58" s="88"/>
      <c r="E58" s="88"/>
      <c r="F58" s="88"/>
      <c r="G58" s="88"/>
      <c r="H58" s="88"/>
      <c r="I58" s="88"/>
      <c r="J58" s="88"/>
      <c r="K58" s="88"/>
      <c r="L58" s="89"/>
    </row>
    <row r="59" spans="2:12" ht="19.5" customHeight="1" x14ac:dyDescent="0.3"/>
    <row r="60" spans="2:12" ht="18" customHeight="1" x14ac:dyDescent="0.3"/>
    <row r="61" spans="2:12" ht="18" customHeight="1" x14ac:dyDescent="0.3"/>
    <row r="62" spans="2:12" ht="18" customHeight="1" x14ac:dyDescent="0.3">
      <c r="B62" s="7" t="s">
        <v>92</v>
      </c>
    </row>
    <row r="63" spans="2:12" ht="18" customHeight="1" x14ac:dyDescent="0.3">
      <c r="B63" s="7" t="s">
        <v>149</v>
      </c>
    </row>
    <row r="64" spans="2:12" ht="18" customHeight="1" x14ac:dyDescent="0.3"/>
    <row r="69" hidden="1" x14ac:dyDescent="0.3"/>
    <row r="70" hidden="1" x14ac:dyDescent="0.3"/>
  </sheetData>
  <mergeCells count="63">
    <mergeCell ref="C29:G29"/>
    <mergeCell ref="C28:G28"/>
    <mergeCell ref="C16:G16"/>
    <mergeCell ref="C18:G18"/>
    <mergeCell ref="C19:G19"/>
    <mergeCell ref="C20:G20"/>
    <mergeCell ref="C21:G21"/>
    <mergeCell ref="H15:L15"/>
    <mergeCell ref="B15:G15"/>
    <mergeCell ref="B6:L6"/>
    <mergeCell ref="B2:B4"/>
    <mergeCell ref="B12:L12"/>
    <mergeCell ref="B7:L7"/>
    <mergeCell ref="C2:J4"/>
    <mergeCell ref="K2:L4"/>
    <mergeCell ref="B34:B39"/>
    <mergeCell ref="C34:D34"/>
    <mergeCell ref="C35:D35"/>
    <mergeCell ref="C17:G17"/>
    <mergeCell ref="C36:D36"/>
    <mergeCell ref="C37:D37"/>
    <mergeCell ref="C38:D38"/>
    <mergeCell ref="G34:G39"/>
    <mergeCell ref="C27:G27"/>
    <mergeCell ref="C30:G30"/>
    <mergeCell ref="C31:G31"/>
    <mergeCell ref="C22:G22"/>
    <mergeCell ref="C23:G23"/>
    <mergeCell ref="C24:G24"/>
    <mergeCell ref="C25:G25"/>
    <mergeCell ref="C26:G26"/>
    <mergeCell ref="G52:H52"/>
    <mergeCell ref="C47:D47"/>
    <mergeCell ref="K42:L42"/>
    <mergeCell ref="C50:D50"/>
    <mergeCell ref="C49:D49"/>
    <mergeCell ref="I50:J50"/>
    <mergeCell ref="I44:J44"/>
    <mergeCell ref="I42:J42"/>
    <mergeCell ref="I43:J43"/>
    <mergeCell ref="K46:L46"/>
    <mergeCell ref="K47:L47"/>
    <mergeCell ref="K48:L48"/>
    <mergeCell ref="K49:L49"/>
    <mergeCell ref="K50:L50"/>
    <mergeCell ref="I49:J49"/>
    <mergeCell ref="I48:J48"/>
    <mergeCell ref="C48:D48"/>
    <mergeCell ref="C44:D45"/>
    <mergeCell ref="I45:J45"/>
    <mergeCell ref="H33:I33"/>
    <mergeCell ref="C43:E43"/>
    <mergeCell ref="C46:D46"/>
    <mergeCell ref="I46:J46"/>
    <mergeCell ref="C39:D39"/>
    <mergeCell ref="C42:E42"/>
    <mergeCell ref="I47:J47"/>
    <mergeCell ref="E44:E45"/>
    <mergeCell ref="C41:K41"/>
    <mergeCell ref="K44:L44"/>
    <mergeCell ref="K45:L45"/>
    <mergeCell ref="K43:L43"/>
    <mergeCell ref="C33:E33"/>
  </mergeCells>
  <phoneticPr fontId="1" type="noConversion"/>
  <conditionalFormatting sqref="J17:K31">
    <cfRule type="expression" dxfId="20" priority="1" stopIfTrue="1">
      <formula>"""bajo"""</formula>
    </cfRule>
  </conditionalFormatting>
  <conditionalFormatting sqref="L17:L31">
    <cfRule type="cellIs" dxfId="19" priority="2" stopIfTrue="1" operator="equal">
      <formula>"EXTREMO"</formula>
    </cfRule>
    <cfRule type="cellIs" dxfId="18" priority="3" stopIfTrue="1" operator="equal">
      <formula>"ALTO"</formula>
    </cfRule>
    <cfRule type="cellIs" dxfId="17" priority="4" stopIfTrue="1" operator="equal">
      <formula>"MEDIO"</formula>
    </cfRule>
    <cfRule type="cellIs" dxfId="16" priority="5" stopIfTrue="1" operator="equal">
      <formula>"BAJO"</formula>
    </cfRule>
  </conditionalFormatting>
  <dataValidations count="16">
    <dataValidation type="list" allowBlank="1" showInputMessage="1" showErrorMessage="1" sqref="I17:I31" xr:uid="{00000000-0002-0000-0200-000000000000}">
      <formula1>$E$35:$E$39</formula1>
    </dataValidation>
    <dataValidation type="list" allowBlank="1" showInputMessage="1" showErrorMessage="1" sqref="J17:J31" xr:uid="{00000000-0002-0000-0200-000001000000}">
      <formula1>$I$35:$I$39</formula1>
    </dataValidation>
    <dataValidation type="list" allowBlank="1" showInputMessage="1" showErrorMessage="1" sqref="H15" xr:uid="{00000000-0002-0000-0200-000002000000}">
      <formula1>$B$62:$B$63</formula1>
    </dataValidation>
    <dataValidation type="list" allowBlank="1" showInputMessage="1" showErrorMessage="1" sqref="C17:G17" xr:uid="{00000000-0002-0000-0200-000003000000}">
      <formula1>INDIRECT($B$17)</formula1>
    </dataValidation>
    <dataValidation type="list" allowBlank="1" showInputMessage="1" showErrorMessage="1" sqref="B17:B31" xr:uid="{00000000-0002-0000-0200-000004000000}">
      <formula1>"PLANEACIÓN,SELECCIÓN,CONTRATACIÓN,EJECUCIÓN"</formula1>
    </dataValidation>
    <dataValidation type="list" allowBlank="1" showInputMessage="1" showErrorMessage="1" sqref="C18:G18" xr:uid="{00000000-0002-0000-0200-000005000000}">
      <formula1>INDIRECT($B$18)</formula1>
    </dataValidation>
    <dataValidation type="list" allowBlank="1" showInputMessage="1" showErrorMessage="1" sqref="C19:G19" xr:uid="{00000000-0002-0000-0200-000006000000}">
      <formula1>INDIRECT($B$19)</formula1>
    </dataValidation>
    <dataValidation type="list" allowBlank="1" showInputMessage="1" showErrorMessage="1" sqref="C20:G20" xr:uid="{00000000-0002-0000-0200-000007000000}">
      <formula1>INDIRECT($B$20)</formula1>
    </dataValidation>
    <dataValidation type="list" allowBlank="1" showInputMessage="1" showErrorMessage="1" sqref="C21:G21" xr:uid="{00000000-0002-0000-0200-000008000000}">
      <formula1>INDIRECT($B$21)</formula1>
    </dataValidation>
    <dataValidation type="list" allowBlank="1" showInputMessage="1" showErrorMessage="1" sqref="C22:G22" xr:uid="{00000000-0002-0000-0200-000009000000}">
      <formula1>INDIRECT($B$22)</formula1>
    </dataValidation>
    <dataValidation type="list" allowBlank="1" showInputMessage="1" showErrorMessage="1" sqref="C23:G23" xr:uid="{00000000-0002-0000-0200-00000A000000}">
      <formula1>INDIRECT($B$23)</formula1>
    </dataValidation>
    <dataValidation type="list" allowBlank="1" showInputMessage="1" showErrorMessage="1" sqref="C24:G24" xr:uid="{00000000-0002-0000-0200-00000B000000}">
      <formula1>INDIRECT($B$24)</formula1>
    </dataValidation>
    <dataValidation type="list" allowBlank="1" showInputMessage="1" showErrorMessage="1" sqref="C25:G25" xr:uid="{00000000-0002-0000-0200-00000C000000}">
      <formula1>INDIRECT($B$25)</formula1>
    </dataValidation>
    <dataValidation type="list" allowBlank="1" showInputMessage="1" showErrorMessage="1" sqref="C26:C29 D26:G27" xr:uid="{00000000-0002-0000-0200-00000D000000}">
      <formula1>INDIRECT($B$26)</formula1>
    </dataValidation>
    <dataValidation type="list" allowBlank="1" showInputMessage="1" showErrorMessage="1" sqref="C30:G30" xr:uid="{00000000-0002-0000-0200-00000E000000}">
      <formula1>INDIRECT($B$30)</formula1>
    </dataValidation>
    <dataValidation type="list" allowBlank="1" showInputMessage="1" showErrorMessage="1" sqref="C31:G31" xr:uid="{00000000-0002-0000-0200-00000F000000}">
      <formula1>INDIRECT($B$31)</formula1>
    </dataValidation>
  </dataValidations>
  <printOptions horizontalCentered="1"/>
  <pageMargins left="0.7" right="0.7" top="0.75" bottom="0.75" header="0.3" footer="0.3"/>
  <pageSetup scale="32" orientation="portrait" verticalDpi="4294967295" r:id="rId1"/>
  <headerFooter alignWithMargins="0">
    <oddFooter xml:space="preserve">&amp;C
</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B2:Z56"/>
  <sheetViews>
    <sheetView showGridLines="0" zoomScale="58" zoomScaleNormal="70" zoomScalePageLayoutView="70" workbookViewId="0">
      <selection activeCell="G27" sqref="G27:H27"/>
    </sheetView>
  </sheetViews>
  <sheetFormatPr baseColWidth="10" defaultColWidth="11.453125" defaultRowHeight="12.5" x14ac:dyDescent="0.25"/>
  <cols>
    <col min="1" max="1" width="2.90625" customWidth="1"/>
    <col min="2" max="2" width="41.6328125" customWidth="1"/>
    <col min="3" max="3" width="15.90625" customWidth="1"/>
    <col min="4" max="4" width="13.08984375" customWidth="1"/>
    <col min="5" max="5" width="16.453125" customWidth="1"/>
    <col min="6" max="6" width="14.90625" customWidth="1"/>
    <col min="7" max="7" width="17.453125" customWidth="1"/>
    <col min="8" max="8" width="14.453125" customWidth="1"/>
    <col min="9" max="9" width="15.90625" customWidth="1"/>
    <col min="10" max="10" width="9.453125" customWidth="1"/>
    <col min="11" max="17" width="14" customWidth="1"/>
    <col min="18" max="18" width="20.90625" style="4" customWidth="1"/>
  </cols>
  <sheetData>
    <row r="2" spans="2:26" ht="48.75" customHeight="1" x14ac:dyDescent="0.25">
      <c r="B2" s="152"/>
      <c r="C2" s="164" t="s">
        <v>13</v>
      </c>
      <c r="D2" s="165"/>
      <c r="E2" s="165"/>
      <c r="F2" s="165"/>
      <c r="G2" s="165"/>
      <c r="H2" s="165"/>
      <c r="I2" s="165"/>
      <c r="J2" s="165"/>
      <c r="K2" s="165"/>
      <c r="L2" s="165"/>
      <c r="M2" s="165"/>
      <c r="N2" s="165"/>
      <c r="O2" s="165"/>
      <c r="P2" s="166"/>
      <c r="Q2" s="236"/>
      <c r="R2" s="237"/>
    </row>
    <row r="3" spans="2:26" ht="30" customHeight="1" x14ac:dyDescent="0.25">
      <c r="B3" s="152"/>
      <c r="C3" s="167"/>
      <c r="D3" s="168"/>
      <c r="E3" s="168"/>
      <c r="F3" s="168"/>
      <c r="G3" s="168"/>
      <c r="H3" s="168"/>
      <c r="I3" s="168"/>
      <c r="J3" s="168"/>
      <c r="K3" s="168"/>
      <c r="L3" s="168"/>
      <c r="M3" s="168"/>
      <c r="N3" s="168"/>
      <c r="O3" s="168"/>
      <c r="P3" s="169"/>
      <c r="Q3" s="238"/>
      <c r="R3" s="239"/>
    </row>
    <row r="4" spans="2:26" ht="39.75" customHeight="1" x14ac:dyDescent="0.25">
      <c r="B4" s="152"/>
      <c r="C4" s="170"/>
      <c r="D4" s="171"/>
      <c r="E4" s="171"/>
      <c r="F4" s="171"/>
      <c r="G4" s="171"/>
      <c r="H4" s="171"/>
      <c r="I4" s="171"/>
      <c r="J4" s="171"/>
      <c r="K4" s="171"/>
      <c r="L4" s="171"/>
      <c r="M4" s="171"/>
      <c r="N4" s="171"/>
      <c r="O4" s="171"/>
      <c r="P4" s="172"/>
      <c r="Q4" s="240"/>
      <c r="R4" s="241"/>
    </row>
    <row r="5" spans="2:26" ht="13" thickBot="1" x14ac:dyDescent="0.3"/>
    <row r="6" spans="2:26" ht="62.15" customHeight="1" thickBot="1" x14ac:dyDescent="0.3">
      <c r="B6" s="280" t="str">
        <f>+EVALUACION!B6</f>
        <v>Objeto Contractual: “PRESTAR SERVICIOS PARA EJECUTAR ACCIONES AMBIENTALES ORIENTADAS AL MEJORAMIENTO DE LA CALIDAD AMBIENTAL DE LA LOCALIDAD DE BOSA, QUE INCLUYAN REVERDECIMIENTO URBANO, MANTENIMIENTO DE ÁREAS VERDES, IMPLEMENTACIÓN DE HUERTAS Y FORTALECIMIENTO DE ARBOLADO URBANO”</v>
      </c>
      <c r="C6" s="281"/>
      <c r="D6" s="281"/>
      <c r="E6" s="281"/>
      <c r="F6" s="281"/>
      <c r="G6" s="281"/>
      <c r="H6" s="281"/>
      <c r="I6" s="281"/>
      <c r="J6" s="281"/>
      <c r="K6" s="281"/>
      <c r="L6" s="281"/>
      <c r="M6" s="281"/>
      <c r="N6" s="281"/>
      <c r="O6" s="281"/>
      <c r="P6" s="281"/>
      <c r="Q6" s="281"/>
      <c r="R6" s="282"/>
      <c r="S6" s="1"/>
      <c r="T6" s="1"/>
      <c r="U6" s="1"/>
      <c r="V6" s="1"/>
      <c r="W6" s="1"/>
      <c r="X6" s="1"/>
      <c r="Y6" s="1"/>
      <c r="Z6" s="1"/>
    </row>
    <row r="7" spans="2:26" ht="24.75" customHeight="1" x14ac:dyDescent="0.25">
      <c r="B7" s="283" t="s">
        <v>16</v>
      </c>
      <c r="C7" s="284"/>
      <c r="D7" s="284"/>
      <c r="E7" s="284"/>
      <c r="F7" s="284"/>
      <c r="G7" s="284"/>
      <c r="H7" s="284"/>
      <c r="I7" s="284"/>
      <c r="J7" s="284"/>
      <c r="K7" s="284"/>
      <c r="L7" s="284"/>
      <c r="M7" s="284"/>
      <c r="N7" s="284"/>
      <c r="O7" s="284"/>
      <c r="P7" s="284"/>
      <c r="Q7" s="284"/>
      <c r="R7" s="285"/>
    </row>
    <row r="8" spans="2:26" ht="15.5" x14ac:dyDescent="0.35">
      <c r="B8" s="292" t="s">
        <v>150</v>
      </c>
      <c r="C8" s="293"/>
      <c r="D8" s="293"/>
      <c r="E8" s="293"/>
      <c r="F8" s="293"/>
      <c r="G8" s="293"/>
      <c r="H8" s="293"/>
      <c r="I8" s="293"/>
      <c r="J8" s="293"/>
      <c r="K8" s="293"/>
      <c r="L8" s="293"/>
      <c r="M8" s="293"/>
      <c r="N8" s="293"/>
      <c r="O8" s="293"/>
      <c r="P8" s="293"/>
      <c r="Q8" s="293"/>
      <c r="R8" s="293"/>
    </row>
    <row r="9" spans="2:26" ht="34.5" customHeight="1" x14ac:dyDescent="0.25">
      <c r="B9" s="290" t="s">
        <v>151</v>
      </c>
      <c r="C9" s="291"/>
      <c r="D9" s="291"/>
      <c r="E9" s="291"/>
      <c r="F9" s="291"/>
      <c r="G9" s="291"/>
      <c r="H9" s="291"/>
      <c r="I9" s="291"/>
      <c r="J9" s="291"/>
      <c r="K9" s="291"/>
      <c r="L9" s="291"/>
      <c r="M9" s="291"/>
      <c r="N9" s="291"/>
      <c r="O9" s="291"/>
      <c r="P9" s="291"/>
      <c r="Q9" s="291"/>
      <c r="R9" s="291"/>
    </row>
    <row r="10" spans="2:26" ht="15.5" x14ac:dyDescent="0.35">
      <c r="B10" s="292" t="s">
        <v>152</v>
      </c>
      <c r="C10" s="293"/>
      <c r="D10" s="293"/>
      <c r="E10" s="293"/>
      <c r="F10" s="293"/>
      <c r="G10" s="293"/>
      <c r="H10" s="293"/>
      <c r="I10" s="293"/>
      <c r="J10" s="293"/>
      <c r="K10" s="293"/>
      <c r="L10" s="293"/>
      <c r="M10" s="293"/>
      <c r="N10" s="293"/>
      <c r="O10" s="293"/>
      <c r="P10" s="293"/>
      <c r="Q10" s="293"/>
      <c r="R10" s="293"/>
    </row>
    <row r="11" spans="2:26" ht="13" x14ac:dyDescent="0.3">
      <c r="B11" s="84"/>
      <c r="R11" s="3"/>
    </row>
    <row r="12" spans="2:26" x14ac:dyDescent="0.25">
      <c r="B12" s="8"/>
      <c r="R12" s="3"/>
    </row>
    <row r="13" spans="2:26" x14ac:dyDescent="0.25">
      <c r="B13" s="8"/>
      <c r="R13" s="3"/>
    </row>
    <row r="14" spans="2:26" ht="7.5" customHeight="1" thickBot="1" x14ac:dyDescent="0.3">
      <c r="B14" s="2"/>
      <c r="R14" s="3"/>
    </row>
    <row r="15" spans="2:26" ht="93.75" customHeight="1" thickBot="1" x14ac:dyDescent="0.3">
      <c r="B15" s="117" t="s">
        <v>93</v>
      </c>
      <c r="C15" s="289" t="s">
        <v>94</v>
      </c>
      <c r="D15" s="289"/>
      <c r="E15" s="289"/>
      <c r="F15" s="289"/>
      <c r="G15" s="245" t="s">
        <v>153</v>
      </c>
      <c r="H15" s="245"/>
      <c r="I15" s="91" t="s">
        <v>96</v>
      </c>
      <c r="J15" s="91" t="s">
        <v>97</v>
      </c>
      <c r="K15" s="91" t="s">
        <v>98</v>
      </c>
      <c r="L15" s="91" t="s">
        <v>99</v>
      </c>
      <c r="M15" s="91" t="s">
        <v>154</v>
      </c>
      <c r="N15" s="91" t="s">
        <v>155</v>
      </c>
      <c r="O15" s="91" t="s">
        <v>156</v>
      </c>
      <c r="P15" s="91" t="s">
        <v>157</v>
      </c>
      <c r="Q15" s="91" t="s">
        <v>158</v>
      </c>
      <c r="R15" s="11" t="s">
        <v>159</v>
      </c>
    </row>
    <row r="16" spans="2:26" s="27" customFormat="1" ht="84.5" thickBot="1" x14ac:dyDescent="0.3">
      <c r="B16" s="118" t="str">
        <f>+EVALUACION!B17</f>
        <v>PLANEACIÓN</v>
      </c>
      <c r="C16" s="286" t="str">
        <f>+EVALUACION!C17</f>
        <v>Inadecuado análisis  económico estimativo del valor del contrato</v>
      </c>
      <c r="D16" s="286"/>
      <c r="E16" s="286"/>
      <c r="F16" s="286"/>
      <c r="G16" s="264" t="s">
        <v>160</v>
      </c>
      <c r="H16" s="266"/>
      <c r="I16" s="119">
        <f>+EVALUACION!I17</f>
        <v>1</v>
      </c>
      <c r="J16" s="119">
        <f>+EVALUACION!J17</f>
        <v>3</v>
      </c>
      <c r="K16" s="119">
        <f>+I16+J16</f>
        <v>4</v>
      </c>
      <c r="L16" s="119" t="str">
        <f>IF(K16&lt;=4,"BAJO",IF(K16=5,"MEDIO",IF(K16=6,"ALTO",IF(K16=7,"ALTO","EXTREMO"))))</f>
        <v>BAJO</v>
      </c>
      <c r="M16" s="119" t="s">
        <v>161</v>
      </c>
      <c r="N16" s="120" t="s">
        <v>162</v>
      </c>
      <c r="O16" s="120" t="s">
        <v>163</v>
      </c>
      <c r="P16" s="120" t="s">
        <v>164</v>
      </c>
      <c r="Q16" s="120" t="s">
        <v>165</v>
      </c>
      <c r="R16" s="36" t="s">
        <v>166</v>
      </c>
    </row>
    <row r="17" spans="2:18" s="27" customFormat="1" ht="84.5" thickBot="1" x14ac:dyDescent="0.3">
      <c r="B17" s="121" t="str">
        <f>+EVALUACION!B18</f>
        <v>PLANEACIÓN</v>
      </c>
      <c r="C17" s="278" t="str">
        <f>+EVALUACION!C18</f>
        <v>Inadecuada elaboración de estudios y diseños</v>
      </c>
      <c r="D17" s="278"/>
      <c r="E17" s="278"/>
      <c r="F17" s="278"/>
      <c r="G17" s="287" t="s">
        <v>167</v>
      </c>
      <c r="H17" s="288"/>
      <c r="I17" s="125">
        <f>+EVALUACION!I18</f>
        <v>2</v>
      </c>
      <c r="J17" s="94">
        <f>+EVALUACION!J18</f>
        <v>3</v>
      </c>
      <c r="K17" s="94">
        <f>+I17+J17</f>
        <v>5</v>
      </c>
      <c r="L17" s="94" t="str">
        <f>IF(K17&lt;=4,"BAJO",IF(K17=5,"MEDIO",IF(K17=6,"ALTO",IF(K17=7,"ALTO","EXTREMO"))))</f>
        <v>MEDIO</v>
      </c>
      <c r="M17" s="94" t="s">
        <v>161</v>
      </c>
      <c r="N17" s="120" t="s">
        <v>162</v>
      </c>
      <c r="O17" s="122" t="s">
        <v>163</v>
      </c>
      <c r="P17" s="122" t="s">
        <v>164</v>
      </c>
      <c r="Q17" s="120" t="s">
        <v>165</v>
      </c>
      <c r="R17" s="36" t="s">
        <v>166</v>
      </c>
    </row>
    <row r="18" spans="2:18" s="27" customFormat="1" ht="84.5" thickBot="1" x14ac:dyDescent="0.3">
      <c r="B18" s="121" t="str">
        <f>+EVALUACION!B19</f>
        <v>PLANEACIÓN</v>
      </c>
      <c r="C18" s="278" t="str">
        <f>+EVALUACION!C19</f>
        <v xml:space="preserve">Requisitos habilitantes inapropiados para el proceso de selección </v>
      </c>
      <c r="D18" s="278"/>
      <c r="E18" s="278"/>
      <c r="F18" s="278"/>
      <c r="G18" s="264" t="s">
        <v>168</v>
      </c>
      <c r="H18" s="266"/>
      <c r="I18" s="94">
        <f>+EVALUACION!I19</f>
        <v>2</v>
      </c>
      <c r="J18" s="94">
        <f>+EVALUACION!J19</f>
        <v>3</v>
      </c>
      <c r="K18" s="94">
        <f t="shared" ref="K18:K30" si="0">+I18+J18</f>
        <v>5</v>
      </c>
      <c r="L18" s="94" t="str">
        <f t="shared" ref="L18:L30" si="1">IF(K18&lt;=4,"BAJO",IF(K18=5,"MEDIO",IF(K18=6,"ALTO",IF(K18=7,"ALTO","EXTREMO"))))</f>
        <v>MEDIO</v>
      </c>
      <c r="M18" s="94" t="s">
        <v>161</v>
      </c>
      <c r="N18" s="120" t="s">
        <v>162</v>
      </c>
      <c r="O18" s="122" t="s">
        <v>169</v>
      </c>
      <c r="P18" s="122" t="s">
        <v>164</v>
      </c>
      <c r="Q18" s="120" t="s">
        <v>165</v>
      </c>
      <c r="R18" s="36" t="s">
        <v>166</v>
      </c>
    </row>
    <row r="19" spans="2:18" s="27" customFormat="1" ht="84" x14ac:dyDescent="0.25">
      <c r="B19" s="121" t="str">
        <f>+EVALUACION!B20</f>
        <v>SELECCIÓN</v>
      </c>
      <c r="C19" s="278" t="str">
        <f>+EVALUACION!C20</f>
        <v>Inadecuada evaluación de las ofertas y/o verificación de requisitos habilitantes</v>
      </c>
      <c r="D19" s="278"/>
      <c r="E19" s="278"/>
      <c r="F19" s="278"/>
      <c r="G19" s="200" t="s">
        <v>170</v>
      </c>
      <c r="H19" s="200"/>
      <c r="I19" s="94">
        <f>+EVALUACION!I20</f>
        <v>2</v>
      </c>
      <c r="J19" s="94">
        <f>+EVALUACION!J20</f>
        <v>3</v>
      </c>
      <c r="K19" s="94">
        <f t="shared" si="0"/>
        <v>5</v>
      </c>
      <c r="L19" s="94" t="str">
        <f t="shared" si="1"/>
        <v>MEDIO</v>
      </c>
      <c r="M19" s="94" t="s">
        <v>171</v>
      </c>
      <c r="N19" s="120" t="s">
        <v>162</v>
      </c>
      <c r="O19" s="122" t="s">
        <v>169</v>
      </c>
      <c r="P19" s="122" t="s">
        <v>164</v>
      </c>
      <c r="Q19" s="120" t="s">
        <v>165</v>
      </c>
      <c r="R19" s="36" t="s">
        <v>166</v>
      </c>
    </row>
    <row r="20" spans="2:18" s="27" customFormat="1" ht="60" x14ac:dyDescent="0.25">
      <c r="B20" s="121" t="str">
        <f>+EVALUACION!B21</f>
        <v>SELECCIÓN</v>
      </c>
      <c r="C20" s="278" t="str">
        <f>+EVALUACION!C21</f>
        <v>Contestación inoportuna a todas las observaciones formuladas a los documentos de la contratación</v>
      </c>
      <c r="D20" s="278"/>
      <c r="E20" s="278"/>
      <c r="F20" s="278"/>
      <c r="G20" s="200" t="s">
        <v>172</v>
      </c>
      <c r="H20" s="200"/>
      <c r="I20" s="94">
        <f>+EVALUACION!I21</f>
        <v>1</v>
      </c>
      <c r="J20" s="94">
        <f>+EVALUACION!J21</f>
        <v>4</v>
      </c>
      <c r="K20" s="94">
        <f t="shared" si="0"/>
        <v>5</v>
      </c>
      <c r="L20" s="94" t="str">
        <f t="shared" si="1"/>
        <v>MEDIO</v>
      </c>
      <c r="M20" s="94" t="s">
        <v>161</v>
      </c>
      <c r="N20" s="122" t="s">
        <v>173</v>
      </c>
      <c r="O20" s="122" t="s">
        <v>174</v>
      </c>
      <c r="P20" s="122" t="s">
        <v>175</v>
      </c>
      <c r="Q20" s="122" t="s">
        <v>176</v>
      </c>
      <c r="R20" s="37" t="s">
        <v>177</v>
      </c>
    </row>
    <row r="21" spans="2:18" s="27" customFormat="1" ht="60" x14ac:dyDescent="0.25">
      <c r="B21" s="121" t="str">
        <f>+EVALUACION!B22</f>
        <v>CONTRATACIÓN</v>
      </c>
      <c r="C21" s="278" t="str">
        <f>+EVALUACION!C22</f>
        <v>Falta de constitución o constitución tardía de la garantía única. Aceptación de garantías que no se ajustan a lo contemplado en el contrato</v>
      </c>
      <c r="D21" s="278"/>
      <c r="E21" s="278"/>
      <c r="F21" s="278"/>
      <c r="G21" s="200" t="s">
        <v>178</v>
      </c>
      <c r="H21" s="200"/>
      <c r="I21" s="94">
        <f>+EVALUACION!I22</f>
        <v>2</v>
      </c>
      <c r="J21" s="94">
        <f>+EVALUACION!J22</f>
        <v>3</v>
      </c>
      <c r="K21" s="94">
        <f t="shared" si="0"/>
        <v>5</v>
      </c>
      <c r="L21" s="94" t="str">
        <f t="shared" si="1"/>
        <v>MEDIO</v>
      </c>
      <c r="M21" s="94" t="s">
        <v>171</v>
      </c>
      <c r="N21" s="122" t="s">
        <v>179</v>
      </c>
      <c r="O21" s="122" t="s">
        <v>180</v>
      </c>
      <c r="P21" s="122" t="s">
        <v>175</v>
      </c>
      <c r="Q21" s="122" t="s">
        <v>176</v>
      </c>
      <c r="R21" s="37" t="s">
        <v>177</v>
      </c>
    </row>
    <row r="22" spans="2:18" s="27" customFormat="1" ht="60" x14ac:dyDescent="0.25">
      <c r="B22" s="121" t="str">
        <f>+EVALUACION!B23</f>
        <v>CONTRATACIÓN</v>
      </c>
      <c r="C22" s="278" t="str">
        <f>+EVALUACION!C23</f>
        <v>Presentación de reclamos de terceros sobre la selección del oferente que retrasen el perfeccionamiento del contrato.</v>
      </c>
      <c r="D22" s="278"/>
      <c r="E22" s="278"/>
      <c r="F22" s="278"/>
      <c r="G22" s="200" t="s">
        <v>181</v>
      </c>
      <c r="H22" s="200"/>
      <c r="I22" s="94">
        <f>+EVALUACION!I23</f>
        <v>2</v>
      </c>
      <c r="J22" s="94">
        <f>+EVALUACION!J23</f>
        <v>2</v>
      </c>
      <c r="K22" s="94">
        <f t="shared" si="0"/>
        <v>4</v>
      </c>
      <c r="L22" s="94" t="str">
        <f t="shared" si="1"/>
        <v>BAJO</v>
      </c>
      <c r="M22" s="94" t="s">
        <v>171</v>
      </c>
      <c r="N22" s="122" t="s">
        <v>179</v>
      </c>
      <c r="O22" s="122" t="s">
        <v>180</v>
      </c>
      <c r="P22" s="122" t="s">
        <v>175</v>
      </c>
      <c r="Q22" s="122" t="s">
        <v>176</v>
      </c>
      <c r="R22" s="37" t="s">
        <v>177</v>
      </c>
    </row>
    <row r="23" spans="2:18" s="27" customFormat="1" ht="96" x14ac:dyDescent="0.25">
      <c r="B23" s="121" t="str">
        <f>+EVALUACION!B24</f>
        <v>EJECUCIÓN</v>
      </c>
      <c r="C23" s="278" t="str">
        <f>+EVALUACION!C24</f>
        <v>Variación de los precios del mercado</v>
      </c>
      <c r="D23" s="278"/>
      <c r="E23" s="278"/>
      <c r="F23" s="278"/>
      <c r="G23" s="200" t="s">
        <v>182</v>
      </c>
      <c r="H23" s="200"/>
      <c r="I23" s="94">
        <f>+EVALUACION!I24</f>
        <v>2</v>
      </c>
      <c r="J23" s="94">
        <f>+EVALUACION!J24</f>
        <v>3</v>
      </c>
      <c r="K23" s="94">
        <f t="shared" si="0"/>
        <v>5</v>
      </c>
      <c r="L23" s="94" t="str">
        <f t="shared" si="1"/>
        <v>MEDIO</v>
      </c>
      <c r="M23" s="94" t="s">
        <v>171</v>
      </c>
      <c r="N23" s="122" t="s">
        <v>183</v>
      </c>
      <c r="O23" s="122" t="s">
        <v>184</v>
      </c>
      <c r="P23" s="122" t="s">
        <v>185</v>
      </c>
      <c r="Q23" s="132" t="s">
        <v>186</v>
      </c>
      <c r="R23" s="37" t="s">
        <v>187</v>
      </c>
    </row>
    <row r="24" spans="2:18" s="27" customFormat="1" ht="96" x14ac:dyDescent="0.25">
      <c r="B24" s="121" t="str">
        <f>+EVALUACION!B25</f>
        <v>EJECUCIÓN</v>
      </c>
      <c r="C24" s="278" t="str">
        <f>+EVALUACION!C25</f>
        <v>Cancelación de pedidos.</v>
      </c>
      <c r="D24" s="278"/>
      <c r="E24" s="278"/>
      <c r="F24" s="278"/>
      <c r="G24" s="200" t="s">
        <v>188</v>
      </c>
      <c r="H24" s="200"/>
      <c r="I24" s="94">
        <f>+EVALUACION!I25</f>
        <v>2</v>
      </c>
      <c r="J24" s="94">
        <f>+EVALUACION!J25</f>
        <v>3</v>
      </c>
      <c r="K24" s="94">
        <f t="shared" si="0"/>
        <v>5</v>
      </c>
      <c r="L24" s="94" t="str">
        <f t="shared" si="1"/>
        <v>MEDIO</v>
      </c>
      <c r="M24" s="94" t="s">
        <v>171</v>
      </c>
      <c r="N24" s="122" t="s">
        <v>183</v>
      </c>
      <c r="O24" s="122" t="s">
        <v>184</v>
      </c>
      <c r="P24" s="122" t="s">
        <v>185</v>
      </c>
      <c r="Q24" s="132" t="s">
        <v>186</v>
      </c>
      <c r="R24" s="37" t="s">
        <v>187</v>
      </c>
    </row>
    <row r="25" spans="2:18" s="27" customFormat="1" ht="96" x14ac:dyDescent="0.25">
      <c r="B25" s="121" t="str">
        <f>+EVALUACION!B26</f>
        <v>EJECUCIÓN</v>
      </c>
      <c r="C25" s="278" t="str">
        <f>+EVALUACION!C26</f>
        <v>Eventos naturales tales como lluvias, inundaciones y sequias entre otros</v>
      </c>
      <c r="D25" s="278"/>
      <c r="E25" s="278"/>
      <c r="F25" s="278"/>
      <c r="G25" s="200" t="s">
        <v>189</v>
      </c>
      <c r="H25" s="200"/>
      <c r="I25" s="94">
        <f>+EVALUACION!I26</f>
        <v>2</v>
      </c>
      <c r="J25" s="94">
        <f>+EVALUACION!J26</f>
        <v>2</v>
      </c>
      <c r="K25" s="94">
        <f t="shared" si="0"/>
        <v>4</v>
      </c>
      <c r="L25" s="94" t="str">
        <f t="shared" si="1"/>
        <v>BAJO</v>
      </c>
      <c r="M25" s="94" t="s">
        <v>171</v>
      </c>
      <c r="N25" s="122" t="s">
        <v>190</v>
      </c>
      <c r="O25" s="122" t="s">
        <v>184</v>
      </c>
      <c r="P25" s="122" t="s">
        <v>185</v>
      </c>
      <c r="Q25" s="132" t="s">
        <v>186</v>
      </c>
      <c r="R25" s="37" t="s">
        <v>187</v>
      </c>
    </row>
    <row r="26" spans="2:18" s="27" customFormat="1" ht="96" x14ac:dyDescent="0.25">
      <c r="B26" s="121" t="str">
        <f>+EVALUACION!B27</f>
        <v>EJECUCIÓN</v>
      </c>
      <c r="C26" s="278" t="str">
        <f>+EVALUACION!C27</f>
        <v>Incumplimiento de compromisos adquiridos por el contratista seleccionado con sus subcontratistas, suministradores de bienes y servicios.</v>
      </c>
      <c r="D26" s="278"/>
      <c r="E26" s="278"/>
      <c r="F26" s="278"/>
      <c r="G26" s="200" t="s">
        <v>189</v>
      </c>
      <c r="H26" s="200"/>
      <c r="I26" s="94">
        <f>+EVALUACION!I27</f>
        <v>2</v>
      </c>
      <c r="J26" s="94">
        <f>+EVALUACION!J27</f>
        <v>3</v>
      </c>
      <c r="K26" s="94">
        <f t="shared" si="0"/>
        <v>5</v>
      </c>
      <c r="L26" s="94" t="str">
        <f t="shared" si="1"/>
        <v>MEDIO</v>
      </c>
      <c r="M26" s="94" t="s">
        <v>171</v>
      </c>
      <c r="N26" s="122" t="s">
        <v>190</v>
      </c>
      <c r="O26" s="122" t="s">
        <v>184</v>
      </c>
      <c r="P26" s="122" t="s">
        <v>185</v>
      </c>
      <c r="Q26" s="132" t="s">
        <v>186</v>
      </c>
      <c r="R26" s="37" t="s">
        <v>187</v>
      </c>
    </row>
    <row r="27" spans="2:18" s="27" customFormat="1" ht="79.75" customHeight="1" x14ac:dyDescent="0.25">
      <c r="B27" s="133" t="str">
        <f>+EVALUACION!B28</f>
        <v>EJECUCIÓN</v>
      </c>
      <c r="C27" s="294" t="s">
        <v>83</v>
      </c>
      <c r="D27" s="295"/>
      <c r="E27" s="295"/>
      <c r="F27" s="296"/>
      <c r="G27" s="297"/>
      <c r="H27" s="298"/>
      <c r="I27" s="134"/>
      <c r="J27" s="134"/>
      <c r="K27" s="134"/>
      <c r="L27" s="134"/>
      <c r="M27" s="134" t="s">
        <v>171</v>
      </c>
      <c r="N27" s="135" t="s">
        <v>190</v>
      </c>
      <c r="O27" s="135" t="s">
        <v>184</v>
      </c>
      <c r="P27" s="135" t="s">
        <v>185</v>
      </c>
      <c r="Q27" s="136" t="s">
        <v>186</v>
      </c>
      <c r="R27" s="137" t="s">
        <v>187</v>
      </c>
    </row>
    <row r="28" spans="2:18" s="27" customFormat="1" ht="79.75" customHeight="1" x14ac:dyDescent="0.25">
      <c r="B28" s="133" t="str">
        <f>+EVALUACION!B29</f>
        <v>EJECUCIÓN</v>
      </c>
      <c r="C28" s="294" t="s">
        <v>209</v>
      </c>
      <c r="D28" s="295"/>
      <c r="E28" s="295"/>
      <c r="F28" s="296"/>
      <c r="G28" s="138"/>
      <c r="H28" s="139"/>
      <c r="I28" s="134"/>
      <c r="J28" s="134"/>
      <c r="K28" s="134"/>
      <c r="L28" s="134"/>
      <c r="M28" s="134" t="s">
        <v>171</v>
      </c>
      <c r="N28" s="135" t="s">
        <v>190</v>
      </c>
      <c r="O28" s="135" t="s">
        <v>184</v>
      </c>
      <c r="P28" s="135" t="s">
        <v>185</v>
      </c>
      <c r="Q28" s="136" t="s">
        <v>186</v>
      </c>
      <c r="R28" s="137" t="s">
        <v>187</v>
      </c>
    </row>
    <row r="29" spans="2:18" s="27" customFormat="1" ht="96" x14ac:dyDescent="0.25">
      <c r="B29" s="121" t="str">
        <f>+EVALUACION!B30</f>
        <v>EJECUCIÓN</v>
      </c>
      <c r="C29" s="278" t="str">
        <f>+EVALUACION!C30</f>
        <v>Incumplimiento de la administración en los pagos.</v>
      </c>
      <c r="D29" s="278"/>
      <c r="E29" s="278"/>
      <c r="F29" s="278"/>
      <c r="G29" s="200" t="s">
        <v>191</v>
      </c>
      <c r="H29" s="200"/>
      <c r="I29" s="94">
        <f>+EVALUACION!I30</f>
        <v>2</v>
      </c>
      <c r="J29" s="94">
        <f>+EVALUACION!J30</f>
        <v>4</v>
      </c>
      <c r="K29" s="94">
        <f t="shared" si="0"/>
        <v>6</v>
      </c>
      <c r="L29" s="94" t="str">
        <f t="shared" si="1"/>
        <v>ALTO</v>
      </c>
      <c r="M29" s="94" t="s">
        <v>171</v>
      </c>
      <c r="N29" s="122" t="s">
        <v>190</v>
      </c>
      <c r="O29" s="122" t="s">
        <v>184</v>
      </c>
      <c r="P29" s="122" t="s">
        <v>185</v>
      </c>
      <c r="Q29" s="132" t="s">
        <v>186</v>
      </c>
      <c r="R29" s="37" t="s">
        <v>187</v>
      </c>
    </row>
    <row r="30" spans="2:18" s="27" customFormat="1" ht="96" x14ac:dyDescent="0.25">
      <c r="B30" s="121" t="str">
        <f>+EVALUACION!B31</f>
        <v>EJECUCIÓN</v>
      </c>
      <c r="C30" s="278" t="str">
        <f>+EVALUACION!C31</f>
        <v>Incumplimiento derivado del trámite de los permisos con autoridades ambientales, la obtención de los mismos, paz y salvos</v>
      </c>
      <c r="D30" s="278"/>
      <c r="E30" s="278"/>
      <c r="F30" s="278"/>
      <c r="G30" s="200" t="s">
        <v>189</v>
      </c>
      <c r="H30" s="200"/>
      <c r="I30" s="94">
        <f>+EVALUACION!I31</f>
        <v>2</v>
      </c>
      <c r="J30" s="94">
        <f>+EVALUACION!J31</f>
        <v>3</v>
      </c>
      <c r="K30" s="94">
        <f t="shared" si="0"/>
        <v>5</v>
      </c>
      <c r="L30" s="94" t="str">
        <f t="shared" si="1"/>
        <v>MEDIO</v>
      </c>
      <c r="M30" s="94" t="s">
        <v>171</v>
      </c>
      <c r="N30" s="122" t="s">
        <v>190</v>
      </c>
      <c r="O30" s="122" t="s">
        <v>184</v>
      </c>
      <c r="P30" s="122" t="s">
        <v>185</v>
      </c>
      <c r="Q30" s="132" t="s">
        <v>186</v>
      </c>
      <c r="R30" s="37" t="s">
        <v>187</v>
      </c>
    </row>
    <row r="31" spans="2:18" s="27" customFormat="1" ht="57.75" customHeight="1" x14ac:dyDescent="0.3">
      <c r="B31" s="84"/>
      <c r="C31" s="85"/>
      <c r="D31" s="85"/>
      <c r="E31" s="85"/>
      <c r="F31" s="85"/>
      <c r="G31" s="85"/>
      <c r="H31" s="85"/>
      <c r="I31" s="85"/>
      <c r="J31" s="85"/>
      <c r="K31" s="85"/>
      <c r="L31" s="85"/>
      <c r="M31" s="85"/>
      <c r="N31" s="85"/>
      <c r="O31" s="85"/>
      <c r="P31" s="85"/>
      <c r="Q31" s="85"/>
      <c r="R31" s="3"/>
    </row>
    <row r="32" spans="2:18" s="27" customFormat="1" ht="57.75" customHeight="1" x14ac:dyDescent="0.3">
      <c r="B32" s="84"/>
      <c r="C32" s="279" t="s">
        <v>141</v>
      </c>
      <c r="D32" s="279"/>
      <c r="E32" s="279"/>
      <c r="F32" s="279"/>
      <c r="G32" s="85"/>
      <c r="H32" s="203" t="s">
        <v>192</v>
      </c>
      <c r="I32" s="203"/>
      <c r="J32" s="203"/>
      <c r="K32" s="203"/>
      <c r="L32" s="123"/>
      <c r="M32" s="123"/>
      <c r="N32" s="123"/>
      <c r="O32" s="123"/>
      <c r="P32" s="123"/>
      <c r="Q32" s="123"/>
      <c r="R32" s="3"/>
    </row>
    <row r="33" spans="2:23" s="27" customFormat="1" ht="57.75" customHeight="1" x14ac:dyDescent="0.3">
      <c r="B33" s="217" t="s">
        <v>113</v>
      </c>
      <c r="C33" s="261" t="s">
        <v>114</v>
      </c>
      <c r="D33" s="262"/>
      <c r="E33" s="263"/>
      <c r="F33" s="101" t="s">
        <v>115</v>
      </c>
      <c r="G33" s="85"/>
      <c r="H33" s="261" t="s">
        <v>116</v>
      </c>
      <c r="I33" s="263"/>
      <c r="J33" s="261" t="s">
        <v>115</v>
      </c>
      <c r="K33" s="263"/>
      <c r="L33" s="106"/>
      <c r="M33" s="106"/>
      <c r="N33" s="203" t="s">
        <v>141</v>
      </c>
      <c r="O33" s="203"/>
      <c r="P33" s="203"/>
      <c r="Q33" s="106"/>
      <c r="R33" s="3"/>
    </row>
    <row r="34" spans="2:23" s="27" customFormat="1" ht="57.75" customHeight="1" x14ac:dyDescent="0.3">
      <c r="B34" s="217"/>
      <c r="C34" s="264" t="s">
        <v>117</v>
      </c>
      <c r="D34" s="265"/>
      <c r="E34" s="266"/>
      <c r="F34" s="103">
        <v>1</v>
      </c>
      <c r="G34" s="85"/>
      <c r="H34" s="264" t="s">
        <v>118</v>
      </c>
      <c r="I34" s="266"/>
      <c r="J34" s="264">
        <v>1</v>
      </c>
      <c r="K34" s="266"/>
      <c r="L34" s="106"/>
      <c r="M34" s="106"/>
      <c r="N34" s="251" t="s">
        <v>127</v>
      </c>
      <c r="O34" s="253"/>
      <c r="P34" s="115" t="s">
        <v>140</v>
      </c>
      <c r="Q34" s="106"/>
      <c r="R34" s="3"/>
    </row>
    <row r="35" spans="2:23" s="27" customFormat="1" ht="57.75" customHeight="1" x14ac:dyDescent="0.3">
      <c r="B35" s="217"/>
      <c r="C35" s="264" t="s">
        <v>119</v>
      </c>
      <c r="D35" s="265"/>
      <c r="E35" s="266"/>
      <c r="F35" s="103">
        <v>2</v>
      </c>
      <c r="G35" s="85"/>
      <c r="H35" s="264" t="s">
        <v>120</v>
      </c>
      <c r="I35" s="266"/>
      <c r="J35" s="264">
        <v>2</v>
      </c>
      <c r="K35" s="266"/>
      <c r="L35" s="106"/>
      <c r="M35" s="106"/>
      <c r="N35" s="258" t="s">
        <v>142</v>
      </c>
      <c r="O35" s="259"/>
      <c r="P35" s="116" t="s">
        <v>143</v>
      </c>
      <c r="Q35" s="106"/>
      <c r="R35" s="3"/>
    </row>
    <row r="36" spans="2:23" s="27" customFormat="1" ht="57.75" customHeight="1" x14ac:dyDescent="0.3">
      <c r="B36" s="217"/>
      <c r="C36" s="264" t="s">
        <v>121</v>
      </c>
      <c r="D36" s="265"/>
      <c r="E36" s="266"/>
      <c r="F36" s="103">
        <v>3</v>
      </c>
      <c r="G36" s="85"/>
      <c r="H36" s="264" t="s">
        <v>122</v>
      </c>
      <c r="I36" s="266"/>
      <c r="J36" s="264">
        <v>3</v>
      </c>
      <c r="K36" s="266"/>
      <c r="L36" s="106"/>
      <c r="M36" s="106"/>
      <c r="N36" s="214" t="s">
        <v>144</v>
      </c>
      <c r="O36" s="246"/>
      <c r="P36" s="116" t="s">
        <v>145</v>
      </c>
      <c r="Q36" s="106"/>
      <c r="R36" s="3"/>
    </row>
    <row r="37" spans="2:23" s="27" customFormat="1" ht="57.75" customHeight="1" x14ac:dyDescent="0.3">
      <c r="B37" s="217"/>
      <c r="C37" s="264" t="s">
        <v>123</v>
      </c>
      <c r="D37" s="265"/>
      <c r="E37" s="266"/>
      <c r="F37" s="103">
        <v>4</v>
      </c>
      <c r="G37" s="85"/>
      <c r="H37" s="264" t="s">
        <v>124</v>
      </c>
      <c r="I37" s="266"/>
      <c r="J37" s="264">
        <v>4</v>
      </c>
      <c r="K37" s="266"/>
      <c r="L37" s="106"/>
      <c r="M37" s="106"/>
      <c r="N37" s="249">
        <v>5</v>
      </c>
      <c r="O37" s="250"/>
      <c r="P37" s="116" t="s">
        <v>146</v>
      </c>
      <c r="Q37" s="106"/>
      <c r="R37" s="3"/>
    </row>
    <row r="38" spans="2:23" ht="12.75" customHeight="1" thickBot="1" x14ac:dyDescent="0.35">
      <c r="B38" s="217"/>
      <c r="C38" s="264" t="s">
        <v>125</v>
      </c>
      <c r="D38" s="265"/>
      <c r="E38" s="266"/>
      <c r="F38" s="103">
        <v>5</v>
      </c>
      <c r="G38" s="85"/>
      <c r="H38" s="264" t="s">
        <v>126</v>
      </c>
      <c r="I38" s="266"/>
      <c r="J38" s="264">
        <v>5</v>
      </c>
      <c r="K38" s="266"/>
      <c r="L38" s="106"/>
      <c r="M38" s="106"/>
      <c r="N38" s="276" t="s">
        <v>147</v>
      </c>
      <c r="O38" s="277"/>
      <c r="P38" s="124" t="s">
        <v>148</v>
      </c>
      <c r="Q38" s="106"/>
      <c r="R38" s="3"/>
    </row>
    <row r="39" spans="2:23" ht="13" x14ac:dyDescent="0.3">
      <c r="B39" s="84"/>
      <c r="C39" s="85"/>
      <c r="D39" s="85"/>
      <c r="E39" s="85"/>
      <c r="F39" s="85"/>
      <c r="G39" s="85"/>
      <c r="H39" s="85"/>
      <c r="I39" s="85"/>
      <c r="J39" s="85"/>
      <c r="K39" s="85"/>
      <c r="L39" s="85"/>
      <c r="M39" s="85"/>
      <c r="N39" s="85"/>
      <c r="O39" s="85"/>
      <c r="P39" s="85"/>
      <c r="Q39" s="85"/>
      <c r="R39" s="3"/>
    </row>
    <row r="40" spans="2:23" ht="19.5" customHeight="1" x14ac:dyDescent="0.3">
      <c r="B40" s="84"/>
      <c r="C40" s="203" t="s">
        <v>127</v>
      </c>
      <c r="D40" s="203"/>
      <c r="E40" s="203"/>
      <c r="F40" s="203"/>
      <c r="G40" s="203"/>
      <c r="H40" s="203"/>
      <c r="I40" s="203"/>
      <c r="J40" s="203"/>
      <c r="K40" s="203"/>
      <c r="L40" s="203"/>
      <c r="M40" s="203"/>
      <c r="N40" s="203"/>
      <c r="O40" s="203"/>
      <c r="P40" s="203"/>
      <c r="Q40" s="203"/>
      <c r="R40" s="3"/>
    </row>
    <row r="41" spans="2:23" ht="48" customHeight="1" x14ac:dyDescent="0.3">
      <c r="B41" s="84"/>
      <c r="C41" s="264" t="s">
        <v>128</v>
      </c>
      <c r="D41" s="265"/>
      <c r="E41" s="265"/>
      <c r="F41" s="266"/>
      <c r="G41" s="264" t="s">
        <v>129</v>
      </c>
      <c r="H41" s="266"/>
      <c r="I41" s="264" t="s">
        <v>130</v>
      </c>
      <c r="J41" s="265"/>
      <c r="K41" s="266"/>
      <c r="L41" s="264" t="s">
        <v>131</v>
      </c>
      <c r="M41" s="266"/>
      <c r="N41" s="264" t="s">
        <v>132</v>
      </c>
      <c r="O41" s="266"/>
      <c r="P41" s="264" t="s">
        <v>133</v>
      </c>
      <c r="Q41" s="266"/>
      <c r="R41" s="3"/>
    </row>
    <row r="42" spans="2:23" ht="36.9" customHeight="1" x14ac:dyDescent="0.3">
      <c r="B42" s="84"/>
      <c r="C42" s="264" t="s">
        <v>134</v>
      </c>
      <c r="D42" s="265"/>
      <c r="E42" s="265"/>
      <c r="F42" s="266"/>
      <c r="G42" s="264" t="s">
        <v>135</v>
      </c>
      <c r="H42" s="266"/>
      <c r="I42" s="264" t="s">
        <v>136</v>
      </c>
      <c r="J42" s="265"/>
      <c r="K42" s="266"/>
      <c r="L42" s="264" t="s">
        <v>137</v>
      </c>
      <c r="M42" s="266"/>
      <c r="N42" s="264" t="s">
        <v>138</v>
      </c>
      <c r="O42" s="266"/>
      <c r="P42" s="264" t="s">
        <v>139</v>
      </c>
      <c r="Q42" s="266"/>
      <c r="R42" s="3"/>
      <c r="T42" s="5"/>
      <c r="U42" s="5"/>
      <c r="V42" s="5"/>
      <c r="W42" s="5"/>
    </row>
    <row r="43" spans="2:23" ht="24.75" customHeight="1" x14ac:dyDescent="0.3">
      <c r="B43" s="84"/>
      <c r="C43" s="268" t="s">
        <v>114</v>
      </c>
      <c r="D43" s="269"/>
      <c r="E43" s="270"/>
      <c r="F43" s="274" t="s">
        <v>115</v>
      </c>
      <c r="G43" s="251" t="s">
        <v>118</v>
      </c>
      <c r="H43" s="253"/>
      <c r="I43" s="251" t="s">
        <v>120</v>
      </c>
      <c r="J43" s="252"/>
      <c r="K43" s="253"/>
      <c r="L43" s="251" t="s">
        <v>122</v>
      </c>
      <c r="M43" s="253"/>
      <c r="N43" s="251" t="s">
        <v>124</v>
      </c>
      <c r="O43" s="253"/>
      <c r="P43" s="261" t="s">
        <v>126</v>
      </c>
      <c r="Q43" s="263"/>
      <c r="R43" s="3"/>
    </row>
    <row r="44" spans="2:23" ht="18" customHeight="1" x14ac:dyDescent="0.3">
      <c r="B44" s="84"/>
      <c r="C44" s="271"/>
      <c r="D44" s="272"/>
      <c r="E44" s="273"/>
      <c r="F44" s="275"/>
      <c r="G44" s="254">
        <v>1</v>
      </c>
      <c r="H44" s="255"/>
      <c r="I44" s="254">
        <v>2</v>
      </c>
      <c r="J44" s="256"/>
      <c r="K44" s="255"/>
      <c r="L44" s="254">
        <v>3</v>
      </c>
      <c r="M44" s="255"/>
      <c r="N44" s="254">
        <v>4</v>
      </c>
      <c r="O44" s="255"/>
      <c r="P44" s="254">
        <v>5</v>
      </c>
      <c r="Q44" s="255"/>
      <c r="R44" s="3"/>
    </row>
    <row r="45" spans="2:23" ht="21" customHeight="1" x14ac:dyDescent="0.3">
      <c r="B45" s="84"/>
      <c r="C45" s="264" t="s">
        <v>117</v>
      </c>
      <c r="D45" s="265"/>
      <c r="E45" s="266"/>
      <c r="F45" s="110">
        <v>1</v>
      </c>
      <c r="G45" s="247">
        <v>2</v>
      </c>
      <c r="H45" s="248"/>
      <c r="I45" s="247">
        <v>3</v>
      </c>
      <c r="J45" s="257"/>
      <c r="K45" s="248"/>
      <c r="L45" s="247">
        <v>4</v>
      </c>
      <c r="M45" s="248"/>
      <c r="N45" s="249">
        <v>5</v>
      </c>
      <c r="O45" s="250"/>
      <c r="P45" s="214">
        <v>6</v>
      </c>
      <c r="Q45" s="246"/>
      <c r="R45" s="3"/>
    </row>
    <row r="46" spans="2:23" ht="13" x14ac:dyDescent="0.3">
      <c r="B46" s="84"/>
      <c r="C46" s="264" t="s">
        <v>119</v>
      </c>
      <c r="D46" s="265"/>
      <c r="E46" s="266"/>
      <c r="F46" s="110">
        <v>2</v>
      </c>
      <c r="G46" s="247">
        <v>3</v>
      </c>
      <c r="H46" s="248"/>
      <c r="I46" s="247">
        <v>4</v>
      </c>
      <c r="J46" s="257"/>
      <c r="K46" s="248"/>
      <c r="L46" s="249">
        <v>5</v>
      </c>
      <c r="M46" s="250"/>
      <c r="N46" s="214">
        <v>6</v>
      </c>
      <c r="O46" s="246"/>
      <c r="P46" s="214">
        <v>7</v>
      </c>
      <c r="Q46" s="246"/>
      <c r="R46" s="3"/>
    </row>
    <row r="47" spans="2:23" ht="18" customHeight="1" x14ac:dyDescent="0.3">
      <c r="B47" s="84"/>
      <c r="C47" s="264" t="s">
        <v>121</v>
      </c>
      <c r="D47" s="265"/>
      <c r="E47" s="266"/>
      <c r="F47" s="110">
        <v>3</v>
      </c>
      <c r="G47" s="247">
        <v>4</v>
      </c>
      <c r="H47" s="248"/>
      <c r="I47" s="249">
        <v>5</v>
      </c>
      <c r="J47" s="267"/>
      <c r="K47" s="250"/>
      <c r="L47" s="214">
        <v>6</v>
      </c>
      <c r="M47" s="246"/>
      <c r="N47" s="214">
        <v>7</v>
      </c>
      <c r="O47" s="246"/>
      <c r="P47" s="258">
        <v>8</v>
      </c>
      <c r="Q47" s="259"/>
      <c r="R47" s="3"/>
    </row>
    <row r="48" spans="2:23" ht="68.25" customHeight="1" x14ac:dyDescent="0.3">
      <c r="B48" s="84"/>
      <c r="C48" s="264" t="s">
        <v>123</v>
      </c>
      <c r="D48" s="265"/>
      <c r="E48" s="266"/>
      <c r="F48" s="110">
        <v>4</v>
      </c>
      <c r="G48" s="249">
        <v>5</v>
      </c>
      <c r="H48" s="250"/>
      <c r="I48" s="214">
        <v>6</v>
      </c>
      <c r="J48" s="260"/>
      <c r="K48" s="246"/>
      <c r="L48" s="214">
        <v>7</v>
      </c>
      <c r="M48" s="246"/>
      <c r="N48" s="258">
        <v>8</v>
      </c>
      <c r="O48" s="259"/>
      <c r="P48" s="258">
        <v>9</v>
      </c>
      <c r="Q48" s="259"/>
      <c r="R48" s="3"/>
    </row>
    <row r="49" spans="2:18" ht="60" customHeight="1" x14ac:dyDescent="0.3">
      <c r="B49" s="84"/>
      <c r="C49" s="264" t="s">
        <v>125</v>
      </c>
      <c r="D49" s="265"/>
      <c r="E49" s="266"/>
      <c r="F49" s="110">
        <v>5</v>
      </c>
      <c r="G49" s="214">
        <v>6</v>
      </c>
      <c r="H49" s="246"/>
      <c r="I49" s="214">
        <v>7</v>
      </c>
      <c r="J49" s="260"/>
      <c r="K49" s="246"/>
      <c r="L49" s="258">
        <v>8</v>
      </c>
      <c r="M49" s="259"/>
      <c r="N49" s="258">
        <v>9</v>
      </c>
      <c r="O49" s="259"/>
      <c r="P49" s="258">
        <v>10</v>
      </c>
      <c r="Q49" s="259"/>
      <c r="R49" s="3"/>
    </row>
    <row r="50" spans="2:18" ht="13.5" thickBot="1" x14ac:dyDescent="0.35">
      <c r="B50" s="87"/>
      <c r="C50" s="88"/>
      <c r="D50" s="88"/>
      <c r="E50" s="88"/>
      <c r="F50" s="88"/>
      <c r="G50" s="88"/>
      <c r="H50" s="88"/>
      <c r="I50" s="88"/>
      <c r="J50" s="88"/>
      <c r="K50" s="88"/>
      <c r="L50" s="88"/>
      <c r="M50" s="88"/>
      <c r="N50" s="88"/>
      <c r="O50" s="88"/>
      <c r="P50" s="88"/>
      <c r="Q50" s="88"/>
      <c r="R50" s="9"/>
    </row>
    <row r="52" spans="2:18" ht="19.5" customHeight="1" x14ac:dyDescent="0.25"/>
    <row r="53" spans="2:18" ht="21.75" customHeight="1" x14ac:dyDescent="0.25"/>
    <row r="54" spans="2:18" ht="21" customHeight="1" x14ac:dyDescent="0.25"/>
    <row r="55" spans="2:18" ht="21" customHeight="1" x14ac:dyDescent="0.25"/>
    <row r="56" spans="2:18" ht="21" customHeight="1" x14ac:dyDescent="0.25"/>
  </sheetData>
  <mergeCells count="121">
    <mergeCell ref="C28:F28"/>
    <mergeCell ref="C27:F27"/>
    <mergeCell ref="G27:H27"/>
    <mergeCell ref="C22:F22"/>
    <mergeCell ref="G22:H22"/>
    <mergeCell ref="C18:F18"/>
    <mergeCell ref="G18:H18"/>
    <mergeCell ref="C19:F19"/>
    <mergeCell ref="G19:H19"/>
    <mergeCell ref="C23:F23"/>
    <mergeCell ref="G23:H23"/>
    <mergeCell ref="C24:F24"/>
    <mergeCell ref="G24:H24"/>
    <mergeCell ref="B6:R6"/>
    <mergeCell ref="B7:R7"/>
    <mergeCell ref="G16:H16"/>
    <mergeCell ref="G15:H15"/>
    <mergeCell ref="C21:F21"/>
    <mergeCell ref="G21:H21"/>
    <mergeCell ref="B2:B4"/>
    <mergeCell ref="C16:F16"/>
    <mergeCell ref="C20:F20"/>
    <mergeCell ref="G20:H20"/>
    <mergeCell ref="C17:F17"/>
    <mergeCell ref="G17:H17"/>
    <mergeCell ref="C15:F15"/>
    <mergeCell ref="C2:P4"/>
    <mergeCell ref="Q2:R4"/>
    <mergeCell ref="B9:R9"/>
    <mergeCell ref="B8:R8"/>
    <mergeCell ref="B10:R10"/>
    <mergeCell ref="P49:Q49"/>
    <mergeCell ref="N49:O49"/>
    <mergeCell ref="G46:H46"/>
    <mergeCell ref="C25:F25"/>
    <mergeCell ref="G25:H25"/>
    <mergeCell ref="C48:E48"/>
    <mergeCell ref="G47:H47"/>
    <mergeCell ref="G48:H48"/>
    <mergeCell ref="H34:I34"/>
    <mergeCell ref="C32:F32"/>
    <mergeCell ref="H32:K32"/>
    <mergeCell ref="C29:F29"/>
    <mergeCell ref="G29:H29"/>
    <mergeCell ref="C30:F30"/>
    <mergeCell ref="G30:H30"/>
    <mergeCell ref="C26:F26"/>
    <mergeCell ref="G26:H26"/>
    <mergeCell ref="I42:K42"/>
    <mergeCell ref="J34:K34"/>
    <mergeCell ref="C35:E35"/>
    <mergeCell ref="H35:I35"/>
    <mergeCell ref="C49:E49"/>
    <mergeCell ref="N33:P33"/>
    <mergeCell ref="N34:O34"/>
    <mergeCell ref="N35:O35"/>
    <mergeCell ref="C36:E36"/>
    <mergeCell ref="H36:I36"/>
    <mergeCell ref="J36:K36"/>
    <mergeCell ref="J33:K33"/>
    <mergeCell ref="C34:E34"/>
    <mergeCell ref="J35:K35"/>
    <mergeCell ref="N36:O36"/>
    <mergeCell ref="N41:O41"/>
    <mergeCell ref="N42:O42"/>
    <mergeCell ref="L41:M41"/>
    <mergeCell ref="L42:M42"/>
    <mergeCell ref="N37:O37"/>
    <mergeCell ref="N38:O38"/>
    <mergeCell ref="P41:Q41"/>
    <mergeCell ref="P42:Q42"/>
    <mergeCell ref="L43:M43"/>
    <mergeCell ref="N43:O43"/>
    <mergeCell ref="P43:Q43"/>
    <mergeCell ref="P47:Q47"/>
    <mergeCell ref="P48:Q48"/>
    <mergeCell ref="B33:B38"/>
    <mergeCell ref="C33:E33"/>
    <mergeCell ref="H33:I33"/>
    <mergeCell ref="C45:E45"/>
    <mergeCell ref="C46:E46"/>
    <mergeCell ref="C47:E47"/>
    <mergeCell ref="C41:F41"/>
    <mergeCell ref="C42:F42"/>
    <mergeCell ref="I47:K47"/>
    <mergeCell ref="C37:E37"/>
    <mergeCell ref="C38:E38"/>
    <mergeCell ref="H38:I38"/>
    <mergeCell ref="J38:K38"/>
    <mergeCell ref="C43:E44"/>
    <mergeCell ref="J37:K37"/>
    <mergeCell ref="F43:F44"/>
    <mergeCell ref="H37:I37"/>
    <mergeCell ref="G41:H41"/>
    <mergeCell ref="G42:H42"/>
    <mergeCell ref="I41:K41"/>
    <mergeCell ref="I48:K48"/>
    <mergeCell ref="C40:Q40"/>
    <mergeCell ref="L49:M49"/>
    <mergeCell ref="L47:M47"/>
    <mergeCell ref="L44:M44"/>
    <mergeCell ref="G49:H49"/>
    <mergeCell ref="I46:K46"/>
    <mergeCell ref="N44:O44"/>
    <mergeCell ref="N45:O45"/>
    <mergeCell ref="N46:O46"/>
    <mergeCell ref="N47:O47"/>
    <mergeCell ref="N48:O48"/>
    <mergeCell ref="L48:M48"/>
    <mergeCell ref="I49:K49"/>
    <mergeCell ref="P45:Q45"/>
    <mergeCell ref="P46:Q46"/>
    <mergeCell ref="L45:M45"/>
    <mergeCell ref="L46:M46"/>
    <mergeCell ref="I43:K43"/>
    <mergeCell ref="P44:Q44"/>
    <mergeCell ref="I44:K44"/>
    <mergeCell ref="I45:K45"/>
    <mergeCell ref="G43:H43"/>
    <mergeCell ref="G44:H44"/>
    <mergeCell ref="G45:H45"/>
  </mergeCells>
  <conditionalFormatting sqref="L16:L30">
    <cfRule type="cellIs" dxfId="15" priority="34" stopIfTrue="1" operator="equal">
      <formula>"EXTREMO"</formula>
    </cfRule>
    <cfRule type="cellIs" dxfId="14" priority="35" stopIfTrue="1" operator="equal">
      <formula>"ALTO"</formula>
    </cfRule>
    <cfRule type="cellIs" dxfId="13" priority="36" stopIfTrue="1" operator="equal">
      <formula>"MEDIO"</formula>
    </cfRule>
    <cfRule type="cellIs" dxfId="12" priority="37" stopIfTrue="1" operator="equal">
      <formula>"BAJO"</formula>
    </cfRule>
  </conditionalFormatting>
  <conditionalFormatting sqref="M16:N18 J16:K30 M19:M30">
    <cfRule type="expression" dxfId="11" priority="39" stopIfTrue="1">
      <formula>"""bajo"""</formula>
    </cfRule>
  </conditionalFormatting>
  <conditionalFormatting sqref="N19">
    <cfRule type="expression" dxfId="10" priority="9" stopIfTrue="1">
      <formula>"""bajo"""</formula>
    </cfRule>
  </conditionalFormatting>
  <conditionalFormatting sqref="N20:Q30">
    <cfRule type="expression" dxfId="9" priority="1" stopIfTrue="1">
      <formula>"""bajo"""</formula>
    </cfRule>
  </conditionalFormatting>
  <conditionalFormatting sqref="O16:Q19">
    <cfRule type="expression" dxfId="8" priority="8" stopIfTrue="1">
      <formula>"""bajo"""</formula>
    </cfRule>
  </conditionalFormatting>
  <printOptions horizontalCentered="1"/>
  <pageMargins left="0.7" right="0.7" top="0.75" bottom="0.75" header="0.3" footer="0.3"/>
  <pageSetup scale="32" orientation="portrait" horizontalDpi="4294967295" verticalDpi="4294967295" r:id="rId1"/>
  <headerFooter alignWithMargins="0"/>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4"/>
  <dimension ref="B1:X58"/>
  <sheetViews>
    <sheetView showGridLines="0" zoomScale="48" zoomScaleNormal="70" zoomScaleSheetLayoutView="25" zoomScalePageLayoutView="70" workbookViewId="0">
      <selection activeCell="Q23" sqref="Q23"/>
    </sheetView>
  </sheetViews>
  <sheetFormatPr baseColWidth="10" defaultColWidth="11.453125" defaultRowHeight="14" x14ac:dyDescent="0.25"/>
  <cols>
    <col min="1" max="1" width="4.36328125" style="16" customWidth="1"/>
    <col min="2" max="2" width="34.453125" style="16" customWidth="1"/>
    <col min="3" max="3" width="42" style="16" customWidth="1"/>
    <col min="4" max="4" width="17.6328125" style="16" customWidth="1"/>
    <col min="5" max="5" width="22.453125" style="16" customWidth="1"/>
    <col min="6" max="6" width="15.08984375" style="16" customWidth="1"/>
    <col min="7" max="7" width="17.453125" style="16" customWidth="1"/>
    <col min="8" max="8" width="5.08984375" style="16" customWidth="1"/>
    <col min="9" max="9" width="4.36328125" style="16" customWidth="1"/>
    <col min="10" max="10" width="5.90625" style="16" customWidth="1"/>
    <col min="11" max="11" width="5.36328125" style="16" customWidth="1"/>
    <col min="12" max="12" width="14.08984375" style="16" customWidth="1"/>
    <col min="13" max="13" width="5.36328125" style="16" customWidth="1"/>
    <col min="14" max="14" width="18" style="16" customWidth="1"/>
    <col min="15" max="15" width="5.6328125" style="16" customWidth="1"/>
    <col min="16" max="16" width="6.453125" style="16" customWidth="1"/>
    <col min="17" max="17" width="8.453125" style="16" customWidth="1"/>
    <col min="18" max="18" width="6" style="16" customWidth="1"/>
    <col min="19" max="19" width="9.6328125" style="16" customWidth="1"/>
    <col min="20" max="20" width="12.90625" style="16" customWidth="1"/>
    <col min="21" max="21" width="11.453125" style="16"/>
    <col min="22" max="22" width="10.90625" style="16" customWidth="1"/>
    <col min="23" max="23" width="15.6328125" style="16" customWidth="1"/>
    <col min="24" max="24" width="104.453125" style="16" customWidth="1"/>
    <col min="25" max="16384" width="11.453125" style="16"/>
  </cols>
  <sheetData>
    <row r="1" spans="2:24" s="14" customFormat="1" x14ac:dyDescent="0.3">
      <c r="S1" s="15"/>
    </row>
    <row r="2" spans="2:24" s="14" customFormat="1" ht="54" customHeight="1" x14ac:dyDescent="0.3">
      <c r="B2" s="320"/>
      <c r="C2" s="321" t="s">
        <v>13</v>
      </c>
      <c r="D2" s="321"/>
      <c r="E2" s="321"/>
      <c r="F2" s="321"/>
      <c r="G2" s="321"/>
      <c r="H2" s="321"/>
      <c r="I2" s="321"/>
      <c r="J2" s="321"/>
      <c r="K2" s="321"/>
      <c r="L2" s="321"/>
      <c r="M2" s="321"/>
      <c r="N2" s="321"/>
      <c r="O2" s="321"/>
      <c r="P2" s="321"/>
      <c r="Q2" s="321"/>
      <c r="R2" s="321"/>
      <c r="S2" s="321"/>
      <c r="T2" s="321"/>
      <c r="U2" s="321"/>
      <c r="V2" s="321"/>
      <c r="W2" s="236"/>
      <c r="X2" s="299"/>
    </row>
    <row r="3" spans="2:24" s="14" customFormat="1" ht="31.5" customHeight="1" x14ac:dyDescent="0.3">
      <c r="B3" s="320"/>
      <c r="C3" s="321"/>
      <c r="D3" s="321"/>
      <c r="E3" s="321"/>
      <c r="F3" s="321"/>
      <c r="G3" s="321"/>
      <c r="H3" s="321"/>
      <c r="I3" s="321"/>
      <c r="J3" s="321"/>
      <c r="K3" s="321"/>
      <c r="L3" s="321"/>
      <c r="M3" s="321"/>
      <c r="N3" s="321"/>
      <c r="O3" s="321"/>
      <c r="P3" s="321"/>
      <c r="Q3" s="321"/>
      <c r="R3" s="321"/>
      <c r="S3" s="321"/>
      <c r="T3" s="321"/>
      <c r="U3" s="321"/>
      <c r="V3" s="321"/>
      <c r="W3" s="300"/>
      <c r="X3" s="301"/>
    </row>
    <row r="4" spans="2:24" s="14" customFormat="1" ht="47.25" customHeight="1" x14ac:dyDescent="0.3">
      <c r="B4" s="320"/>
      <c r="C4" s="321"/>
      <c r="D4" s="321"/>
      <c r="E4" s="321"/>
      <c r="F4" s="321"/>
      <c r="G4" s="321"/>
      <c r="H4" s="321"/>
      <c r="I4" s="321"/>
      <c r="J4" s="321"/>
      <c r="K4" s="321"/>
      <c r="L4" s="321"/>
      <c r="M4" s="321"/>
      <c r="N4" s="321"/>
      <c r="O4" s="321"/>
      <c r="P4" s="321"/>
      <c r="Q4" s="321"/>
      <c r="R4" s="321"/>
      <c r="S4" s="321"/>
      <c r="T4" s="321"/>
      <c r="U4" s="321"/>
      <c r="V4" s="321"/>
      <c r="W4" s="302"/>
      <c r="X4" s="303"/>
    </row>
    <row r="5" spans="2:24" s="14" customFormat="1" ht="32.25" customHeight="1" thickBot="1" x14ac:dyDescent="0.35">
      <c r="B5" s="38"/>
      <c r="C5" s="38"/>
      <c r="D5" s="38"/>
      <c r="E5" s="38"/>
      <c r="F5" s="38"/>
      <c r="G5" s="38"/>
      <c r="H5" s="38"/>
      <c r="I5" s="38"/>
      <c r="J5" s="38"/>
      <c r="K5" s="38"/>
      <c r="L5" s="38"/>
      <c r="M5" s="38"/>
      <c r="N5" s="38"/>
      <c r="O5" s="38"/>
      <c r="P5" s="38"/>
      <c r="Q5" s="38"/>
      <c r="R5" s="38"/>
      <c r="S5" s="39"/>
      <c r="T5" s="38"/>
      <c r="U5" s="38"/>
      <c r="V5" s="38"/>
      <c r="W5" s="38"/>
      <c r="X5" s="38"/>
    </row>
    <row r="6" spans="2:24" ht="141.75" customHeight="1" x14ac:dyDescent="0.25">
      <c r="B6" s="333" t="str">
        <f>+EVALUACION!B6</f>
        <v>Objeto Contractual: “PRESTAR SERVICIOS PARA EJECUTAR ACCIONES AMBIENTALES ORIENTADAS AL MEJORAMIENTO DE LA CALIDAD AMBIENTAL DE LA LOCALIDAD DE BOSA, QUE INCLUYAN REVERDECIMIENTO URBANO, MANTENIMIENTO DE ÁREAS VERDES, IMPLEMENTACIÓN DE HUERTAS Y FORTALECIMIENTO DE ARBOLADO URBANO”</v>
      </c>
      <c r="C6" s="334"/>
      <c r="D6" s="334"/>
      <c r="E6" s="334"/>
      <c r="F6" s="334"/>
      <c r="G6" s="334"/>
      <c r="H6" s="334"/>
      <c r="I6" s="334"/>
      <c r="J6" s="334"/>
      <c r="K6" s="334"/>
      <c r="L6" s="334"/>
      <c r="M6" s="334"/>
      <c r="N6" s="334"/>
      <c r="O6" s="334"/>
      <c r="P6" s="334"/>
      <c r="Q6" s="334"/>
      <c r="R6" s="334"/>
      <c r="S6" s="334"/>
      <c r="T6" s="334"/>
      <c r="U6" s="334"/>
      <c r="V6" s="334"/>
      <c r="W6" s="334"/>
      <c r="X6" s="335"/>
    </row>
    <row r="7" spans="2:24" ht="26.25" customHeight="1" x14ac:dyDescent="0.25">
      <c r="B7" s="304" t="s">
        <v>193</v>
      </c>
      <c r="C7" s="305"/>
      <c r="D7" s="305"/>
      <c r="E7" s="305"/>
      <c r="F7" s="305"/>
      <c r="G7" s="305"/>
      <c r="H7" s="305"/>
      <c r="I7" s="305"/>
      <c r="J7" s="305"/>
      <c r="K7" s="305"/>
      <c r="L7" s="305"/>
      <c r="M7" s="305"/>
      <c r="N7" s="305"/>
      <c r="O7" s="305"/>
      <c r="P7" s="305"/>
      <c r="Q7" s="305"/>
      <c r="R7" s="305"/>
      <c r="S7" s="305"/>
      <c r="T7" s="305"/>
      <c r="U7" s="305"/>
      <c r="V7" s="305"/>
      <c r="W7" s="305"/>
      <c r="X7" s="306"/>
    </row>
    <row r="8" spans="2:24" ht="20.25" customHeight="1" x14ac:dyDescent="0.25">
      <c r="B8" s="304"/>
      <c r="C8" s="305"/>
      <c r="D8" s="305"/>
      <c r="E8" s="305"/>
      <c r="F8" s="305"/>
      <c r="G8" s="305"/>
      <c r="H8" s="305"/>
      <c r="I8" s="305"/>
      <c r="J8" s="305"/>
      <c r="K8" s="305"/>
      <c r="L8" s="305"/>
      <c r="M8" s="305"/>
      <c r="N8" s="305"/>
      <c r="O8" s="305"/>
      <c r="P8" s="305"/>
      <c r="Q8" s="305"/>
      <c r="R8" s="305"/>
      <c r="S8" s="305"/>
      <c r="T8" s="305"/>
      <c r="U8" s="305"/>
      <c r="V8" s="305"/>
      <c r="W8" s="305"/>
      <c r="X8" s="306"/>
    </row>
    <row r="9" spans="2:24" ht="24.75" customHeight="1" thickBot="1" x14ac:dyDescent="0.3">
      <c r="B9" s="331"/>
      <c r="C9" s="332"/>
      <c r="D9" s="332"/>
      <c r="E9" s="332"/>
      <c r="F9" s="332"/>
      <c r="G9" s="332"/>
      <c r="H9" s="332"/>
      <c r="I9" s="332"/>
      <c r="J9" s="332"/>
      <c r="K9" s="332"/>
      <c r="L9" s="332"/>
      <c r="M9" s="332"/>
      <c r="N9" s="332"/>
      <c r="O9" s="332"/>
      <c r="P9" s="332"/>
      <c r="Q9" s="332"/>
      <c r="R9" s="332"/>
      <c r="X9" s="48"/>
    </row>
    <row r="10" spans="2:24" ht="106.5" customHeight="1" thickBot="1" x14ac:dyDescent="0.3">
      <c r="B10" s="28" t="s">
        <v>194</v>
      </c>
      <c r="C10" s="29" t="s">
        <v>94</v>
      </c>
      <c r="D10" s="30" t="s">
        <v>195</v>
      </c>
      <c r="E10" s="30" t="s">
        <v>196</v>
      </c>
      <c r="F10" s="30" t="s">
        <v>197</v>
      </c>
      <c r="G10" s="29" t="s">
        <v>95</v>
      </c>
      <c r="H10" s="30" t="s">
        <v>113</v>
      </c>
      <c r="I10" s="30" t="s">
        <v>97</v>
      </c>
      <c r="J10" s="30" t="s">
        <v>198</v>
      </c>
      <c r="K10" s="30" t="s">
        <v>99</v>
      </c>
      <c r="L10" s="30" t="s">
        <v>199</v>
      </c>
      <c r="M10" s="29" t="s">
        <v>200</v>
      </c>
      <c r="N10" s="29" t="s">
        <v>153</v>
      </c>
      <c r="O10" s="30" t="s">
        <v>113</v>
      </c>
      <c r="P10" s="30" t="s">
        <v>97</v>
      </c>
      <c r="Q10" s="30" t="s">
        <v>198</v>
      </c>
      <c r="R10" s="30" t="s">
        <v>99</v>
      </c>
      <c r="S10" s="29" t="s">
        <v>154</v>
      </c>
      <c r="T10" s="29" t="s">
        <v>155</v>
      </c>
      <c r="U10" s="29" t="s">
        <v>156</v>
      </c>
      <c r="V10" s="29" t="s">
        <v>157</v>
      </c>
      <c r="W10" s="29" t="s">
        <v>201</v>
      </c>
      <c r="X10" s="31" t="s">
        <v>159</v>
      </c>
    </row>
    <row r="11" spans="2:24" ht="106.5" customHeight="1" x14ac:dyDescent="0.25">
      <c r="B11" s="32">
        <v>1</v>
      </c>
      <c r="C11" s="33" t="str">
        <f>+'EVALUACION CON CONTROLES'!C16:F16</f>
        <v>Inadecuado análisis  económico estimativo del valor del contrato</v>
      </c>
      <c r="D11" s="34" t="str">
        <f>+'EVALUACION CON CONTROLES'!B16</f>
        <v>PLANEACIÓN</v>
      </c>
      <c r="E11" s="34" t="str">
        <f>VLOOKUP(C11,'IDENTIFICACION Y ANALISIS'!$B$19:$F$69,3,FALSE)</f>
        <v>Especifico</v>
      </c>
      <c r="F11" s="34" t="str">
        <f>VLOOKUP(C11,'IDENTIFICACION Y ANALISIS'!$B$19:$F$69,4,FALSE)</f>
        <v>Interno</v>
      </c>
      <c r="G11" s="33" t="str">
        <f>+EVALUACION!H17</f>
        <v>Inadecuada evaluación de los proponentes</v>
      </c>
      <c r="H11" s="33">
        <f>+EVALUACION!I17</f>
        <v>1</v>
      </c>
      <c r="I11" s="33">
        <f>+EVALUACION!J17</f>
        <v>3</v>
      </c>
      <c r="J11" s="33">
        <f>+EVALUACION!K17</f>
        <v>4</v>
      </c>
      <c r="K11" s="34" t="str">
        <f>+EVALUACION!L17</f>
        <v>BAJO</v>
      </c>
      <c r="L11" s="33" t="s">
        <v>202</v>
      </c>
      <c r="M11" s="34"/>
      <c r="N11" s="33" t="str">
        <f>+'EVALUACION CON CONTROLES'!G16</f>
        <v>Realizar con precisión la evaluación de la oferta económica</v>
      </c>
      <c r="O11" s="33">
        <f>+'EVALUACION CON CONTROLES'!I16</f>
        <v>1</v>
      </c>
      <c r="P11" s="33">
        <f>+'EVALUACION CON CONTROLES'!J16</f>
        <v>3</v>
      </c>
      <c r="Q11" s="33">
        <f>+'EVALUACION CON CONTROLES'!K16</f>
        <v>4</v>
      </c>
      <c r="R11" s="34" t="str">
        <f>+'EVALUACION CON CONTROLES'!L16</f>
        <v>BAJO</v>
      </c>
      <c r="S11" s="33" t="str">
        <f>+'EVALUACION CON CONTROLES'!M16</f>
        <v>NO</v>
      </c>
      <c r="T11" s="33" t="str">
        <f>+'EVALUACION CON CONTROLES'!N16</f>
        <v>PLANEACION Y FORMULACION FDL</v>
      </c>
      <c r="U11" s="33" t="str">
        <f>+'EVALUACION CON CONTROLES'!O16</f>
        <v>INICIO DE LA FORMULACION</v>
      </c>
      <c r="V11" s="33" t="str">
        <f>+'EVALUACION CON CONTROLES'!P16</f>
        <v>ANTES DE LA PUBLICACIÓN DE DOCUMENTOS EN SECOP</v>
      </c>
      <c r="W11" s="33" t="str">
        <f>+'EVALUACION CON CONTROLES'!Q16</f>
        <v>MEDIANTE LA REVISION DEL GRUPO DE FORMULACIÓN DE LOS ESTUDIOS PREVIOS</v>
      </c>
      <c r="X11" s="35" t="str">
        <f>+'EVALUACION CON CONTROLES'!R16</f>
        <v xml:space="preserve">DURANTE LA ETAPA DE PLANEACION Y PRECONTRACTUAL </v>
      </c>
    </row>
    <row r="12" spans="2:24" ht="106.5" customHeight="1" x14ac:dyDescent="0.25">
      <c r="B12" s="17">
        <v>2</v>
      </c>
      <c r="C12" s="19" t="str">
        <f>+'EVALUACION CON CONTROLES'!C17:F17</f>
        <v>Inadecuada elaboración de estudios y diseños</v>
      </c>
      <c r="D12" s="18" t="str">
        <f>+'EVALUACION CON CONTROLES'!B17</f>
        <v>PLANEACIÓN</v>
      </c>
      <c r="E12" s="18" t="str">
        <f>VLOOKUP(C12,'IDENTIFICACION Y ANALISIS'!$B$19:$F$69,3,FALSE)</f>
        <v>Especifico</v>
      </c>
      <c r="F12" s="18" t="str">
        <f>VLOOKUP(C12,'IDENTIFICACION Y ANALISIS'!$B$19:$F$69,4,FALSE)</f>
        <v>Interno</v>
      </c>
      <c r="G12" s="19" t="str">
        <f>+EVALUACION!H18</f>
        <v>Retraso en la formulación de estudios previos y en el proceso contractual en general</v>
      </c>
      <c r="H12" s="19">
        <f>+EVALUACION!I18</f>
        <v>2</v>
      </c>
      <c r="I12" s="19">
        <f>+EVALUACION!J18</f>
        <v>3</v>
      </c>
      <c r="J12" s="19">
        <f>+EVALUACION!K18</f>
        <v>5</v>
      </c>
      <c r="K12" s="18" t="str">
        <f>+EVALUACION!L18</f>
        <v>MEDIO</v>
      </c>
      <c r="L12" s="19" t="s">
        <v>202</v>
      </c>
      <c r="M12" s="18"/>
      <c r="N12" s="19" t="str">
        <f>+'EVALUACION CON CONTROLES'!G17</f>
        <v>Elaborar documentos y estudios previos que reflejen los objetivos y el alcance de la contratación</v>
      </c>
      <c r="O12" s="19">
        <f>+'EVALUACION CON CONTROLES'!I17</f>
        <v>2</v>
      </c>
      <c r="P12" s="19">
        <f>+'EVALUACION CON CONTROLES'!J17</f>
        <v>3</v>
      </c>
      <c r="Q12" s="19">
        <f>+'EVALUACION CON CONTROLES'!K17</f>
        <v>5</v>
      </c>
      <c r="R12" s="18" t="str">
        <f>+'EVALUACION CON CONTROLES'!L17</f>
        <v>MEDIO</v>
      </c>
      <c r="S12" s="19" t="str">
        <f>+'EVALUACION CON CONTROLES'!M17</f>
        <v>NO</v>
      </c>
      <c r="T12" s="19" t="str">
        <f>+'EVALUACION CON CONTROLES'!N17</f>
        <v>PLANEACION Y FORMULACION FDL</v>
      </c>
      <c r="U12" s="19" t="str">
        <f>+'EVALUACION CON CONTROLES'!O17</f>
        <v>INICIO DE LA FORMULACION</v>
      </c>
      <c r="V12" s="19" t="str">
        <f>+'EVALUACION CON CONTROLES'!P17</f>
        <v>ANTES DE LA PUBLICACIÓN DE DOCUMENTOS EN SECOP</v>
      </c>
      <c r="W12" s="19" t="str">
        <f>+'EVALUACION CON CONTROLES'!Q17</f>
        <v>MEDIANTE LA REVISION DEL GRUPO DE FORMULACIÓN DE LOS ESTUDIOS PREVIOS</v>
      </c>
      <c r="X12" s="20" t="str">
        <f>+'EVALUACION CON CONTROLES'!R17</f>
        <v xml:space="preserve">DURANTE LA ETAPA DE PLANEACION Y PRECONTRACTUAL </v>
      </c>
    </row>
    <row r="13" spans="2:24" ht="106.5" customHeight="1" x14ac:dyDescent="0.25">
      <c r="B13" s="17">
        <v>3</v>
      </c>
      <c r="C13" s="19" t="str">
        <f>+'EVALUACION CON CONTROLES'!C18:F18</f>
        <v xml:space="preserve">Requisitos habilitantes inapropiados para el proceso de selección </v>
      </c>
      <c r="D13" s="18" t="str">
        <f>+'EVALUACION CON CONTROLES'!B18</f>
        <v>PLANEACIÓN</v>
      </c>
      <c r="E13" s="18" t="str">
        <f>VLOOKUP(C13,'IDENTIFICACION Y ANALISIS'!$B$19:$F$69,3,FALSE)</f>
        <v>Especifico</v>
      </c>
      <c r="F13" s="18" t="str">
        <f>VLOOKUP(C13,'IDENTIFICACION Y ANALISIS'!$B$19:$F$69,4,FALSE)</f>
        <v>Interno</v>
      </c>
      <c r="G13" s="19" t="str">
        <f>+EVALUACION!H19</f>
        <v>Dificultades para la selección adecuada del proponente</v>
      </c>
      <c r="H13" s="19">
        <f>+EVALUACION!I19</f>
        <v>2</v>
      </c>
      <c r="I13" s="19">
        <f>+EVALUACION!J19</f>
        <v>3</v>
      </c>
      <c r="J13" s="19">
        <f>+EVALUACION!K19</f>
        <v>5</v>
      </c>
      <c r="K13" s="18" t="str">
        <f>+EVALUACION!L19</f>
        <v>MEDIO</v>
      </c>
      <c r="L13" s="19" t="s">
        <v>202</v>
      </c>
      <c r="M13" s="18"/>
      <c r="N13" s="19" t="str">
        <f>+'EVALUACION CON CONTROLES'!G18</f>
        <v xml:space="preserve">Verificar las necesidades de la entidad para solicitar la experiencia y los requisitos técnicos y financieros adicionales a que haya lugar, de los proponentes que pueden participar en el proceso. </v>
      </c>
      <c r="O13" s="19">
        <f>+'EVALUACION CON CONTROLES'!I18</f>
        <v>2</v>
      </c>
      <c r="P13" s="19">
        <f>+'EVALUACION CON CONTROLES'!J18</f>
        <v>3</v>
      </c>
      <c r="Q13" s="19">
        <f>+'EVALUACION CON CONTROLES'!K18</f>
        <v>5</v>
      </c>
      <c r="R13" s="18" t="str">
        <f>+'EVALUACION CON CONTROLES'!L18</f>
        <v>MEDIO</v>
      </c>
      <c r="S13" s="19" t="str">
        <f>+'EVALUACION CON CONTROLES'!M18</f>
        <v>NO</v>
      </c>
      <c r="T13" s="19" t="str">
        <f>+'EVALUACION CON CONTROLES'!N18</f>
        <v>PLANEACION Y FORMULACION FDL</v>
      </c>
      <c r="U13" s="19" t="str">
        <f>+'EVALUACION CON CONTROLES'!O18</f>
        <v>REVISION DE DOCUMENTOS DE FORMULACION</v>
      </c>
      <c r="V13" s="19" t="str">
        <f>+'EVALUACION CON CONTROLES'!P18</f>
        <v>ANTES DE LA PUBLICACIÓN DE DOCUMENTOS EN SECOP</v>
      </c>
      <c r="W13" s="19" t="str">
        <f>+'EVALUACION CON CONTROLES'!Q18</f>
        <v>MEDIANTE LA REVISION DEL GRUPO DE FORMULACIÓN DE LOS ESTUDIOS PREVIOS</v>
      </c>
      <c r="X13" s="20" t="str">
        <f>+'EVALUACION CON CONTROLES'!R18</f>
        <v xml:space="preserve">DURANTE LA ETAPA DE PLANEACION Y PRECONTRACTUAL </v>
      </c>
    </row>
    <row r="14" spans="2:24" ht="106.5" customHeight="1" x14ac:dyDescent="0.25">
      <c r="B14" s="17">
        <v>4</v>
      </c>
      <c r="C14" s="19" t="str">
        <f>+'EVALUACION CON CONTROLES'!C19:F19</f>
        <v>Inadecuada evaluación de las ofertas y/o verificación de requisitos habilitantes</v>
      </c>
      <c r="D14" s="18" t="str">
        <f>+'EVALUACION CON CONTROLES'!B19</f>
        <v>SELECCIÓN</v>
      </c>
      <c r="E14" s="18" t="str">
        <f>VLOOKUP(C14,'IDENTIFICACION Y ANALISIS'!$B$19:$F$69,3,FALSE)</f>
        <v>Estatal</v>
      </c>
      <c r="F14" s="18" t="str">
        <f>VLOOKUP(C14,'IDENTIFICACION Y ANALISIS'!$B$19:$F$69,4,FALSE)</f>
        <v>Interno</v>
      </c>
      <c r="G14" s="19" t="str">
        <f>+EVALUACION!H20</f>
        <v>Retrasos en el proceso de selección y generación de observaciones por parte de los oferentes</v>
      </c>
      <c r="H14" s="19">
        <f>+EVALUACION!I20</f>
        <v>2</v>
      </c>
      <c r="I14" s="19">
        <f>+EVALUACION!J20</f>
        <v>3</v>
      </c>
      <c r="J14" s="19">
        <f>+EVALUACION!K20</f>
        <v>5</v>
      </c>
      <c r="K14" s="18" t="str">
        <f>+EVALUACION!L20</f>
        <v>MEDIO</v>
      </c>
      <c r="L14" s="19" t="s">
        <v>202</v>
      </c>
      <c r="M14" s="18"/>
      <c r="N14" s="19" t="str">
        <f>+'EVALUACION CON CONTROLES'!G19</f>
        <v>Hacer monitoreo permanente en la etapa de evaluación para evitar errores en la evaluación y adjudicación. cuidar el tiempo destinado en proyectar respuesta a los proponentes.</v>
      </c>
      <c r="O14" s="19">
        <f>+'EVALUACION CON CONTROLES'!I19</f>
        <v>2</v>
      </c>
      <c r="P14" s="19">
        <f>+'EVALUACION CON CONTROLES'!J19</f>
        <v>3</v>
      </c>
      <c r="Q14" s="19">
        <f>+'EVALUACION CON CONTROLES'!K19</f>
        <v>5</v>
      </c>
      <c r="R14" s="18" t="str">
        <f>+'EVALUACION CON CONTROLES'!L19</f>
        <v>MEDIO</v>
      </c>
      <c r="S14" s="19" t="str">
        <f>+'EVALUACION CON CONTROLES'!M19</f>
        <v>SI</v>
      </c>
      <c r="T14" s="19" t="str">
        <f>+'EVALUACION CON CONTROLES'!N19</f>
        <v>PLANEACION Y FORMULACION FDL</v>
      </c>
      <c r="U14" s="19" t="str">
        <f>+'EVALUACION CON CONTROLES'!O19</f>
        <v>REVISION DE DOCUMENTOS DE FORMULACION</v>
      </c>
      <c r="V14" s="19" t="str">
        <f>+'EVALUACION CON CONTROLES'!P19</f>
        <v>ANTES DE LA PUBLICACIÓN DE DOCUMENTOS EN SECOP</v>
      </c>
      <c r="W14" s="19" t="str">
        <f>+'EVALUACION CON CONTROLES'!Q19</f>
        <v>MEDIANTE LA REVISION DEL GRUPO DE FORMULACIÓN DE LOS ESTUDIOS PREVIOS</v>
      </c>
      <c r="X14" s="20" t="str">
        <f>+'EVALUACION CON CONTROLES'!R19</f>
        <v xml:space="preserve">DURANTE LA ETAPA DE PLANEACION Y PRECONTRACTUAL </v>
      </c>
    </row>
    <row r="15" spans="2:24" ht="106.5" customHeight="1" x14ac:dyDescent="0.25">
      <c r="B15" s="17">
        <v>5</v>
      </c>
      <c r="C15" s="19" t="str">
        <f>+'EVALUACION CON CONTROLES'!C20:F20</f>
        <v>Contestación inoportuna a todas las observaciones formuladas a los documentos de la contratación</v>
      </c>
      <c r="D15" s="18" t="str">
        <f>+'EVALUACION CON CONTROLES'!B20</f>
        <v>SELECCIÓN</v>
      </c>
      <c r="E15" s="18" t="str">
        <f>VLOOKUP(C15,'IDENTIFICACION Y ANALISIS'!$B$19:$F$69,3,FALSE)</f>
        <v>Estatal</v>
      </c>
      <c r="F15" s="18" t="str">
        <f>VLOOKUP(C15,'IDENTIFICACION Y ANALISIS'!$B$19:$F$69,4,FALSE)</f>
        <v>Interno</v>
      </c>
      <c r="G15" s="19" t="str">
        <f>+EVALUACION!H21</f>
        <v>Posibilidad de enfrentar vicios en la contratación</v>
      </c>
      <c r="H15" s="19">
        <f>+EVALUACION!I21</f>
        <v>1</v>
      </c>
      <c r="I15" s="19">
        <f>+EVALUACION!J21</f>
        <v>4</v>
      </c>
      <c r="J15" s="19">
        <f>+EVALUACION!K21</f>
        <v>5</v>
      </c>
      <c r="K15" s="18" t="str">
        <f>+EVALUACION!L21</f>
        <v>MEDIO</v>
      </c>
      <c r="L15" s="19" t="s">
        <v>203</v>
      </c>
      <c r="M15" s="18"/>
      <c r="N15" s="19" t="str">
        <f>+'EVALUACION CON CONTROLES'!G20</f>
        <v>Revisar plazos de ley y corresponder a los mismos para diseñar y publicar respuestas a las observaciones</v>
      </c>
      <c r="O15" s="19">
        <f>+'EVALUACION CON CONTROLES'!I20</f>
        <v>1</v>
      </c>
      <c r="P15" s="19">
        <f>+'EVALUACION CON CONTROLES'!J20</f>
        <v>4</v>
      </c>
      <c r="Q15" s="19">
        <f>+'EVALUACION CON CONTROLES'!K20</f>
        <v>5</v>
      </c>
      <c r="R15" s="18" t="str">
        <f>+'EVALUACION CON CONTROLES'!L20</f>
        <v>MEDIO</v>
      </c>
      <c r="S15" s="19" t="str">
        <f>+'EVALUACION CON CONTROLES'!M20</f>
        <v>NO</v>
      </c>
      <c r="T15" s="19" t="str">
        <f>+'EVALUACION CON CONTROLES'!N20</f>
        <v>PLANEACION/CONTRATACIÓN FDL</v>
      </c>
      <c r="U15" s="19" t="str">
        <f>+'EVALUACION CON CONTROLES'!O20</f>
        <v>INICIO DEL PROCESO DE SELECCIÓN</v>
      </c>
      <c r="V15" s="19" t="str">
        <f>+'EVALUACION CON CONTROLES'!P20</f>
        <v>ANTES DE LA ADJUDICACION CONTRACTUAL</v>
      </c>
      <c r="W15" s="19" t="str">
        <f>+'EVALUACION CON CONTROLES'!Q20</f>
        <v>A TRAVES DE COMITES TECNICOS, REVISION DE INFORMES</v>
      </c>
      <c r="X15" s="20" t="str">
        <f>+'EVALUACION CON CONTROLES'!R20</f>
        <v>DURANTE LA ETAPA DE ADJUDICACION CONTRACTUAL</v>
      </c>
    </row>
    <row r="16" spans="2:24" ht="106.5" customHeight="1" x14ac:dyDescent="0.25">
      <c r="B16" s="17">
        <v>6</v>
      </c>
      <c r="C16" s="19" t="str">
        <f>+'EVALUACION CON CONTROLES'!C21:F21</f>
        <v>Falta de constitución o constitución tardía de la garantía única. Aceptación de garantías que no se ajustan a lo contemplado en el contrato</v>
      </c>
      <c r="D16" s="18" t="str">
        <f>+'EVALUACION CON CONTROLES'!B21</f>
        <v>CONTRATACIÓN</v>
      </c>
      <c r="E16" s="18" t="str">
        <f>VLOOKUP(C16,'IDENTIFICACION Y ANALISIS'!$B$19:$F$69,3,FALSE)</f>
        <v>General</v>
      </c>
      <c r="F16" s="18" t="str">
        <f>VLOOKUP(C16,'IDENTIFICACION Y ANALISIS'!$B$19:$F$69,4,FALSE)</f>
        <v>Interno</v>
      </c>
      <c r="G16" s="19" t="str">
        <f>+EVALUACION!H22</f>
        <v>Incumplir con el perfeccionamiento del contrato por parte del proponente seleccionado</v>
      </c>
      <c r="H16" s="19">
        <f>+EVALUACION!I22</f>
        <v>2</v>
      </c>
      <c r="I16" s="19">
        <f>+EVALUACION!J22</f>
        <v>3</v>
      </c>
      <c r="J16" s="19">
        <f>+EVALUACION!K22</f>
        <v>5</v>
      </c>
      <c r="K16" s="18" t="str">
        <f>+EVALUACION!L22</f>
        <v>MEDIO</v>
      </c>
      <c r="L16" s="19" t="s">
        <v>203</v>
      </c>
      <c r="M16" s="18"/>
      <c r="N16" s="19" t="str">
        <f>+'EVALUACION CON CONTROLES'!G21</f>
        <v>Tener certeza desde el área jurídica del cumplimiento y acreditación de las garantías solicitadas</v>
      </c>
      <c r="O16" s="19">
        <f>+'EVALUACION CON CONTROLES'!I21</f>
        <v>2</v>
      </c>
      <c r="P16" s="19">
        <f>+'EVALUACION CON CONTROLES'!J21</f>
        <v>3</v>
      </c>
      <c r="Q16" s="19">
        <f>+'EVALUACION CON CONTROLES'!K21</f>
        <v>5</v>
      </c>
      <c r="R16" s="18" t="str">
        <f>+'EVALUACION CON CONTROLES'!L21</f>
        <v>MEDIO</v>
      </c>
      <c r="S16" s="19" t="str">
        <f>+'EVALUACION CON CONTROLES'!M21</f>
        <v>SI</v>
      </c>
      <c r="T16" s="19" t="str">
        <f>+'EVALUACION CON CONTROLES'!N21</f>
        <v>CONTRATACIÓN FDL</v>
      </c>
      <c r="U16" s="19" t="str">
        <f>+'EVALUACION CON CONTROLES'!O21</f>
        <v>EVALUACION DE PROPUESTAS</v>
      </c>
      <c r="V16" s="19" t="str">
        <f>+'EVALUACION CON CONTROLES'!P21</f>
        <v>ANTES DE LA ADJUDICACION CONTRACTUAL</v>
      </c>
      <c r="W16" s="19" t="str">
        <f>+'EVALUACION CON CONTROLES'!Q21</f>
        <v>A TRAVES DE COMITES TECNICOS, REVISION DE INFORMES</v>
      </c>
      <c r="X16" s="20" t="str">
        <f>+'EVALUACION CON CONTROLES'!R21</f>
        <v>DURANTE LA ETAPA DE ADJUDICACION CONTRACTUAL</v>
      </c>
    </row>
    <row r="17" spans="2:24" ht="106.5" customHeight="1" x14ac:dyDescent="0.25">
      <c r="B17" s="17">
        <v>7</v>
      </c>
      <c r="C17" s="19" t="str">
        <f>+'EVALUACION CON CONTROLES'!C22:F22</f>
        <v>Presentación de reclamos de terceros sobre la selección del oferente que retrasen el perfeccionamiento del contrato.</v>
      </c>
      <c r="D17" s="18" t="str">
        <f>+'EVALUACION CON CONTROLES'!B22</f>
        <v>CONTRATACIÓN</v>
      </c>
      <c r="E17" s="18" t="str">
        <f>VLOOKUP(C17,'IDENTIFICACION Y ANALISIS'!$B$19:$F$69,3,FALSE)</f>
        <v>Especifico</v>
      </c>
      <c r="F17" s="18" t="str">
        <f>VLOOKUP(C17,'IDENTIFICACION Y ANALISIS'!$B$19:$F$69,4,FALSE)</f>
        <v>Externo</v>
      </c>
      <c r="G17" s="19" t="str">
        <f>+EVALUACION!H23</f>
        <v>Retraso en la adjudicación del contrato</v>
      </c>
      <c r="H17" s="19">
        <f>+EVALUACION!I23</f>
        <v>2</v>
      </c>
      <c r="I17" s="19">
        <f>+EVALUACION!J23</f>
        <v>2</v>
      </c>
      <c r="J17" s="19">
        <f>+EVALUACION!K23</f>
        <v>4</v>
      </c>
      <c r="K17" s="18" t="str">
        <f>+EVALUACION!L23</f>
        <v>BAJO</v>
      </c>
      <c r="L17" s="19" t="s">
        <v>203</v>
      </c>
      <c r="M17" s="18"/>
      <c r="N17" s="19" t="str">
        <f>+'EVALUACION CON CONTROLES'!G22</f>
        <v>Fortalecer el acompañamiento de la oficina jurídica con el fin de responder a tiempo y satisfactoriamente a los reclamos en el proceso de selección</v>
      </c>
      <c r="O17" s="19">
        <f>+'EVALUACION CON CONTROLES'!I22</f>
        <v>2</v>
      </c>
      <c r="P17" s="19">
        <f>+'EVALUACION CON CONTROLES'!J22</f>
        <v>2</v>
      </c>
      <c r="Q17" s="19">
        <f>+'EVALUACION CON CONTROLES'!K22</f>
        <v>4</v>
      </c>
      <c r="R17" s="18" t="str">
        <f>+'EVALUACION CON CONTROLES'!L22</f>
        <v>BAJO</v>
      </c>
      <c r="S17" s="19" t="str">
        <f>+'EVALUACION CON CONTROLES'!M22</f>
        <v>SI</v>
      </c>
      <c r="T17" s="19" t="str">
        <f>+'EVALUACION CON CONTROLES'!N22</f>
        <v>CONTRATACIÓN FDL</v>
      </c>
      <c r="U17" s="19" t="str">
        <f>+'EVALUACION CON CONTROLES'!O22</f>
        <v>EVALUACION DE PROPUESTAS</v>
      </c>
      <c r="V17" s="19" t="str">
        <f>+'EVALUACION CON CONTROLES'!P22</f>
        <v>ANTES DE LA ADJUDICACION CONTRACTUAL</v>
      </c>
      <c r="W17" s="19" t="str">
        <f>+'EVALUACION CON CONTROLES'!Q22</f>
        <v>A TRAVES DE COMITES TECNICOS, REVISION DE INFORMES</v>
      </c>
      <c r="X17" s="20" t="str">
        <f>+'EVALUACION CON CONTROLES'!R22</f>
        <v>DURANTE LA ETAPA DE ADJUDICACION CONTRACTUAL</v>
      </c>
    </row>
    <row r="18" spans="2:24" ht="106.5" customHeight="1" x14ac:dyDescent="0.25">
      <c r="B18" s="17">
        <v>8</v>
      </c>
      <c r="C18" s="19" t="str">
        <f>+'EVALUACION CON CONTROLES'!C23:F23</f>
        <v>Variación de los precios del mercado</v>
      </c>
      <c r="D18" s="18" t="str">
        <f>+'EVALUACION CON CONTROLES'!B23</f>
        <v>EJECUCIÓN</v>
      </c>
      <c r="E18" s="18" t="str">
        <f>VLOOKUP(C18,'IDENTIFICACION Y ANALISIS'!$B$19:$F$69,3,FALSE)</f>
        <v>Especifico</v>
      </c>
      <c r="F18" s="18" t="str">
        <f>VLOOKUP(C18,'IDENTIFICACION Y ANALISIS'!$B$19:$F$69,4,FALSE)</f>
        <v>Externo</v>
      </c>
      <c r="G18" s="19" t="str">
        <f>+EVALUACION!H24</f>
        <v>Sobrecostos o retraso en la ejecución</v>
      </c>
      <c r="H18" s="19">
        <f>+EVALUACION!I24</f>
        <v>2</v>
      </c>
      <c r="I18" s="19">
        <f>+EVALUACION!J24</f>
        <v>3</v>
      </c>
      <c r="J18" s="19">
        <f>+EVALUACION!K24</f>
        <v>5</v>
      </c>
      <c r="K18" s="18" t="str">
        <f>+EVALUACION!L24</f>
        <v>MEDIO</v>
      </c>
      <c r="L18" s="19" t="s">
        <v>203</v>
      </c>
      <c r="M18" s="18"/>
      <c r="N18" s="19" t="str">
        <f>+'EVALUACION CON CONTROLES'!G23</f>
        <v>Supervisar la correcta ejecución del contrato y tomar medidas correctivas o de actualización en cambio de un alza determinante en los precios</v>
      </c>
      <c r="O18" s="19">
        <f>+'EVALUACION CON CONTROLES'!I23</f>
        <v>2</v>
      </c>
      <c r="P18" s="19">
        <f>+'EVALUACION CON CONTROLES'!J23</f>
        <v>3</v>
      </c>
      <c r="Q18" s="19">
        <f>+'EVALUACION CON CONTROLES'!K23</f>
        <v>5</v>
      </c>
      <c r="R18" s="18" t="str">
        <f>+'EVALUACION CON CONTROLES'!L23</f>
        <v>MEDIO</v>
      </c>
      <c r="S18" s="19" t="str">
        <f>+'EVALUACION CON CONTROLES'!M23</f>
        <v>SI</v>
      </c>
      <c r="T18" s="19" t="str">
        <f>+'EVALUACION CON CONTROLES'!N23</f>
        <v>SUPERVISOR DEL CONTRATO</v>
      </c>
      <c r="U18" s="19" t="str">
        <f>+'EVALUACION CON CONTROLES'!O23</f>
        <v>INICIO DE LA EJECUCION DEL CONTRATO</v>
      </c>
      <c r="V18" s="19" t="str">
        <f>+'EVALUACION CON CONTROLES'!P23</f>
        <v>HASTA EL VENCIMIENTO DEL PLAZO CONTRACTUAL</v>
      </c>
      <c r="W18" s="19" t="str">
        <f>+'EVALUACION CON CONTROLES'!Q23</f>
        <v xml:space="preserve">A TRAVES DE COMITES TECNICOS, REVISION DE INFORMES Y SEGUIMIENTO A LAS ACTIVIDADES </v>
      </c>
      <c r="X18" s="20" t="str">
        <f>+'EVALUACION CON CONTROLES'!R23</f>
        <v>DURANTE EL TERMINO DE LA EJECUCIÓN DEL CONTRATO, SEGÚN PROGRAMACIÓN DE LA ENTIDAD</v>
      </c>
    </row>
    <row r="19" spans="2:24" ht="106.5" customHeight="1" x14ac:dyDescent="0.25">
      <c r="B19" s="17">
        <v>9</v>
      </c>
      <c r="C19" s="19" t="str">
        <f>+'EVALUACION CON CONTROLES'!C24:F24</f>
        <v>Cancelación de pedidos.</v>
      </c>
      <c r="D19" s="18" t="str">
        <f>+'EVALUACION CON CONTROLES'!B24</f>
        <v>EJECUCIÓN</v>
      </c>
      <c r="E19" s="18" t="str">
        <f>VLOOKUP(C19,'IDENTIFICACION Y ANALISIS'!$B$19:$F$69,3,FALSE)</f>
        <v>General</v>
      </c>
      <c r="F19" s="18" t="str">
        <f>VLOOKUP(C19,'IDENTIFICACION Y ANALISIS'!$B$19:$F$69,4,FALSE)</f>
        <v>Externo</v>
      </c>
      <c r="G19" s="19" t="str">
        <f>+EVALUACION!H25</f>
        <v>Eventual cancelación de actividades programadas</v>
      </c>
      <c r="H19" s="19">
        <f>+EVALUACION!I25</f>
        <v>2</v>
      </c>
      <c r="I19" s="19">
        <f>+EVALUACION!J25</f>
        <v>3</v>
      </c>
      <c r="J19" s="19">
        <f>+EVALUACION!K25</f>
        <v>5</v>
      </c>
      <c r="K19" s="18" t="str">
        <f>+EVALUACION!L25</f>
        <v>MEDIO</v>
      </c>
      <c r="L19" s="19" t="s">
        <v>203</v>
      </c>
      <c r="M19" s="18"/>
      <c r="N19" s="19" t="str">
        <f>+'EVALUACION CON CONTROLES'!G24</f>
        <v>Poner en conocimiento del supervisor la novedad y su solución. El consultor debe estar en la capacidad de suplir de manera inmediata con un perfil igual o superior al ofrecido del equipo faltante</v>
      </c>
      <c r="O19" s="19">
        <f>+'EVALUACION CON CONTROLES'!I24</f>
        <v>2</v>
      </c>
      <c r="P19" s="19">
        <f>+'EVALUACION CON CONTROLES'!J24</f>
        <v>3</v>
      </c>
      <c r="Q19" s="19">
        <f>+'EVALUACION CON CONTROLES'!K24</f>
        <v>5</v>
      </c>
      <c r="R19" s="18" t="str">
        <f>+'EVALUACION CON CONTROLES'!L24</f>
        <v>MEDIO</v>
      </c>
      <c r="S19" s="19" t="str">
        <f>+'EVALUACION CON CONTROLES'!M24</f>
        <v>SI</v>
      </c>
      <c r="T19" s="19" t="str">
        <f>+'EVALUACION CON CONTROLES'!N24</f>
        <v>SUPERVISOR DEL CONTRATO</v>
      </c>
      <c r="U19" s="19" t="str">
        <f>+'EVALUACION CON CONTROLES'!O24</f>
        <v>INICIO DE LA EJECUCION DEL CONTRATO</v>
      </c>
      <c r="V19" s="19" t="str">
        <f>+'EVALUACION CON CONTROLES'!P24</f>
        <v>HASTA EL VENCIMIENTO DEL PLAZO CONTRACTUAL</v>
      </c>
      <c r="W19" s="19" t="str">
        <f>+'EVALUACION CON CONTROLES'!Q24</f>
        <v xml:space="preserve">A TRAVES DE COMITES TECNICOS, REVISION DE INFORMES Y SEGUIMIENTO A LAS ACTIVIDADES </v>
      </c>
      <c r="X19" s="20" t="str">
        <f>+'EVALUACION CON CONTROLES'!R24</f>
        <v>DURANTE EL TERMINO DE LA EJECUCIÓN DEL CONTRATO, SEGÚN PROGRAMACIÓN DE LA ENTIDAD</v>
      </c>
    </row>
    <row r="20" spans="2:24" ht="106.5" customHeight="1" x14ac:dyDescent="0.25">
      <c r="B20" s="17">
        <v>10</v>
      </c>
      <c r="C20" s="19" t="str">
        <f>+'EVALUACION CON CONTROLES'!C25:F25</f>
        <v>Eventos naturales tales como lluvias, inundaciones y sequias entre otros</v>
      </c>
      <c r="D20" s="18" t="str">
        <f>+'EVALUACION CON CONTROLES'!B25</f>
        <v>EJECUCIÓN</v>
      </c>
      <c r="E20" s="18" t="str">
        <f>VLOOKUP(C20,'IDENTIFICACION Y ANALISIS'!$B$19:$F$69,3,FALSE)</f>
        <v>General</v>
      </c>
      <c r="F20" s="18" t="str">
        <f>VLOOKUP(C20,'IDENTIFICACION Y ANALISIS'!$B$19:$F$69,4,FALSE)</f>
        <v>Externo</v>
      </c>
      <c r="G20" s="19" t="str">
        <f>+EVALUACION!H26</f>
        <v xml:space="preserve">Afectacion de terceros por indebida realizacion de las actividades o procesos dentro de la ejecución del objeto contractual </v>
      </c>
      <c r="H20" s="19">
        <f>+EVALUACION!I26</f>
        <v>2</v>
      </c>
      <c r="I20" s="19">
        <f>+EVALUACION!J26</f>
        <v>2</v>
      </c>
      <c r="J20" s="19">
        <f>+EVALUACION!K26</f>
        <v>4</v>
      </c>
      <c r="K20" s="18" t="str">
        <f>+EVALUACION!L26</f>
        <v>BAJO</v>
      </c>
      <c r="L20" s="19" t="s">
        <v>203</v>
      </c>
      <c r="M20" s="18"/>
      <c r="N20" s="19" t="str">
        <f>+'EVALUACION CON CONTROLES'!G25</f>
        <v>El supervisor del contrato realiza los requerimientos a que haya lugar al contratista y evalúa si es necesario dar aplicación al artículo 86 de la ley 1474 de 2011 en lo referente al procedimiento para la aplicación de multas y sanciones</v>
      </c>
      <c r="O20" s="19">
        <f>+'EVALUACION CON CONTROLES'!I25</f>
        <v>2</v>
      </c>
      <c r="P20" s="19">
        <f>+'EVALUACION CON CONTROLES'!J25</f>
        <v>2</v>
      </c>
      <c r="Q20" s="19">
        <f>+'EVALUACION CON CONTROLES'!K25</f>
        <v>4</v>
      </c>
      <c r="R20" s="18" t="str">
        <f>+'EVALUACION CON CONTROLES'!L25</f>
        <v>BAJO</v>
      </c>
      <c r="S20" s="19" t="str">
        <f>+'EVALUACION CON CONTROLES'!M25</f>
        <v>SI</v>
      </c>
      <c r="T20" s="19" t="str">
        <f>+'EVALUACION CON CONTROLES'!N25</f>
        <v>CONTRATISTA / SUPERVISOR</v>
      </c>
      <c r="U20" s="19" t="str">
        <f>+'EVALUACION CON CONTROLES'!O25</f>
        <v>INICIO DE LA EJECUCION DEL CONTRATO</v>
      </c>
      <c r="V20" s="19" t="str">
        <f>+'EVALUACION CON CONTROLES'!P25</f>
        <v>HASTA EL VENCIMIENTO DEL PLAZO CONTRACTUAL</v>
      </c>
      <c r="W20" s="19" t="str">
        <f>+'EVALUACION CON CONTROLES'!Q25</f>
        <v xml:space="preserve">A TRAVES DE COMITES TECNICOS, REVISION DE INFORMES Y SEGUIMIENTO A LAS ACTIVIDADES </v>
      </c>
      <c r="X20" s="20" t="str">
        <f>+'EVALUACION CON CONTROLES'!R25</f>
        <v>DURANTE EL TERMINO DE LA EJECUCIÓN DEL CONTRATO, SEGÚN PROGRAMACIÓN DE LA ENTIDAD</v>
      </c>
    </row>
    <row r="21" spans="2:24" ht="106.5" customHeight="1" x14ac:dyDescent="0.25">
      <c r="B21" s="17">
        <v>11</v>
      </c>
      <c r="C21" s="19" t="str">
        <f>+'EVALUACION CON CONTROLES'!C26:F26</f>
        <v>Incumplimiento de compromisos adquiridos por el contratista seleccionado con sus subcontratistas, suministradores de bienes y servicios.</v>
      </c>
      <c r="D21" s="18" t="str">
        <f>+'EVALUACION CON CONTROLES'!B26</f>
        <v>EJECUCIÓN</v>
      </c>
      <c r="E21" s="18" t="str">
        <f>VLOOKUP(C21,'IDENTIFICACION Y ANALISIS'!$B$19:$F$69,3,FALSE)</f>
        <v>Especifico</v>
      </c>
      <c r="F21" s="18" t="str">
        <f>VLOOKUP(C21,'IDENTIFICACION Y ANALISIS'!$B$19:$F$69,4,FALSE)</f>
        <v>Externo</v>
      </c>
      <c r="G21" s="19" t="str">
        <f>+EVALUACION!H27</f>
        <v>Prestar los servicios de manera inadecuada</v>
      </c>
      <c r="H21" s="19">
        <f>+EVALUACION!I27</f>
        <v>2</v>
      </c>
      <c r="I21" s="19">
        <f>+EVALUACION!J27</f>
        <v>3</v>
      </c>
      <c r="J21" s="19">
        <f>+EVALUACION!K27</f>
        <v>5</v>
      </c>
      <c r="K21" s="18" t="str">
        <f>+EVALUACION!L27</f>
        <v>MEDIO</v>
      </c>
      <c r="L21" s="19" t="s">
        <v>204</v>
      </c>
      <c r="M21" s="18"/>
      <c r="N21" s="19" t="str">
        <f>+'EVALUACION CON CONTROLES'!G26</f>
        <v>El supervisor del contrato realiza los requerimientos a que haya lugar al contratista y evalúa si es necesario dar aplicación al artículo 86 de la ley 1474 de 2011 en lo referente al procedimiento para la aplicación de multas y sanciones</v>
      </c>
      <c r="O21" s="19">
        <f>+'EVALUACION CON CONTROLES'!I26</f>
        <v>2</v>
      </c>
      <c r="P21" s="19">
        <f>+'EVALUACION CON CONTROLES'!J26</f>
        <v>3</v>
      </c>
      <c r="Q21" s="19">
        <f>+'EVALUACION CON CONTROLES'!K26</f>
        <v>5</v>
      </c>
      <c r="R21" s="18" t="str">
        <f>+'EVALUACION CON CONTROLES'!L26</f>
        <v>MEDIO</v>
      </c>
      <c r="S21" s="19" t="str">
        <f>+'EVALUACION CON CONTROLES'!M26</f>
        <v>SI</v>
      </c>
      <c r="T21" s="19" t="str">
        <f>+'EVALUACION CON CONTROLES'!N26</f>
        <v>CONTRATISTA / SUPERVISOR</v>
      </c>
      <c r="U21" s="19" t="str">
        <f>+'EVALUACION CON CONTROLES'!O26</f>
        <v>INICIO DE LA EJECUCION DEL CONTRATO</v>
      </c>
      <c r="V21" s="19" t="str">
        <f>+'EVALUACION CON CONTROLES'!P26</f>
        <v>HASTA EL VENCIMIENTO DEL PLAZO CONTRACTUAL</v>
      </c>
      <c r="W21" s="19" t="str">
        <f>+'EVALUACION CON CONTROLES'!Q26</f>
        <v xml:space="preserve">A TRAVES DE COMITES TECNICOS, REVISION DE INFORMES Y SEGUIMIENTO A LAS ACTIVIDADES </v>
      </c>
      <c r="X21" s="20" t="str">
        <f>+'EVALUACION CON CONTROLES'!R26</f>
        <v>DURANTE EL TERMINO DE LA EJECUCIÓN DEL CONTRATO, SEGÚN PROGRAMACIÓN DE LA ENTIDAD</v>
      </c>
    </row>
    <row r="22" spans="2:24" ht="106.5" customHeight="1" x14ac:dyDescent="0.25">
      <c r="B22" s="17">
        <v>12</v>
      </c>
      <c r="C22" s="19" t="str">
        <f>+'EVALUACION CON CONTROLES'!C29:F29</f>
        <v>Incumplimiento de la administración en los pagos.</v>
      </c>
      <c r="D22" s="18" t="str">
        <f>+'EVALUACION CON CONTROLES'!B29</f>
        <v>EJECUCIÓN</v>
      </c>
      <c r="E22" s="18" t="str">
        <f>VLOOKUP(C22,'IDENTIFICACION Y ANALISIS'!$B$19:$F$69,3,FALSE)</f>
        <v>Especifico</v>
      </c>
      <c r="F22" s="18" t="str">
        <f>VLOOKUP(C22,'IDENTIFICACION Y ANALISIS'!$B$19:$F$69,4,FALSE)</f>
        <v>Externo</v>
      </c>
      <c r="G22" s="19" t="str">
        <f>+EVALUACION!H30</f>
        <v>Actos de corrupción y ejecución ilegal del contrato</v>
      </c>
      <c r="H22" s="19">
        <f>+EVALUACION!I30</f>
        <v>2</v>
      </c>
      <c r="I22" s="19">
        <f>+EVALUACION!J30</f>
        <v>4</v>
      </c>
      <c r="J22" s="19">
        <f>+EVALUACION!K30</f>
        <v>6</v>
      </c>
      <c r="K22" s="18" t="str">
        <f>+EVALUACION!L30</f>
        <v>ALTO</v>
      </c>
      <c r="L22" s="19" t="s">
        <v>204</v>
      </c>
      <c r="M22" s="18"/>
      <c r="N22" s="19" t="str">
        <f>+'EVALUACION CON CONTROLES'!G29</f>
        <v>El supervisor verifica la ejecución de las Obligaciones especiales del contratista en donde se establece que debe cumplir con el pago oportuno de los salarios y prestaciones sociales del personal puesto a disposición para la ejecución del contrato</v>
      </c>
      <c r="O22" s="19">
        <f>+'EVALUACION CON CONTROLES'!I29</f>
        <v>2</v>
      </c>
      <c r="P22" s="19">
        <f>+'EVALUACION CON CONTROLES'!J29</f>
        <v>4</v>
      </c>
      <c r="Q22" s="19">
        <f>+'EVALUACION CON CONTROLES'!K29</f>
        <v>6</v>
      </c>
      <c r="R22" s="18" t="str">
        <f>+'EVALUACION CON CONTROLES'!L29</f>
        <v>ALTO</v>
      </c>
      <c r="S22" s="19" t="str">
        <f>+'EVALUACION CON CONTROLES'!M29</f>
        <v>SI</v>
      </c>
      <c r="T22" s="19" t="str">
        <f>+'EVALUACION CON CONTROLES'!N29</f>
        <v>CONTRATISTA / SUPERVISOR</v>
      </c>
      <c r="U22" s="19" t="str">
        <f>+'EVALUACION CON CONTROLES'!O29</f>
        <v>INICIO DE LA EJECUCION DEL CONTRATO</v>
      </c>
      <c r="V22" s="19" t="str">
        <f>+'EVALUACION CON CONTROLES'!P29</f>
        <v>HASTA EL VENCIMIENTO DEL PLAZO CONTRACTUAL</v>
      </c>
      <c r="W22" s="19" t="str">
        <f>+'EVALUACION CON CONTROLES'!Q29</f>
        <v xml:space="preserve">A TRAVES DE COMITES TECNICOS, REVISION DE INFORMES Y SEGUIMIENTO A LAS ACTIVIDADES </v>
      </c>
      <c r="X22" s="20" t="str">
        <f>+'EVALUACION CON CONTROLES'!R29</f>
        <v>DURANTE EL TERMINO DE LA EJECUCIÓN DEL CONTRATO, SEGÚN PROGRAMACIÓN DE LA ENTIDAD</v>
      </c>
    </row>
    <row r="23" spans="2:24" ht="106.5" customHeight="1" x14ac:dyDescent="0.25">
      <c r="B23" s="17">
        <v>13</v>
      </c>
      <c r="C23" s="19" t="str">
        <f>+'EVALUACION CON CONTROLES'!C30:F30</f>
        <v>Incumplimiento derivado del trámite de los permisos con autoridades ambientales, la obtención de los mismos, paz y salvos</v>
      </c>
      <c r="D23" s="18" t="str">
        <f>+'EVALUACION CON CONTROLES'!B30</f>
        <v>EJECUCIÓN</v>
      </c>
      <c r="E23" s="18" t="str">
        <f>VLOOKUP(C23,'IDENTIFICACION Y ANALISIS'!$B$19:$F$69,3,FALSE)</f>
        <v>General</v>
      </c>
      <c r="F23" s="18" t="str">
        <f>VLOOKUP(C23,'IDENTIFICACION Y ANALISIS'!$B$19:$F$69,4,FALSE)</f>
        <v>Externo</v>
      </c>
      <c r="G23" s="19" t="str">
        <f>+EVALUACION!H31</f>
        <v>Falta de ejeución del evento o retraso en el cronograma de ejeución</v>
      </c>
      <c r="H23" s="19">
        <f>+EVALUACION!I31</f>
        <v>2</v>
      </c>
      <c r="I23" s="19">
        <f>+EVALUACION!J31</f>
        <v>3</v>
      </c>
      <c r="J23" s="19">
        <f>+EVALUACION!K31</f>
        <v>5</v>
      </c>
      <c r="K23" s="18" t="str">
        <f>+EVALUACION!L31</f>
        <v>MEDIO</v>
      </c>
      <c r="L23" s="19" t="s">
        <v>204</v>
      </c>
      <c r="M23" s="18"/>
      <c r="N23" s="19" t="str">
        <f>+'EVALUACION CON CONTROLES'!G30</f>
        <v>El supervisor del contrato realiza los requerimientos a que haya lugar al contratista y evalúa si es necesario dar aplicación al artículo 86 de la ley 1474 de 2011 en lo referente al procedimiento para la aplicación de multas y sanciones</v>
      </c>
      <c r="O23" s="19">
        <f>+'EVALUACION CON CONTROLES'!I30</f>
        <v>2</v>
      </c>
      <c r="P23" s="19">
        <f>+'EVALUACION CON CONTROLES'!J30</f>
        <v>3</v>
      </c>
      <c r="Q23" s="19">
        <f>+'EVALUACION CON CONTROLES'!K30</f>
        <v>5</v>
      </c>
      <c r="R23" s="18" t="str">
        <f>+'EVALUACION CON CONTROLES'!L30</f>
        <v>MEDIO</v>
      </c>
      <c r="S23" s="19" t="str">
        <f>+'EVALUACION CON CONTROLES'!M30</f>
        <v>SI</v>
      </c>
      <c r="T23" s="19" t="str">
        <f>+'EVALUACION CON CONTROLES'!N30</f>
        <v>CONTRATISTA / SUPERVISOR</v>
      </c>
      <c r="U23" s="19" t="str">
        <f>+'EVALUACION CON CONTROLES'!O30</f>
        <v>INICIO DE LA EJECUCION DEL CONTRATO</v>
      </c>
      <c r="V23" s="19" t="str">
        <f>+'EVALUACION CON CONTROLES'!P30</f>
        <v>HASTA EL VENCIMIENTO DEL PLAZO CONTRACTUAL</v>
      </c>
      <c r="W23" s="19" t="str">
        <f>+'EVALUACION CON CONTROLES'!Q30</f>
        <v xml:space="preserve">A TRAVES DE COMITES TECNICOS, REVISION DE INFORMES Y SEGUIMIENTO A LAS ACTIVIDADES </v>
      </c>
      <c r="X23" s="20" t="str">
        <f>+'EVALUACION CON CONTROLES'!R30</f>
        <v>DURANTE EL TERMINO DE LA EJECUCIÓN DEL CONTRATO, SEGÚN PROGRAMACIÓN DE LA ENTIDAD</v>
      </c>
    </row>
    <row r="24" spans="2:24" ht="106.5" customHeight="1" x14ac:dyDescent="0.25">
      <c r="B24" s="47"/>
      <c r="X24" s="48"/>
    </row>
    <row r="25" spans="2:24" ht="106.5" customHeight="1" x14ac:dyDescent="0.3">
      <c r="B25" s="47"/>
      <c r="E25" s="14"/>
      <c r="F25" s="336" t="s">
        <v>205</v>
      </c>
      <c r="G25" s="336"/>
      <c r="H25" s="14"/>
      <c r="I25" s="14"/>
      <c r="J25" s="319" t="s">
        <v>192</v>
      </c>
      <c r="K25" s="319"/>
      <c r="L25" s="319"/>
      <c r="M25" s="319"/>
      <c r="X25" s="48"/>
    </row>
    <row r="26" spans="2:24" ht="106.5" customHeight="1" x14ac:dyDescent="0.3">
      <c r="B26" s="47"/>
      <c r="E26" s="326" t="s">
        <v>113</v>
      </c>
      <c r="F26" s="43" t="s">
        <v>114</v>
      </c>
      <c r="G26" s="43" t="s">
        <v>115</v>
      </c>
      <c r="H26" s="14"/>
      <c r="I26" s="14"/>
      <c r="J26" s="315" t="s">
        <v>116</v>
      </c>
      <c r="K26" s="316"/>
      <c r="L26" s="315" t="s">
        <v>115</v>
      </c>
      <c r="M26" s="316"/>
      <c r="X26" s="48"/>
    </row>
    <row r="27" spans="2:24" ht="106.5" customHeight="1" x14ac:dyDescent="0.3">
      <c r="B27" s="47"/>
      <c r="E27" s="326"/>
      <c r="F27" s="19" t="s">
        <v>117</v>
      </c>
      <c r="G27" s="19">
        <v>1</v>
      </c>
      <c r="H27" s="14"/>
      <c r="I27" s="14"/>
      <c r="J27" s="317" t="s">
        <v>118</v>
      </c>
      <c r="K27" s="318"/>
      <c r="L27" s="305">
        <v>1</v>
      </c>
      <c r="M27" s="305"/>
      <c r="X27" s="48"/>
    </row>
    <row r="28" spans="2:24" ht="106.5" customHeight="1" x14ac:dyDescent="0.3">
      <c r="B28" s="47"/>
      <c r="E28" s="326"/>
      <c r="F28" s="19" t="s">
        <v>119</v>
      </c>
      <c r="G28" s="19">
        <v>2</v>
      </c>
      <c r="H28" s="14"/>
      <c r="I28" s="14"/>
      <c r="J28" s="317" t="s">
        <v>120</v>
      </c>
      <c r="K28" s="318"/>
      <c r="L28" s="305">
        <v>2</v>
      </c>
      <c r="M28" s="305"/>
      <c r="X28" s="48"/>
    </row>
    <row r="29" spans="2:24" ht="106.5" customHeight="1" x14ac:dyDescent="0.3">
      <c r="B29" s="47"/>
      <c r="E29" s="326"/>
      <c r="F29" s="19" t="s">
        <v>121</v>
      </c>
      <c r="G29" s="19">
        <v>3</v>
      </c>
      <c r="H29" s="14"/>
      <c r="I29" s="14"/>
      <c r="J29" s="317" t="s">
        <v>122</v>
      </c>
      <c r="K29" s="318"/>
      <c r="L29" s="305">
        <v>3</v>
      </c>
      <c r="M29" s="305"/>
      <c r="X29" s="48"/>
    </row>
    <row r="30" spans="2:24" ht="106.5" customHeight="1" x14ac:dyDescent="0.3">
      <c r="B30" s="47"/>
      <c r="E30" s="326"/>
      <c r="F30" s="19" t="s">
        <v>123</v>
      </c>
      <c r="G30" s="19">
        <v>4</v>
      </c>
      <c r="H30" s="14"/>
      <c r="I30" s="14"/>
      <c r="J30" s="317" t="s">
        <v>124</v>
      </c>
      <c r="K30" s="318"/>
      <c r="L30" s="305">
        <v>4</v>
      </c>
      <c r="M30" s="305"/>
      <c r="X30" s="48"/>
    </row>
    <row r="31" spans="2:24" ht="13.5" customHeight="1" x14ac:dyDescent="0.3">
      <c r="B31" s="47"/>
      <c r="E31" s="326"/>
      <c r="F31" s="19" t="s">
        <v>125</v>
      </c>
      <c r="G31" s="19">
        <v>5</v>
      </c>
      <c r="H31" s="14"/>
      <c r="I31" s="14"/>
      <c r="J31" s="317" t="s">
        <v>126</v>
      </c>
      <c r="K31" s="318"/>
      <c r="L31" s="305">
        <v>5</v>
      </c>
      <c r="M31" s="305"/>
      <c r="X31" s="48"/>
    </row>
    <row r="32" spans="2:24" ht="13.5" customHeight="1" x14ac:dyDescent="0.3">
      <c r="B32" s="47"/>
      <c r="D32" s="14"/>
      <c r="E32" s="14"/>
      <c r="F32" s="14"/>
      <c r="G32" s="14"/>
      <c r="H32" s="14"/>
      <c r="I32" s="14"/>
      <c r="J32" s="14"/>
      <c r="K32" s="14"/>
      <c r="L32" s="14"/>
      <c r="M32" s="14"/>
      <c r="X32" s="48"/>
    </row>
    <row r="33" spans="2:24" ht="13.5" customHeight="1" x14ac:dyDescent="0.3">
      <c r="B33" s="47"/>
      <c r="D33" s="319" t="s">
        <v>127</v>
      </c>
      <c r="E33" s="319"/>
      <c r="F33" s="319"/>
      <c r="G33" s="319"/>
      <c r="H33" s="319"/>
      <c r="I33" s="319"/>
      <c r="J33" s="319"/>
      <c r="K33" s="319"/>
      <c r="X33" s="48"/>
    </row>
    <row r="34" spans="2:24" ht="13.5" customHeight="1" x14ac:dyDescent="0.3">
      <c r="B34" s="47"/>
      <c r="D34" s="322" t="s">
        <v>114</v>
      </c>
      <c r="E34" s="322" t="s">
        <v>115</v>
      </c>
      <c r="F34" s="310" t="s">
        <v>118</v>
      </c>
      <c r="G34" s="310"/>
      <c r="H34" s="337" t="s">
        <v>120</v>
      </c>
      <c r="I34" s="338"/>
      <c r="J34" s="44" t="s">
        <v>122</v>
      </c>
      <c r="K34" s="44" t="s">
        <v>124</v>
      </c>
      <c r="L34" s="43" t="s">
        <v>126</v>
      </c>
      <c r="P34" s="319" t="s">
        <v>141</v>
      </c>
      <c r="Q34" s="319"/>
      <c r="R34" s="319"/>
      <c r="S34" s="319"/>
      <c r="T34" s="319"/>
      <c r="X34" s="48"/>
    </row>
    <row r="35" spans="2:24" ht="13.5" customHeight="1" x14ac:dyDescent="0.3">
      <c r="B35" s="47"/>
      <c r="D35" s="322"/>
      <c r="E35" s="322"/>
      <c r="F35" s="325">
        <v>1</v>
      </c>
      <c r="G35" s="325"/>
      <c r="H35" s="323">
        <v>2</v>
      </c>
      <c r="I35" s="324"/>
      <c r="J35" s="45">
        <v>3</v>
      </c>
      <c r="K35" s="45">
        <v>4</v>
      </c>
      <c r="L35" s="45">
        <v>5</v>
      </c>
      <c r="P35" s="310" t="s">
        <v>127</v>
      </c>
      <c r="Q35" s="310"/>
      <c r="R35" s="310"/>
      <c r="S35" s="310" t="s">
        <v>140</v>
      </c>
      <c r="T35" s="310"/>
      <c r="X35" s="48"/>
    </row>
    <row r="36" spans="2:24" ht="13.5" customHeight="1" x14ac:dyDescent="0.25">
      <c r="B36" s="47"/>
      <c r="D36" s="19" t="s">
        <v>117</v>
      </c>
      <c r="E36" s="21">
        <v>1</v>
      </c>
      <c r="F36" s="313">
        <v>2</v>
      </c>
      <c r="G36" s="313"/>
      <c r="H36" s="311">
        <v>3</v>
      </c>
      <c r="I36" s="312"/>
      <c r="J36" s="41">
        <v>4</v>
      </c>
      <c r="K36" s="46">
        <v>5</v>
      </c>
      <c r="L36" s="40">
        <v>6</v>
      </c>
      <c r="P36" s="330" t="s">
        <v>142</v>
      </c>
      <c r="Q36" s="330"/>
      <c r="R36" s="330"/>
      <c r="S36" s="327" t="s">
        <v>143</v>
      </c>
      <c r="T36" s="327"/>
      <c r="X36" s="48"/>
    </row>
    <row r="37" spans="2:24" ht="13.5" customHeight="1" x14ac:dyDescent="0.25">
      <c r="B37" s="47"/>
      <c r="D37" s="19" t="s">
        <v>119</v>
      </c>
      <c r="E37" s="21">
        <v>2</v>
      </c>
      <c r="F37" s="313">
        <v>3</v>
      </c>
      <c r="G37" s="313"/>
      <c r="H37" s="311">
        <v>4</v>
      </c>
      <c r="I37" s="312"/>
      <c r="J37" s="46">
        <v>5</v>
      </c>
      <c r="K37" s="40">
        <v>6</v>
      </c>
      <c r="L37" s="40">
        <v>7</v>
      </c>
      <c r="P37" s="307" t="s">
        <v>144</v>
      </c>
      <c r="Q37" s="307"/>
      <c r="R37" s="307"/>
      <c r="S37" s="327" t="s">
        <v>145</v>
      </c>
      <c r="T37" s="327"/>
      <c r="X37" s="48"/>
    </row>
    <row r="38" spans="2:24" ht="13.5" customHeight="1" x14ac:dyDescent="0.25">
      <c r="B38" s="47"/>
      <c r="D38" s="19" t="s">
        <v>121</v>
      </c>
      <c r="E38" s="21">
        <v>3</v>
      </c>
      <c r="F38" s="313">
        <v>4</v>
      </c>
      <c r="G38" s="313"/>
      <c r="H38" s="328">
        <v>5</v>
      </c>
      <c r="I38" s="329"/>
      <c r="J38" s="40">
        <v>6</v>
      </c>
      <c r="K38" s="40">
        <v>7</v>
      </c>
      <c r="L38" s="42">
        <v>8</v>
      </c>
      <c r="P38" s="314">
        <v>5</v>
      </c>
      <c r="Q38" s="314"/>
      <c r="R38" s="314"/>
      <c r="S38" s="327" t="s">
        <v>146</v>
      </c>
      <c r="T38" s="327"/>
      <c r="X38" s="48"/>
    </row>
    <row r="39" spans="2:24" ht="13.5" customHeight="1" x14ac:dyDescent="0.25">
      <c r="B39" s="47"/>
      <c r="D39" s="19" t="s">
        <v>123</v>
      </c>
      <c r="E39" s="21">
        <v>4</v>
      </c>
      <c r="F39" s="314">
        <v>5</v>
      </c>
      <c r="G39" s="314"/>
      <c r="H39" s="308">
        <v>6</v>
      </c>
      <c r="I39" s="309"/>
      <c r="J39" s="40">
        <v>7</v>
      </c>
      <c r="K39" s="42">
        <v>8</v>
      </c>
      <c r="L39" s="42">
        <v>9</v>
      </c>
      <c r="P39" s="313" t="s">
        <v>147</v>
      </c>
      <c r="Q39" s="313"/>
      <c r="R39" s="313"/>
      <c r="S39" s="327" t="s">
        <v>148</v>
      </c>
      <c r="T39" s="327"/>
      <c r="X39" s="48"/>
    </row>
    <row r="40" spans="2:24" ht="13.5" customHeight="1" x14ac:dyDescent="0.25">
      <c r="B40" s="47"/>
      <c r="D40" s="19" t="s">
        <v>125</v>
      </c>
      <c r="E40" s="21">
        <v>5</v>
      </c>
      <c r="F40" s="307">
        <v>6</v>
      </c>
      <c r="G40" s="307"/>
      <c r="H40" s="308">
        <v>7</v>
      </c>
      <c r="I40" s="309"/>
      <c r="J40" s="42">
        <v>8</v>
      </c>
      <c r="K40" s="42">
        <v>9</v>
      </c>
      <c r="L40" s="42">
        <v>10</v>
      </c>
      <c r="X40" s="48"/>
    </row>
    <row r="41" spans="2:24" ht="13.5" customHeight="1" thickBot="1" x14ac:dyDescent="0.35">
      <c r="B41" s="22"/>
      <c r="C41" s="23"/>
      <c r="D41" s="24"/>
      <c r="E41" s="24"/>
      <c r="F41" s="24"/>
      <c r="G41" s="24"/>
      <c r="H41" s="24"/>
      <c r="I41" s="24"/>
      <c r="J41" s="24"/>
      <c r="K41" s="24"/>
      <c r="L41" s="24"/>
      <c r="M41" s="24"/>
      <c r="N41" s="23"/>
      <c r="O41" s="23"/>
      <c r="P41" s="23"/>
      <c r="Q41" s="23"/>
      <c r="R41" s="23"/>
      <c r="S41" s="23"/>
      <c r="T41" s="23"/>
      <c r="U41" s="23"/>
      <c r="V41" s="23"/>
      <c r="W41" s="23"/>
      <c r="X41" s="25"/>
    </row>
    <row r="42" spans="2:24" ht="13.5" customHeight="1" x14ac:dyDescent="0.3">
      <c r="D42" s="14"/>
      <c r="F42" s="14"/>
      <c r="G42" s="14"/>
      <c r="H42" s="14"/>
      <c r="I42" s="14"/>
      <c r="J42" s="14"/>
      <c r="K42" s="14"/>
      <c r="L42" s="14"/>
      <c r="M42" s="14"/>
      <c r="N42" s="14"/>
      <c r="O42" s="14"/>
      <c r="P42" s="14"/>
      <c r="Q42" s="14"/>
      <c r="R42" s="14"/>
    </row>
    <row r="43" spans="2:24" ht="13.5" customHeight="1" x14ac:dyDescent="0.3">
      <c r="D43" s="14"/>
      <c r="F43" s="14"/>
      <c r="G43" s="14"/>
      <c r="H43" s="14"/>
      <c r="I43" s="14"/>
      <c r="J43" s="14"/>
      <c r="K43" s="14"/>
      <c r="L43" s="14"/>
      <c r="M43" s="14"/>
      <c r="N43" s="14"/>
      <c r="O43" s="14"/>
      <c r="P43" s="14"/>
      <c r="Q43" s="14"/>
      <c r="R43" s="14"/>
    </row>
    <row r="44" spans="2:24" ht="13.5" customHeight="1" x14ac:dyDescent="0.3">
      <c r="D44" s="14"/>
      <c r="F44" s="14"/>
      <c r="G44" s="14"/>
      <c r="H44" s="14"/>
      <c r="I44" s="14"/>
      <c r="J44" s="14"/>
      <c r="K44" s="14"/>
      <c r="L44" s="14"/>
      <c r="M44" s="14"/>
      <c r="N44" s="14"/>
      <c r="O44" s="14"/>
      <c r="P44" s="14"/>
      <c r="Q44" s="14"/>
      <c r="R44" s="14"/>
    </row>
    <row r="45" spans="2:24" ht="13.5" customHeight="1" x14ac:dyDescent="0.3">
      <c r="B45" s="16" t="s">
        <v>204</v>
      </c>
      <c r="D45" s="14"/>
      <c r="F45" s="14"/>
      <c r="G45" s="14"/>
      <c r="H45" s="14"/>
      <c r="I45" s="14"/>
      <c r="J45" s="14"/>
      <c r="K45" s="14"/>
      <c r="L45" s="14"/>
      <c r="M45" s="14"/>
      <c r="N45" s="14"/>
      <c r="O45" s="14"/>
      <c r="P45" s="14"/>
      <c r="Q45" s="14"/>
      <c r="R45" s="14"/>
    </row>
    <row r="46" spans="2:24" ht="13.5" customHeight="1" x14ac:dyDescent="0.3">
      <c r="B46" s="16" t="s">
        <v>202</v>
      </c>
      <c r="D46" s="26"/>
      <c r="F46" s="14"/>
      <c r="G46" s="26"/>
      <c r="H46" s="26"/>
      <c r="I46" s="26"/>
      <c r="J46" s="26"/>
      <c r="K46" s="26"/>
      <c r="L46" s="26"/>
      <c r="M46" s="26"/>
      <c r="N46" s="26"/>
      <c r="O46" s="26"/>
      <c r="P46" s="26"/>
      <c r="Q46" s="26"/>
      <c r="R46" s="26"/>
    </row>
    <row r="47" spans="2:24" ht="13.5" customHeight="1" x14ac:dyDescent="0.3">
      <c r="B47" s="16" t="s">
        <v>203</v>
      </c>
      <c r="D47" s="14"/>
      <c r="F47" s="14"/>
      <c r="G47" s="14"/>
      <c r="H47" s="14"/>
      <c r="I47" s="14"/>
      <c r="J47" s="14"/>
      <c r="K47" s="14"/>
      <c r="L47" s="14"/>
      <c r="M47" s="14"/>
      <c r="N47" s="14"/>
      <c r="O47" s="14"/>
      <c r="P47" s="14"/>
      <c r="Q47" s="14"/>
      <c r="R47" s="14"/>
    </row>
    <row r="48" spans="2:24" ht="13.5" customHeight="1" x14ac:dyDescent="0.3">
      <c r="D48" s="14"/>
      <c r="F48" s="14"/>
      <c r="G48" s="14"/>
      <c r="H48" s="14"/>
      <c r="I48" s="14"/>
      <c r="J48" s="14"/>
      <c r="K48" s="14"/>
      <c r="L48" s="14"/>
      <c r="M48" s="14"/>
      <c r="N48" s="14"/>
      <c r="O48" s="14"/>
      <c r="P48" s="14"/>
      <c r="Q48" s="14"/>
      <c r="R48" s="14"/>
    </row>
    <row r="49" spans="4:18" ht="16.5" customHeight="1" x14ac:dyDescent="0.3">
      <c r="D49" s="14"/>
      <c r="F49" s="14"/>
      <c r="G49" s="14"/>
      <c r="H49" s="14"/>
      <c r="I49" s="14"/>
      <c r="J49" s="14"/>
      <c r="K49" s="14"/>
      <c r="L49" s="14"/>
      <c r="M49" s="14"/>
      <c r="N49" s="14"/>
      <c r="O49" s="14"/>
      <c r="P49" s="14"/>
      <c r="Q49" s="14"/>
      <c r="R49" s="14"/>
    </row>
    <row r="50" spans="4:18" ht="16.5" customHeight="1" x14ac:dyDescent="0.3">
      <c r="D50" s="14"/>
      <c r="F50" s="14"/>
      <c r="G50" s="14"/>
      <c r="H50" s="14"/>
      <c r="I50" s="14"/>
      <c r="J50" s="14"/>
      <c r="K50" s="14"/>
      <c r="L50" s="14"/>
      <c r="M50" s="14"/>
      <c r="N50" s="14"/>
      <c r="O50" s="14"/>
      <c r="P50" s="14"/>
      <c r="Q50" s="14"/>
      <c r="R50" s="14"/>
    </row>
    <row r="51" spans="4:18" ht="12.75" customHeight="1" x14ac:dyDescent="0.3">
      <c r="D51" s="14"/>
    </row>
    <row r="52" spans="4:18" hidden="1" x14ac:dyDescent="0.3">
      <c r="D52" s="14"/>
    </row>
    <row r="53" spans="4:18" hidden="1" x14ac:dyDescent="0.25"/>
    <row r="54" spans="4:18" hidden="1" x14ac:dyDescent="0.25"/>
    <row r="58" spans="4:18" ht="12.75" customHeight="1" x14ac:dyDescent="0.25"/>
  </sheetData>
  <mergeCells count="49">
    <mergeCell ref="S39:T39"/>
    <mergeCell ref="P39:R39"/>
    <mergeCell ref="P36:R36"/>
    <mergeCell ref="B9:R9"/>
    <mergeCell ref="B6:X6"/>
    <mergeCell ref="F25:G25"/>
    <mergeCell ref="J25:M25"/>
    <mergeCell ref="H34:I34"/>
    <mergeCell ref="J27:K27"/>
    <mergeCell ref="J28:K28"/>
    <mergeCell ref="L29:M29"/>
    <mergeCell ref="L30:M30"/>
    <mergeCell ref="D33:K33"/>
    <mergeCell ref="F34:G34"/>
    <mergeCell ref="L27:M27"/>
    <mergeCell ref="L28:M28"/>
    <mergeCell ref="S36:T36"/>
    <mergeCell ref="F36:G36"/>
    <mergeCell ref="S37:T37"/>
    <mergeCell ref="S38:T38"/>
    <mergeCell ref="H38:I38"/>
    <mergeCell ref="F37:G37"/>
    <mergeCell ref="J30:K30"/>
    <mergeCell ref="P34:T34"/>
    <mergeCell ref="B2:B4"/>
    <mergeCell ref="C2:V4"/>
    <mergeCell ref="E34:E35"/>
    <mergeCell ref="H35:I35"/>
    <mergeCell ref="J31:K31"/>
    <mergeCell ref="L31:M31"/>
    <mergeCell ref="D34:D35"/>
    <mergeCell ref="F35:G35"/>
    <mergeCell ref="E26:E31"/>
    <mergeCell ref="W2:X4"/>
    <mergeCell ref="B7:X8"/>
    <mergeCell ref="F40:G40"/>
    <mergeCell ref="H40:I40"/>
    <mergeCell ref="P35:R35"/>
    <mergeCell ref="H37:I37"/>
    <mergeCell ref="H36:I36"/>
    <mergeCell ref="F38:G38"/>
    <mergeCell ref="F39:G39"/>
    <mergeCell ref="P38:R38"/>
    <mergeCell ref="H39:I39"/>
    <mergeCell ref="P37:R37"/>
    <mergeCell ref="L26:M26"/>
    <mergeCell ref="J26:K26"/>
    <mergeCell ref="J29:K29"/>
    <mergeCell ref="S35:T35"/>
  </mergeCells>
  <phoneticPr fontId="1" type="noConversion"/>
  <conditionalFormatting sqref="K11:K23">
    <cfRule type="cellIs" dxfId="7" priority="41" stopIfTrue="1" operator="equal">
      <formula>"EXTREMO"</formula>
    </cfRule>
    <cfRule type="cellIs" dxfId="6" priority="42" stopIfTrue="1" operator="equal">
      <formula>"ALTO"</formula>
    </cfRule>
    <cfRule type="cellIs" dxfId="5" priority="43" stopIfTrue="1" operator="equal">
      <formula>"MEDIO"</formula>
    </cfRule>
    <cfRule type="cellIs" dxfId="4" priority="44" stopIfTrue="1" operator="equal">
      <formula>"BAJO"</formula>
    </cfRule>
  </conditionalFormatting>
  <conditionalFormatting sqref="R11:R23">
    <cfRule type="cellIs" dxfId="3" priority="81" stopIfTrue="1" operator="equal">
      <formula>"EXTREMO"</formula>
    </cfRule>
    <cfRule type="cellIs" dxfId="2" priority="82" stopIfTrue="1" operator="equal">
      <formula>"ALTO"</formula>
    </cfRule>
    <cfRule type="cellIs" dxfId="1" priority="83" stopIfTrue="1" operator="equal">
      <formula>"MEDIO"</formula>
    </cfRule>
    <cfRule type="cellIs" dxfId="0" priority="84" stopIfTrue="1" operator="equal">
      <formula>"BAJO"</formula>
    </cfRule>
  </conditionalFormatting>
  <dataValidations count="1">
    <dataValidation type="list" allowBlank="1" showInputMessage="1" showErrorMessage="1" sqref="L11:L23" xr:uid="{00000000-0002-0000-0400-000000000000}">
      <formula1>OPCIONES</formula1>
    </dataValidation>
  </dataValidations>
  <printOptions horizontalCentered="1" verticalCentered="1"/>
  <pageMargins left="0.25" right="0.25" top="0.75" bottom="0.75" header="0.3" footer="0.3"/>
  <pageSetup scale="45" orientation="landscape" verticalDpi="4294967295" r:id="rId1"/>
  <headerFooter alignWithMargins="0"/>
  <rowBreaks count="1" manualBreakCount="1">
    <brk id="17" min="1" max="23" man="1"/>
  </rowBreaks>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D4BBDC2E0A8F91479BDF2B4461D766C0" ma:contentTypeVersion="21" ma:contentTypeDescription="Crear nuevo documento." ma:contentTypeScope="" ma:versionID="c71e67db0c2bc92181b740dc93206375">
  <xsd:schema xmlns:xsd="http://www.w3.org/2001/XMLSchema" xmlns:xs="http://www.w3.org/2001/XMLSchema" xmlns:p="http://schemas.microsoft.com/office/2006/metadata/properties" xmlns:ns2="1b56d242-2de2-436e-909d-5f39b3f5a13f" xmlns:ns3="7d8a038c-8e47-4b9b-832c-c2703550e0d5" targetNamespace="http://schemas.microsoft.com/office/2006/metadata/properties" ma:root="true" ma:fieldsID="84c529fd3a86097f72f1f2dd2e8245d5" ns2:_="" ns3:_="">
    <xsd:import namespace="1b56d242-2de2-436e-909d-5f39b3f5a13f"/>
    <xsd:import namespace="7d8a038c-8e47-4b9b-832c-c2703550e0d5"/>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DateTaken" minOccurs="0"/>
                <xsd:element ref="ns2:MediaServiceAutoTags" minOccurs="0"/>
                <xsd:element ref="ns2:MediaServiceGenerationTime" minOccurs="0"/>
                <xsd:element ref="ns2:MediaServiceEventHashCode" minOccurs="0"/>
                <xsd:element ref="ns2:MediaServiceOCR" minOccurs="0"/>
                <xsd:element ref="ns2:MediaServiceLocation" minOccurs="0"/>
                <xsd:element ref="ns2:MediaServiceAutoKeyPoints" minOccurs="0"/>
                <xsd:element ref="ns2:MediaServiceKeyPoints" minOccurs="0"/>
                <xsd:element ref="ns2:MediaLengthInSeconds" minOccurs="0"/>
                <xsd:element ref="ns2:_Flow_SignoffStatus" minOccurs="0"/>
                <xsd:element ref="ns2:lcf76f155ced4ddcb4097134ff3c332f" minOccurs="0"/>
                <xsd:element ref="ns3:TaxCatchAll" minOccurs="0"/>
                <xsd:element ref="ns2:Fecha" minOccurs="0"/>
                <xsd:element ref="ns2:MediaServiceObjectDetectorVersions" minOccurs="0"/>
                <xsd:element ref="ns2:MediaServiceSearchPropertie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b56d242-2de2-436e-909d-5f39b3f5a13f"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2" nillable="true" ma:displayName="MediaServiceDateTaken" ma:hidden="true" ma:internalName="MediaServiceDateTaken" ma:readOnly="true">
      <xsd:simpleType>
        <xsd:restriction base="dms:Text"/>
      </xsd:simpleType>
    </xsd:element>
    <xsd:element name="MediaServiceAutoTags" ma:index="13" nillable="true" ma:displayName="Tags" ma:internalName="MediaServiceAutoTags"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Location" ma:index="17" nillable="true" ma:displayName="Location" ma:internalName="MediaServiceLocation" ma:readOnly="true">
      <xsd:simpleType>
        <xsd:restriction base="dms:Text"/>
      </xsd:simpleType>
    </xsd:element>
    <xsd:element name="MediaServiceAutoKeyPoints" ma:index="18" nillable="true" ma:displayName="MediaServiceAutoKeyPoints" ma:hidden="true" ma:internalName="MediaServiceAutoKeyPoints" ma:readOnly="true">
      <xsd:simpleType>
        <xsd:restriction base="dms:Note"/>
      </xsd:simpleType>
    </xsd:element>
    <xsd:element name="MediaServiceKeyPoints" ma:index="19" nillable="true" ma:displayName="KeyPoints" ma:internalName="MediaServiceKeyPoints" ma:readOnly="true">
      <xsd:simpleType>
        <xsd:restriction base="dms:Note">
          <xsd:maxLength value="255"/>
        </xsd:restriction>
      </xsd:simpleType>
    </xsd:element>
    <xsd:element name="MediaLengthInSeconds" ma:index="20" nillable="true" ma:displayName="Length (seconds)" ma:internalName="MediaLengthInSeconds" ma:readOnly="true">
      <xsd:simpleType>
        <xsd:restriction base="dms:Unknown"/>
      </xsd:simpleType>
    </xsd:element>
    <xsd:element name="_Flow_SignoffStatus" ma:index="21" nillable="true" ma:displayName="Estado de aprobación" ma:internalName="Estado_x0020_de_x0020_aprobaci_x00f3_n">
      <xsd:simpleType>
        <xsd:restriction base="dms:Text"/>
      </xsd:simpleType>
    </xsd:element>
    <xsd:element name="lcf76f155ced4ddcb4097134ff3c332f" ma:index="23" nillable="true" ma:taxonomy="true" ma:internalName="lcf76f155ced4ddcb4097134ff3c332f" ma:taxonomyFieldName="MediaServiceImageTags" ma:displayName="Etiquetas de imagen" ma:readOnly="false" ma:fieldId="{5cf76f15-5ced-4ddc-b409-7134ff3c332f}" ma:taxonomyMulti="true" ma:sspId="1310d8ee-99bf-4ea4-9dbe-e9e068685e8f" ma:termSetId="09814cd3-568e-fe90-9814-8d621ff8fb84" ma:anchorId="fba54fb3-c3e1-fe81-a776-ca4b69148c4d" ma:open="true" ma:isKeyword="false">
      <xsd:complexType>
        <xsd:sequence>
          <xsd:element ref="pc:Terms" minOccurs="0" maxOccurs="1"/>
        </xsd:sequence>
      </xsd:complexType>
    </xsd:element>
    <xsd:element name="Fecha" ma:index="25" nillable="true" ma:displayName="Fecha" ma:format="DateTime" ma:internalName="Fecha">
      <xsd:simpleType>
        <xsd:restriction base="dms:DateTime"/>
      </xsd:simpleType>
    </xsd:element>
    <xsd:element name="MediaServiceObjectDetectorVersions" ma:index="26"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element name="MediaServiceBillingMetadata" ma:index="28"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7d8a038c-8e47-4b9b-832c-c2703550e0d5"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element name="TaxCatchAll" ma:index="24" nillable="true" ma:displayName="Taxonomy Catch All Column" ma:hidden="true" ma:list="{016c4c8c-a1c8-4af4-a143-ea7c820d925a}" ma:internalName="TaxCatchAll" ma:showField="CatchAllData" ma:web="7d8a038c-8e47-4b9b-832c-c2703550e0d5">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_Flow_SignoffStatus xmlns="1b56d242-2de2-436e-909d-5f39b3f5a13f" xsi:nil="true"/>
    <Fecha xmlns="1b56d242-2de2-436e-909d-5f39b3f5a13f" xsi:nil="true"/>
    <lcf76f155ced4ddcb4097134ff3c332f xmlns="1b56d242-2de2-436e-909d-5f39b3f5a13f">
      <Terms xmlns="http://schemas.microsoft.com/office/infopath/2007/PartnerControls"/>
    </lcf76f155ced4ddcb4097134ff3c332f>
    <TaxCatchAll xmlns="7d8a038c-8e47-4b9b-832c-c2703550e0d5"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2F755545-E6B5-47D5-B27C-A2650C873A2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b56d242-2de2-436e-909d-5f39b3f5a13f"/>
    <ds:schemaRef ds:uri="7d8a038c-8e47-4b9b-832c-c2703550e0d5"/>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94C46BF7-7D42-4021-916B-72ADA854806B}">
  <ds:schemaRefs>
    <ds:schemaRef ds:uri="http://schemas.microsoft.com/office/2006/metadata/properties"/>
    <ds:schemaRef ds:uri="http://schemas.microsoft.com/office/infopath/2007/PartnerControls"/>
    <ds:schemaRef ds:uri="1b56d242-2de2-436e-909d-5f39b3f5a13f"/>
    <ds:schemaRef ds:uri="7d8a038c-8e47-4b9b-832c-c2703550e0d5"/>
  </ds:schemaRefs>
</ds:datastoreItem>
</file>

<file path=customXml/itemProps3.xml><?xml version="1.0" encoding="utf-8"?>
<ds:datastoreItem xmlns:ds="http://schemas.openxmlformats.org/officeDocument/2006/customXml" ds:itemID="{17B7D75B-52CA-4722-8193-A396BE380015}">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11</vt:i4>
      </vt:variant>
    </vt:vector>
  </HeadingPairs>
  <TitlesOfParts>
    <vt:vector size="16" baseType="lpstr">
      <vt:lpstr>CONTEXTO</vt:lpstr>
      <vt:lpstr>IDENTIFICACION Y ANALISIS</vt:lpstr>
      <vt:lpstr>EVALUACION</vt:lpstr>
      <vt:lpstr>EVALUACION CON CONTROLES</vt:lpstr>
      <vt:lpstr>ASIGNACION Y TRATAMIENTO</vt:lpstr>
      <vt:lpstr>'ASIGNACION Y TRATAMIENTO'!Área_de_impresión</vt:lpstr>
      <vt:lpstr>CONTEXTO!Área_de_impresión</vt:lpstr>
      <vt:lpstr>EVALUACION!Área_de_impresión</vt:lpstr>
      <vt:lpstr>'EVALUACION CON CONTROLES'!Área_de_impresión</vt:lpstr>
      <vt:lpstr>'IDENTIFICACION Y ANALISIS'!Área_de_impresión</vt:lpstr>
      <vt:lpstr>contratación</vt:lpstr>
      <vt:lpstr>ejecución</vt:lpstr>
      <vt:lpstr>OPCIONES</vt:lpstr>
      <vt:lpstr>planeación</vt:lpstr>
      <vt:lpstr>selección</vt:lpstr>
      <vt:lpstr>'ASIGNACION Y TRATAMIENTO'!Títulos_a_imprimir</vt:lpstr>
    </vt:vector>
  </TitlesOfParts>
  <Manager/>
  <Company>Workgroup</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Carlos Parra</dc:creator>
  <cp:keywords/>
  <dc:description/>
  <cp:lastModifiedBy>Ginna Lizeth Serna Garcia</cp:lastModifiedBy>
  <cp:revision/>
  <dcterms:created xsi:type="dcterms:W3CDTF">2007-06-14T01:55:06Z</dcterms:created>
  <dcterms:modified xsi:type="dcterms:W3CDTF">2026-07-22T00:16:00Z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0x010100D4BBDC2E0A8F91479BDF2B4461D766C0</vt:lpwstr>
  </property>
  <property fmtid="{D5CDD505-2E9C-101B-9397-08002B2CF9AE}" pid="3" name="MediaServiceImageTags">
    <vt:lpwstr/>
  </property>
</Properties>
</file>