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c894ceb8c2bda720/12 abril/Documents/CNMH/Procesos seleccion/BONO DOTACION VESTUARIO CALZADO/Segunda radicacion/"/>
    </mc:Choice>
  </mc:AlternateContent>
  <xr:revisionPtr revIDLastSave="0" documentId="8_{3E871C2D-2432-46E2-8B31-B0ABA21CE27B}" xr6:coauthVersionLast="47" xr6:coauthVersionMax="47" xr10:uidLastSave="{00000000-0000-0000-0000-000000000000}"/>
  <bookViews>
    <workbookView showSheetTabs="0" xWindow="-108" yWindow="-108" windowWidth="23256" windowHeight="12456" xr2:uid="{00000000-000D-0000-FFFF-FFFF00000000}"/>
  </bookViews>
  <sheets>
    <sheet name="Anexo Economico_Propuesta " sheetId="1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4" l="1"/>
  <c r="J6" i="14" l="1"/>
  <c r="G5" i="14"/>
  <c r="G6" i="14" s="1"/>
  <c r="G7" i="14" l="1"/>
  <c r="G8" i="14" s="1"/>
  <c r="H5" i="14"/>
  <c r="I5" i="14" s="1"/>
  <c r="I6" i="14" s="1"/>
  <c r="I7" i="14" s="1"/>
  <c r="H8" i="14" s="1"/>
  <c r="J8" i="14" l="1"/>
</calcChain>
</file>

<file path=xl/sharedStrings.xml><?xml version="1.0" encoding="utf-8"?>
<sst xmlns="http://schemas.openxmlformats.org/spreadsheetml/2006/main" count="21" uniqueCount="21">
  <si>
    <t>Nota Nº 1:</t>
  </si>
  <si>
    <t>Propuesta Oferente</t>
  </si>
  <si>
    <t>Nota Nº 2:</t>
  </si>
  <si>
    <t>Item</t>
  </si>
  <si>
    <t>Valor  Total</t>
  </si>
  <si>
    <t xml:space="preserve">Valor Total ofertado incluido IVA y demas impuestos  tasas contribuciones  y  tributos  a los  que  haya lugar </t>
  </si>
  <si>
    <t xml:space="preserve">Valor Unitario Techo Establecido por la entidad  incluido  Iva  </t>
  </si>
  <si>
    <t xml:space="preserve">Celda de Verificacion del  Valor  Unitario Ofertado Iva Incluido </t>
  </si>
  <si>
    <t>Descripcion</t>
  </si>
  <si>
    <t>Unidad de Medida</t>
  </si>
  <si>
    <t xml:space="preserve">Cantidad </t>
  </si>
  <si>
    <t>Carrera 7 No 32-42 Pisos 30 y 31 Bogotá, Colombia, Bogotá, D.C., Colombia. PBX: (57) 601 7965060
notificaciones@cnmh.gov.co</t>
  </si>
  <si>
    <t>Oferta Economica / Centro Nacional de Memoria Historica - CNMH
“Adquisición de las dotaciones de vestido y calzado de labor para las servidoras y servidores del Centro Nacional de Memoria Histórica, mediante bonos canjeables única y exclusivamente por las prendas que conforman dicha dotación”</t>
  </si>
  <si>
    <t>Valor Unitario de los bonos (valor fijo) (Deberá tenerse en cuenta el cumplimiento de cada uno de los aspectos relacionados en el Anexo de Especificaciones técnicas)</t>
  </si>
  <si>
    <t>Valor de la comisión (diligenciado por el proponente)</t>
  </si>
  <si>
    <t>IVA sobre la comisión (diligenciado por el proponente)</t>
  </si>
  <si>
    <t xml:space="preserve">Valor Total Techo Establecido por la entidad  incluido  Iva  </t>
  </si>
  <si>
    <t xml:space="preserve">Valor porcenaje ofertado </t>
  </si>
  <si>
    <t>El proponente debera diligenciar y adjuntar el presente “Anexo de Oferta económica” Indicando el Porcentaje ofertado sin  superar el Valor Establecido por la Entidad (8,30%)</t>
  </si>
  <si>
    <r>
      <t>Solo se debe  diligenciar la celda correspondiente al porcentaje ofertado  por el Proponente</t>
    </r>
    <r>
      <rPr>
        <sz val="12"/>
        <color theme="7" tint="-0.249977111117893"/>
        <rFont val="Calibri"/>
        <family val="2"/>
        <scheme val="minor"/>
      </rPr>
      <t xml:space="preserve"> "Celda H6" </t>
    </r>
  </si>
  <si>
    <t>21 
(9 bonos para mujer, 12 bonos para caballero)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</si>
</sst>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7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/>
      <protection locked="0"/>
    </xf>
    <xf numFmtId="42" fontId="2" fillId="2" borderId="10" xfId="1" applyFont="1" applyFill="1" applyBorder="1" applyAlignment="1">
      <alignment horizontal="center" vertical="center" wrapText="1"/>
    </xf>
    <xf numFmtId="42" fontId="2" fillId="2" borderId="1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4" fontId="11" fillId="0" borderId="1" xfId="2" applyFont="1" applyFill="1" applyBorder="1" applyAlignment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/>
      <protection hidden="1"/>
    </xf>
    <xf numFmtId="44" fontId="6" fillId="7" borderId="14" xfId="0" applyNumberFormat="1" applyFont="1" applyFill="1" applyBorder="1" applyAlignment="1">
      <alignment horizontal="center" vertical="center" wrapText="1"/>
    </xf>
    <xf numFmtId="10" fontId="11" fillId="0" borderId="1" xfId="4" applyNumberFormat="1" applyFont="1" applyFill="1" applyBorder="1" applyAlignment="1">
      <alignment horizontal="center" vertical="center" wrapText="1"/>
    </xf>
    <xf numFmtId="44" fontId="1" fillId="0" borderId="1" xfId="2" applyFont="1" applyFill="1" applyBorder="1" applyAlignment="1">
      <alignment horizontal="center" vertical="center" wrapText="1"/>
    </xf>
    <xf numFmtId="44" fontId="14" fillId="0" borderId="1" xfId="2" applyFont="1" applyBorder="1" applyAlignment="1">
      <alignment horizontal="right" vertical="center" wrapText="1"/>
    </xf>
    <xf numFmtId="10" fontId="11" fillId="8" borderId="1" xfId="4" applyNumberFormat="1" applyFont="1" applyFill="1" applyBorder="1" applyAlignment="1" applyProtection="1">
      <alignment horizontal="center" vertical="center"/>
      <protection locked="0"/>
    </xf>
    <xf numFmtId="0" fontId="7" fillId="8" borderId="5" xfId="0" applyFont="1" applyFill="1" applyBorder="1" applyAlignment="1" applyProtection="1">
      <alignment horizontal="center" vertical="center" wrapText="1"/>
      <protection hidden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0" fontId="2" fillId="3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2" fontId="5" fillId="5" borderId="2" xfId="1" applyFont="1" applyFill="1" applyBorder="1" applyAlignment="1">
      <alignment horizontal="center" vertical="center"/>
    </xf>
    <xf numFmtId="42" fontId="5" fillId="5" borderId="3" xfId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41" fontId="13" fillId="4" borderId="1" xfId="3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4" fontId="6" fillId="7" borderId="12" xfId="0" applyNumberFormat="1" applyFont="1" applyFill="1" applyBorder="1" applyAlignment="1">
      <alignment horizontal="center" vertical="center" wrapText="1"/>
    </xf>
    <xf numFmtId="44" fontId="6" fillId="7" borderId="14" xfId="0" applyNumberFormat="1" applyFont="1" applyFill="1" applyBorder="1" applyAlignment="1">
      <alignment horizontal="center" vertical="center" wrapText="1"/>
    </xf>
    <xf numFmtId="0" fontId="3" fillId="6" borderId="17" xfId="0" applyFont="1" applyFill="1" applyBorder="1" applyAlignment="1" applyProtection="1">
      <alignment horizontal="center" vertical="center"/>
      <protection hidden="1"/>
    </xf>
    <xf numFmtId="0" fontId="3" fillId="6" borderId="2" xfId="0" applyFont="1" applyFill="1" applyBorder="1" applyAlignment="1" applyProtection="1">
      <alignment horizontal="center" vertical="center"/>
      <protection hidden="1"/>
    </xf>
    <xf numFmtId="0" fontId="6" fillId="6" borderId="2" xfId="0" applyFont="1" applyFill="1" applyBorder="1" applyAlignment="1" applyProtection="1">
      <alignment horizontal="center" vertical="center" wrapText="1"/>
      <protection hidden="1"/>
    </xf>
    <xf numFmtId="0" fontId="6" fillId="6" borderId="3" xfId="0" applyFont="1" applyFill="1" applyBorder="1" applyAlignment="1" applyProtection="1">
      <alignment horizontal="center" vertical="center" wrapText="1"/>
      <protection hidden="1"/>
    </xf>
    <xf numFmtId="0" fontId="11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</cellXfs>
  <cellStyles count="5">
    <cellStyle name="Millares [0]" xfId="3" builtinId="6"/>
    <cellStyle name="Moneda" xfId="2" builtinId="4"/>
    <cellStyle name="Moneda [0]" xfId="1" builtinId="7"/>
    <cellStyle name="Normal" xfId="0" builtinId="0"/>
    <cellStyle name="Porcentaje" xfId="4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11206</xdr:colOff>
      <xdr:row>1</xdr:row>
      <xdr:rowOff>67235</xdr:rowOff>
    </xdr:from>
    <xdr:to>
      <xdr:col>2</xdr:col>
      <xdr:colOff>2342029</xdr:colOff>
      <xdr:row>1</xdr:row>
      <xdr:rowOff>625288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8926" t="49271" r="52479" b="39388"/>
        <a:stretch/>
      </xdr:blipFill>
      <xdr:spPr bwMode="auto">
        <a:xfrm>
          <a:off x="974912" y="381000"/>
          <a:ext cx="2330823" cy="55805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J15"/>
  <sheetViews>
    <sheetView showGridLines="0" tabSelected="1" zoomScale="85" zoomScaleNormal="85" workbookViewId="0">
      <selection activeCell="H15" sqref="H15"/>
    </sheetView>
  </sheetViews>
  <sheetFormatPr baseColWidth="10" defaultColWidth="11.44140625" defaultRowHeight="24.9" customHeight="1" x14ac:dyDescent="0.3"/>
  <cols>
    <col min="1" max="1" width="4.33203125" style="1" customWidth="1"/>
    <col min="2" max="2" width="10" style="2" customWidth="1"/>
    <col min="3" max="3" width="55.5546875" style="3" customWidth="1"/>
    <col min="4" max="4" width="17.5546875" style="3" customWidth="1"/>
    <col min="5" max="5" width="11" style="3" customWidth="1"/>
    <col min="6" max="7" width="24.109375" style="3" customWidth="1"/>
    <col min="8" max="8" width="18.6640625" style="1" customWidth="1"/>
    <col min="9" max="9" width="34.5546875" style="1" customWidth="1"/>
    <col min="10" max="10" width="35.44140625" style="1" customWidth="1"/>
    <col min="11" max="11" width="19.33203125" style="1" customWidth="1"/>
    <col min="12" max="16384" width="11.44140625" style="1"/>
  </cols>
  <sheetData>
    <row r="1" spans="1:10" ht="24.9" customHeight="1" thickBot="1" x14ac:dyDescent="0.35"/>
    <row r="2" spans="1:10" ht="54.75" customHeight="1" thickBot="1" x14ac:dyDescent="0.35">
      <c r="B2" s="36"/>
      <c r="C2" s="37"/>
      <c r="D2" s="38" t="s">
        <v>12</v>
      </c>
      <c r="E2" s="38"/>
      <c r="F2" s="38"/>
      <c r="G2" s="38"/>
      <c r="H2" s="38"/>
      <c r="I2" s="38"/>
      <c r="J2" s="39"/>
    </row>
    <row r="3" spans="1:10" ht="24.9" customHeight="1" thickBot="1" x14ac:dyDescent="0.35">
      <c r="B3" s="20" t="s">
        <v>3</v>
      </c>
      <c r="C3" s="22" t="s">
        <v>8</v>
      </c>
      <c r="D3" s="26" t="s">
        <v>9</v>
      </c>
      <c r="E3" s="26" t="s">
        <v>10</v>
      </c>
      <c r="F3" s="32" t="s">
        <v>6</v>
      </c>
      <c r="G3" s="43" t="s">
        <v>16</v>
      </c>
      <c r="H3" s="24" t="s">
        <v>1</v>
      </c>
      <c r="I3" s="24"/>
      <c r="J3" s="25"/>
    </row>
    <row r="4" spans="1:10" ht="54" customHeight="1" x14ac:dyDescent="0.3">
      <c r="A4" s="5"/>
      <c r="B4" s="21"/>
      <c r="C4" s="23"/>
      <c r="D4" s="27"/>
      <c r="E4" s="27"/>
      <c r="F4" s="33"/>
      <c r="G4" s="44"/>
      <c r="H4" s="7" t="s">
        <v>17</v>
      </c>
      <c r="I4" s="7" t="s">
        <v>5</v>
      </c>
      <c r="J4" s="6" t="s">
        <v>7</v>
      </c>
    </row>
    <row r="5" spans="1:10" ht="54" customHeight="1" x14ac:dyDescent="0.3">
      <c r="B5" s="8">
        <v>1</v>
      </c>
      <c r="C5" s="9" t="s">
        <v>13</v>
      </c>
      <c r="D5" s="40" t="s">
        <v>20</v>
      </c>
      <c r="E5" s="40">
        <v>21</v>
      </c>
      <c r="F5" s="10">
        <v>680000</v>
      </c>
      <c r="G5" s="15">
        <f>+F5*E5</f>
        <v>14280000</v>
      </c>
      <c r="H5" s="15">
        <f>+G5</f>
        <v>14280000</v>
      </c>
      <c r="I5" s="10">
        <f>+H5</f>
        <v>14280000</v>
      </c>
      <c r="J5" s="4"/>
    </row>
    <row r="6" spans="1:10" ht="26.25" customHeight="1" x14ac:dyDescent="0.3">
      <c r="B6" s="8">
        <v>2</v>
      </c>
      <c r="C6" s="9" t="s">
        <v>14</v>
      </c>
      <c r="D6" s="41"/>
      <c r="E6" s="41"/>
      <c r="F6" s="14">
        <v>7.4999999999999997E-2</v>
      </c>
      <c r="G6" s="16">
        <f>(+ROUND(G5*(F6),0))</f>
        <v>1071000</v>
      </c>
      <c r="H6" s="17"/>
      <c r="I6" s="16">
        <f>(+ROUND(I5*(H6),0))</f>
        <v>0</v>
      </c>
      <c r="J6" s="18" t="str">
        <f>+IF(H6&gt;F6,"Supera Porcentaje Establecido por la  Entidad "," ,")</f>
        <v xml:space="preserve"> ,</v>
      </c>
    </row>
    <row r="7" spans="1:10" ht="26.25" customHeight="1" x14ac:dyDescent="0.3">
      <c r="B7" s="8">
        <v>3</v>
      </c>
      <c r="C7" s="9" t="s">
        <v>15</v>
      </c>
      <c r="D7" s="42"/>
      <c r="E7" s="42"/>
      <c r="F7" s="14">
        <v>0.19000000000000003</v>
      </c>
      <c r="G7" s="16">
        <f>(+ROUND(G6*(F7),0))</f>
        <v>203490</v>
      </c>
      <c r="H7" s="14">
        <v>0.19</v>
      </c>
      <c r="I7" s="16">
        <f>(+ROUND(I6*(H7),0))</f>
        <v>0</v>
      </c>
      <c r="J7" s="4"/>
    </row>
    <row r="8" spans="1:10" ht="31.5" customHeight="1" x14ac:dyDescent="0.3">
      <c r="B8" s="28" t="s">
        <v>4</v>
      </c>
      <c r="C8" s="29"/>
      <c r="D8" s="29"/>
      <c r="E8" s="30"/>
      <c r="F8" s="13">
        <f>+F5</f>
        <v>680000</v>
      </c>
      <c r="G8" s="13">
        <f>SUM(G5:G7)</f>
        <v>15554490</v>
      </c>
      <c r="H8" s="34">
        <f>SUM(I5:I7)</f>
        <v>14280000</v>
      </c>
      <c r="I8" s="35"/>
      <c r="J8" s="11" t="str">
        <f>+IF(H8&gt;G8,"Supera Valor UnitarioTecho incluido Iva "," ,")</f>
        <v xml:space="preserve"> ,</v>
      </c>
    </row>
    <row r="9" spans="1:10" ht="30.75" customHeight="1" x14ac:dyDescent="0.3">
      <c r="B9" s="31" t="s">
        <v>11</v>
      </c>
      <c r="C9" s="31"/>
      <c r="D9" s="31"/>
      <c r="E9" s="31"/>
      <c r="F9" s="31"/>
      <c r="G9" s="31"/>
      <c r="H9" s="31"/>
      <c r="I9" s="31"/>
      <c r="J9" s="31"/>
    </row>
    <row r="11" spans="1:10" s="3" customFormat="1" ht="58.5" customHeight="1" x14ac:dyDescent="0.3">
      <c r="A11" s="1"/>
      <c r="B11" s="12" t="s">
        <v>0</v>
      </c>
      <c r="C11" s="19" t="s">
        <v>18</v>
      </c>
      <c r="D11" s="19"/>
      <c r="E11" s="19"/>
      <c r="F11" s="19"/>
      <c r="G11" s="19"/>
      <c r="H11" s="19"/>
    </row>
    <row r="12" spans="1:10" s="3" customFormat="1" ht="48" customHeight="1" x14ac:dyDescent="0.3">
      <c r="A12" s="1"/>
      <c r="B12" s="12" t="s">
        <v>2</v>
      </c>
      <c r="C12" s="19" t="s">
        <v>19</v>
      </c>
      <c r="D12" s="19"/>
      <c r="E12" s="19"/>
      <c r="F12" s="19"/>
      <c r="G12" s="19"/>
      <c r="H12" s="19"/>
    </row>
    <row r="13" spans="1:10" ht="24.9" customHeight="1" x14ac:dyDescent="0.3">
      <c r="H13" s="2"/>
      <c r="I13" s="2"/>
    </row>
    <row r="14" spans="1:10" ht="24.9" customHeight="1" x14ac:dyDescent="0.3">
      <c r="H14" s="2"/>
      <c r="I14" s="2"/>
    </row>
    <row r="15" spans="1:10" ht="24.9" customHeight="1" x14ac:dyDescent="0.3">
      <c r="H15" s="2"/>
      <c r="I15" s="2"/>
    </row>
  </sheetData>
  <sheetProtection algorithmName="SHA-512" hashValue="r8cRUIdfwR5SQjAnFtuRwBOyBRsxoDEhKt3DngqWDipNk3lImdx0LdU2b3TWYfppUF2K2XjFQqP2g/mF6QRgEQ==" saltValue="MtnQCtmSBUEZvQf1P4jwHw==" spinCount="100000" sheet="1" objects="1" scenarios="1"/>
  <mergeCells count="16">
    <mergeCell ref="B2:C2"/>
    <mergeCell ref="D2:J2"/>
    <mergeCell ref="D5:D7"/>
    <mergeCell ref="E5:E7"/>
    <mergeCell ref="G3:G4"/>
    <mergeCell ref="C12:H12"/>
    <mergeCell ref="B3:B4"/>
    <mergeCell ref="C3:C4"/>
    <mergeCell ref="H3:J3"/>
    <mergeCell ref="D3:D4"/>
    <mergeCell ref="E3:E4"/>
    <mergeCell ref="B8:E8"/>
    <mergeCell ref="B9:J9"/>
    <mergeCell ref="C11:H11"/>
    <mergeCell ref="F3:F4"/>
    <mergeCell ref="H8:I8"/>
  </mergeCells>
  <conditionalFormatting sqref="F3:G3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Economico_Propuesta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Nuñez</dc:creator>
  <cp:lastModifiedBy>estefania Insignares</cp:lastModifiedBy>
  <dcterms:created xsi:type="dcterms:W3CDTF">2021-04-22T21:21:11Z</dcterms:created>
  <dcterms:modified xsi:type="dcterms:W3CDTF">2026-10-14T17:58:36Z</dcterms:modified>
</cp:coreProperties>
</file>